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rakel\Desktop\"/>
    </mc:Choice>
  </mc:AlternateContent>
  <xr:revisionPtr revIDLastSave="0" documentId="13_ncr:1_{BEC6A54C-1AD7-446C-9253-FA162FC330B3}" xr6:coauthVersionLast="46" xr6:coauthVersionMax="46" xr10:uidLastSave="{00000000-0000-0000-0000-000000000000}"/>
  <workbookProtection workbookAlgorithmName="SHA-512" workbookHashValue="Zd85OdVHwuq8utnoWcLMXD4Ut3MF1Y525e6ODB0yGwLBBztdMu/G/8h/JlsB3pseyba7YqIFQCZ+0r9aN+S5OA==" workbookSaltValue="hNAmtE8WbcO+r9HDQrXyWA==" workbookSpinCount="100000" lockStructure="1"/>
  <bookViews>
    <workbookView xWindow="-120" yWindow="-120" windowWidth="19440" windowHeight="11160" tabRatio="742" firstSheet="1" activeTab="5" xr2:uid="{00000000-000D-0000-FFFF-FFFF00000000}"/>
  </bookViews>
  <sheets>
    <sheet name="Fond de caisse" sheetId="5" r:id="rId1"/>
    <sheet name="Fiche Vente" sheetId="2" r:id="rId2"/>
    <sheet name="Rapport journalier " sheetId="13" r:id="rId3"/>
    <sheet name="Notice" sheetId="12" r:id="rId4"/>
    <sheet name="Base de donnée" sheetId="3" state="hidden" r:id="rId5"/>
    <sheet name="Stock (2)" sheetId="17" r:id="rId6"/>
    <sheet name="Stock" sheetId="14" r:id="rId7"/>
    <sheet name="Rapport 04-2021" sheetId="16" r:id="rId8"/>
    <sheet name="Rapport 03-2021" sheetId="4" r:id="rId9"/>
  </sheets>
  <definedNames>
    <definedName name="_xlnm._FilterDatabase" localSheetId="4" hidden="1">'Base de donnée'!$B$2:$B$40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45" i="17" l="1"/>
  <c r="V45" i="17"/>
  <c r="U45" i="17"/>
  <c r="T45" i="17"/>
  <c r="S45" i="17"/>
  <c r="R45" i="17"/>
  <c r="Q45" i="17"/>
  <c r="P45" i="17"/>
  <c r="O45" i="17"/>
  <c r="N45" i="17"/>
  <c r="X45" i="17" s="1"/>
  <c r="K45" i="17"/>
  <c r="J45" i="17"/>
  <c r="I45" i="17"/>
  <c r="H45" i="17"/>
  <c r="G45" i="17"/>
  <c r="F45" i="17"/>
  <c r="E45" i="17"/>
  <c r="D45" i="17"/>
  <c r="C45" i="17"/>
  <c r="B45" i="17"/>
  <c r="W44" i="17"/>
  <c r="V44" i="17"/>
  <c r="U44" i="17"/>
  <c r="T44" i="17"/>
  <c r="S44" i="17"/>
  <c r="R44" i="17"/>
  <c r="Q44" i="17"/>
  <c r="P44" i="17"/>
  <c r="O44" i="17"/>
  <c r="N44" i="17"/>
  <c r="X44" i="17" s="1"/>
  <c r="K44" i="17"/>
  <c r="J44" i="17"/>
  <c r="I44" i="17"/>
  <c r="H44" i="17"/>
  <c r="G44" i="17"/>
  <c r="F44" i="17"/>
  <c r="E44" i="17"/>
  <c r="D44" i="17"/>
  <c r="C44" i="17"/>
  <c r="B44" i="17"/>
  <c r="W43" i="17"/>
  <c r="V43" i="17"/>
  <c r="U43" i="17"/>
  <c r="T43" i="17"/>
  <c r="S43" i="17"/>
  <c r="R43" i="17"/>
  <c r="Q43" i="17"/>
  <c r="P43" i="17"/>
  <c r="O43" i="17"/>
  <c r="N43" i="17"/>
  <c r="X43" i="17" s="1"/>
  <c r="K43" i="17"/>
  <c r="J43" i="17"/>
  <c r="I43" i="17"/>
  <c r="H43" i="17"/>
  <c r="G43" i="17"/>
  <c r="F43" i="17"/>
  <c r="E43" i="17"/>
  <c r="D43" i="17"/>
  <c r="C43" i="17"/>
  <c r="B43" i="17"/>
  <c r="W42" i="17"/>
  <c r="V42" i="17"/>
  <c r="U42" i="17"/>
  <c r="T42" i="17"/>
  <c r="S42" i="17"/>
  <c r="R42" i="17"/>
  <c r="Q42" i="17"/>
  <c r="P42" i="17"/>
  <c r="O42" i="17"/>
  <c r="N42" i="17"/>
  <c r="X42" i="17" s="1"/>
  <c r="K42" i="17"/>
  <c r="J42" i="17"/>
  <c r="I42" i="17"/>
  <c r="H42" i="17"/>
  <c r="G42" i="17"/>
  <c r="F42" i="17"/>
  <c r="E42" i="17"/>
  <c r="D42" i="17"/>
  <c r="C42" i="17"/>
  <c r="B42" i="17"/>
  <c r="W41" i="17"/>
  <c r="V41" i="17"/>
  <c r="U41" i="17"/>
  <c r="T41" i="17"/>
  <c r="S41" i="17"/>
  <c r="R41" i="17"/>
  <c r="Q41" i="17"/>
  <c r="P41" i="17"/>
  <c r="X41" i="17" s="1"/>
  <c r="O41" i="17"/>
  <c r="N41" i="17"/>
  <c r="K41" i="17"/>
  <c r="J41" i="17"/>
  <c r="I41" i="17"/>
  <c r="H41" i="17"/>
  <c r="G41" i="17"/>
  <c r="F41" i="17"/>
  <c r="E41" i="17"/>
  <c r="D41" i="17"/>
  <c r="C41" i="17"/>
  <c r="B41" i="17"/>
  <c r="W40" i="17"/>
  <c r="V40" i="17"/>
  <c r="U40" i="17"/>
  <c r="T40" i="17"/>
  <c r="S40" i="17"/>
  <c r="R40" i="17"/>
  <c r="Q40" i="17"/>
  <c r="P40" i="17"/>
  <c r="O40" i="17"/>
  <c r="N40" i="17"/>
  <c r="X40" i="17" s="1"/>
  <c r="K40" i="17"/>
  <c r="J40" i="17"/>
  <c r="I40" i="17"/>
  <c r="H40" i="17"/>
  <c r="G40" i="17"/>
  <c r="F40" i="17"/>
  <c r="E40" i="17"/>
  <c r="D40" i="17"/>
  <c r="C40" i="17"/>
  <c r="B40" i="17"/>
  <c r="W39" i="17"/>
  <c r="V39" i="17"/>
  <c r="U39" i="17"/>
  <c r="T39" i="17"/>
  <c r="S39" i="17"/>
  <c r="R39" i="17"/>
  <c r="Q39" i="17"/>
  <c r="P39" i="17"/>
  <c r="O39" i="17"/>
  <c r="N39" i="17"/>
  <c r="X39" i="17" s="1"/>
  <c r="K39" i="17"/>
  <c r="J39" i="17"/>
  <c r="I39" i="17"/>
  <c r="H39" i="17"/>
  <c r="G39" i="17"/>
  <c r="F39" i="17"/>
  <c r="E39" i="17"/>
  <c r="D39" i="17"/>
  <c r="C39" i="17"/>
  <c r="B39" i="17"/>
  <c r="W38" i="17"/>
  <c r="V38" i="17"/>
  <c r="U38" i="17"/>
  <c r="T38" i="17"/>
  <c r="S38" i="17"/>
  <c r="R38" i="17"/>
  <c r="Q38" i="17"/>
  <c r="P38" i="17"/>
  <c r="O38" i="17"/>
  <c r="N38" i="17"/>
  <c r="X38" i="17" s="1"/>
  <c r="K38" i="17"/>
  <c r="J38" i="17"/>
  <c r="I38" i="17"/>
  <c r="H38" i="17"/>
  <c r="G38" i="17"/>
  <c r="F38" i="17"/>
  <c r="E38" i="17"/>
  <c r="D38" i="17"/>
  <c r="C38" i="17"/>
  <c r="B38" i="17"/>
  <c r="W37" i="17"/>
  <c r="V37" i="17"/>
  <c r="U37" i="17"/>
  <c r="T37" i="17"/>
  <c r="S37" i="17"/>
  <c r="R37" i="17"/>
  <c r="Q37" i="17"/>
  <c r="P37" i="17"/>
  <c r="X37" i="17" s="1"/>
  <c r="O37" i="17"/>
  <c r="N37" i="17"/>
  <c r="K37" i="17"/>
  <c r="J37" i="17"/>
  <c r="I37" i="17"/>
  <c r="H37" i="17"/>
  <c r="G37" i="17"/>
  <c r="F37" i="17"/>
  <c r="E37" i="17"/>
  <c r="D37" i="17"/>
  <c r="C37" i="17"/>
  <c r="B37" i="17"/>
  <c r="W36" i="17"/>
  <c r="V36" i="17"/>
  <c r="U36" i="17"/>
  <c r="T36" i="17"/>
  <c r="S36" i="17"/>
  <c r="R36" i="17"/>
  <c r="Q36" i="17"/>
  <c r="P36" i="17"/>
  <c r="O36" i="17"/>
  <c r="N36" i="17"/>
  <c r="X36" i="17" s="1"/>
  <c r="K36" i="17"/>
  <c r="J36" i="17"/>
  <c r="I36" i="17"/>
  <c r="H36" i="17"/>
  <c r="G36" i="17"/>
  <c r="F36" i="17"/>
  <c r="E36" i="17"/>
  <c r="D36" i="17"/>
  <c r="C36" i="17"/>
  <c r="B36" i="17"/>
  <c r="W35" i="17"/>
  <c r="V35" i="17"/>
  <c r="U35" i="17"/>
  <c r="T35" i="17"/>
  <c r="S35" i="17"/>
  <c r="R35" i="17"/>
  <c r="Q35" i="17"/>
  <c r="P35" i="17"/>
  <c r="O35" i="17"/>
  <c r="N35" i="17"/>
  <c r="X35" i="17" s="1"/>
  <c r="K35" i="17"/>
  <c r="J35" i="17"/>
  <c r="I35" i="17"/>
  <c r="H35" i="17"/>
  <c r="G35" i="17"/>
  <c r="F35" i="17"/>
  <c r="E35" i="17"/>
  <c r="D35" i="17"/>
  <c r="C35" i="17"/>
  <c r="B35" i="17"/>
  <c r="W34" i="17"/>
  <c r="V34" i="17"/>
  <c r="U34" i="17"/>
  <c r="T34" i="17"/>
  <c r="S34" i="17"/>
  <c r="R34" i="17"/>
  <c r="Q34" i="17"/>
  <c r="P34" i="17"/>
  <c r="O34" i="17"/>
  <c r="N34" i="17"/>
  <c r="X34" i="17" s="1"/>
  <c r="K34" i="17"/>
  <c r="J34" i="17"/>
  <c r="I34" i="17"/>
  <c r="H34" i="17"/>
  <c r="G34" i="17"/>
  <c r="F34" i="17"/>
  <c r="E34" i="17"/>
  <c r="D34" i="17"/>
  <c r="C34" i="17"/>
  <c r="B34" i="17"/>
  <c r="W33" i="17"/>
  <c r="V33" i="17"/>
  <c r="U33" i="17"/>
  <c r="T33" i="17"/>
  <c r="S33" i="17"/>
  <c r="R33" i="17"/>
  <c r="Q33" i="17"/>
  <c r="P33" i="17"/>
  <c r="X33" i="17" s="1"/>
  <c r="O33" i="17"/>
  <c r="N33" i="17"/>
  <c r="K33" i="17"/>
  <c r="J33" i="17"/>
  <c r="I33" i="17"/>
  <c r="H33" i="17"/>
  <c r="G33" i="17"/>
  <c r="F33" i="17"/>
  <c r="E33" i="17"/>
  <c r="D33" i="17"/>
  <c r="C33" i="17"/>
  <c r="B33" i="17"/>
  <c r="W32" i="17"/>
  <c r="V32" i="17"/>
  <c r="U32" i="17"/>
  <c r="T32" i="17"/>
  <c r="S32" i="17"/>
  <c r="R32" i="17"/>
  <c r="Q32" i="17"/>
  <c r="P32" i="17"/>
  <c r="O32" i="17"/>
  <c r="N32" i="17"/>
  <c r="X32" i="17" s="1"/>
  <c r="K32" i="17"/>
  <c r="J32" i="17"/>
  <c r="I32" i="17"/>
  <c r="H32" i="17"/>
  <c r="G32" i="17"/>
  <c r="F32" i="17"/>
  <c r="E32" i="17"/>
  <c r="D32" i="17"/>
  <c r="C32" i="17"/>
  <c r="B32" i="17"/>
  <c r="W31" i="17"/>
  <c r="V31" i="17"/>
  <c r="U31" i="17"/>
  <c r="T31" i="17"/>
  <c r="S31" i="17"/>
  <c r="R31" i="17"/>
  <c r="Q31" i="17"/>
  <c r="P31" i="17"/>
  <c r="O31" i="17"/>
  <c r="N31" i="17"/>
  <c r="X31" i="17" s="1"/>
  <c r="K31" i="17"/>
  <c r="J31" i="17"/>
  <c r="I31" i="17"/>
  <c r="H31" i="17"/>
  <c r="G31" i="17"/>
  <c r="F31" i="17"/>
  <c r="E31" i="17"/>
  <c r="D31" i="17"/>
  <c r="C31" i="17"/>
  <c r="B31" i="17"/>
  <c r="W30" i="17"/>
  <c r="V30" i="17"/>
  <c r="U30" i="17"/>
  <c r="T30" i="17"/>
  <c r="S30" i="17"/>
  <c r="R30" i="17"/>
  <c r="Q30" i="17"/>
  <c r="P30" i="17"/>
  <c r="O30" i="17"/>
  <c r="N30" i="17"/>
  <c r="X30" i="17" s="1"/>
  <c r="K30" i="17"/>
  <c r="J30" i="17"/>
  <c r="I30" i="17"/>
  <c r="H30" i="17"/>
  <c r="G30" i="17"/>
  <c r="F30" i="17"/>
  <c r="E30" i="17"/>
  <c r="D30" i="17"/>
  <c r="C30" i="17"/>
  <c r="B30" i="17"/>
  <c r="W29" i="17"/>
  <c r="V29" i="17"/>
  <c r="U29" i="17"/>
  <c r="T29" i="17"/>
  <c r="S29" i="17"/>
  <c r="R29" i="17"/>
  <c r="Q29" i="17"/>
  <c r="P29" i="17"/>
  <c r="X29" i="17" s="1"/>
  <c r="O29" i="17"/>
  <c r="N29" i="17"/>
  <c r="K29" i="17"/>
  <c r="J29" i="17"/>
  <c r="I29" i="17"/>
  <c r="H29" i="17"/>
  <c r="G29" i="17"/>
  <c r="F29" i="17"/>
  <c r="E29" i="17"/>
  <c r="D29" i="17"/>
  <c r="C29" i="17"/>
  <c r="B29" i="17"/>
  <c r="W28" i="17"/>
  <c r="V28" i="17"/>
  <c r="U28" i="17"/>
  <c r="T28" i="17"/>
  <c r="S28" i="17"/>
  <c r="R28" i="17"/>
  <c r="Q28" i="17"/>
  <c r="P28" i="17"/>
  <c r="O28" i="17"/>
  <c r="N28" i="17"/>
  <c r="X28" i="17" s="1"/>
  <c r="K28" i="17"/>
  <c r="J28" i="17"/>
  <c r="I28" i="17"/>
  <c r="H28" i="17"/>
  <c r="G28" i="17"/>
  <c r="F28" i="17"/>
  <c r="E28" i="17"/>
  <c r="D28" i="17"/>
  <c r="C28" i="17"/>
  <c r="B28" i="17"/>
  <c r="W27" i="17"/>
  <c r="V27" i="17"/>
  <c r="U27" i="17"/>
  <c r="T27" i="17"/>
  <c r="S27" i="17"/>
  <c r="R27" i="17"/>
  <c r="Q27" i="17"/>
  <c r="P27" i="17"/>
  <c r="O27" i="17"/>
  <c r="N27" i="17"/>
  <c r="X27" i="17" s="1"/>
  <c r="K27" i="17"/>
  <c r="J27" i="17"/>
  <c r="I27" i="17"/>
  <c r="H27" i="17"/>
  <c r="G27" i="17"/>
  <c r="F27" i="17"/>
  <c r="E27" i="17"/>
  <c r="D27" i="17"/>
  <c r="C27" i="17"/>
  <c r="B27" i="17"/>
  <c r="W26" i="17"/>
  <c r="V26" i="17"/>
  <c r="U26" i="17"/>
  <c r="T26" i="17"/>
  <c r="S26" i="17"/>
  <c r="R26" i="17"/>
  <c r="Q26" i="17"/>
  <c r="P26" i="17"/>
  <c r="O26" i="17"/>
  <c r="N26" i="17"/>
  <c r="X26" i="17" s="1"/>
  <c r="K26" i="17"/>
  <c r="J26" i="17"/>
  <c r="I26" i="17"/>
  <c r="H26" i="17"/>
  <c r="G26" i="17"/>
  <c r="F26" i="17"/>
  <c r="E26" i="17"/>
  <c r="D26" i="17"/>
  <c r="C26" i="17"/>
  <c r="B26" i="17"/>
  <c r="W25" i="17"/>
  <c r="V25" i="17"/>
  <c r="U25" i="17"/>
  <c r="T25" i="17"/>
  <c r="S25" i="17"/>
  <c r="R25" i="17"/>
  <c r="Q25" i="17"/>
  <c r="P25" i="17"/>
  <c r="X25" i="17" s="1"/>
  <c r="O25" i="17"/>
  <c r="N25" i="17"/>
  <c r="K25" i="17"/>
  <c r="J25" i="17"/>
  <c r="I25" i="17"/>
  <c r="H25" i="17"/>
  <c r="G25" i="17"/>
  <c r="F25" i="17"/>
  <c r="E25" i="17"/>
  <c r="D25" i="17"/>
  <c r="C25" i="17"/>
  <c r="B25" i="17"/>
  <c r="W24" i="17"/>
  <c r="V24" i="17"/>
  <c r="U24" i="17"/>
  <c r="T24" i="17"/>
  <c r="S24" i="17"/>
  <c r="R24" i="17"/>
  <c r="Q24" i="17"/>
  <c r="P24" i="17"/>
  <c r="O24" i="17"/>
  <c r="N24" i="17"/>
  <c r="X24" i="17" s="1"/>
  <c r="K24" i="17"/>
  <c r="J24" i="17"/>
  <c r="I24" i="17"/>
  <c r="H24" i="17"/>
  <c r="G24" i="17"/>
  <c r="F24" i="17"/>
  <c r="E24" i="17"/>
  <c r="D24" i="17"/>
  <c r="C24" i="17"/>
  <c r="B24" i="17"/>
  <c r="W23" i="17"/>
  <c r="V23" i="17"/>
  <c r="U23" i="17"/>
  <c r="T23" i="17"/>
  <c r="S23" i="17"/>
  <c r="R23" i="17"/>
  <c r="Q23" i="17"/>
  <c r="P23" i="17"/>
  <c r="O23" i="17"/>
  <c r="N23" i="17"/>
  <c r="X23" i="17" s="1"/>
  <c r="K23" i="17"/>
  <c r="J23" i="17"/>
  <c r="I23" i="17"/>
  <c r="H23" i="17"/>
  <c r="G23" i="17"/>
  <c r="F23" i="17"/>
  <c r="E23" i="17"/>
  <c r="D23" i="17"/>
  <c r="C23" i="17"/>
  <c r="B23" i="17"/>
  <c r="W22" i="17"/>
  <c r="V22" i="17"/>
  <c r="U22" i="17"/>
  <c r="T22" i="17"/>
  <c r="S22" i="17"/>
  <c r="R22" i="17"/>
  <c r="Q22" i="17"/>
  <c r="P22" i="17"/>
  <c r="O22" i="17"/>
  <c r="N22" i="17"/>
  <c r="X22" i="17" s="1"/>
  <c r="K22" i="17"/>
  <c r="J22" i="17"/>
  <c r="I22" i="17"/>
  <c r="H22" i="17"/>
  <c r="G22" i="17"/>
  <c r="F22" i="17"/>
  <c r="E22" i="17"/>
  <c r="D22" i="17"/>
  <c r="C22" i="17"/>
  <c r="B22" i="17"/>
  <c r="W21" i="17"/>
  <c r="V21" i="17"/>
  <c r="U21" i="17"/>
  <c r="T21" i="17"/>
  <c r="S21" i="17"/>
  <c r="R21" i="17"/>
  <c r="Q21" i="17"/>
  <c r="P21" i="17"/>
  <c r="X21" i="17" s="1"/>
  <c r="O21" i="17"/>
  <c r="N21" i="17"/>
  <c r="K21" i="17"/>
  <c r="J21" i="17"/>
  <c r="I21" i="17"/>
  <c r="H21" i="17"/>
  <c r="G21" i="17"/>
  <c r="F21" i="17"/>
  <c r="E21" i="17"/>
  <c r="D21" i="17"/>
  <c r="C21" i="17"/>
  <c r="B21" i="17"/>
  <c r="W20" i="17"/>
  <c r="V20" i="17"/>
  <c r="U20" i="17"/>
  <c r="T20" i="17"/>
  <c r="S20" i="17"/>
  <c r="R20" i="17"/>
  <c r="Q20" i="17"/>
  <c r="P20" i="17"/>
  <c r="O20" i="17"/>
  <c r="N20" i="17"/>
  <c r="X20" i="17" s="1"/>
  <c r="K20" i="17"/>
  <c r="J20" i="17"/>
  <c r="I20" i="17"/>
  <c r="H20" i="17"/>
  <c r="G20" i="17"/>
  <c r="F20" i="17"/>
  <c r="E20" i="17"/>
  <c r="D20" i="17"/>
  <c r="C20" i="17"/>
  <c r="B20" i="17"/>
  <c r="W19" i="17"/>
  <c r="V19" i="17"/>
  <c r="U19" i="17"/>
  <c r="T19" i="17"/>
  <c r="S19" i="17"/>
  <c r="R19" i="17"/>
  <c r="Q19" i="17"/>
  <c r="P19" i="17"/>
  <c r="O19" i="17"/>
  <c r="N19" i="17"/>
  <c r="X19" i="17" s="1"/>
  <c r="K19" i="17"/>
  <c r="J19" i="17"/>
  <c r="I19" i="17"/>
  <c r="H19" i="17"/>
  <c r="G19" i="17"/>
  <c r="F19" i="17"/>
  <c r="E19" i="17"/>
  <c r="D19" i="17"/>
  <c r="C19" i="17"/>
  <c r="B19" i="17"/>
  <c r="W18" i="17"/>
  <c r="V18" i="17"/>
  <c r="U18" i="17"/>
  <c r="T18" i="17"/>
  <c r="S18" i="17"/>
  <c r="R18" i="17"/>
  <c r="Q18" i="17"/>
  <c r="P18" i="17"/>
  <c r="O18" i="17"/>
  <c r="N18" i="17"/>
  <c r="X18" i="17" s="1"/>
  <c r="K18" i="17"/>
  <c r="J18" i="17"/>
  <c r="I18" i="17"/>
  <c r="H18" i="17"/>
  <c r="G18" i="17"/>
  <c r="F18" i="17"/>
  <c r="E18" i="17"/>
  <c r="D18" i="17"/>
  <c r="C18" i="17"/>
  <c r="B18" i="17"/>
  <c r="W17" i="17"/>
  <c r="V17" i="17"/>
  <c r="U17" i="17"/>
  <c r="T17" i="17"/>
  <c r="S17" i="17"/>
  <c r="R17" i="17"/>
  <c r="Q17" i="17"/>
  <c r="P17" i="17"/>
  <c r="X17" i="17" s="1"/>
  <c r="O17" i="17"/>
  <c r="N17" i="17"/>
  <c r="K17" i="17"/>
  <c r="J17" i="17"/>
  <c r="I17" i="17"/>
  <c r="H17" i="17"/>
  <c r="G17" i="17"/>
  <c r="F17" i="17"/>
  <c r="E17" i="17"/>
  <c r="D17" i="17"/>
  <c r="C17" i="17"/>
  <c r="B17" i="17"/>
  <c r="W16" i="17"/>
  <c r="V16" i="17"/>
  <c r="U16" i="17"/>
  <c r="T16" i="17"/>
  <c r="S16" i="17"/>
  <c r="R16" i="17"/>
  <c r="Q16" i="17"/>
  <c r="P16" i="17"/>
  <c r="O16" i="17"/>
  <c r="N16" i="17"/>
  <c r="X16" i="17" s="1"/>
  <c r="K16" i="17"/>
  <c r="J16" i="17"/>
  <c r="I16" i="17"/>
  <c r="H16" i="17"/>
  <c r="G16" i="17"/>
  <c r="F16" i="17"/>
  <c r="E16" i="17"/>
  <c r="D16" i="17"/>
  <c r="C16" i="17"/>
  <c r="B16" i="17"/>
  <c r="W15" i="17"/>
  <c r="V15" i="17"/>
  <c r="U15" i="17"/>
  <c r="T15" i="17"/>
  <c r="S15" i="17"/>
  <c r="R15" i="17"/>
  <c r="Q15" i="17"/>
  <c r="P15" i="17"/>
  <c r="O15" i="17"/>
  <c r="N15" i="17"/>
  <c r="X15" i="17" s="1"/>
  <c r="K15" i="17"/>
  <c r="J15" i="17"/>
  <c r="I15" i="17"/>
  <c r="H15" i="17"/>
  <c r="G15" i="17"/>
  <c r="F15" i="17"/>
  <c r="E15" i="17"/>
  <c r="D15" i="17"/>
  <c r="C15" i="17"/>
  <c r="B15" i="17"/>
  <c r="W14" i="17"/>
  <c r="V14" i="17"/>
  <c r="U14" i="17"/>
  <c r="T14" i="17"/>
  <c r="S14" i="17"/>
  <c r="R14" i="17"/>
  <c r="Q14" i="17"/>
  <c r="P14" i="17"/>
  <c r="O14" i="17"/>
  <c r="N14" i="17"/>
  <c r="X14" i="17" s="1"/>
  <c r="K14" i="17"/>
  <c r="J14" i="17"/>
  <c r="I14" i="17"/>
  <c r="H14" i="17"/>
  <c r="G14" i="17"/>
  <c r="F14" i="17"/>
  <c r="E14" i="17"/>
  <c r="D14" i="17"/>
  <c r="C14" i="17"/>
  <c r="B14" i="17"/>
  <c r="W13" i="17"/>
  <c r="V13" i="17"/>
  <c r="U13" i="17"/>
  <c r="T13" i="17"/>
  <c r="S13" i="17"/>
  <c r="R13" i="17"/>
  <c r="Q13" i="17"/>
  <c r="P13" i="17"/>
  <c r="X13" i="17" s="1"/>
  <c r="O13" i="17"/>
  <c r="N13" i="17"/>
  <c r="K13" i="17"/>
  <c r="J13" i="17"/>
  <c r="I13" i="17"/>
  <c r="H13" i="17"/>
  <c r="G13" i="17"/>
  <c r="F13" i="17"/>
  <c r="E13" i="17"/>
  <c r="D13" i="17"/>
  <c r="C13" i="17"/>
  <c r="B13" i="17"/>
  <c r="W12" i="17"/>
  <c r="V12" i="17"/>
  <c r="U12" i="17"/>
  <c r="T12" i="17"/>
  <c r="S12" i="17"/>
  <c r="R12" i="17"/>
  <c r="Q12" i="17"/>
  <c r="P12" i="17"/>
  <c r="O12" i="17"/>
  <c r="N12" i="17"/>
  <c r="X12" i="17" s="1"/>
  <c r="K12" i="17"/>
  <c r="J12" i="17"/>
  <c r="I12" i="17"/>
  <c r="H12" i="17"/>
  <c r="G12" i="17"/>
  <c r="F12" i="17"/>
  <c r="E12" i="17"/>
  <c r="D12" i="17"/>
  <c r="C12" i="17"/>
  <c r="B12" i="17"/>
  <c r="W11" i="17"/>
  <c r="V11" i="17"/>
  <c r="U11" i="17"/>
  <c r="T11" i="17"/>
  <c r="S11" i="17"/>
  <c r="R11" i="17"/>
  <c r="Q11" i="17"/>
  <c r="P11" i="17"/>
  <c r="O11" i="17"/>
  <c r="N11" i="17"/>
  <c r="X11" i="17" s="1"/>
  <c r="K11" i="17"/>
  <c r="J11" i="17"/>
  <c r="I11" i="17"/>
  <c r="H11" i="17"/>
  <c r="G11" i="17"/>
  <c r="F11" i="17"/>
  <c r="E11" i="17"/>
  <c r="D11" i="17"/>
  <c r="C11" i="17"/>
  <c r="B11" i="17"/>
  <c r="W10" i="17"/>
  <c r="V10" i="17"/>
  <c r="U10" i="17"/>
  <c r="T10" i="17"/>
  <c r="S10" i="17"/>
  <c r="R10" i="17"/>
  <c r="Q10" i="17"/>
  <c r="P10" i="17"/>
  <c r="O10" i="17"/>
  <c r="N10" i="17"/>
  <c r="X10" i="17" s="1"/>
  <c r="K10" i="17"/>
  <c r="J10" i="17"/>
  <c r="I10" i="17"/>
  <c r="H10" i="17"/>
  <c r="G10" i="17"/>
  <c r="F10" i="17"/>
  <c r="E10" i="17"/>
  <c r="D10" i="17"/>
  <c r="C10" i="17"/>
  <c r="B10" i="17"/>
  <c r="W9" i="17"/>
  <c r="V9" i="17"/>
  <c r="U9" i="17"/>
  <c r="T9" i="17"/>
  <c r="S9" i="17"/>
  <c r="R9" i="17"/>
  <c r="Q9" i="17"/>
  <c r="P9" i="17"/>
  <c r="X9" i="17" s="1"/>
  <c r="O9" i="17"/>
  <c r="N9" i="17"/>
  <c r="K9" i="17"/>
  <c r="J9" i="17"/>
  <c r="I9" i="17"/>
  <c r="H9" i="17"/>
  <c r="G9" i="17"/>
  <c r="F9" i="17"/>
  <c r="E9" i="17"/>
  <c r="D9" i="17"/>
  <c r="C9" i="17"/>
  <c r="B9" i="17"/>
  <c r="W8" i="17"/>
  <c r="V8" i="17"/>
  <c r="U8" i="17"/>
  <c r="T8" i="17"/>
  <c r="S8" i="17"/>
  <c r="R8" i="17"/>
  <c r="Q8" i="17"/>
  <c r="P8" i="17"/>
  <c r="O8" i="17"/>
  <c r="N8" i="17"/>
  <c r="X8" i="17" s="1"/>
  <c r="K8" i="17"/>
  <c r="J8" i="17"/>
  <c r="I8" i="17"/>
  <c r="H8" i="17"/>
  <c r="G8" i="17"/>
  <c r="F8" i="17"/>
  <c r="E8" i="17"/>
  <c r="D8" i="17"/>
  <c r="C8" i="17"/>
  <c r="B8" i="17"/>
  <c r="W7" i="17"/>
  <c r="V7" i="17"/>
  <c r="U7" i="17"/>
  <c r="T7" i="17"/>
  <c r="S7" i="17"/>
  <c r="R7" i="17"/>
  <c r="Q7" i="17"/>
  <c r="P7" i="17"/>
  <c r="O7" i="17"/>
  <c r="N7" i="17"/>
  <c r="X7" i="17" s="1"/>
  <c r="K7" i="17"/>
  <c r="J7" i="17"/>
  <c r="I7" i="17"/>
  <c r="H7" i="17"/>
  <c r="G7" i="17"/>
  <c r="F7" i="17"/>
  <c r="E7" i="17"/>
  <c r="D7" i="17"/>
  <c r="C7" i="17"/>
  <c r="B7" i="17"/>
  <c r="W6" i="17"/>
  <c r="V6" i="17"/>
  <c r="U6" i="17"/>
  <c r="T6" i="17"/>
  <c r="S6" i="17"/>
  <c r="R6" i="17"/>
  <c r="Q6" i="17"/>
  <c r="P6" i="17"/>
  <c r="O6" i="17"/>
  <c r="N6" i="17"/>
  <c r="X6" i="17" s="1"/>
  <c r="K6" i="17"/>
  <c r="J6" i="17"/>
  <c r="I6" i="17"/>
  <c r="H6" i="17"/>
  <c r="G6" i="17"/>
  <c r="F6" i="17"/>
  <c r="E6" i="17"/>
  <c r="D6" i="17"/>
  <c r="C6" i="17"/>
  <c r="B6" i="17"/>
  <c r="W5" i="17"/>
  <c r="V5" i="17"/>
  <c r="U5" i="17"/>
  <c r="T5" i="17"/>
  <c r="S5" i="17"/>
  <c r="R5" i="17"/>
  <c r="Q5" i="17"/>
  <c r="P5" i="17"/>
  <c r="X5" i="17" s="1"/>
  <c r="O5" i="17"/>
  <c r="N5" i="17"/>
  <c r="K5" i="17"/>
  <c r="J5" i="17"/>
  <c r="I5" i="17"/>
  <c r="H5" i="17"/>
  <c r="G5" i="17"/>
  <c r="F5" i="17"/>
  <c r="E5" i="17"/>
  <c r="D5" i="17"/>
  <c r="C5" i="17"/>
  <c r="B5" i="17"/>
  <c r="A2" i="17"/>
  <c r="D6" i="4"/>
  <c r="E6" i="4"/>
  <c r="F6" i="4"/>
  <c r="G6" i="4"/>
  <c r="H6" i="4"/>
  <c r="I6" i="4"/>
  <c r="J6" i="4"/>
  <c r="K6" i="4"/>
  <c r="C6" i="4"/>
  <c r="C3" i="4"/>
  <c r="C4" i="4"/>
  <c r="C5" i="4"/>
  <c r="K38" i="16"/>
  <c r="J38" i="16"/>
  <c r="I38" i="16"/>
  <c r="H38" i="16"/>
  <c r="G38" i="16"/>
  <c r="F38" i="16"/>
  <c r="E38" i="16"/>
  <c r="D38" i="16"/>
  <c r="C38" i="16"/>
  <c r="K31" i="16"/>
  <c r="J31" i="16"/>
  <c r="I31" i="16"/>
  <c r="H31" i="16"/>
  <c r="G31" i="16"/>
  <c r="F31" i="16"/>
  <c r="E31" i="16"/>
  <c r="D31" i="16"/>
  <c r="C31" i="16"/>
  <c r="K23" i="16"/>
  <c r="J23" i="16"/>
  <c r="I23" i="16"/>
  <c r="H23" i="16"/>
  <c r="G23" i="16"/>
  <c r="F23" i="16"/>
  <c r="E23" i="16"/>
  <c r="D23" i="16"/>
  <c r="C23" i="16"/>
  <c r="K14" i="16"/>
  <c r="J14" i="16"/>
  <c r="I14" i="16"/>
  <c r="H14" i="16"/>
  <c r="G14" i="16"/>
  <c r="F14" i="16"/>
  <c r="E14" i="16"/>
  <c r="D14" i="16"/>
  <c r="C14" i="16"/>
  <c r="J5" i="16"/>
  <c r="I5" i="16"/>
  <c r="K5" i="16" s="1"/>
  <c r="G5" i="16"/>
  <c r="F5" i="16"/>
  <c r="H5" i="16" s="1"/>
  <c r="E5" i="16"/>
  <c r="D5" i="16"/>
  <c r="C5" i="16"/>
  <c r="J4" i="16"/>
  <c r="I4" i="16"/>
  <c r="K4" i="16" s="1"/>
  <c r="G4" i="16"/>
  <c r="F4" i="16"/>
  <c r="H4" i="16" s="1"/>
  <c r="D4" i="16"/>
  <c r="C4" i="16"/>
  <c r="J3" i="16"/>
  <c r="J7" i="16" s="1"/>
  <c r="J39" i="16" s="1"/>
  <c r="I3" i="16"/>
  <c r="K3" i="16" s="1"/>
  <c r="H3" i="16"/>
  <c r="G3" i="16"/>
  <c r="G7" i="16" s="1"/>
  <c r="G39" i="16" s="1"/>
  <c r="F3" i="16"/>
  <c r="D3" i="16"/>
  <c r="E3" i="16" s="1"/>
  <c r="C3" i="16"/>
  <c r="C7" i="16" s="1"/>
  <c r="F7" i="16"/>
  <c r="D7" i="16"/>
  <c r="D39" i="16" s="1"/>
  <c r="A2" i="14"/>
  <c r="W6" i="14"/>
  <c r="W7" i="14"/>
  <c r="W8" i="14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4" i="14"/>
  <c r="W25" i="14"/>
  <c r="W26" i="14"/>
  <c r="W27" i="14"/>
  <c r="W28" i="14"/>
  <c r="W29" i="14"/>
  <c r="W30" i="14"/>
  <c r="W31" i="14"/>
  <c r="W32" i="14"/>
  <c r="W33" i="14"/>
  <c r="W34" i="14"/>
  <c r="W35" i="14"/>
  <c r="W36" i="14"/>
  <c r="W37" i="14"/>
  <c r="W38" i="14"/>
  <c r="W39" i="14"/>
  <c r="W40" i="14"/>
  <c r="W41" i="14"/>
  <c r="W42" i="14"/>
  <c r="W43" i="14"/>
  <c r="W44" i="14"/>
  <c r="W45" i="14"/>
  <c r="W5" i="14"/>
  <c r="V6" i="14"/>
  <c r="V7" i="14"/>
  <c r="V8" i="14"/>
  <c r="V9" i="14"/>
  <c r="V10" i="14"/>
  <c r="V11" i="14"/>
  <c r="V12" i="14"/>
  <c r="V13" i="14"/>
  <c r="V14" i="14"/>
  <c r="V15" i="14"/>
  <c r="V16" i="14"/>
  <c r="V17" i="14"/>
  <c r="V18" i="14"/>
  <c r="V19" i="14"/>
  <c r="V20" i="14"/>
  <c r="V21" i="14"/>
  <c r="V22" i="14"/>
  <c r="V23" i="14"/>
  <c r="V24" i="14"/>
  <c r="V25" i="14"/>
  <c r="V26" i="14"/>
  <c r="V27" i="14"/>
  <c r="V28" i="14"/>
  <c r="V29" i="14"/>
  <c r="V30" i="14"/>
  <c r="V31" i="14"/>
  <c r="V32" i="14"/>
  <c r="V33" i="14"/>
  <c r="V34" i="14"/>
  <c r="V35" i="14"/>
  <c r="V36" i="14"/>
  <c r="V37" i="14"/>
  <c r="V38" i="14"/>
  <c r="V39" i="14"/>
  <c r="V40" i="14"/>
  <c r="V41" i="14"/>
  <c r="V42" i="14"/>
  <c r="V43" i="14"/>
  <c r="V44" i="14"/>
  <c r="V45" i="14"/>
  <c r="V5" i="14"/>
  <c r="U6" i="14"/>
  <c r="U7" i="14"/>
  <c r="U8" i="14"/>
  <c r="U9" i="14"/>
  <c r="U10" i="14"/>
  <c r="U11" i="14"/>
  <c r="U12" i="14"/>
  <c r="U13" i="14"/>
  <c r="U14" i="14"/>
  <c r="U15" i="14"/>
  <c r="U16" i="14"/>
  <c r="U17" i="14"/>
  <c r="U18" i="14"/>
  <c r="U19" i="14"/>
  <c r="U20" i="14"/>
  <c r="U21" i="14"/>
  <c r="U22" i="14"/>
  <c r="U23" i="14"/>
  <c r="U24" i="14"/>
  <c r="U25" i="14"/>
  <c r="U26" i="14"/>
  <c r="U27" i="14"/>
  <c r="U28" i="14"/>
  <c r="U29" i="14"/>
  <c r="U30" i="14"/>
  <c r="U31" i="14"/>
  <c r="U32" i="14"/>
  <c r="U33" i="14"/>
  <c r="U34" i="14"/>
  <c r="U35" i="14"/>
  <c r="U36" i="14"/>
  <c r="U37" i="14"/>
  <c r="U38" i="14"/>
  <c r="U39" i="14"/>
  <c r="U40" i="14"/>
  <c r="U41" i="14"/>
  <c r="U42" i="14"/>
  <c r="U43" i="14"/>
  <c r="U44" i="14"/>
  <c r="U45" i="14"/>
  <c r="U5" i="14"/>
  <c r="T6" i="14"/>
  <c r="T7" i="14"/>
  <c r="T8" i="14"/>
  <c r="T9" i="14"/>
  <c r="T10" i="14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5" i="14"/>
  <c r="S6" i="14"/>
  <c r="S7" i="14"/>
  <c r="S8" i="14"/>
  <c r="S9" i="14"/>
  <c r="S10" i="14"/>
  <c r="S11" i="14"/>
  <c r="S12" i="14"/>
  <c r="S13" i="14"/>
  <c r="S14" i="14"/>
  <c r="S15" i="14"/>
  <c r="S16" i="14"/>
  <c r="S17" i="14"/>
  <c r="S18" i="14"/>
  <c r="S19" i="14"/>
  <c r="S20" i="14"/>
  <c r="S21" i="14"/>
  <c r="S22" i="14"/>
  <c r="S23" i="14"/>
  <c r="S24" i="14"/>
  <c r="S25" i="14"/>
  <c r="S26" i="14"/>
  <c r="S27" i="14"/>
  <c r="S28" i="14"/>
  <c r="S29" i="14"/>
  <c r="S30" i="14"/>
  <c r="S31" i="14"/>
  <c r="S32" i="14"/>
  <c r="S33" i="14"/>
  <c r="S34" i="14"/>
  <c r="S35" i="14"/>
  <c r="S36" i="14"/>
  <c r="S37" i="14"/>
  <c r="S38" i="14"/>
  <c r="S39" i="14"/>
  <c r="S40" i="14"/>
  <c r="S41" i="14"/>
  <c r="S42" i="14"/>
  <c r="S43" i="14"/>
  <c r="S44" i="14"/>
  <c r="S45" i="14"/>
  <c r="S5" i="14"/>
  <c r="R6" i="14"/>
  <c r="R7" i="14"/>
  <c r="R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5" i="14"/>
  <c r="Q6" i="14"/>
  <c r="Q7" i="14"/>
  <c r="Q8" i="14"/>
  <c r="Q9" i="14"/>
  <c r="Q10" i="14"/>
  <c r="Q11" i="14"/>
  <c r="Q12" i="14"/>
  <c r="Q13" i="14"/>
  <c r="Q14" i="14"/>
  <c r="Q15" i="14"/>
  <c r="Q16" i="14"/>
  <c r="Q17" i="14"/>
  <c r="Q18" i="14"/>
  <c r="Q19" i="14"/>
  <c r="Q20" i="14"/>
  <c r="Q21" i="14"/>
  <c r="Q22" i="14"/>
  <c r="Q23" i="14"/>
  <c r="Q24" i="14"/>
  <c r="Q25" i="14"/>
  <c r="Q26" i="14"/>
  <c r="Q27" i="14"/>
  <c r="Q28" i="14"/>
  <c r="Q29" i="14"/>
  <c r="Q30" i="14"/>
  <c r="Q31" i="14"/>
  <c r="Q32" i="14"/>
  <c r="Q33" i="14"/>
  <c r="Q34" i="14"/>
  <c r="Q35" i="14"/>
  <c r="Q36" i="14"/>
  <c r="Q37" i="14"/>
  <c r="Q38" i="14"/>
  <c r="Q39" i="14"/>
  <c r="Q40" i="14"/>
  <c r="Q41" i="14"/>
  <c r="Q42" i="14"/>
  <c r="Q43" i="14"/>
  <c r="Q44" i="14"/>
  <c r="Q45" i="14"/>
  <c r="Q5" i="14"/>
  <c r="P6" i="14"/>
  <c r="P7" i="14"/>
  <c r="P8" i="14"/>
  <c r="P9" i="14"/>
  <c r="X9" i="14" s="1"/>
  <c r="P10" i="14"/>
  <c r="P11" i="14"/>
  <c r="P12" i="14"/>
  <c r="P13" i="14"/>
  <c r="X13" i="14" s="1"/>
  <c r="P14" i="14"/>
  <c r="P15" i="14"/>
  <c r="P16" i="14"/>
  <c r="P17" i="14"/>
  <c r="X17" i="14" s="1"/>
  <c r="P18" i="14"/>
  <c r="P19" i="14"/>
  <c r="P20" i="14"/>
  <c r="P21" i="14"/>
  <c r="X21" i="14" s="1"/>
  <c r="P22" i="14"/>
  <c r="P23" i="14"/>
  <c r="P24" i="14"/>
  <c r="P25" i="14"/>
  <c r="X25" i="14" s="1"/>
  <c r="P26" i="14"/>
  <c r="P27" i="14"/>
  <c r="P28" i="14"/>
  <c r="P29" i="14"/>
  <c r="X29" i="14" s="1"/>
  <c r="P30" i="14"/>
  <c r="P31" i="14"/>
  <c r="P32" i="14"/>
  <c r="P33" i="14"/>
  <c r="X33" i="14" s="1"/>
  <c r="P34" i="14"/>
  <c r="P35" i="14"/>
  <c r="P36" i="14"/>
  <c r="P37" i="14"/>
  <c r="X37" i="14" s="1"/>
  <c r="P38" i="14"/>
  <c r="P39" i="14"/>
  <c r="P40" i="14"/>
  <c r="P41" i="14"/>
  <c r="X41" i="14" s="1"/>
  <c r="P42" i="14"/>
  <c r="P43" i="14"/>
  <c r="P44" i="14"/>
  <c r="P45" i="14"/>
  <c r="X45" i="14" s="1"/>
  <c r="P5" i="14"/>
  <c r="O6" i="14"/>
  <c r="O7" i="14"/>
  <c r="O8" i="14"/>
  <c r="O9" i="14"/>
  <c r="O10" i="14"/>
  <c r="O11" i="14"/>
  <c r="O12" i="14"/>
  <c r="O13" i="14"/>
  <c r="O14" i="14"/>
  <c r="O15" i="14"/>
  <c r="O16" i="14"/>
  <c r="O17" i="14"/>
  <c r="O18" i="14"/>
  <c r="O19" i="14"/>
  <c r="O20" i="14"/>
  <c r="O21" i="14"/>
  <c r="O22" i="14"/>
  <c r="O23" i="14"/>
  <c r="O24" i="14"/>
  <c r="O25" i="14"/>
  <c r="O26" i="14"/>
  <c r="O27" i="14"/>
  <c r="O28" i="14"/>
  <c r="O29" i="14"/>
  <c r="O30" i="14"/>
  <c r="O31" i="14"/>
  <c r="O32" i="14"/>
  <c r="O33" i="14"/>
  <c r="O34" i="14"/>
  <c r="O35" i="14"/>
  <c r="O36" i="14"/>
  <c r="O37" i="14"/>
  <c r="O38" i="14"/>
  <c r="O39" i="14"/>
  <c r="O40" i="14"/>
  <c r="O41" i="14"/>
  <c r="O42" i="14"/>
  <c r="O43" i="14"/>
  <c r="O44" i="14"/>
  <c r="O45" i="14"/>
  <c r="O5" i="14"/>
  <c r="N6" i="14"/>
  <c r="X6" i="14" s="1"/>
  <c r="N7" i="14"/>
  <c r="X7" i="14" s="1"/>
  <c r="N8" i="14"/>
  <c r="X8" i="14" s="1"/>
  <c r="N9" i="14"/>
  <c r="N10" i="14"/>
  <c r="X10" i="14" s="1"/>
  <c r="N11" i="14"/>
  <c r="X11" i="14" s="1"/>
  <c r="N12" i="14"/>
  <c r="X12" i="14" s="1"/>
  <c r="N13" i="14"/>
  <c r="N14" i="14"/>
  <c r="X14" i="14" s="1"/>
  <c r="N15" i="14"/>
  <c r="X15" i="14" s="1"/>
  <c r="N16" i="14"/>
  <c r="X16" i="14" s="1"/>
  <c r="N17" i="14"/>
  <c r="N18" i="14"/>
  <c r="X18" i="14" s="1"/>
  <c r="N19" i="14"/>
  <c r="X19" i="14" s="1"/>
  <c r="N20" i="14"/>
  <c r="X20" i="14" s="1"/>
  <c r="N21" i="14"/>
  <c r="N22" i="14"/>
  <c r="X22" i="14" s="1"/>
  <c r="N23" i="14"/>
  <c r="X23" i="14" s="1"/>
  <c r="N24" i="14"/>
  <c r="X24" i="14" s="1"/>
  <c r="N25" i="14"/>
  <c r="N26" i="14"/>
  <c r="X26" i="14" s="1"/>
  <c r="N27" i="14"/>
  <c r="X27" i="14" s="1"/>
  <c r="N28" i="14"/>
  <c r="X28" i="14" s="1"/>
  <c r="N29" i="14"/>
  <c r="N30" i="14"/>
  <c r="X30" i="14" s="1"/>
  <c r="N31" i="14"/>
  <c r="X31" i="14" s="1"/>
  <c r="N32" i="14"/>
  <c r="X32" i="14" s="1"/>
  <c r="N33" i="14"/>
  <c r="N34" i="14"/>
  <c r="X34" i="14" s="1"/>
  <c r="N35" i="14"/>
  <c r="X35" i="14" s="1"/>
  <c r="N36" i="14"/>
  <c r="X36" i="14" s="1"/>
  <c r="N37" i="14"/>
  <c r="N38" i="14"/>
  <c r="X38" i="14" s="1"/>
  <c r="N39" i="14"/>
  <c r="X39" i="14" s="1"/>
  <c r="N40" i="14"/>
  <c r="X40" i="14" s="1"/>
  <c r="N41" i="14"/>
  <c r="N42" i="14"/>
  <c r="X42" i="14" s="1"/>
  <c r="N43" i="14"/>
  <c r="X43" i="14" s="1"/>
  <c r="N44" i="14"/>
  <c r="X44" i="14" s="1"/>
  <c r="N45" i="14"/>
  <c r="N5" i="14"/>
  <c r="X5" i="14" s="1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5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8" i="14"/>
  <c r="B7" i="14"/>
  <c r="B6" i="14"/>
  <c r="B5" i="14"/>
  <c r="K6" i="14"/>
  <c r="K7" i="14"/>
  <c r="K8" i="14"/>
  <c r="K9" i="14"/>
  <c r="K10" i="14"/>
  <c r="K11" i="14"/>
  <c r="K12" i="14"/>
  <c r="K13" i="14"/>
  <c r="K14" i="14"/>
  <c r="K15" i="14"/>
  <c r="K16" i="14"/>
  <c r="K17" i="14"/>
  <c r="K18" i="14"/>
  <c r="K19" i="14"/>
  <c r="K20" i="14"/>
  <c r="K21" i="14"/>
  <c r="L21" i="14" s="1"/>
  <c r="K22" i="14"/>
  <c r="K23" i="14"/>
  <c r="K24" i="14"/>
  <c r="K25" i="14"/>
  <c r="L25" i="14" s="1"/>
  <c r="K26" i="14"/>
  <c r="K27" i="14"/>
  <c r="K28" i="14"/>
  <c r="K29" i="14"/>
  <c r="L29" i="14" s="1"/>
  <c r="K30" i="14"/>
  <c r="K31" i="14"/>
  <c r="K32" i="14"/>
  <c r="K33" i="14"/>
  <c r="L33" i="14" s="1"/>
  <c r="K34" i="14"/>
  <c r="K35" i="14"/>
  <c r="K36" i="14"/>
  <c r="K37" i="14"/>
  <c r="L37" i="14" s="1"/>
  <c r="K38" i="14"/>
  <c r="K39" i="14"/>
  <c r="K40" i="14"/>
  <c r="K41" i="14"/>
  <c r="L41" i="14" s="1"/>
  <c r="K42" i="14"/>
  <c r="K43" i="14"/>
  <c r="K44" i="14"/>
  <c r="K45" i="14"/>
  <c r="L45" i="14" s="1"/>
  <c r="K5" i="14"/>
  <c r="I37" i="14"/>
  <c r="I38" i="14"/>
  <c r="I39" i="14"/>
  <c r="I40" i="14"/>
  <c r="I41" i="14"/>
  <c r="I42" i="14"/>
  <c r="I43" i="14"/>
  <c r="I44" i="14"/>
  <c r="I45" i="14"/>
  <c r="H37" i="14"/>
  <c r="H38" i="14"/>
  <c r="H39" i="14"/>
  <c r="H40" i="14"/>
  <c r="H41" i="14"/>
  <c r="H42" i="14"/>
  <c r="H43" i="14"/>
  <c r="H44" i="14"/>
  <c r="H4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5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6" i="14"/>
  <c r="I7" i="14"/>
  <c r="I8" i="14"/>
  <c r="I9" i="14"/>
  <c r="I10" i="14"/>
  <c r="I5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6" i="14"/>
  <c r="H7" i="14"/>
  <c r="H8" i="14"/>
  <c r="H9" i="14"/>
  <c r="H10" i="14"/>
  <c r="H11" i="14"/>
  <c r="H12" i="14"/>
  <c r="H5" i="14"/>
  <c r="G20" i="14"/>
  <c r="G21" i="14"/>
  <c r="G22" i="14"/>
  <c r="G23" i="14"/>
  <c r="G24" i="14"/>
  <c r="G25" i="14"/>
  <c r="G26" i="14"/>
  <c r="G27" i="14"/>
  <c r="G28" i="14"/>
  <c r="G29" i="14"/>
  <c r="G30" i="14"/>
  <c r="G31" i="14"/>
  <c r="G32" i="14"/>
  <c r="G33" i="14"/>
  <c r="G34" i="14"/>
  <c r="G35" i="14"/>
  <c r="G36" i="14"/>
  <c r="G37" i="14"/>
  <c r="G38" i="14"/>
  <c r="G39" i="14"/>
  <c r="G40" i="14"/>
  <c r="G41" i="14"/>
  <c r="G42" i="14"/>
  <c r="G43" i="14"/>
  <c r="G44" i="14"/>
  <c r="G45" i="14"/>
  <c r="G8" i="14"/>
  <c r="G9" i="14"/>
  <c r="G10" i="14"/>
  <c r="G11" i="14"/>
  <c r="G12" i="14"/>
  <c r="G13" i="14"/>
  <c r="G14" i="14"/>
  <c r="G15" i="14"/>
  <c r="G16" i="14"/>
  <c r="G17" i="14"/>
  <c r="G18" i="14"/>
  <c r="G19" i="14"/>
  <c r="G7" i="14"/>
  <c r="G6" i="14"/>
  <c r="G5" i="14"/>
  <c r="AE25" i="2"/>
  <c r="AE26" i="2"/>
  <c r="AE27" i="2"/>
  <c r="AE28" i="2"/>
  <c r="AE29" i="2"/>
  <c r="AE30" i="2"/>
  <c r="AE31" i="2"/>
  <c r="AE32" i="2"/>
  <c r="AE33" i="2"/>
  <c r="AE24" i="2"/>
  <c r="AE7" i="2"/>
  <c r="AE8" i="2"/>
  <c r="AE9" i="2"/>
  <c r="AE10" i="2"/>
  <c r="AE11" i="2"/>
  <c r="AE12" i="2"/>
  <c r="AE13" i="2"/>
  <c r="AE14" i="2"/>
  <c r="AE6" i="2"/>
  <c r="AE5" i="2"/>
  <c r="AD35" i="2"/>
  <c r="K19" i="3"/>
  <c r="X35" i="2" s="1"/>
  <c r="X37" i="2" s="1"/>
  <c r="AD34" i="2"/>
  <c r="K21" i="3" s="1"/>
  <c r="AA34" i="2"/>
  <c r="X34" i="2"/>
  <c r="U34" i="2"/>
  <c r="K18" i="3" s="1"/>
  <c r="U35" i="2" s="1"/>
  <c r="U37" i="2" s="1"/>
  <c r="R34" i="2"/>
  <c r="AD15" i="2"/>
  <c r="K11" i="3" s="1"/>
  <c r="AD16" i="2" s="1"/>
  <c r="AA15" i="2"/>
  <c r="X15" i="2"/>
  <c r="K9" i="3" s="1"/>
  <c r="X16" i="2" s="1"/>
  <c r="X18" i="2" s="1"/>
  <c r="U15" i="2"/>
  <c r="R15" i="2"/>
  <c r="J5" i="4"/>
  <c r="I5" i="4"/>
  <c r="G5" i="4"/>
  <c r="F5" i="4"/>
  <c r="H5" i="4" s="1"/>
  <c r="D5" i="4"/>
  <c r="J4" i="4"/>
  <c r="I4" i="4"/>
  <c r="G4" i="4"/>
  <c r="F4" i="4"/>
  <c r="D4" i="4"/>
  <c r="J3" i="4"/>
  <c r="I3" i="4"/>
  <c r="G3" i="4"/>
  <c r="F3" i="4"/>
  <c r="D3" i="4"/>
  <c r="A2" i="2"/>
  <c r="A3" i="13"/>
  <c r="A4" i="13" s="1"/>
  <c r="A5" i="13" s="1"/>
  <c r="B3" i="4"/>
  <c r="B4" i="4" s="1"/>
  <c r="B5" i="4" s="1"/>
  <c r="C38" i="2"/>
  <c r="O15" i="2"/>
  <c r="K6" i="3" s="1"/>
  <c r="O16" i="2" s="1"/>
  <c r="L15" i="2"/>
  <c r="I15" i="2"/>
  <c r="K4" i="3" s="1"/>
  <c r="I16" i="2" s="1"/>
  <c r="I18" i="2" s="1"/>
  <c r="F15" i="2"/>
  <c r="G16" i="5"/>
  <c r="G15" i="5"/>
  <c r="G14" i="5"/>
  <c r="G13" i="5"/>
  <c r="G12" i="5"/>
  <c r="G11" i="5"/>
  <c r="G10" i="5"/>
  <c r="G9" i="5"/>
  <c r="G8" i="5"/>
  <c r="G7" i="5"/>
  <c r="G6" i="5"/>
  <c r="G5" i="5"/>
  <c r="G4" i="5"/>
  <c r="C4" i="5"/>
  <c r="C16" i="5"/>
  <c r="C5" i="5"/>
  <c r="C6" i="5"/>
  <c r="C7" i="5"/>
  <c r="C8" i="5"/>
  <c r="C9" i="5"/>
  <c r="C10" i="5"/>
  <c r="C11" i="5"/>
  <c r="C12" i="5"/>
  <c r="C13" i="5"/>
  <c r="C14" i="5"/>
  <c r="C15" i="5"/>
  <c r="D4" i="3"/>
  <c r="D5" i="3" s="1"/>
  <c r="D6" i="3" s="1"/>
  <c r="D7" i="3" s="1"/>
  <c r="D8" i="3" s="1"/>
  <c r="D9" i="3" s="1"/>
  <c r="D10" i="3" s="1"/>
  <c r="D11" i="3" s="1"/>
  <c r="D12" i="3" s="1"/>
  <c r="D13" i="3" s="1"/>
  <c r="D14" i="3" s="1"/>
  <c r="D15" i="3" s="1"/>
  <c r="D16" i="3" s="1"/>
  <c r="D17" i="3" s="1"/>
  <c r="D18" i="3" s="1"/>
  <c r="D19" i="3" s="1"/>
  <c r="D20" i="3" s="1"/>
  <c r="D21" i="3" s="1"/>
  <c r="D22" i="3" s="1"/>
  <c r="D23" i="3" s="1"/>
  <c r="D24" i="3" s="1"/>
  <c r="D25" i="3" s="1"/>
  <c r="D26" i="3" s="1"/>
  <c r="D27" i="3" s="1"/>
  <c r="D28" i="3" s="1"/>
  <c r="D29" i="3" s="1"/>
  <c r="D30" i="3" s="1"/>
  <c r="D31" i="3" s="1"/>
  <c r="D32" i="3" s="1"/>
  <c r="O35" i="2"/>
  <c r="L35" i="2"/>
  <c r="I35" i="2"/>
  <c r="O34" i="2"/>
  <c r="L34" i="2"/>
  <c r="K15" i="3" s="1"/>
  <c r="I34" i="2"/>
  <c r="K14" i="3" s="1"/>
  <c r="F34" i="2"/>
  <c r="C34" i="2"/>
  <c r="A21" i="2"/>
  <c r="C15" i="2"/>
  <c r="K2" i="3" s="1"/>
  <c r="C16" i="2" s="1"/>
  <c r="L5" i="17" l="1"/>
  <c r="Y5" i="17" s="1"/>
  <c r="L7" i="17"/>
  <c r="Y7" i="17" s="1"/>
  <c r="L8" i="17"/>
  <c r="Y8" i="17" s="1"/>
  <c r="L9" i="17"/>
  <c r="Y9" i="17" s="1"/>
  <c r="L11" i="17"/>
  <c r="Y11" i="17" s="1"/>
  <c r="L12" i="17"/>
  <c r="Y12" i="17" s="1"/>
  <c r="L13" i="17"/>
  <c r="Y13" i="17" s="1"/>
  <c r="L15" i="17"/>
  <c r="Y15" i="17" s="1"/>
  <c r="L16" i="17"/>
  <c r="Y16" i="17" s="1"/>
  <c r="L17" i="17"/>
  <c r="Y17" i="17" s="1"/>
  <c r="L19" i="17"/>
  <c r="Y19" i="17" s="1"/>
  <c r="L20" i="17"/>
  <c r="Y20" i="17" s="1"/>
  <c r="L21" i="17"/>
  <c r="Y21" i="17" s="1"/>
  <c r="L23" i="17"/>
  <c r="Y23" i="17" s="1"/>
  <c r="L24" i="17"/>
  <c r="Y24" i="17" s="1"/>
  <c r="L25" i="17"/>
  <c r="Y25" i="17" s="1"/>
  <c r="L27" i="17"/>
  <c r="Y27" i="17" s="1"/>
  <c r="L28" i="17"/>
  <c r="Y28" i="17" s="1"/>
  <c r="L29" i="17"/>
  <c r="Y29" i="17" s="1"/>
  <c r="L31" i="17"/>
  <c r="Y31" i="17" s="1"/>
  <c r="L32" i="17"/>
  <c r="Y32" i="17" s="1"/>
  <c r="L33" i="17"/>
  <c r="Y33" i="17" s="1"/>
  <c r="L35" i="17"/>
  <c r="Y35" i="17" s="1"/>
  <c r="L36" i="17"/>
  <c r="Y36" i="17" s="1"/>
  <c r="L37" i="17"/>
  <c r="Y37" i="17" s="1"/>
  <c r="L39" i="17"/>
  <c r="Y39" i="17" s="1"/>
  <c r="L40" i="17"/>
  <c r="Y40" i="17" s="1"/>
  <c r="L41" i="17"/>
  <c r="Y41" i="17" s="1"/>
  <c r="L43" i="17"/>
  <c r="Y43" i="17" s="1"/>
  <c r="L44" i="17"/>
  <c r="Y44" i="17" s="1"/>
  <c r="L45" i="17"/>
  <c r="Y45" i="17" s="1"/>
  <c r="L6" i="17"/>
  <c r="Y6" i="17" s="1"/>
  <c r="L10" i="17"/>
  <c r="Y10" i="17" s="1"/>
  <c r="L14" i="17"/>
  <c r="Y14" i="17" s="1"/>
  <c r="L18" i="17"/>
  <c r="Y18" i="17" s="1"/>
  <c r="L22" i="17"/>
  <c r="Y22" i="17" s="1"/>
  <c r="L26" i="17"/>
  <c r="Y26" i="17" s="1"/>
  <c r="L30" i="17"/>
  <c r="Y30" i="17" s="1"/>
  <c r="L34" i="17"/>
  <c r="Y34" i="17" s="1"/>
  <c r="L38" i="17"/>
  <c r="Y38" i="17" s="1"/>
  <c r="L42" i="17"/>
  <c r="Y42" i="17" s="1"/>
  <c r="K5" i="4"/>
  <c r="F39" i="16"/>
  <c r="E4" i="16"/>
  <c r="B4" i="16"/>
  <c r="B5" i="16" s="1"/>
  <c r="B6" i="16" s="1"/>
  <c r="B8" i="16" s="1"/>
  <c r="B9" i="16" s="1"/>
  <c r="B10" i="16" s="1"/>
  <c r="B11" i="16" s="1"/>
  <c r="B12" i="16" s="1"/>
  <c r="B13" i="16" s="1"/>
  <c r="B14" i="16" s="1"/>
  <c r="B16" i="16" s="1"/>
  <c r="B17" i="16" s="1"/>
  <c r="B18" i="16" s="1"/>
  <c r="B19" i="16" s="1"/>
  <c r="B20" i="16" s="1"/>
  <c r="B21" i="16" s="1"/>
  <c r="B22" i="16" s="1"/>
  <c r="B24" i="16" s="1"/>
  <c r="B25" i="16" s="1"/>
  <c r="B26" i="16" s="1"/>
  <c r="B27" i="16" s="1"/>
  <c r="B28" i="16" s="1"/>
  <c r="B29" i="16" s="1"/>
  <c r="B30" i="16" s="1"/>
  <c r="B32" i="16" s="1"/>
  <c r="B33" i="16" s="1"/>
  <c r="B34" i="16" s="1"/>
  <c r="B35" i="16" s="1"/>
  <c r="B36" i="16" s="1"/>
  <c r="I7" i="16"/>
  <c r="I39" i="16" s="1"/>
  <c r="K7" i="16"/>
  <c r="K39" i="16" s="1"/>
  <c r="C39" i="16"/>
  <c r="H7" i="16"/>
  <c r="H39" i="16" s="1"/>
  <c r="E7" i="16"/>
  <c r="E39" i="16" s="1"/>
  <c r="Y45" i="14"/>
  <c r="Y29" i="14"/>
  <c r="L13" i="14"/>
  <c r="Y13" i="14" s="1"/>
  <c r="L44" i="14"/>
  <c r="Y44" i="14" s="1"/>
  <c r="L40" i="14"/>
  <c r="Y40" i="14" s="1"/>
  <c r="L36" i="14"/>
  <c r="Y36" i="14" s="1"/>
  <c r="L32" i="14"/>
  <c r="Y32" i="14" s="1"/>
  <c r="L28" i="14"/>
  <c r="Y28" i="14" s="1"/>
  <c r="L24" i="14"/>
  <c r="Y24" i="14" s="1"/>
  <c r="L20" i="14"/>
  <c r="Y20" i="14" s="1"/>
  <c r="L16" i="14"/>
  <c r="Y16" i="14" s="1"/>
  <c r="L12" i="14"/>
  <c r="Y12" i="14" s="1"/>
  <c r="L8" i="14"/>
  <c r="Y8" i="14" s="1"/>
  <c r="Y41" i="14"/>
  <c r="Y33" i="14"/>
  <c r="Y21" i="14"/>
  <c r="L9" i="14"/>
  <c r="Y9" i="14" s="1"/>
  <c r="L43" i="14"/>
  <c r="Y43" i="14" s="1"/>
  <c r="L39" i="14"/>
  <c r="Y39" i="14" s="1"/>
  <c r="L35" i="14"/>
  <c r="Y35" i="14" s="1"/>
  <c r="L31" i="14"/>
  <c r="Y31" i="14" s="1"/>
  <c r="L27" i="14"/>
  <c r="Y27" i="14" s="1"/>
  <c r="L23" i="14"/>
  <c r="Y23" i="14" s="1"/>
  <c r="L19" i="14"/>
  <c r="Y19" i="14" s="1"/>
  <c r="L15" i="14"/>
  <c r="Y15" i="14" s="1"/>
  <c r="L11" i="14"/>
  <c r="Y11" i="14" s="1"/>
  <c r="L7" i="14"/>
  <c r="Y7" i="14" s="1"/>
  <c r="Y37" i="14"/>
  <c r="Y25" i="14"/>
  <c r="L17" i="14"/>
  <c r="Y17" i="14" s="1"/>
  <c r="L5" i="14"/>
  <c r="Y5" i="14" s="1"/>
  <c r="L42" i="14"/>
  <c r="Y42" i="14" s="1"/>
  <c r="L38" i="14"/>
  <c r="Y38" i="14" s="1"/>
  <c r="L34" i="14"/>
  <c r="Y34" i="14" s="1"/>
  <c r="L30" i="14"/>
  <c r="Y30" i="14" s="1"/>
  <c r="L26" i="14"/>
  <c r="Y26" i="14" s="1"/>
  <c r="L22" i="14"/>
  <c r="Y22" i="14" s="1"/>
  <c r="L18" i="14"/>
  <c r="Y18" i="14" s="1"/>
  <c r="L14" i="14"/>
  <c r="Y14" i="14" s="1"/>
  <c r="L10" i="14"/>
  <c r="Y10" i="14" s="1"/>
  <c r="L6" i="14"/>
  <c r="Y6" i="14" s="1"/>
  <c r="AD37" i="2"/>
  <c r="K20" i="3"/>
  <c r="AA35" i="2" s="1"/>
  <c r="AA37" i="2" s="1"/>
  <c r="K17" i="3"/>
  <c r="R35" i="2" s="1"/>
  <c r="R37" i="2" s="1"/>
  <c r="AF35" i="2"/>
  <c r="AF36" i="2"/>
  <c r="K7" i="3"/>
  <c r="R16" i="2" s="1"/>
  <c r="R18" i="2" s="1"/>
  <c r="K10" i="3"/>
  <c r="AA16" i="2" s="1"/>
  <c r="AA18" i="2" s="1"/>
  <c r="K8" i="3"/>
  <c r="U16" i="2" s="1"/>
  <c r="U18" i="2" s="1"/>
  <c r="AD18" i="2"/>
  <c r="K5" i="3"/>
  <c r="L16" i="2" s="1"/>
  <c r="L18" i="2" s="1"/>
  <c r="E4" i="4"/>
  <c r="E5" i="4"/>
  <c r="E3" i="4"/>
  <c r="H4" i="4"/>
  <c r="K4" i="4"/>
  <c r="C18" i="2"/>
  <c r="I37" i="2"/>
  <c r="O37" i="2"/>
  <c r="G17" i="5"/>
  <c r="C17" i="5"/>
  <c r="AF17" i="2"/>
  <c r="L37" i="2"/>
  <c r="O18" i="2"/>
  <c r="K16" i="3"/>
  <c r="K12" i="3"/>
  <c r="C35" i="2" s="1"/>
  <c r="C37" i="2" s="1"/>
  <c r="K3" i="3"/>
  <c r="K13" i="3"/>
  <c r="F35" i="2" s="1"/>
  <c r="F37" i="2" s="1"/>
  <c r="AF16" i="2" l="1"/>
  <c r="AF37" i="2"/>
  <c r="F38" i="2" s="1"/>
  <c r="K3" i="4"/>
  <c r="H3" i="4"/>
  <c r="F16" i="2"/>
  <c r="F18" i="2" s="1"/>
  <c r="C19" i="2"/>
  <c r="AF18" i="2" l="1"/>
  <c r="F19" i="2" s="1"/>
  <c r="K38" i="2"/>
  <c r="K19" i="2" l="1"/>
</calcChain>
</file>

<file path=xl/sharedStrings.xml><?xml version="1.0" encoding="utf-8"?>
<sst xmlns="http://schemas.openxmlformats.org/spreadsheetml/2006/main" count="528" uniqueCount="149">
  <si>
    <t>Nom:</t>
  </si>
  <si>
    <t>Myriam</t>
  </si>
  <si>
    <t xml:space="preserve">Horaires: </t>
  </si>
  <si>
    <t>Matinée</t>
  </si>
  <si>
    <t>Article</t>
  </si>
  <si>
    <t>P.U</t>
  </si>
  <si>
    <t>Quantité</t>
  </si>
  <si>
    <t>Total des articles</t>
  </si>
  <si>
    <t>Création ZOE</t>
  </si>
  <si>
    <t>Jupe</t>
  </si>
  <si>
    <t>Pantalon</t>
  </si>
  <si>
    <t>Bonnet</t>
  </si>
  <si>
    <t xml:space="preserve">Total intermédiaire: </t>
  </si>
  <si>
    <t xml:space="preserve">Remise Bénéficiaire </t>
  </si>
  <si>
    <t>Non</t>
  </si>
  <si>
    <t>Oui</t>
  </si>
  <si>
    <t>Mode de paiement</t>
  </si>
  <si>
    <t>CB</t>
  </si>
  <si>
    <t>ESP</t>
  </si>
  <si>
    <t>CH</t>
  </si>
  <si>
    <t>Total articles:</t>
  </si>
  <si>
    <t>Total à Payer</t>
  </si>
  <si>
    <t>Prix total</t>
  </si>
  <si>
    <t>Véronique</t>
  </si>
  <si>
    <t>Après-Midi</t>
  </si>
  <si>
    <t>Chemisier</t>
  </si>
  <si>
    <t>Relooking</t>
  </si>
  <si>
    <t>Pull</t>
  </si>
  <si>
    <t>Libellé de l'article</t>
  </si>
  <si>
    <t>Vente N°</t>
  </si>
  <si>
    <t>Horaire</t>
  </si>
  <si>
    <t>Date</t>
  </si>
  <si>
    <t>Prix unitaire</t>
  </si>
  <si>
    <t>Type de paiement</t>
  </si>
  <si>
    <t>Remise bénéficiaire</t>
  </si>
  <si>
    <t>Accès Bénéficiaire</t>
  </si>
  <si>
    <t>Nom des vendeuses</t>
  </si>
  <si>
    <t>Client 1 AM</t>
  </si>
  <si>
    <t>Bas</t>
  </si>
  <si>
    <t>Client 2 AM</t>
  </si>
  <si>
    <t>Bijoux</t>
  </si>
  <si>
    <t>Client 3 AM</t>
  </si>
  <si>
    <t>Letitia</t>
  </si>
  <si>
    <t>Client 4 AM</t>
  </si>
  <si>
    <t>Déborah</t>
  </si>
  <si>
    <t>Client 5 AM</t>
  </si>
  <si>
    <t>Nathalie</t>
  </si>
  <si>
    <t>Ceinture</t>
  </si>
  <si>
    <t>Client 6 AM</t>
  </si>
  <si>
    <t>Chapeau</t>
  </si>
  <si>
    <t>Client 7 AM</t>
  </si>
  <si>
    <t>Chaussette</t>
  </si>
  <si>
    <t>Client 8 AM</t>
  </si>
  <si>
    <t>Chaussure</t>
  </si>
  <si>
    <t>Client 9 AM</t>
  </si>
  <si>
    <t>Client 10 AM</t>
  </si>
  <si>
    <t>Client 1 PM</t>
  </si>
  <si>
    <t>Foulard</t>
  </si>
  <si>
    <t>Client 2 PM</t>
  </si>
  <si>
    <t>Jeans</t>
  </si>
  <si>
    <t>Client 3 PM</t>
  </si>
  <si>
    <t>Client 4 PM</t>
  </si>
  <si>
    <t>Client 5 PM</t>
  </si>
  <si>
    <t>Client 6 PM</t>
  </si>
  <si>
    <t>Manteau</t>
  </si>
  <si>
    <t>Client 7 PM</t>
  </si>
  <si>
    <t>Client 8 PM</t>
  </si>
  <si>
    <t>Client 9 PM</t>
  </si>
  <si>
    <t>Client 10 PM</t>
  </si>
  <si>
    <t>Top</t>
  </si>
  <si>
    <t>T-shirt</t>
  </si>
  <si>
    <t>T-shirt court</t>
  </si>
  <si>
    <t>T-Shirt Long</t>
  </si>
  <si>
    <t>DATE</t>
  </si>
  <si>
    <t>CHIFFRE D'AFFAIRE</t>
  </si>
  <si>
    <t>NOMBRE D'ARTICLES</t>
  </si>
  <si>
    <t>MATIN</t>
  </si>
  <si>
    <t>APRES MIDI</t>
  </si>
  <si>
    <t>JOURNEE</t>
  </si>
  <si>
    <t>TOTAL SEMAINE</t>
  </si>
  <si>
    <t>TOTAL MOIS</t>
  </si>
  <si>
    <t>Libellé</t>
  </si>
  <si>
    <t>Total</t>
  </si>
  <si>
    <t>Total du fond de caisse:</t>
  </si>
  <si>
    <t>FOND DE CAISSE DE L'APRES MIDI</t>
  </si>
  <si>
    <t>FOND DE CAISSE DU MATIN</t>
  </si>
  <si>
    <t>Robes</t>
  </si>
  <si>
    <t>Maroquinerie</t>
  </si>
  <si>
    <t>Blouses</t>
  </si>
  <si>
    <t>Blousons</t>
  </si>
  <si>
    <t>Short</t>
  </si>
  <si>
    <t>Vestes</t>
  </si>
  <si>
    <t>Gilets</t>
  </si>
  <si>
    <t>Maillots de bain</t>
  </si>
  <si>
    <t>Sous vêtements</t>
  </si>
  <si>
    <t>Accessoires</t>
  </si>
  <si>
    <t>Cosmétique</t>
  </si>
  <si>
    <t>Quant</t>
  </si>
  <si>
    <t>FOND DE CAISSE DEPART:</t>
  </si>
  <si>
    <t>RECETTE MATIN:</t>
  </si>
  <si>
    <t>RECETTE + FOND DE CAISSE:</t>
  </si>
  <si>
    <t xml:space="preserve">Journéé </t>
  </si>
  <si>
    <t>RECETTE APRES-MIDI</t>
  </si>
  <si>
    <t>RECETTE = FOND DE CAISSE</t>
  </si>
  <si>
    <t xml:space="preserve">Vente </t>
  </si>
  <si>
    <t>Total ventes:</t>
  </si>
  <si>
    <t>Nombre de ventes</t>
  </si>
  <si>
    <t>APRES-MIDI</t>
  </si>
  <si>
    <t>Total ventes</t>
  </si>
  <si>
    <t xml:space="preserve">FEUILLE DE VENTE QUOTIDIENNE </t>
  </si>
  <si>
    <t>Notice</t>
  </si>
  <si>
    <t>Ce que vous devez faire quand vous prenez votre service.</t>
  </si>
  <si>
    <t>Commencez par renseigner Votre nom, ensuite l'horaire que vous effectuez.</t>
  </si>
  <si>
    <t>Lors d'une vente, cliquez sur la 1ère case jaune, une petite flèche grise apparait dans le coin supérieur droit. Cliquez sur celle-ci pour dérouler le menu et cliquez sur l'élément que</t>
  </si>
  <si>
    <t>en regard de chaque unité monétaire.</t>
  </si>
  <si>
    <t>Ce sont les seules cases que vous pourrez utiliser.</t>
  </si>
  <si>
    <t>Cliquez dessus et dans le menu déroulant, cliquez sur votre nom. Effectuez la même chose avec votre horaire.</t>
  </si>
  <si>
    <t>A la fin de votre journée de travail, tous les totaux intermédiaires et finaux seront calculé automatiquement, ils sont renseignés dans les cases vertes. Vous n'avez donc rien à ajouter</t>
  </si>
  <si>
    <t>dans ces cases.</t>
  </si>
  <si>
    <t>NOMBRE VENTES</t>
  </si>
  <si>
    <t>Jour / Mois / Année</t>
  </si>
  <si>
    <t>Total recette Matin</t>
  </si>
  <si>
    <t>Total recette Après-midi</t>
  </si>
  <si>
    <r>
      <t xml:space="preserve">1) Faire le fond de caisse. Pour cela cliquez sur l'onglet </t>
    </r>
    <r>
      <rPr>
        <b/>
        <sz val="11"/>
        <color rgb="FF000000"/>
        <rFont val="Calibri"/>
        <family val="2"/>
      </rPr>
      <t>"Fond de caisse"</t>
    </r>
    <r>
      <rPr>
        <sz val="11"/>
        <color rgb="FF000000"/>
        <rFont val="Calibri"/>
        <family val="2"/>
      </rPr>
      <t>, cliquez sur la case jaune, dans le menu déroulant, cliquez sur votre nom. Ensuite, remplissez les cases correspondantes</t>
    </r>
  </si>
  <si>
    <r>
      <t xml:space="preserve">2) cliquez sur l'onget </t>
    </r>
    <r>
      <rPr>
        <b/>
        <sz val="11"/>
        <color rgb="FF000000"/>
        <rFont val="Calibri"/>
        <family val="2"/>
      </rPr>
      <t>"Fiche de vente"</t>
    </r>
    <r>
      <rPr>
        <sz val="11"/>
        <color rgb="FF000000"/>
        <rFont val="Calibri"/>
        <family val="2"/>
      </rPr>
      <t>. A titre d'information, toutes les cases jaunes entourées de lignes rouges sont des cellules qui contiennent un menu déroulant.</t>
    </r>
  </si>
  <si>
    <r>
      <t xml:space="preserve">Pour ce faire cliquez sur la case jaune se trouvant à côté de </t>
    </r>
    <r>
      <rPr>
        <b/>
        <sz val="11"/>
        <color rgb="FF000000"/>
        <rFont val="Calibri"/>
        <family val="2"/>
      </rPr>
      <t>"Nom"</t>
    </r>
    <r>
      <rPr>
        <sz val="11"/>
        <color rgb="FF000000"/>
        <rFont val="Calibri"/>
        <family val="2"/>
      </rPr>
      <t>, une petite flèche apparait dans le coin supérieur droit.</t>
    </r>
  </si>
  <si>
    <r>
      <t xml:space="preserve">Vous souhaitez, il apparaitra dans la cellule, passez ensuite dans la case suivante </t>
    </r>
    <r>
      <rPr>
        <b/>
        <sz val="11"/>
        <color rgb="FF000000"/>
        <rFont val="Calibri"/>
        <family val="2"/>
      </rPr>
      <t>"P.U"</t>
    </r>
    <r>
      <rPr>
        <sz val="11"/>
        <color rgb="FF000000"/>
        <rFont val="Calibri"/>
        <charset val="134"/>
      </rPr>
      <t xml:space="preserve"> (prix unitaire), procédez comme pour la case précédente.</t>
    </r>
  </si>
  <si>
    <r>
      <t xml:space="preserve">Enfin, dans la case </t>
    </r>
    <r>
      <rPr>
        <b/>
        <sz val="11"/>
        <color rgb="FF000000"/>
        <rFont val="Calibri"/>
        <family val="2"/>
      </rPr>
      <t>"Quant"</t>
    </r>
    <r>
      <rPr>
        <sz val="11"/>
        <color rgb="FF000000"/>
        <rFont val="Calibri"/>
        <charset val="134"/>
      </rPr>
      <t xml:space="preserve"> mettez la quantité vendue.</t>
    </r>
  </si>
  <si>
    <r>
      <t xml:space="preserve">Si vous avez un deuxième article, ajoutez - le dans la case suivante inférieure et ainsi de suite. Le total s'affichera en dessous dans la case </t>
    </r>
    <r>
      <rPr>
        <b/>
        <sz val="11"/>
        <color rgb="FF000000"/>
        <rFont val="Calibri"/>
        <family val="2"/>
      </rPr>
      <t>"Total intermédiaire"</t>
    </r>
    <r>
      <rPr>
        <sz val="11"/>
        <color rgb="FF000000"/>
        <rFont val="Calibri"/>
        <family val="2"/>
      </rPr>
      <t>.</t>
    </r>
  </si>
  <si>
    <r>
      <t xml:space="preserve">Si une cliente est bénéficiaire, cliquez sur la case jaune à côté de </t>
    </r>
    <r>
      <rPr>
        <b/>
        <sz val="11"/>
        <color rgb="FF000000"/>
        <rFont val="Calibri"/>
        <family val="2"/>
      </rPr>
      <t>"Bénéficiaire"</t>
    </r>
    <r>
      <rPr>
        <sz val="11"/>
        <color rgb="FF000000"/>
        <rFont val="Calibri"/>
        <charset val="134"/>
      </rPr>
      <t xml:space="preserve"> et choisissez </t>
    </r>
    <r>
      <rPr>
        <b/>
        <sz val="11"/>
        <color rgb="FF000000"/>
        <rFont val="Calibri"/>
        <family val="2"/>
      </rPr>
      <t>"oui"</t>
    </r>
    <r>
      <rPr>
        <sz val="11"/>
        <color rgb="FF000000"/>
        <rFont val="Calibri"/>
        <charset val="134"/>
      </rPr>
      <t>. La remise s'appliquera automatiquement.</t>
    </r>
  </si>
  <si>
    <r>
      <t xml:space="preserve">Enfin, cliquez dans la case jaune correspondant à </t>
    </r>
    <r>
      <rPr>
        <b/>
        <sz val="11"/>
        <color rgb="FF000000"/>
        <rFont val="Calibri"/>
        <family val="2"/>
      </rPr>
      <t>"mode de paiement"</t>
    </r>
    <r>
      <rPr>
        <sz val="11"/>
        <color rgb="FF000000"/>
        <rFont val="Calibri"/>
        <charset val="134"/>
      </rPr>
      <t xml:space="preserve">, et choisissez dans le menu déroulant le mode correspondant au paiement de la cliente </t>
    </r>
    <r>
      <rPr>
        <b/>
        <sz val="11"/>
        <color rgb="FF000000"/>
        <rFont val="Calibri"/>
        <family val="2"/>
      </rPr>
      <t>"CB"</t>
    </r>
    <r>
      <rPr>
        <sz val="11"/>
        <color rgb="FF000000"/>
        <rFont val="Calibri"/>
        <charset val="134"/>
      </rPr>
      <t xml:space="preserve"> pour </t>
    </r>
  </si>
  <si>
    <r>
      <t xml:space="preserve">carte bleu, </t>
    </r>
    <r>
      <rPr>
        <b/>
        <sz val="11"/>
        <color rgb="FF000000"/>
        <rFont val="Calibri"/>
        <family val="2"/>
      </rPr>
      <t>"CH"</t>
    </r>
    <r>
      <rPr>
        <sz val="11"/>
        <color rgb="FF000000"/>
        <rFont val="Calibri"/>
        <charset val="134"/>
      </rPr>
      <t xml:space="preserve"> pour chèque et </t>
    </r>
    <r>
      <rPr>
        <b/>
        <sz val="11"/>
        <color rgb="FF000000"/>
        <rFont val="Calibri"/>
        <family val="2"/>
      </rPr>
      <t>"ESP"</t>
    </r>
    <r>
      <rPr>
        <sz val="11"/>
        <color rgb="FF000000"/>
        <rFont val="Calibri"/>
        <charset val="134"/>
      </rPr>
      <t xml:space="preserve"> pour espèce.</t>
    </r>
  </si>
  <si>
    <r>
      <t xml:space="preserve">En fin de journée, vous devez faire votre caisse. Pour cela, il suffit de reporter les sommes des cases </t>
    </r>
    <r>
      <rPr>
        <b/>
        <sz val="11"/>
        <color rgb="FF000000"/>
        <rFont val="Calibri"/>
        <family val="2"/>
      </rPr>
      <t>" Recette Matin, ou Après-midi"</t>
    </r>
    <r>
      <rPr>
        <sz val="11"/>
        <color rgb="FF000000"/>
        <rFont val="Calibri"/>
        <family val="2"/>
      </rPr>
      <t xml:space="preserve">, </t>
    </r>
    <r>
      <rPr>
        <b/>
        <sz val="11"/>
        <color rgb="FF000000"/>
        <rFont val="Calibri"/>
        <family val="2"/>
      </rPr>
      <t>"Total ventes</t>
    </r>
    <r>
      <rPr>
        <sz val="11"/>
        <color rgb="FF000000"/>
        <rFont val="Calibri"/>
        <family val="2"/>
      </rPr>
      <t xml:space="preserve">" et </t>
    </r>
    <r>
      <rPr>
        <b/>
        <sz val="11"/>
        <color rgb="FF000000"/>
        <rFont val="Calibri"/>
        <family val="2"/>
      </rPr>
      <t xml:space="preserve">"Total Articles" </t>
    </r>
    <r>
      <rPr>
        <sz val="11"/>
        <color rgb="FF000000"/>
        <rFont val="Calibri"/>
        <family val="2"/>
      </rPr>
      <t xml:space="preserve">se trouvant dans la feuille </t>
    </r>
  </si>
  <si>
    <r>
      <rPr>
        <b/>
        <sz val="11"/>
        <color rgb="FF000000"/>
        <rFont val="Calibri"/>
        <family val="2"/>
      </rPr>
      <t xml:space="preserve">"Fiche Vente" </t>
    </r>
    <r>
      <rPr>
        <sz val="11"/>
        <color rgb="FF000000"/>
        <rFont val="Calibri"/>
        <family val="2"/>
      </rPr>
      <t>de couleur orange sur la feuille</t>
    </r>
    <r>
      <rPr>
        <b/>
        <sz val="11"/>
        <color rgb="FF000000"/>
        <rFont val="Calibri"/>
        <family val="2"/>
      </rPr>
      <t xml:space="preserve"> "Rapport Journalier".</t>
    </r>
  </si>
  <si>
    <t>Total du nombre de ventes Matin</t>
  </si>
  <si>
    <t>Total du nombre de vente de l'Après-midi</t>
  </si>
  <si>
    <t>Total du nombre des Articles du Matin</t>
  </si>
  <si>
    <t>Total du nombre des Articles de l'Après-midi</t>
  </si>
  <si>
    <t>RAPPORT JOURNALIER</t>
  </si>
  <si>
    <t>FOND DE CAISSE APRES-MIDI</t>
  </si>
  <si>
    <t>Ventes Matin</t>
  </si>
  <si>
    <t>Market Place</t>
  </si>
  <si>
    <t>Vente</t>
  </si>
  <si>
    <t>Calcul %</t>
  </si>
  <si>
    <t>Numéro des ventes</t>
  </si>
  <si>
    <t>Ventes Après-midi</t>
  </si>
  <si>
    <t>Total Matin</t>
  </si>
  <si>
    <t>Total Après-midi</t>
  </si>
  <si>
    <t>Total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</si>
</sst>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8" formatCode="#,##0.00\ &quot;€&quot;;[Red]\-#,##0.00\ &quot;€&quot;"/>
    <numFmt numFmtId="164" formatCode="[$-F800]dddd\,\ mmmm\ dd\,\ yyyy"/>
    <numFmt numFmtId="165" formatCode="#,##0.00\ [$€-803];[Red]#,##0.00\ [$€-803]"/>
    <numFmt numFmtId="166" formatCode="_-&quot;£&quot;* #,##0.00_-;\-&quot;£&quot;* #,##0.00_-;_-&quot;£&quot;* &quot;-&quot;??_-;_-@_-"/>
    <numFmt numFmtId="167" formatCode="d\-mm\-yyyy;@"/>
    <numFmt numFmtId="168" formatCode="0.00&quot; &quot;;[Red]&quot;-&quot;0.00&quot; &quot;"/>
    <numFmt numFmtId="169" formatCode="#,##0.00&quot; &quot;[$€];[Red]&quot;-&quot;#,##0.00&quot; &quot;[$€]"/>
    <numFmt numFmtId="170" formatCode="dd\-mmm"/>
    <numFmt numFmtId="171" formatCode="#,##0_ ;[Red]\-#,##0\ "/>
    <numFmt numFmtId="172" formatCode="#,##0.00\ _€;[Red]\-#,##0.00\ _€"/>
    <numFmt numFmtId="173" formatCode="0_ ;[Red]\-0\ "/>
    <numFmt numFmtId="174" formatCode="#,##0.00\ &quot;€&quot;;[Red]#,##0.00\ &quot;€&quot;"/>
    <numFmt numFmtId="175" formatCode="#,##0;[Red]#,##0"/>
  </numFmts>
  <fonts count="15">
    <font>
      <sz val="11"/>
      <color rgb="FF000000"/>
      <name val="Calibri"/>
      <charset val="134"/>
    </font>
    <font>
      <sz val="11"/>
      <color theme="1"/>
      <name val="Calibri"/>
      <family val="2"/>
      <scheme val="minor"/>
    </font>
    <font>
      <b/>
      <sz val="11"/>
      <color rgb="FF000000"/>
      <name val="Calibri"/>
      <charset val="134"/>
    </font>
    <font>
      <sz val="11"/>
      <color rgb="FF000000"/>
      <name val="Calibri"/>
      <charset val="134"/>
    </font>
    <font>
      <sz val="11"/>
      <color theme="1"/>
      <name val="Calibri"/>
      <charset val="134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u/>
      <sz val="11"/>
      <color theme="10"/>
      <name val="Calibri"/>
      <charset val="134"/>
    </font>
    <font>
      <sz val="8"/>
      <name val="Calibri"/>
      <family val="2"/>
    </font>
    <font>
      <b/>
      <i/>
      <sz val="10"/>
      <color rgb="FF000000"/>
      <name val="Times New Roman"/>
      <family val="1"/>
    </font>
    <font>
      <i/>
      <sz val="10"/>
      <color rgb="FF00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0" tint="-0.14999847407452621"/>
        <bgColor indexed="64"/>
      </patternFill>
    </fill>
  </fills>
  <borders count="13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rgb="FF00CC00"/>
      </left>
      <right/>
      <top/>
      <bottom/>
      <diagonal/>
    </border>
    <border>
      <left/>
      <right style="medium">
        <color rgb="FF00CC00"/>
      </right>
      <top/>
      <bottom/>
      <diagonal/>
    </border>
    <border>
      <left style="medium">
        <color rgb="FF00CC00"/>
      </left>
      <right/>
      <top style="medium">
        <color rgb="FF00CC00"/>
      </top>
      <bottom style="medium">
        <color rgb="FF00CC00"/>
      </bottom>
      <diagonal/>
    </border>
    <border>
      <left/>
      <right/>
      <top style="medium">
        <color rgb="FF00CC00"/>
      </top>
      <bottom style="medium">
        <color rgb="FF00CC00"/>
      </bottom>
      <diagonal/>
    </border>
    <border>
      <left/>
      <right style="medium">
        <color rgb="FF00CC00"/>
      </right>
      <top style="medium">
        <color rgb="FF00CC00"/>
      </top>
      <bottom style="medium">
        <color rgb="FF00CC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medium">
        <color indexed="64"/>
      </top>
      <bottom/>
      <diagonal/>
    </border>
    <border>
      <left style="medium">
        <color rgb="FF00CC00"/>
      </left>
      <right/>
      <top style="medium">
        <color indexed="64"/>
      </top>
      <bottom style="medium">
        <color rgb="FF00CC00"/>
      </bottom>
      <diagonal/>
    </border>
    <border>
      <left/>
      <right style="medium">
        <color indexed="64"/>
      </right>
      <top style="medium">
        <color indexed="64"/>
      </top>
      <bottom style="medium">
        <color rgb="FF00CC00"/>
      </bottom>
      <diagonal/>
    </border>
    <border>
      <left/>
      <right style="medium">
        <color indexed="64"/>
      </right>
      <top style="medium">
        <color rgb="FF00CC00"/>
      </top>
      <bottom style="medium">
        <color rgb="FF00CC00"/>
      </bottom>
      <diagonal/>
    </border>
    <border>
      <left style="thin">
        <color rgb="FFFF0000"/>
      </left>
      <right style="medium">
        <color indexed="64"/>
      </right>
      <top style="thin">
        <color rgb="FFFF0000"/>
      </top>
      <bottom style="thin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00CC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00CC00"/>
      </right>
      <top style="thin">
        <color rgb="FFFF0000"/>
      </top>
      <bottom style="thin">
        <color rgb="FFFF0000"/>
      </bottom>
      <diagonal/>
    </border>
    <border>
      <left style="medium">
        <color rgb="FF00CC00"/>
      </left>
      <right/>
      <top/>
      <bottom style="medium">
        <color rgb="FF00CC00"/>
      </bottom>
      <diagonal/>
    </border>
    <border>
      <left/>
      <right/>
      <top/>
      <bottom style="medium">
        <color rgb="FF00CC00"/>
      </bottom>
      <diagonal/>
    </border>
    <border>
      <left/>
      <right style="medium">
        <color rgb="FF00CC00"/>
      </right>
      <top/>
      <bottom style="medium">
        <color rgb="FF00CC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 style="medium">
        <color auto="1"/>
      </top>
      <bottom/>
      <diagonal/>
    </border>
    <border>
      <left/>
      <right style="medium">
        <color auto="1"/>
      </right>
      <top style="thick">
        <color rgb="FF00CC00"/>
      </top>
      <bottom/>
      <diagonal/>
    </border>
    <border>
      <left style="thin">
        <color rgb="FFFF0000"/>
      </left>
      <right/>
      <top style="medium">
        <color auto="1"/>
      </top>
      <bottom style="medium">
        <color rgb="FF00CC00"/>
      </bottom>
      <diagonal/>
    </border>
    <border>
      <left style="thin">
        <color rgb="FFFF0000"/>
      </left>
      <right style="thin">
        <color rgb="FFFF0000"/>
      </right>
      <top style="medium">
        <color auto="1"/>
      </top>
      <bottom style="medium">
        <color rgb="FF00CC00"/>
      </bottom>
      <diagonal/>
    </border>
    <border>
      <left/>
      <right/>
      <top style="medium">
        <color rgb="FF00CC00"/>
      </top>
      <bottom/>
      <diagonal/>
    </border>
    <border>
      <left/>
      <right style="medium">
        <color rgb="FF00CC00"/>
      </right>
      <top style="medium">
        <color rgb="FF00CC00"/>
      </top>
      <bottom/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medium">
        <color auto="1"/>
      </top>
      <bottom/>
      <diagonal/>
    </border>
    <border>
      <left style="medium">
        <color indexed="64"/>
      </left>
      <right style="thin">
        <color rgb="FF00CC00"/>
      </right>
      <top style="medium">
        <color indexed="64"/>
      </top>
      <bottom/>
      <diagonal/>
    </border>
    <border>
      <left style="thin">
        <color rgb="FF00CC00"/>
      </left>
      <right/>
      <top style="medium">
        <color indexed="64"/>
      </top>
      <bottom style="medium">
        <color rgb="FF00CC00"/>
      </bottom>
      <diagonal/>
    </border>
    <border>
      <left/>
      <right style="medium">
        <color rgb="FF00CC00"/>
      </right>
      <top style="medium">
        <color indexed="64"/>
      </top>
      <bottom style="medium">
        <color rgb="FF00CC00"/>
      </bottom>
      <diagonal/>
    </border>
    <border>
      <left style="medium">
        <color rgb="FF00CC00"/>
      </left>
      <right style="thin">
        <color rgb="FF00CC00"/>
      </right>
      <top style="medium">
        <color indexed="64"/>
      </top>
      <bottom style="thick">
        <color rgb="FF00CC00"/>
      </bottom>
      <diagonal/>
    </border>
    <border>
      <left style="thin">
        <color rgb="FF00CC00"/>
      </left>
      <right/>
      <top style="medium">
        <color indexed="64"/>
      </top>
      <bottom style="thick">
        <color rgb="FF00CC00"/>
      </bottom>
      <diagonal/>
    </border>
    <border>
      <left/>
      <right style="medium">
        <color rgb="FF00CC00"/>
      </right>
      <top style="medium">
        <color indexed="64"/>
      </top>
      <bottom style="thick">
        <color rgb="FF00CC00"/>
      </bottom>
      <diagonal/>
    </border>
    <border>
      <left/>
      <right style="thin">
        <color rgb="FFFF0000"/>
      </right>
      <top style="medium">
        <color indexed="64"/>
      </top>
      <bottom style="thick">
        <color rgb="FF00CC00"/>
      </bottom>
      <diagonal/>
    </border>
    <border>
      <left style="medium">
        <color indexed="64"/>
      </left>
      <right/>
      <top style="medium">
        <color rgb="FF00CC00"/>
      </top>
      <bottom/>
      <diagonal/>
    </border>
    <border>
      <left style="medium">
        <color indexed="64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indexed="64"/>
      </left>
      <right/>
      <top style="medium">
        <color rgb="FF00CC00"/>
      </top>
      <bottom style="medium">
        <color rgb="FF00CC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rgb="FF00CC00"/>
      </bottom>
      <diagonal/>
    </border>
    <border>
      <left/>
      <right/>
      <top style="thin">
        <color rgb="FFFF0000"/>
      </top>
      <bottom/>
      <diagonal/>
    </border>
    <border>
      <left/>
      <right style="medium">
        <color rgb="FF00CC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medium">
        <color rgb="FF00CC00"/>
      </bottom>
      <diagonal/>
    </border>
    <border>
      <left style="medium">
        <color rgb="FF00CC00"/>
      </left>
      <right/>
      <top style="medium">
        <color rgb="FF00CC00"/>
      </top>
      <bottom style="thick">
        <color rgb="FF00CC00"/>
      </bottom>
      <diagonal/>
    </border>
    <border>
      <left/>
      <right/>
      <top style="medium">
        <color rgb="FF00CC00"/>
      </top>
      <bottom style="thick">
        <color rgb="FF00CC00"/>
      </bottom>
      <diagonal/>
    </border>
    <border>
      <left/>
      <right style="medium">
        <color rgb="FF00CC00"/>
      </right>
      <top style="medium">
        <color rgb="FF00CC00"/>
      </top>
      <bottom style="thick">
        <color rgb="FF00CC00"/>
      </bottom>
      <diagonal/>
    </border>
    <border>
      <left/>
      <right style="medium">
        <color rgb="FF00CC00"/>
      </right>
      <top style="thin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theme="1"/>
      </top>
      <bottom style="medium">
        <color indexed="64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thin">
        <color theme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medium">
        <color rgb="FF00CC00"/>
      </left>
      <right/>
      <top style="thin">
        <color rgb="FFFF0000"/>
      </top>
      <bottom style="thick">
        <color indexed="64"/>
      </bottom>
      <diagonal/>
    </border>
    <border>
      <left/>
      <right style="medium">
        <color rgb="FF00CC00"/>
      </right>
      <top style="thin">
        <color rgb="FFFF0000"/>
      </top>
      <bottom style="thick">
        <color indexed="64"/>
      </bottom>
      <diagonal/>
    </border>
    <border>
      <left style="medium">
        <color rgb="FF00CC00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medium">
        <color auto="1"/>
      </bottom>
      <diagonal/>
    </border>
    <border>
      <left/>
      <right/>
      <top style="thin">
        <color rgb="FFFF0000"/>
      </top>
      <bottom style="thick">
        <color indexed="64"/>
      </bottom>
      <diagonal/>
    </border>
    <border>
      <left/>
      <right style="thin">
        <color rgb="FF00CC00"/>
      </right>
      <top/>
      <bottom/>
      <diagonal/>
    </border>
    <border>
      <left/>
      <right style="medium">
        <color auto="1"/>
      </right>
      <top style="thick">
        <color indexed="64"/>
      </top>
      <bottom style="medium">
        <color auto="1"/>
      </bottom>
      <diagonal/>
    </border>
    <border>
      <left style="thick">
        <color indexed="64"/>
      </left>
      <right/>
      <top/>
      <bottom/>
      <diagonal/>
    </border>
    <border>
      <left style="thin">
        <color rgb="FF00CC00"/>
      </left>
      <right/>
      <top/>
      <bottom/>
      <diagonal/>
    </border>
    <border>
      <left style="thin">
        <color rgb="FFFF0000"/>
      </left>
      <right style="medium">
        <color indexed="64"/>
      </right>
      <top style="thick">
        <color indexed="64"/>
      </top>
      <bottom style="thin">
        <color rgb="FFFF0000"/>
      </bottom>
      <diagonal/>
    </border>
    <border>
      <left style="thin">
        <color rgb="FFFF0000"/>
      </left>
      <right style="medium">
        <color indexed="64"/>
      </right>
      <top/>
      <bottom/>
      <diagonal/>
    </border>
    <border>
      <left style="medium">
        <color rgb="FF00CC00"/>
      </left>
      <right style="thin">
        <color rgb="FFFF0000"/>
      </right>
      <top style="thick">
        <color indexed="64"/>
      </top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 style="medium">
        <color rgb="FF00CC00"/>
      </right>
      <top style="thick">
        <color indexed="64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indexed="64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ck">
        <color indexed="64"/>
      </left>
      <right style="thin">
        <color rgb="FFFF0000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rgb="FF00CC00"/>
      </bottom>
      <diagonal/>
    </border>
    <border>
      <left style="thick">
        <color indexed="64"/>
      </left>
      <right/>
      <top style="medium">
        <color rgb="FF00CC00"/>
      </top>
      <bottom style="medium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auto="1"/>
      </left>
      <right/>
      <top style="thin">
        <color rgb="FFFF0000"/>
      </top>
      <bottom style="thick">
        <color indexed="64"/>
      </bottom>
      <diagonal/>
    </border>
    <border>
      <left style="thick">
        <color indexed="64"/>
      </left>
      <right style="thin">
        <color rgb="FFFF0000"/>
      </right>
      <top/>
      <bottom/>
      <diagonal/>
    </border>
    <border>
      <left style="medium">
        <color rgb="FF00CC00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medium">
        <color indexed="64"/>
      </right>
      <top style="thin">
        <color rgb="FFFF0000"/>
      </top>
      <bottom style="thick">
        <color indexed="64"/>
      </bottom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thin">
        <color rgb="FFFF000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theme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4" fillId="0" borderId="0" applyFont="0" applyFill="0" applyBorder="0" applyAlignment="0" applyProtection="0">
      <alignment vertical="center"/>
    </xf>
    <xf numFmtId="0" fontId="1" fillId="0" borderId="0"/>
    <xf numFmtId="0" fontId="11" fillId="0" borderId="0" applyNumberFormat="0" applyFill="0" applyBorder="0" applyAlignment="0" applyProtection="0"/>
  </cellStyleXfs>
  <cellXfs count="378">
    <xf numFmtId="0" fontId="0" fillId="0" borderId="0" xfId="0"/>
    <xf numFmtId="0" fontId="0" fillId="0" borderId="1" xfId="0" applyBorder="1"/>
    <xf numFmtId="164" fontId="0" fillId="0" borderId="0" xfId="0" applyNumberFormat="1"/>
    <xf numFmtId="0" fontId="3" fillId="0" borderId="0" xfId="0" applyFont="1"/>
    <xf numFmtId="0" fontId="0" fillId="0" borderId="1" xfId="0" applyBorder="1" applyAlignment="1">
      <alignment horizontal="left"/>
    </xf>
    <xf numFmtId="0" fontId="5" fillId="0" borderId="0" xfId="0" applyFont="1"/>
    <xf numFmtId="0" fontId="0" fillId="0" borderId="8" xfId="0" applyBorder="1"/>
    <xf numFmtId="0" fontId="0" fillId="0" borderId="0" xfId="0" applyBorder="1"/>
    <xf numFmtId="0" fontId="0" fillId="0" borderId="11" xfId="0" applyBorder="1"/>
    <xf numFmtId="8" fontId="0" fillId="0" borderId="8" xfId="0" applyNumberFormat="1" applyBorder="1"/>
    <xf numFmtId="171" fontId="0" fillId="0" borderId="0" xfId="0" applyNumberFormat="1" applyBorder="1"/>
    <xf numFmtId="8" fontId="0" fillId="0" borderId="11" xfId="0" applyNumberFormat="1" applyBorder="1"/>
    <xf numFmtId="0" fontId="6" fillId="0" borderId="6" xfId="0" applyFont="1" applyBorder="1"/>
    <xf numFmtId="0" fontId="6" fillId="0" borderId="7" xfId="0" applyFont="1" applyBorder="1"/>
    <xf numFmtId="0" fontId="6" fillId="0" borderId="10" xfId="0" applyFont="1" applyBorder="1"/>
    <xf numFmtId="0" fontId="6" fillId="0" borderId="8" xfId="0" applyFont="1" applyBorder="1"/>
    <xf numFmtId="0" fontId="6" fillId="0" borderId="11" xfId="0" applyFont="1" applyBorder="1"/>
    <xf numFmtId="0" fontId="5" fillId="0" borderId="1" xfId="0" applyFont="1" applyBorder="1"/>
    <xf numFmtId="0" fontId="7" fillId="0" borderId="13" xfId="0" applyFont="1" applyFill="1" applyBorder="1" applyAlignment="1">
      <alignment wrapText="1"/>
    </xf>
    <xf numFmtId="0" fontId="7" fillId="0" borderId="0" xfId="0" applyFont="1" applyFill="1" applyBorder="1"/>
    <xf numFmtId="169" fontId="7" fillId="0" borderId="0" xfId="0" applyNumberFormat="1" applyFont="1" applyFill="1" applyBorder="1"/>
    <xf numFmtId="8" fontId="7" fillId="0" borderId="0" xfId="0" applyNumberFormat="1" applyFont="1" applyFill="1" applyBorder="1"/>
    <xf numFmtId="8" fontId="7" fillId="0" borderId="0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7" fillId="0" borderId="7" xfId="0" applyFont="1" applyBorder="1"/>
    <xf numFmtId="0" fontId="7" fillId="0" borderId="4" xfId="0" applyFont="1" applyBorder="1" applyAlignment="1">
      <alignment horizontal="left"/>
    </xf>
    <xf numFmtId="165" fontId="7" fillId="7" borderId="5" xfId="0" applyNumberFormat="1" applyFont="1" applyFill="1" applyBorder="1"/>
    <xf numFmtId="8" fontId="0" fillId="7" borderId="9" xfId="0" applyNumberFormat="1" applyFill="1" applyBorder="1"/>
    <xf numFmtId="0" fontId="6" fillId="0" borderId="23" xfId="0" applyFont="1" applyBorder="1"/>
    <xf numFmtId="0" fontId="6" fillId="0" borderId="3" xfId="0" applyFont="1" applyBorder="1"/>
    <xf numFmtId="8" fontId="0" fillId="7" borderId="24" xfId="0" applyNumberFormat="1" applyFill="1" applyBorder="1"/>
    <xf numFmtId="0" fontId="6" fillId="0" borderId="4" xfId="0" applyFont="1" applyFill="1" applyBorder="1"/>
    <xf numFmtId="0" fontId="6" fillId="0" borderId="5" xfId="0" applyFont="1" applyFill="1" applyBorder="1"/>
    <xf numFmtId="0" fontId="7" fillId="0" borderId="5" xfId="0" applyFont="1" applyBorder="1"/>
    <xf numFmtId="0" fontId="7" fillId="0" borderId="9" xfId="0" applyFont="1" applyBorder="1"/>
    <xf numFmtId="169" fontId="7" fillId="0" borderId="13" xfId="0" applyNumberFormat="1" applyFont="1" applyFill="1" applyBorder="1"/>
    <xf numFmtId="8" fontId="7" fillId="0" borderId="13" xfId="0" applyNumberFormat="1" applyFont="1" applyFill="1" applyBorder="1"/>
    <xf numFmtId="8" fontId="7" fillId="2" borderId="27" xfId="0" applyNumberFormat="1" applyFont="1" applyFill="1" applyBorder="1"/>
    <xf numFmtId="169" fontId="7" fillId="0" borderId="29" xfId="0" applyNumberFormat="1" applyFont="1" applyFill="1" applyBorder="1"/>
    <xf numFmtId="169" fontId="7" fillId="0" borderId="12" xfId="0" applyNumberFormat="1" applyFont="1" applyFill="1" applyBorder="1"/>
    <xf numFmtId="8" fontId="7" fillId="0" borderId="12" xfId="0" applyNumberFormat="1" applyFont="1" applyFill="1" applyBorder="1"/>
    <xf numFmtId="169" fontId="7" fillId="0" borderId="28" xfId="0" applyNumberFormat="1" applyFont="1" applyFill="1" applyBorder="1"/>
    <xf numFmtId="170" fontId="7" fillId="0" borderId="29" xfId="0" applyNumberFormat="1" applyFont="1" applyFill="1" applyBorder="1"/>
    <xf numFmtId="0" fontId="7" fillId="0" borderId="25" xfId="0" applyFont="1" applyFill="1" applyBorder="1"/>
    <xf numFmtId="166" fontId="7" fillId="0" borderId="13" xfId="1" applyFont="1" applyFill="1" applyBorder="1" applyAlignment="1">
      <alignment wrapText="1"/>
    </xf>
    <xf numFmtId="166" fontId="7" fillId="2" borderId="27" xfId="1" applyFont="1" applyFill="1" applyBorder="1" applyAlignment="1"/>
    <xf numFmtId="169" fontId="7" fillId="7" borderId="30" xfId="0" applyNumberFormat="1" applyFont="1" applyFill="1" applyBorder="1"/>
    <xf numFmtId="0" fontId="7" fillId="0" borderId="5" xfId="0" applyFont="1" applyFill="1" applyBorder="1"/>
    <xf numFmtId="0" fontId="7" fillId="0" borderId="34" xfId="0" applyFont="1" applyBorder="1"/>
    <xf numFmtId="0" fontId="9" fillId="0" borderId="7" xfId="0" applyFont="1" applyBorder="1"/>
    <xf numFmtId="0" fontId="7" fillId="0" borderId="7" xfId="0" applyFont="1" applyBorder="1" applyAlignment="1">
      <alignment horizontal="right"/>
    </xf>
    <xf numFmtId="0" fontId="7" fillId="2" borderId="18" xfId="0" applyFont="1" applyFill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2" borderId="35" xfId="0" applyFont="1" applyFill="1" applyBorder="1"/>
    <xf numFmtId="0" fontId="7" fillId="0" borderId="15" xfId="0" applyFont="1" applyFill="1" applyBorder="1" applyAlignment="1">
      <alignment horizontal="center" wrapText="1"/>
    </xf>
    <xf numFmtId="0" fontId="7" fillId="0" borderId="21" xfId="0" applyFont="1" applyFill="1" applyBorder="1" applyAlignment="1">
      <alignment horizontal="center" wrapText="1"/>
    </xf>
    <xf numFmtId="0" fontId="7" fillId="0" borderId="12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 wrapText="1"/>
    </xf>
    <xf numFmtId="166" fontId="7" fillId="0" borderId="12" xfId="1" applyFont="1" applyFill="1" applyBorder="1" applyAlignment="1">
      <alignment horizontal="left" wrapText="1"/>
    </xf>
    <xf numFmtId="0" fontId="7" fillId="0" borderId="0" xfId="0" applyFont="1" applyFill="1" applyBorder="1" applyAlignment="1">
      <alignment wrapText="1"/>
    </xf>
    <xf numFmtId="0" fontId="7" fillId="0" borderId="11" xfId="0" applyFont="1" applyFill="1" applyBorder="1" applyAlignment="1">
      <alignment wrapText="1"/>
    </xf>
    <xf numFmtId="169" fontId="8" fillId="2" borderId="17" xfId="0" applyNumberFormat="1" applyFont="1" applyFill="1" applyBorder="1" applyAlignment="1">
      <alignment horizontal="left"/>
    </xf>
    <xf numFmtId="0" fontId="8" fillId="0" borderId="27" xfId="0" applyFont="1" applyFill="1" applyBorder="1"/>
    <xf numFmtId="0" fontId="8" fillId="2" borderId="26" xfId="0" applyFont="1" applyFill="1" applyBorder="1"/>
    <xf numFmtId="172" fontId="8" fillId="2" borderId="17" xfId="0" applyNumberFormat="1" applyFont="1" applyFill="1" applyBorder="1"/>
    <xf numFmtId="8" fontId="8" fillId="2" borderId="17" xfId="0" applyNumberFormat="1" applyFont="1" applyFill="1" applyBorder="1"/>
    <xf numFmtId="0" fontId="8" fillId="0" borderId="25" xfId="0" applyFont="1" applyFill="1" applyBorder="1"/>
    <xf numFmtId="0" fontId="8" fillId="0" borderId="5" xfId="0" applyFont="1" applyFill="1" applyBorder="1"/>
    <xf numFmtId="0" fontId="7" fillId="0" borderId="32" xfId="0" applyFont="1" applyFill="1" applyBorder="1" applyAlignment="1">
      <alignment horizontal="center"/>
    </xf>
    <xf numFmtId="0" fontId="7" fillId="0" borderId="7" xfId="0" applyFont="1" applyFill="1" applyBorder="1"/>
    <xf numFmtId="0" fontId="7" fillId="0" borderId="7" xfId="0" applyFont="1" applyFill="1" applyBorder="1" applyAlignment="1">
      <alignment horizontal="center"/>
    </xf>
    <xf numFmtId="0" fontId="9" fillId="0" borderId="7" xfId="0" applyFont="1" applyFill="1" applyBorder="1"/>
    <xf numFmtId="0" fontId="7" fillId="2" borderId="31" xfId="0" applyFont="1" applyFill="1" applyBorder="1"/>
    <xf numFmtId="0" fontId="7" fillId="0" borderId="32" xfId="0" applyFont="1" applyFill="1" applyBorder="1"/>
    <xf numFmtId="0" fontId="7" fillId="0" borderId="33" xfId="0" applyFont="1" applyFill="1" applyBorder="1"/>
    <xf numFmtId="0" fontId="8" fillId="2" borderId="17" xfId="0" applyFont="1" applyFill="1" applyBorder="1"/>
    <xf numFmtId="169" fontId="8" fillId="2" borderId="17" xfId="0" applyNumberFormat="1" applyFont="1" applyFill="1" applyBorder="1"/>
    <xf numFmtId="0" fontId="7" fillId="0" borderId="36" xfId="0" applyFont="1" applyFill="1" applyBorder="1" applyAlignment="1">
      <alignment horizontal="left"/>
    </xf>
    <xf numFmtId="0" fontId="7" fillId="0" borderId="37" xfId="0" applyFont="1" applyFill="1" applyBorder="1"/>
    <xf numFmtId="0" fontId="7" fillId="0" borderId="12" xfId="0" applyFont="1" applyFill="1" applyBorder="1"/>
    <xf numFmtId="0" fontId="7" fillId="0" borderId="13" xfId="0" applyFont="1" applyFill="1" applyBorder="1"/>
    <xf numFmtId="0" fontId="9" fillId="0" borderId="0" xfId="0" applyFont="1" applyBorder="1"/>
    <xf numFmtId="0" fontId="7" fillId="0" borderId="38" xfId="0" applyFont="1" applyFill="1" applyBorder="1"/>
    <xf numFmtId="0" fontId="7" fillId="0" borderId="39" xfId="0" applyFont="1" applyFill="1" applyBorder="1" applyAlignment="1">
      <alignment horizontal="right"/>
    </xf>
    <xf numFmtId="0" fontId="7" fillId="2" borderId="31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7" fillId="0" borderId="40" xfId="0" applyFont="1" applyFill="1" applyBorder="1" applyAlignment="1">
      <alignment horizontal="center" vertical="center"/>
    </xf>
    <xf numFmtId="0" fontId="7" fillId="0" borderId="43" xfId="0" applyFont="1" applyFill="1" applyBorder="1" applyAlignment="1">
      <alignment horizontal="center" vertical="center"/>
    </xf>
    <xf numFmtId="0" fontId="7" fillId="0" borderId="46" xfId="0" applyFont="1" applyFill="1" applyBorder="1" applyAlignment="1">
      <alignment vertical="center" wrapText="1"/>
    </xf>
    <xf numFmtId="0" fontId="7" fillId="0" borderId="10" xfId="0" applyFont="1" applyFill="1" applyBorder="1" applyAlignment="1">
      <alignment vertical="center" wrapText="1"/>
    </xf>
    <xf numFmtId="0" fontId="7" fillId="0" borderId="47" xfId="0" applyFont="1" applyFill="1" applyBorder="1" applyAlignment="1">
      <alignment horizontal="left"/>
    </xf>
    <xf numFmtId="0" fontId="8" fillId="2" borderId="48" xfId="0" applyFont="1" applyFill="1" applyBorder="1" applyAlignment="1">
      <alignment horizontal="left"/>
    </xf>
    <xf numFmtId="0" fontId="8" fillId="0" borderId="22" xfId="0" applyFont="1" applyFill="1" applyBorder="1"/>
    <xf numFmtId="0" fontId="7" fillId="0" borderId="8" xfId="0" applyFont="1" applyFill="1" applyBorder="1" applyAlignment="1">
      <alignment horizontal="left"/>
    </xf>
    <xf numFmtId="0" fontId="10" fillId="0" borderId="0" xfId="0" applyFont="1" applyBorder="1"/>
    <xf numFmtId="165" fontId="10" fillId="7" borderId="11" xfId="0" applyNumberFormat="1" applyFont="1" applyFill="1" applyBorder="1"/>
    <xf numFmtId="164" fontId="7" fillId="0" borderId="49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left" wrapText="1"/>
    </xf>
    <xf numFmtId="0" fontId="8" fillId="6" borderId="8" xfId="0" applyFont="1" applyFill="1" applyBorder="1"/>
    <xf numFmtId="0" fontId="8" fillId="6" borderId="0" xfId="0" applyFont="1" applyFill="1" applyBorder="1"/>
    <xf numFmtId="170" fontId="8" fillId="6" borderId="0" xfId="0" applyNumberFormat="1" applyFont="1" applyFill="1" applyBorder="1"/>
    <xf numFmtId="0" fontId="8" fillId="6" borderId="11" xfId="0" applyFont="1" applyFill="1" applyBorder="1"/>
    <xf numFmtId="164" fontId="7" fillId="8" borderId="6" xfId="0" applyNumberFormat="1" applyFont="1" applyFill="1" applyBorder="1" applyAlignment="1">
      <alignment horizontal="center" wrapText="1"/>
    </xf>
    <xf numFmtId="0" fontId="6" fillId="0" borderId="0" xfId="0" applyFont="1" applyBorder="1"/>
    <xf numFmtId="0" fontId="5" fillId="0" borderId="0" xfId="0" applyFont="1" applyBorder="1"/>
    <xf numFmtId="0" fontId="5" fillId="0" borderId="0" xfId="0" applyFont="1" applyFill="1" applyBorder="1"/>
    <xf numFmtId="0" fontId="0" fillId="0" borderId="2" xfId="0" applyBorder="1"/>
    <xf numFmtId="0" fontId="5" fillId="0" borderId="51" xfId="0" applyFont="1" applyBorder="1"/>
    <xf numFmtId="0" fontId="0" fillId="0" borderId="52" xfId="0" applyBorder="1"/>
    <xf numFmtId="164" fontId="7" fillId="8" borderId="6" xfId="0" applyNumberFormat="1" applyFont="1" applyFill="1" applyBorder="1" applyAlignment="1">
      <alignment horizontal="center"/>
    </xf>
    <xf numFmtId="0" fontId="6" fillId="0" borderId="23" xfId="0" applyFont="1" applyBorder="1" applyAlignment="1">
      <alignment vertical="center" wrapText="1"/>
    </xf>
    <xf numFmtId="165" fontId="7" fillId="9" borderId="5" xfId="0" applyNumberFormat="1" applyFont="1" applyFill="1" applyBorder="1"/>
    <xf numFmtId="164" fontId="6" fillId="0" borderId="8" xfId="0" applyNumberFormat="1" applyFont="1" applyBorder="1"/>
    <xf numFmtId="164" fontId="6" fillId="0" borderId="4" xfId="0" applyNumberFormat="1" applyFont="1" applyBorder="1"/>
    <xf numFmtId="1" fontId="0" fillId="0" borderId="50" xfId="0" applyNumberFormat="1" applyBorder="1" applyAlignment="1">
      <alignment horizontal="center" vertical="top"/>
    </xf>
    <xf numFmtId="1" fontId="0" fillId="0" borderId="55" xfId="0" applyNumberFormat="1" applyBorder="1" applyAlignment="1">
      <alignment horizontal="center" vertical="top"/>
    </xf>
    <xf numFmtId="174" fontId="6" fillId="0" borderId="50" xfId="0" applyNumberFormat="1" applyFont="1" applyBorder="1" applyAlignment="1">
      <alignment horizontal="center" vertical="top"/>
    </xf>
    <xf numFmtId="174" fontId="6" fillId="0" borderId="56" xfId="0" applyNumberFormat="1" applyFont="1" applyBorder="1" applyAlignment="1">
      <alignment horizontal="center" vertical="top"/>
    </xf>
    <xf numFmtId="1" fontId="0" fillId="0" borderId="56" xfId="0" applyNumberFormat="1" applyBorder="1" applyAlignment="1">
      <alignment horizontal="center" vertical="top"/>
    </xf>
    <xf numFmtId="1" fontId="0" fillId="0" borderId="57" xfId="0" applyNumberFormat="1" applyBorder="1" applyAlignment="1">
      <alignment horizontal="center" vertical="top"/>
    </xf>
    <xf numFmtId="174" fontId="6" fillId="0" borderId="53" xfId="0" applyNumberFormat="1" applyFont="1" applyBorder="1" applyAlignment="1">
      <alignment horizontal="center" vertical="top"/>
    </xf>
    <xf numFmtId="1" fontId="0" fillId="0" borderId="53" xfId="0" applyNumberFormat="1" applyBorder="1" applyAlignment="1">
      <alignment horizontal="center" vertical="top"/>
    </xf>
    <xf numFmtId="1" fontId="0" fillId="0" borderId="54" xfId="0" applyNumberFormat="1" applyBorder="1" applyAlignment="1">
      <alignment horizontal="center" vertical="top"/>
    </xf>
    <xf numFmtId="0" fontId="6" fillId="0" borderId="58" xfId="0" applyFont="1" applyBorder="1" applyAlignment="1">
      <alignment vertical="center" wrapText="1"/>
    </xf>
    <xf numFmtId="0" fontId="6" fillId="0" borderId="59" xfId="0" applyFont="1" applyBorder="1" applyAlignment="1">
      <alignment wrapText="1"/>
    </xf>
    <xf numFmtId="174" fontId="6" fillId="10" borderId="53" xfId="0" applyNumberFormat="1" applyFont="1" applyFill="1" applyBorder="1" applyAlignment="1">
      <alignment horizontal="center" vertical="top"/>
    </xf>
    <xf numFmtId="174" fontId="6" fillId="10" borderId="50" xfId="0" applyNumberFormat="1" applyFont="1" applyFill="1" applyBorder="1" applyAlignment="1">
      <alignment horizontal="center" vertical="top"/>
    </xf>
    <xf numFmtId="174" fontId="6" fillId="10" borderId="56" xfId="0" applyNumberFormat="1" applyFont="1" applyFill="1" applyBorder="1" applyAlignment="1">
      <alignment horizontal="center" vertical="top"/>
    </xf>
    <xf numFmtId="0" fontId="6" fillId="10" borderId="58" xfId="0" applyFont="1" applyFill="1" applyBorder="1" applyAlignment="1">
      <alignment vertical="center" wrapText="1"/>
    </xf>
    <xf numFmtId="173" fontId="0" fillId="10" borderId="53" xfId="0" applyNumberFormat="1" applyFill="1" applyBorder="1" applyAlignment="1">
      <alignment horizontal="center" vertical="top"/>
    </xf>
    <xf numFmtId="173" fontId="0" fillId="10" borderId="50" xfId="0" applyNumberFormat="1" applyFill="1" applyBorder="1" applyAlignment="1">
      <alignment horizontal="center" vertical="top"/>
    </xf>
    <xf numFmtId="173" fontId="0" fillId="10" borderId="56" xfId="0" applyNumberFormat="1" applyFill="1" applyBorder="1" applyAlignment="1">
      <alignment horizontal="center" vertical="top"/>
    </xf>
    <xf numFmtId="1" fontId="0" fillId="10" borderId="53" xfId="0" applyNumberFormat="1" applyFill="1" applyBorder="1" applyAlignment="1">
      <alignment horizontal="center" vertical="top"/>
    </xf>
    <xf numFmtId="1" fontId="0" fillId="10" borderId="50" xfId="0" applyNumberFormat="1" applyFill="1" applyBorder="1" applyAlignment="1">
      <alignment horizontal="center" vertical="top"/>
    </xf>
    <xf numFmtId="1" fontId="0" fillId="10" borderId="56" xfId="0" applyNumberFormat="1" applyFill="1" applyBorder="1" applyAlignment="1">
      <alignment horizontal="center" vertical="top"/>
    </xf>
    <xf numFmtId="0" fontId="0" fillId="2" borderId="50" xfId="0" applyFill="1" applyBorder="1"/>
    <xf numFmtId="0" fontId="13" fillId="0" borderId="50" xfId="0" applyFont="1" applyBorder="1" applyAlignment="1">
      <alignment horizontal="center" vertical="center" wrapText="1"/>
    </xf>
    <xf numFmtId="8" fontId="14" fillId="0" borderId="50" xfId="0" applyNumberFormat="1" applyFont="1" applyBorder="1"/>
    <xf numFmtId="0" fontId="14" fillId="0" borderId="50" xfId="0" applyFont="1" applyBorder="1" applyAlignment="1">
      <alignment horizontal="center" vertical="center"/>
    </xf>
    <xf numFmtId="1" fontId="14" fillId="0" borderId="50" xfId="0" applyNumberFormat="1" applyFont="1" applyBorder="1" applyAlignment="1">
      <alignment horizontal="center" vertical="center"/>
    </xf>
    <xf numFmtId="1" fontId="14" fillId="0" borderId="50" xfId="0" applyNumberFormat="1" applyFont="1" applyBorder="1" applyAlignment="1">
      <alignment horizontal="center"/>
    </xf>
    <xf numFmtId="8" fontId="14" fillId="0" borderId="50" xfId="0" applyNumberFormat="1" applyFont="1" applyFill="1" applyBorder="1"/>
    <xf numFmtId="0" fontId="14" fillId="0" borderId="50" xfId="0" applyFont="1" applyFill="1" applyBorder="1" applyAlignment="1">
      <alignment horizontal="center" vertical="center"/>
    </xf>
    <xf numFmtId="1" fontId="14" fillId="0" borderId="50" xfId="0" applyNumberFormat="1" applyFont="1" applyFill="1" applyBorder="1" applyAlignment="1">
      <alignment horizontal="center" vertical="center"/>
    </xf>
    <xf numFmtId="1" fontId="14" fillId="0" borderId="50" xfId="0" applyNumberFormat="1" applyFont="1" applyFill="1" applyBorder="1" applyAlignment="1">
      <alignment horizontal="center"/>
    </xf>
    <xf numFmtId="8" fontId="14" fillId="2" borderId="50" xfId="0" applyNumberFormat="1" applyFont="1" applyFill="1" applyBorder="1"/>
    <xf numFmtId="0" fontId="14" fillId="2" borderId="50" xfId="0" applyFont="1" applyFill="1" applyBorder="1" applyAlignment="1">
      <alignment horizontal="center" vertical="center"/>
    </xf>
    <xf numFmtId="0" fontId="14" fillId="2" borderId="50" xfId="0" applyFont="1" applyFill="1" applyBorder="1" applyAlignment="1">
      <alignment horizontal="center"/>
    </xf>
    <xf numFmtId="0" fontId="14" fillId="0" borderId="50" xfId="0" applyFont="1" applyBorder="1" applyAlignment="1">
      <alignment horizontal="center"/>
    </xf>
    <xf numFmtId="0" fontId="14" fillId="0" borderId="50" xfId="0" applyFont="1" applyFill="1" applyBorder="1" applyAlignment="1">
      <alignment horizontal="center"/>
    </xf>
    <xf numFmtId="0" fontId="13" fillId="0" borderId="60" xfId="0" applyFont="1" applyBorder="1"/>
    <xf numFmtId="0" fontId="13" fillId="0" borderId="63" xfId="0" applyFont="1" applyBorder="1" applyAlignment="1">
      <alignment horizontal="center" vertical="center" wrapText="1"/>
    </xf>
    <xf numFmtId="0" fontId="13" fillId="0" borderId="55" xfId="0" applyFont="1" applyBorder="1" applyAlignment="1">
      <alignment horizontal="center" vertical="center" wrapText="1"/>
    </xf>
    <xf numFmtId="0" fontId="13" fillId="0" borderId="63" xfId="0" applyFont="1" applyBorder="1"/>
    <xf numFmtId="0" fontId="13" fillId="0" borderId="55" xfId="0" applyFont="1" applyBorder="1" applyAlignment="1">
      <alignment horizontal="center"/>
    </xf>
    <xf numFmtId="0" fontId="14" fillId="0" borderId="63" xfId="0" applyFont="1" applyBorder="1"/>
    <xf numFmtId="0" fontId="0" fillId="2" borderId="63" xfId="0" applyFill="1" applyBorder="1"/>
    <xf numFmtId="0" fontId="0" fillId="2" borderId="55" xfId="0" applyFill="1" applyBorder="1"/>
    <xf numFmtId="0" fontId="13" fillId="2" borderId="63" xfId="0" applyFont="1" applyFill="1" applyBorder="1"/>
    <xf numFmtId="0" fontId="13" fillId="2" borderId="55" xfId="0" applyFont="1" applyFill="1" applyBorder="1" applyAlignment="1">
      <alignment horizontal="center"/>
    </xf>
    <xf numFmtId="0" fontId="13" fillId="0" borderId="55" xfId="0" applyFont="1" applyFill="1" applyBorder="1" applyAlignment="1">
      <alignment horizontal="center"/>
    </xf>
    <xf numFmtId="0" fontId="13" fillId="10" borderId="63" xfId="0" applyFont="1" applyFill="1" applyBorder="1"/>
    <xf numFmtId="0" fontId="13" fillId="0" borderId="63" xfId="0" applyFont="1" applyFill="1" applyBorder="1"/>
    <xf numFmtId="0" fontId="13" fillId="3" borderId="64" xfId="0" applyFont="1" applyFill="1" applyBorder="1"/>
    <xf numFmtId="8" fontId="14" fillId="3" borderId="56" xfId="0" applyNumberFormat="1" applyFont="1" applyFill="1" applyBorder="1"/>
    <xf numFmtId="0" fontId="14" fillId="3" borderId="56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/>
    </xf>
    <xf numFmtId="0" fontId="13" fillId="3" borderId="57" xfId="0" applyFont="1" applyFill="1" applyBorder="1" applyAlignment="1">
      <alignment horizontal="center"/>
    </xf>
    <xf numFmtId="0" fontId="13" fillId="0" borderId="62" xfId="0" applyFont="1" applyBorder="1"/>
    <xf numFmtId="164" fontId="13" fillId="0" borderId="55" xfId="0" applyNumberFormat="1" applyFont="1" applyBorder="1"/>
    <xf numFmtId="164" fontId="13" fillId="0" borderId="55" xfId="0" applyNumberFormat="1" applyFont="1" applyFill="1" applyBorder="1"/>
    <xf numFmtId="164" fontId="13" fillId="2" borderId="55" xfId="0" applyNumberFormat="1" applyFont="1" applyFill="1" applyBorder="1"/>
    <xf numFmtId="164" fontId="13" fillId="3" borderId="57" xfId="0" applyNumberFormat="1" applyFont="1" applyFill="1" applyBorder="1"/>
    <xf numFmtId="165" fontId="14" fillId="0" borderId="63" xfId="0" applyNumberFormat="1" applyFont="1" applyBorder="1"/>
    <xf numFmtId="8" fontId="13" fillId="0" borderId="55" xfId="0" applyNumberFormat="1" applyFont="1" applyBorder="1"/>
    <xf numFmtId="8" fontId="14" fillId="0" borderId="63" xfId="0" applyNumberFormat="1" applyFont="1" applyBorder="1"/>
    <xf numFmtId="8" fontId="14" fillId="0" borderId="63" xfId="0" applyNumberFormat="1" applyFont="1" applyFill="1" applyBorder="1"/>
    <xf numFmtId="8" fontId="14" fillId="2" borderId="63" xfId="0" applyNumberFormat="1" applyFont="1" applyFill="1" applyBorder="1"/>
    <xf numFmtId="8" fontId="13" fillId="2" borderId="55" xfId="0" applyNumberFormat="1" applyFont="1" applyFill="1" applyBorder="1"/>
    <xf numFmtId="8" fontId="13" fillId="0" borderId="55" xfId="0" applyNumberFormat="1" applyFont="1" applyFill="1" applyBorder="1"/>
    <xf numFmtId="8" fontId="14" fillId="3" borderId="64" xfId="0" applyNumberFormat="1" applyFont="1" applyFill="1" applyBorder="1"/>
    <xf numFmtId="8" fontId="13" fillId="3" borderId="57" xfId="0" applyNumberFormat="1" applyFont="1" applyFill="1" applyBorder="1"/>
    <xf numFmtId="0" fontId="14" fillId="0" borderId="63" xfId="0" applyFont="1" applyBorder="1" applyAlignment="1">
      <alignment horizontal="center" vertical="center"/>
    </xf>
    <xf numFmtId="0" fontId="13" fillId="0" borderId="55" xfId="0" applyFont="1" applyBorder="1" applyAlignment="1">
      <alignment horizontal="center" vertical="center"/>
    </xf>
    <xf numFmtId="0" fontId="14" fillId="0" borderId="63" xfId="0" applyFont="1" applyFill="1" applyBorder="1" applyAlignment="1">
      <alignment horizontal="center" vertical="center"/>
    </xf>
    <xf numFmtId="0" fontId="14" fillId="2" borderId="63" xfId="0" applyFont="1" applyFill="1" applyBorder="1" applyAlignment="1">
      <alignment horizontal="center" vertical="center"/>
    </xf>
    <xf numFmtId="0" fontId="13" fillId="2" borderId="55" xfId="0" applyFont="1" applyFill="1" applyBorder="1" applyAlignment="1">
      <alignment horizontal="center" vertical="center"/>
    </xf>
    <xf numFmtId="0" fontId="13" fillId="0" borderId="55" xfId="0" applyFont="1" applyFill="1" applyBorder="1" applyAlignment="1">
      <alignment horizontal="center" vertical="center"/>
    </xf>
    <xf numFmtId="0" fontId="14" fillId="3" borderId="64" xfId="0" applyFont="1" applyFill="1" applyBorder="1" applyAlignment="1">
      <alignment horizontal="center" vertical="center"/>
    </xf>
    <xf numFmtId="0" fontId="13" fillId="3" borderId="57" xfId="0" applyFont="1" applyFill="1" applyBorder="1" applyAlignment="1">
      <alignment horizontal="center" vertical="center"/>
    </xf>
    <xf numFmtId="1" fontId="14" fillId="0" borderId="63" xfId="0" applyNumberFormat="1" applyFont="1" applyBorder="1" applyAlignment="1">
      <alignment horizontal="center"/>
    </xf>
    <xf numFmtId="1" fontId="14" fillId="0" borderId="63" xfId="0" applyNumberFormat="1" applyFont="1" applyFill="1" applyBorder="1" applyAlignment="1">
      <alignment horizontal="center"/>
    </xf>
    <xf numFmtId="0" fontId="14" fillId="2" borderId="63" xfId="0" applyFont="1" applyFill="1" applyBorder="1" applyAlignment="1">
      <alignment horizontal="center"/>
    </xf>
    <xf numFmtId="0" fontId="14" fillId="0" borderId="63" xfId="0" applyFont="1" applyBorder="1" applyAlignment="1">
      <alignment horizontal="center"/>
    </xf>
    <xf numFmtId="0" fontId="14" fillId="0" borderId="63" xfId="0" applyFont="1" applyFill="1" applyBorder="1" applyAlignment="1">
      <alignment horizontal="center"/>
    </xf>
    <xf numFmtId="0" fontId="14" fillId="3" borderId="64" xfId="0" applyFont="1" applyFill="1" applyBorder="1" applyAlignment="1">
      <alignment horizontal="center"/>
    </xf>
    <xf numFmtId="0" fontId="2" fillId="0" borderId="23" xfId="0" applyFont="1" applyBorder="1" applyAlignment="1">
      <alignment wrapText="1"/>
    </xf>
    <xf numFmtId="0" fontId="2" fillId="0" borderId="65" xfId="0" applyFont="1" applyBorder="1" applyAlignment="1">
      <alignment wrapText="1"/>
    </xf>
    <xf numFmtId="166" fontId="7" fillId="0" borderId="0" xfId="1" applyFont="1" applyFill="1" applyBorder="1" applyAlignment="1">
      <alignment wrapText="1"/>
    </xf>
    <xf numFmtId="166" fontId="7" fillId="0" borderId="12" xfId="1" applyFont="1" applyFill="1" applyBorder="1" applyAlignment="1">
      <alignment wrapText="1"/>
    </xf>
    <xf numFmtId="0" fontId="8" fillId="0" borderId="68" xfId="0" applyFont="1" applyFill="1" applyBorder="1"/>
    <xf numFmtId="169" fontId="7" fillId="7" borderId="29" xfId="0" applyNumberFormat="1" applyFont="1" applyFill="1" applyBorder="1"/>
    <xf numFmtId="0" fontId="8" fillId="0" borderId="69" xfId="0" applyFont="1" applyFill="1" applyBorder="1"/>
    <xf numFmtId="0" fontId="8" fillId="0" borderId="17" xfId="0" applyFont="1" applyFill="1" applyBorder="1"/>
    <xf numFmtId="8" fontId="7" fillId="2" borderId="17" xfId="0" applyNumberFormat="1" applyFont="1" applyFill="1" applyBorder="1"/>
    <xf numFmtId="166" fontId="7" fillId="2" borderId="17" xfId="1" applyFont="1" applyFill="1" applyBorder="1" applyAlignment="1"/>
    <xf numFmtId="8" fontId="7" fillId="2" borderId="70" xfId="0" applyNumberFormat="1" applyFont="1" applyFill="1" applyBorder="1"/>
    <xf numFmtId="0" fontId="7" fillId="0" borderId="71" xfId="0" applyFont="1" applyFill="1" applyBorder="1" applyAlignment="1">
      <alignment horizontal="center" vertical="center"/>
    </xf>
    <xf numFmtId="8" fontId="7" fillId="2" borderId="74" xfId="0" applyNumberFormat="1" applyFont="1" applyFill="1" applyBorder="1"/>
    <xf numFmtId="0" fontId="0" fillId="0" borderId="76" xfId="0" applyBorder="1"/>
    <xf numFmtId="0" fontId="0" fillId="0" borderId="77" xfId="0" applyBorder="1"/>
    <xf numFmtId="0" fontId="0" fillId="0" borderId="78" xfId="0" applyBorder="1"/>
    <xf numFmtId="0" fontId="5" fillId="0" borderId="79" xfId="0" applyFont="1" applyBorder="1"/>
    <xf numFmtId="0" fontId="0" fillId="0" borderId="80" xfId="0" applyBorder="1" applyAlignment="1">
      <alignment horizontal="left"/>
    </xf>
    <xf numFmtId="0" fontId="0" fillId="0" borderId="79" xfId="0" applyBorder="1" applyAlignment="1">
      <alignment horizontal="left"/>
    </xf>
    <xf numFmtId="0" fontId="0" fillId="0" borderId="80" xfId="0" applyBorder="1"/>
    <xf numFmtId="0" fontId="0" fillId="0" borderId="79" xfId="0" applyBorder="1"/>
    <xf numFmtId="0" fontId="5" fillId="0" borderId="81" xfId="0" applyFont="1" applyBorder="1"/>
    <xf numFmtId="0" fontId="5" fillId="0" borderId="63" xfId="0" applyFont="1" applyBorder="1"/>
    <xf numFmtId="0" fontId="0" fillId="0" borderId="82" xfId="0" applyBorder="1"/>
    <xf numFmtId="0" fontId="0" fillId="0" borderId="83" xfId="0" applyBorder="1"/>
    <xf numFmtId="0" fontId="0" fillId="0" borderId="84" xfId="0" applyBorder="1"/>
    <xf numFmtId="0" fontId="2" fillId="0" borderId="75" xfId="0" applyFont="1" applyBorder="1" applyAlignment="1">
      <alignment wrapText="1"/>
    </xf>
    <xf numFmtId="0" fontId="0" fillId="0" borderId="85" xfId="0" applyBorder="1"/>
    <xf numFmtId="0" fontId="0" fillId="0" borderId="86" xfId="0" applyBorder="1"/>
    <xf numFmtId="0" fontId="0" fillId="0" borderId="87" xfId="0" applyBorder="1"/>
    <xf numFmtId="0" fontId="0" fillId="0" borderId="88" xfId="0" applyBorder="1"/>
    <xf numFmtId="0" fontId="0" fillId="0" borderId="89" xfId="0" applyBorder="1"/>
    <xf numFmtId="0" fontId="0" fillId="0" borderId="90" xfId="0" applyBorder="1"/>
    <xf numFmtId="0" fontId="0" fillId="0" borderId="91" xfId="0" applyBorder="1"/>
    <xf numFmtId="0" fontId="0" fillId="0" borderId="92" xfId="0" applyBorder="1"/>
    <xf numFmtId="0" fontId="0" fillId="0" borderId="93" xfId="0" applyBorder="1"/>
    <xf numFmtId="167" fontId="0" fillId="0" borderId="86" xfId="0" applyNumberFormat="1" applyBorder="1" applyAlignment="1">
      <alignment horizontal="left"/>
    </xf>
    <xf numFmtId="167" fontId="0" fillId="0" borderId="94" xfId="0" applyNumberFormat="1" applyBorder="1" applyAlignment="1">
      <alignment horizontal="left"/>
    </xf>
    <xf numFmtId="167" fontId="0" fillId="0" borderId="95" xfId="0" applyNumberFormat="1" applyBorder="1" applyAlignment="1">
      <alignment horizontal="left"/>
    </xf>
    <xf numFmtId="167" fontId="0" fillId="0" borderId="87" xfId="0" applyNumberFormat="1" applyBorder="1" applyAlignment="1">
      <alignment horizontal="left"/>
    </xf>
    <xf numFmtId="0" fontId="0" fillId="0" borderId="95" xfId="0" applyBorder="1"/>
    <xf numFmtId="0" fontId="2" fillId="0" borderId="96" xfId="0" applyFont="1" applyBorder="1" applyAlignment="1">
      <alignment wrapText="1"/>
    </xf>
    <xf numFmtId="168" fontId="0" fillId="0" borderId="2" xfId="0" applyNumberFormat="1" applyBorder="1"/>
    <xf numFmtId="0" fontId="3" fillId="0" borderId="52" xfId="0" applyFont="1" applyBorder="1"/>
    <xf numFmtId="0" fontId="3" fillId="4" borderId="85" xfId="0" applyFont="1" applyFill="1" applyBorder="1"/>
    <xf numFmtId="0" fontId="3" fillId="4" borderId="86" xfId="0" applyFont="1" applyFill="1" applyBorder="1"/>
    <xf numFmtId="0" fontId="3" fillId="5" borderId="86" xfId="0" applyFont="1" applyFill="1" applyBorder="1"/>
    <xf numFmtId="0" fontId="3" fillId="5" borderId="87" xfId="0" applyFont="1" applyFill="1" applyBorder="1"/>
    <xf numFmtId="0" fontId="6" fillId="0" borderId="3" xfId="0" applyFont="1" applyBorder="1" applyAlignment="1">
      <alignment wrapText="1"/>
    </xf>
    <xf numFmtId="168" fontId="0" fillId="0" borderId="91" xfId="0" applyNumberFormat="1" applyBorder="1"/>
    <xf numFmtId="168" fontId="0" fillId="0" borderId="92" xfId="0" applyNumberFormat="1" applyBorder="1"/>
    <xf numFmtId="0" fontId="2" fillId="0" borderId="3" xfId="0" applyFont="1" applyBorder="1" applyAlignment="1">
      <alignment wrapText="1"/>
    </xf>
    <xf numFmtId="0" fontId="2" fillId="0" borderId="24" xfId="0" applyFont="1" applyBorder="1" applyAlignment="1">
      <alignment wrapText="1"/>
    </xf>
    <xf numFmtId="8" fontId="7" fillId="0" borderId="67" xfId="0" applyNumberFormat="1" applyFont="1" applyFill="1" applyBorder="1"/>
    <xf numFmtId="0" fontId="7" fillId="9" borderId="22" xfId="0" applyFont="1" applyFill="1" applyBorder="1" applyAlignment="1">
      <alignment horizontal="center" vertical="center"/>
    </xf>
    <xf numFmtId="0" fontId="7" fillId="0" borderId="97" xfId="0" applyFont="1" applyFill="1" applyBorder="1"/>
    <xf numFmtId="169" fontId="7" fillId="0" borderId="98" xfId="0" applyNumberFormat="1" applyFont="1" applyFill="1" applyBorder="1"/>
    <xf numFmtId="169" fontId="7" fillId="7" borderId="99" xfId="0" applyNumberFormat="1" applyFont="1" applyFill="1" applyBorder="1"/>
    <xf numFmtId="169" fontId="7" fillId="0" borderId="101" xfId="0" applyNumberFormat="1" applyFont="1" applyFill="1" applyBorder="1"/>
    <xf numFmtId="169" fontId="7" fillId="7" borderId="13" xfId="0" applyNumberFormat="1" applyFont="1" applyFill="1" applyBorder="1"/>
    <xf numFmtId="8" fontId="7" fillId="7" borderId="102" xfId="0" applyNumberFormat="1" applyFont="1" applyFill="1" applyBorder="1"/>
    <xf numFmtId="169" fontId="7" fillId="0" borderId="100" xfId="0" applyNumberFormat="1" applyFont="1" applyFill="1" applyBorder="1"/>
    <xf numFmtId="170" fontId="7" fillId="0" borderId="101" xfId="0" applyNumberFormat="1" applyFont="1" applyFill="1" applyBorder="1"/>
    <xf numFmtId="165" fontId="7" fillId="9" borderId="102" xfId="0" applyNumberFormat="1" applyFont="1" applyFill="1" applyBorder="1"/>
    <xf numFmtId="0" fontId="8" fillId="0" borderId="102" xfId="0" applyFont="1" applyFill="1" applyBorder="1"/>
    <xf numFmtId="169" fontId="7" fillId="0" borderId="103" xfId="0" applyNumberFormat="1" applyFont="1" applyFill="1" applyBorder="1"/>
    <xf numFmtId="0" fontId="10" fillId="0" borderId="104" xfId="0" applyFont="1" applyFill="1" applyBorder="1"/>
    <xf numFmtId="0" fontId="8" fillId="0" borderId="105" xfId="0" applyFont="1" applyFill="1" applyBorder="1"/>
    <xf numFmtId="0" fontId="7" fillId="9" borderId="69" xfId="0" applyFont="1" applyFill="1" applyBorder="1" applyAlignment="1">
      <alignment horizontal="center"/>
    </xf>
    <xf numFmtId="0" fontId="0" fillId="0" borderId="106" xfId="0" applyBorder="1"/>
    <xf numFmtId="165" fontId="10" fillId="7" borderId="107" xfId="0" applyNumberFormat="1" applyFont="1" applyFill="1" applyBorder="1"/>
    <xf numFmtId="0" fontId="7" fillId="0" borderId="109" xfId="0" applyFont="1" applyFill="1" applyBorder="1"/>
    <xf numFmtId="175" fontId="7" fillId="9" borderId="108" xfId="0" applyNumberFormat="1" applyFont="1" applyFill="1" applyBorder="1" applyAlignment="1">
      <alignment horizontal="center" vertical="center"/>
    </xf>
    <xf numFmtId="0" fontId="7" fillId="0" borderId="111" xfId="0" applyFont="1" applyFill="1" applyBorder="1"/>
    <xf numFmtId="0" fontId="7" fillId="0" borderId="110" xfId="0" applyFont="1" applyFill="1" applyBorder="1"/>
    <xf numFmtId="8" fontId="7" fillId="0" borderId="112" xfId="0" applyNumberFormat="1" applyFont="1" applyFill="1" applyBorder="1"/>
    <xf numFmtId="8" fontId="7" fillId="2" borderId="113" xfId="0" applyNumberFormat="1" applyFont="1" applyFill="1" applyBorder="1"/>
    <xf numFmtId="169" fontId="7" fillId="0" borderId="99" xfId="0" applyNumberFormat="1" applyFont="1" applyFill="1" applyBorder="1"/>
    <xf numFmtId="8" fontId="7" fillId="2" borderId="114" xfId="0" applyNumberFormat="1" applyFont="1" applyFill="1" applyBorder="1"/>
    <xf numFmtId="0" fontId="7" fillId="2" borderId="113" xfId="0" applyFont="1" applyFill="1" applyBorder="1"/>
    <xf numFmtId="8" fontId="7" fillId="2" borderId="114" xfId="0" quotePrefix="1" applyNumberFormat="1" applyFont="1" applyFill="1" applyBorder="1"/>
    <xf numFmtId="169" fontId="7" fillId="2" borderId="114" xfId="0" applyNumberFormat="1" applyFont="1" applyFill="1" applyBorder="1"/>
    <xf numFmtId="8" fontId="7" fillId="0" borderId="103" xfId="0" applyNumberFormat="1" applyFont="1" applyFill="1" applyBorder="1"/>
    <xf numFmtId="169" fontId="7" fillId="0" borderId="103" xfId="0" applyNumberFormat="1" applyFont="1" applyFill="1" applyBorder="1" applyAlignment="1">
      <alignment horizontal="left"/>
    </xf>
    <xf numFmtId="0" fontId="7" fillId="0" borderId="115" xfId="0" applyFont="1" applyFill="1" applyBorder="1" applyAlignment="1">
      <alignment horizontal="left"/>
    </xf>
    <xf numFmtId="0" fontId="7" fillId="0" borderId="106" xfId="0" applyFont="1" applyFill="1" applyBorder="1" applyAlignment="1">
      <alignment horizontal="left"/>
    </xf>
    <xf numFmtId="0" fontId="7" fillId="0" borderId="116" xfId="0" applyFont="1" applyFill="1" applyBorder="1" applyAlignment="1">
      <alignment horizontal="left"/>
    </xf>
    <xf numFmtId="0" fontId="7" fillId="0" borderId="117" xfId="0" applyFont="1" applyBorder="1" applyAlignment="1">
      <alignment horizontal="left"/>
    </xf>
    <xf numFmtId="0" fontId="7" fillId="0" borderId="118" xfId="0" applyFont="1" applyFill="1" applyBorder="1" applyAlignment="1">
      <alignment horizontal="left"/>
    </xf>
    <xf numFmtId="0" fontId="7" fillId="0" borderId="120" xfId="0" applyFont="1" applyFill="1" applyBorder="1" applyAlignment="1">
      <alignment horizontal="left"/>
    </xf>
    <xf numFmtId="0" fontId="7" fillId="0" borderId="119" xfId="0" applyFont="1" applyFill="1" applyBorder="1" applyAlignment="1">
      <alignment horizontal="left"/>
    </xf>
    <xf numFmtId="169" fontId="7" fillId="2" borderId="113" xfId="0" applyNumberFormat="1" applyFont="1" applyFill="1" applyBorder="1"/>
    <xf numFmtId="8" fontId="7" fillId="0" borderId="121" xfId="0" applyNumberFormat="1" applyFont="1" applyFill="1" applyBorder="1"/>
    <xf numFmtId="0" fontId="7" fillId="2" borderId="114" xfId="0" applyFont="1" applyFill="1" applyBorder="1"/>
    <xf numFmtId="0" fontId="7" fillId="9" borderId="123" xfId="0" applyFont="1" applyFill="1" applyBorder="1" applyAlignment="1">
      <alignment horizontal="center"/>
    </xf>
    <xf numFmtId="0" fontId="7" fillId="0" borderId="122" xfId="0" applyFont="1" applyFill="1" applyBorder="1"/>
    <xf numFmtId="166" fontId="7" fillId="0" borderId="12" xfId="1" applyFont="1" applyFill="1" applyBorder="1" applyAlignment="1"/>
    <xf numFmtId="166" fontId="7" fillId="0" borderId="97" xfId="1" applyFont="1" applyFill="1" applyBorder="1" applyAlignment="1"/>
    <xf numFmtId="166" fontId="7" fillId="0" borderId="0" xfId="1" applyFont="1" applyFill="1" applyBorder="1" applyAlignment="1"/>
    <xf numFmtId="166" fontId="7" fillId="0" borderId="124" xfId="1" applyFont="1" applyFill="1" applyBorder="1" applyAlignment="1"/>
    <xf numFmtId="0" fontId="0" fillId="0" borderId="50" xfId="0" applyBorder="1"/>
    <xf numFmtId="0" fontId="6" fillId="0" borderId="50" xfId="0" applyFont="1" applyBorder="1"/>
    <xf numFmtId="0" fontId="6" fillId="0" borderId="63" xfId="0" applyFont="1" applyBorder="1"/>
    <xf numFmtId="0" fontId="6" fillId="0" borderId="50" xfId="0" applyFont="1" applyFill="1" applyBorder="1"/>
    <xf numFmtId="0" fontId="0" fillId="0" borderId="125" xfId="0" applyBorder="1"/>
    <xf numFmtId="0" fontId="6" fillId="0" borderId="89" xfId="0" applyFont="1" applyBorder="1"/>
    <xf numFmtId="0" fontId="6" fillId="0" borderId="89" xfId="0" applyFont="1" applyBorder="1" applyAlignment="1">
      <alignment horizontal="left"/>
    </xf>
    <xf numFmtId="0" fontId="6" fillId="0" borderId="126" xfId="0" applyFont="1" applyBorder="1"/>
    <xf numFmtId="0" fontId="6" fillId="0" borderId="127" xfId="0" applyFont="1" applyBorder="1"/>
    <xf numFmtId="0" fontId="6" fillId="0" borderId="88" xfId="0" applyFont="1" applyBorder="1"/>
    <xf numFmtId="0" fontId="6" fillId="0" borderId="90" xfId="0" applyFont="1" applyBorder="1"/>
    <xf numFmtId="0" fontId="6" fillId="0" borderId="55" xfId="0" applyFont="1" applyBorder="1"/>
    <xf numFmtId="0" fontId="0" fillId="0" borderId="56" xfId="0" applyBorder="1"/>
    <xf numFmtId="0" fontId="0" fillId="0" borderId="128" xfId="0" applyBorder="1"/>
    <xf numFmtId="0" fontId="0" fillId="0" borderId="129" xfId="0" applyBorder="1"/>
    <xf numFmtId="0" fontId="6" fillId="0" borderId="128" xfId="0" applyFont="1" applyFill="1" applyBorder="1"/>
    <xf numFmtId="0" fontId="6" fillId="10" borderId="0" xfId="0" applyFont="1" applyFill="1" applyBorder="1"/>
    <xf numFmtId="0" fontId="0" fillId="10" borderId="0" xfId="0" applyFill="1" applyBorder="1"/>
    <xf numFmtId="0" fontId="6" fillId="10" borderId="8" xfId="0" applyFont="1" applyFill="1" applyBorder="1"/>
    <xf numFmtId="0" fontId="6" fillId="10" borderId="63" xfId="0" applyFont="1" applyFill="1" applyBorder="1" applyAlignment="1">
      <alignment horizontal="center"/>
    </xf>
    <xf numFmtId="0" fontId="6" fillId="10" borderId="64" xfId="0" applyFont="1" applyFill="1" applyBorder="1" applyAlignment="1">
      <alignment horizontal="center"/>
    </xf>
    <xf numFmtId="0" fontId="6" fillId="2" borderId="11" xfId="0" applyFont="1" applyFill="1" applyBorder="1"/>
    <xf numFmtId="0" fontId="6" fillId="2" borderId="55" xfId="0" applyFont="1" applyFill="1" applyBorder="1"/>
    <xf numFmtId="0" fontId="6" fillId="2" borderId="57" xfId="0" applyFont="1" applyFill="1" applyBorder="1"/>
    <xf numFmtId="0" fontId="6" fillId="0" borderId="92" xfId="0" applyFont="1" applyBorder="1"/>
    <xf numFmtId="0" fontId="6" fillId="0" borderId="92" xfId="0" applyFont="1" applyBorder="1" applyAlignment="1">
      <alignment horizontal="left"/>
    </xf>
    <xf numFmtId="0" fontId="6" fillId="0" borderId="130" xfId="0" applyFont="1" applyBorder="1"/>
    <xf numFmtId="0" fontId="6" fillId="0" borderId="131" xfId="0" applyFont="1" applyBorder="1"/>
    <xf numFmtId="0" fontId="6" fillId="0" borderId="91" xfId="0" applyFont="1" applyBorder="1"/>
    <xf numFmtId="0" fontId="6" fillId="0" borderId="132" xfId="0" applyFont="1" applyBorder="1"/>
    <xf numFmtId="0" fontId="6" fillId="10" borderId="50" xfId="0" applyFont="1" applyFill="1" applyBorder="1" applyAlignment="1">
      <alignment horizontal="center" vertical="center"/>
    </xf>
    <xf numFmtId="0" fontId="6" fillId="10" borderId="61" xfId="0" applyFont="1" applyFill="1" applyBorder="1" applyAlignment="1">
      <alignment horizontal="center" vertical="center" wrapText="1"/>
    </xf>
    <xf numFmtId="0" fontId="6" fillId="2" borderId="62" xfId="0" applyFont="1" applyFill="1" applyBorder="1" applyAlignment="1">
      <alignment horizontal="center" vertical="center" wrapText="1"/>
    </xf>
    <xf numFmtId="0" fontId="6" fillId="10" borderId="56" xfId="0" applyFont="1" applyFill="1" applyBorder="1" applyAlignment="1">
      <alignment horizontal="center" vertical="center"/>
    </xf>
    <xf numFmtId="0" fontId="6" fillId="10" borderId="133" xfId="0" applyFont="1" applyFill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left"/>
    </xf>
    <xf numFmtId="164" fontId="6" fillId="0" borderId="0" xfId="0" applyNumberFormat="1" applyFont="1" applyFill="1" applyBorder="1"/>
    <xf numFmtId="174" fontId="6" fillId="0" borderId="0" xfId="0" applyNumberFormat="1" applyFont="1" applyFill="1" applyBorder="1" applyAlignment="1">
      <alignment horizontal="center" vertical="top"/>
    </xf>
    <xf numFmtId="173" fontId="0" fillId="0" borderId="0" xfId="0" applyNumberFormat="1" applyFill="1" applyBorder="1" applyAlignment="1">
      <alignment horizontal="center" vertical="top"/>
    </xf>
    <xf numFmtId="1" fontId="0" fillId="0" borderId="0" xfId="0" applyNumberFormat="1" applyFill="1" applyBorder="1" applyAlignment="1">
      <alignment horizontal="center" vertical="top"/>
    </xf>
    <xf numFmtId="8" fontId="13" fillId="3" borderId="64" xfId="0" applyNumberFormat="1" applyFont="1" applyFill="1" applyBorder="1"/>
    <xf numFmtId="165" fontId="7" fillId="7" borderId="5" xfId="0" applyNumberFormat="1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41" xfId="0" applyFont="1" applyFill="1" applyBorder="1" applyAlignment="1">
      <alignment horizontal="center" vertical="center"/>
    </xf>
    <xf numFmtId="0" fontId="7" fillId="0" borderId="42" xfId="0" applyFont="1" applyFill="1" applyBorder="1" applyAlignment="1">
      <alignment horizontal="center" vertical="center"/>
    </xf>
    <xf numFmtId="0" fontId="7" fillId="0" borderId="44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/>
    </xf>
    <xf numFmtId="0" fontId="7" fillId="0" borderId="15" xfId="0" applyNumberFormat="1" applyFont="1" applyFill="1" applyBorder="1" applyAlignment="1">
      <alignment horizontal="center" vertical="center"/>
    </xf>
    <xf numFmtId="0" fontId="7" fillId="0" borderId="16" xfId="0" applyNumberFormat="1" applyFont="1" applyFill="1" applyBorder="1" applyAlignment="1">
      <alignment horizontal="center" vertical="center"/>
    </xf>
    <xf numFmtId="0" fontId="11" fillId="0" borderId="19" xfId="3" applyFill="1" applyBorder="1" applyAlignment="1">
      <alignment horizontal="center"/>
    </xf>
    <xf numFmtId="0" fontId="11" fillId="0" borderId="20" xfId="3" applyFill="1" applyBorder="1" applyAlignment="1">
      <alignment horizontal="center"/>
    </xf>
    <xf numFmtId="0" fontId="11" fillId="0" borderId="3" xfId="3" applyFill="1" applyBorder="1" applyAlignment="1">
      <alignment horizontal="center"/>
    </xf>
    <xf numFmtId="0" fontId="11" fillId="0" borderId="24" xfId="3" applyFill="1" applyBorder="1" applyAlignment="1">
      <alignment horizontal="center"/>
    </xf>
    <xf numFmtId="0" fontId="7" fillId="0" borderId="15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66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/>
    </xf>
    <xf numFmtId="0" fontId="7" fillId="0" borderId="102" xfId="0" applyFont="1" applyFill="1" applyBorder="1" applyAlignment="1">
      <alignment horizontal="center"/>
    </xf>
    <xf numFmtId="8" fontId="7" fillId="7" borderId="102" xfId="0" applyNumberFormat="1" applyFont="1" applyFill="1" applyBorder="1" applyAlignment="1">
      <alignment horizontal="center"/>
    </xf>
    <xf numFmtId="0" fontId="7" fillId="7" borderId="102" xfId="0" applyFont="1" applyFill="1" applyBorder="1" applyAlignment="1">
      <alignment horizont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72" xfId="0" applyFont="1" applyFill="1" applyBorder="1" applyAlignment="1">
      <alignment horizontal="center" vertical="center"/>
    </xf>
    <xf numFmtId="0" fontId="7" fillId="0" borderId="73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23" xfId="0" applyFont="1" applyBorder="1" applyAlignment="1">
      <alignment wrapText="1"/>
    </xf>
    <xf numFmtId="0" fontId="2" fillId="0" borderId="24" xfId="0" applyFont="1" applyBorder="1" applyAlignment="1">
      <alignment wrapText="1"/>
    </xf>
    <xf numFmtId="0" fontId="6" fillId="0" borderId="134" xfId="0" applyFont="1" applyBorder="1" applyAlignment="1">
      <alignment horizontal="center" vertical="center"/>
    </xf>
    <xf numFmtId="0" fontId="6" fillId="0" borderId="135" xfId="0" applyFont="1" applyBorder="1" applyAlignment="1">
      <alignment horizontal="center" vertical="center"/>
    </xf>
    <xf numFmtId="0" fontId="6" fillId="0" borderId="136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3" fillId="0" borderId="60" xfId="0" applyFont="1" applyBorder="1" applyAlignment="1">
      <alignment horizontal="center"/>
    </xf>
    <xf numFmtId="0" fontId="13" fillId="0" borderId="61" xfId="0" applyFont="1" applyBorder="1" applyAlignment="1">
      <alignment horizontal="center"/>
    </xf>
    <xf numFmtId="0" fontId="13" fillId="0" borderId="62" xfId="0" applyFont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Normal 2" xfId="2" xr:uid="{D8C06FC1-7724-4A13-B39F-6E042913B98F}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00"/>
      <color rgb="FF00CC00"/>
      <color rgb="FFFF9933"/>
      <color rgb="FF33CC33"/>
      <color rgb="FFFF6600"/>
      <color rgb="FFFFCC00"/>
      <color rgb="FFFFFF66"/>
      <color rgb="FF0080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BE5935-A975-40DA-B204-A1610C11E529}">
  <sheetPr transitionEvaluation="1" codeName="Feuil5">
    <tabColor theme="0" tint="-0.499984740745262"/>
  </sheetPr>
  <dimension ref="A1:G17"/>
  <sheetViews>
    <sheetView workbookViewId="0">
      <selection activeCell="B8" sqref="B8"/>
    </sheetView>
  </sheetViews>
  <sheetFormatPr baseColWidth="10" defaultRowHeight="15"/>
  <sheetData>
    <row r="1" spans="1:7">
      <c r="A1" s="12" t="s">
        <v>85</v>
      </c>
      <c r="B1" s="13"/>
      <c r="C1" s="14"/>
      <c r="E1" s="12" t="s">
        <v>84</v>
      </c>
      <c r="F1" s="13"/>
      <c r="G1" s="14"/>
    </row>
    <row r="2" spans="1:7">
      <c r="A2" s="5" t="s">
        <v>0</v>
      </c>
      <c r="B2" s="23" t="s">
        <v>1</v>
      </c>
      <c r="C2" s="16"/>
      <c r="E2" s="15" t="s">
        <v>0</v>
      </c>
      <c r="F2" s="23" t="s">
        <v>23</v>
      </c>
      <c r="G2" s="16"/>
    </row>
    <row r="3" spans="1:7">
      <c r="A3" s="6" t="s">
        <v>81</v>
      </c>
      <c r="B3" s="7" t="s">
        <v>6</v>
      </c>
      <c r="C3" s="8" t="s">
        <v>82</v>
      </c>
      <c r="E3" s="6" t="s">
        <v>81</v>
      </c>
      <c r="F3" s="7" t="s">
        <v>6</v>
      </c>
      <c r="G3" s="8" t="s">
        <v>82</v>
      </c>
    </row>
    <row r="4" spans="1:7">
      <c r="A4" s="9">
        <v>100</v>
      </c>
      <c r="B4" s="10"/>
      <c r="C4" s="11">
        <f>SUM(A4*B4)</f>
        <v>0</v>
      </c>
      <c r="E4" s="9">
        <v>100</v>
      </c>
      <c r="F4" s="10"/>
      <c r="G4" s="11">
        <f>SUM(E4*F4)</f>
        <v>0</v>
      </c>
    </row>
    <row r="5" spans="1:7">
      <c r="A5" s="9">
        <v>50</v>
      </c>
      <c r="B5" s="10"/>
      <c r="C5" s="11">
        <f t="shared" ref="C5:C16" si="0">SUM(A5*B5)</f>
        <v>0</v>
      </c>
      <c r="E5" s="9">
        <v>50</v>
      </c>
      <c r="F5" s="10"/>
      <c r="G5" s="11">
        <f t="shared" ref="G5:G16" si="1">SUM(E5*F5)</f>
        <v>0</v>
      </c>
    </row>
    <row r="6" spans="1:7">
      <c r="A6" s="9">
        <v>20</v>
      </c>
      <c r="B6" s="10"/>
      <c r="C6" s="11">
        <f t="shared" si="0"/>
        <v>0</v>
      </c>
      <c r="E6" s="9">
        <v>20</v>
      </c>
      <c r="F6" s="10"/>
      <c r="G6" s="11">
        <f t="shared" si="1"/>
        <v>0</v>
      </c>
    </row>
    <row r="7" spans="1:7">
      <c r="A7" s="9">
        <v>10</v>
      </c>
      <c r="B7" s="10">
        <v>10</v>
      </c>
      <c r="C7" s="11">
        <f t="shared" si="0"/>
        <v>100</v>
      </c>
      <c r="E7" s="9">
        <v>10</v>
      </c>
      <c r="F7" s="10"/>
      <c r="G7" s="11">
        <f t="shared" si="1"/>
        <v>0</v>
      </c>
    </row>
    <row r="8" spans="1:7">
      <c r="A8" s="9">
        <v>5</v>
      </c>
      <c r="B8" s="10"/>
      <c r="C8" s="11">
        <f t="shared" si="0"/>
        <v>0</v>
      </c>
      <c r="E8" s="9">
        <v>5</v>
      </c>
      <c r="F8" s="10"/>
      <c r="G8" s="11">
        <f t="shared" si="1"/>
        <v>0</v>
      </c>
    </row>
    <row r="9" spans="1:7">
      <c r="A9" s="9">
        <v>2</v>
      </c>
      <c r="B9" s="10"/>
      <c r="C9" s="11">
        <f t="shared" si="0"/>
        <v>0</v>
      </c>
      <c r="E9" s="9">
        <v>2</v>
      </c>
      <c r="F9" s="10"/>
      <c r="G9" s="11">
        <f t="shared" si="1"/>
        <v>0</v>
      </c>
    </row>
    <row r="10" spans="1:7">
      <c r="A10" s="9">
        <v>1</v>
      </c>
      <c r="B10" s="10"/>
      <c r="C10" s="11">
        <f t="shared" si="0"/>
        <v>0</v>
      </c>
      <c r="E10" s="9">
        <v>1</v>
      </c>
      <c r="F10" s="10"/>
      <c r="G10" s="11">
        <f t="shared" si="1"/>
        <v>0</v>
      </c>
    </row>
    <row r="11" spans="1:7">
      <c r="A11" s="9">
        <v>0.5</v>
      </c>
      <c r="B11" s="10"/>
      <c r="C11" s="11">
        <f t="shared" si="0"/>
        <v>0</v>
      </c>
      <c r="E11" s="9">
        <v>0.5</v>
      </c>
      <c r="F11" s="10"/>
      <c r="G11" s="11">
        <f t="shared" si="1"/>
        <v>0</v>
      </c>
    </row>
    <row r="12" spans="1:7">
      <c r="A12" s="9">
        <v>0.2</v>
      </c>
      <c r="B12" s="10"/>
      <c r="C12" s="11">
        <f t="shared" si="0"/>
        <v>0</v>
      </c>
      <c r="E12" s="9">
        <v>0.2</v>
      </c>
      <c r="F12" s="10"/>
      <c r="G12" s="11">
        <f t="shared" si="1"/>
        <v>0</v>
      </c>
    </row>
    <row r="13" spans="1:7">
      <c r="A13" s="9">
        <v>0.1</v>
      </c>
      <c r="B13" s="10"/>
      <c r="C13" s="11">
        <f t="shared" si="0"/>
        <v>0</v>
      </c>
      <c r="E13" s="9">
        <v>0.1</v>
      </c>
      <c r="F13" s="10"/>
      <c r="G13" s="11">
        <f t="shared" si="1"/>
        <v>0</v>
      </c>
    </row>
    <row r="14" spans="1:7">
      <c r="A14" s="9">
        <v>0.05</v>
      </c>
      <c r="B14" s="10"/>
      <c r="C14" s="11">
        <f t="shared" si="0"/>
        <v>0</v>
      </c>
      <c r="E14" s="9">
        <v>0.05</v>
      </c>
      <c r="F14" s="10"/>
      <c r="G14" s="11">
        <f t="shared" si="1"/>
        <v>0</v>
      </c>
    </row>
    <row r="15" spans="1:7">
      <c r="A15" s="9">
        <v>0.02</v>
      </c>
      <c r="B15" s="10"/>
      <c r="C15" s="11">
        <f t="shared" si="0"/>
        <v>0</v>
      </c>
      <c r="E15" s="9">
        <v>0.02</v>
      </c>
      <c r="F15" s="10"/>
      <c r="G15" s="11">
        <f t="shared" si="1"/>
        <v>0</v>
      </c>
    </row>
    <row r="16" spans="1:7" ht="15.75" thickBot="1">
      <c r="A16" s="9">
        <v>0.01</v>
      </c>
      <c r="B16" s="10"/>
      <c r="C16" s="11">
        <f t="shared" si="0"/>
        <v>0</v>
      </c>
      <c r="E16" s="9">
        <v>0.01</v>
      </c>
      <c r="F16" s="10"/>
      <c r="G16" s="11">
        <f t="shared" si="1"/>
        <v>0</v>
      </c>
    </row>
    <row r="17" spans="1:7" ht="15.75" thickBot="1">
      <c r="A17" s="28" t="s">
        <v>83</v>
      </c>
      <c r="B17" s="29"/>
      <c r="C17" s="30">
        <f>SUM(C4+C5+C6+C7+C8+C9+C10+C11+C12+C13+C14+C15+C16)</f>
        <v>100</v>
      </c>
      <c r="E17" s="31" t="s">
        <v>83</v>
      </c>
      <c r="F17" s="32"/>
      <c r="G17" s="27">
        <f>SUM(G4+G5+G6+G7+G8+G9+G10+G11+G12+G13+G14+G15+G16)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5EB08CA-551E-423F-AFCE-F42B79A1C47A}">
          <x14:formula1>
            <xm:f>'Base de donnée'!$N$2:$N$6</xm:f>
          </x14:formula1>
          <xm:sqref>B2 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:BB78"/>
  <sheetViews>
    <sheetView zoomScale="85" zoomScaleNormal="85" workbookViewId="0">
      <selection activeCell="C7" sqref="C7"/>
    </sheetView>
  </sheetViews>
  <sheetFormatPr baseColWidth="10" defaultRowHeight="15"/>
  <cols>
    <col min="1" max="1" width="23.42578125" customWidth="1"/>
    <col min="2" max="2" width="9.5703125" customWidth="1"/>
    <col min="3" max="3" width="8.28515625" customWidth="1"/>
    <col min="4" max="4" width="14.7109375" customWidth="1"/>
    <col min="5" max="5" width="7.85546875" customWidth="1"/>
    <col min="6" max="6" width="9" customWidth="1"/>
    <col min="7" max="7" width="14.28515625" customWidth="1"/>
    <col min="8" max="8" width="7.7109375" customWidth="1"/>
    <col min="9" max="9" width="7" customWidth="1"/>
    <col min="10" max="10" width="13.85546875" customWidth="1"/>
    <col min="11" max="11" width="7.85546875" customWidth="1"/>
    <col min="12" max="12" width="7.140625" customWidth="1"/>
    <col min="13" max="13" width="13.7109375" customWidth="1"/>
    <col min="14" max="14" width="7.42578125" customWidth="1"/>
    <col min="15" max="15" width="7.85546875" customWidth="1"/>
    <col min="16" max="16" width="15.7109375" customWidth="1"/>
    <col min="17" max="18" width="7.85546875" customWidth="1"/>
    <col min="19" max="19" width="17.5703125" customWidth="1"/>
    <col min="20" max="21" width="7.85546875" customWidth="1"/>
    <col min="22" max="22" width="18" customWidth="1"/>
    <col min="23" max="24" width="7.85546875" customWidth="1"/>
    <col min="25" max="25" width="19.140625" customWidth="1"/>
    <col min="26" max="27" width="7.85546875" customWidth="1"/>
    <col min="28" max="28" width="19.42578125" customWidth="1"/>
    <col min="29" max="30" width="7.85546875" customWidth="1"/>
  </cols>
  <sheetData>
    <row r="1" spans="1:54" ht="24.75" customHeight="1" thickBot="1">
      <c r="AG1" s="360" t="s">
        <v>109</v>
      </c>
      <c r="AH1" s="361"/>
      <c r="AI1" s="361"/>
      <c r="AJ1" s="361"/>
      <c r="AK1" s="361"/>
      <c r="AL1" s="361"/>
      <c r="AM1" s="361"/>
      <c r="AN1" s="361"/>
      <c r="AO1" s="361"/>
      <c r="AP1" s="361"/>
      <c r="AQ1" s="361"/>
      <c r="AR1" s="361"/>
      <c r="AS1" s="361"/>
      <c r="AT1" s="361"/>
      <c r="AU1" s="361"/>
      <c r="AV1" s="361"/>
      <c r="AW1" s="361"/>
      <c r="AX1" s="361"/>
      <c r="AY1" s="361"/>
      <c r="AZ1" s="361"/>
      <c r="BA1" s="361"/>
      <c r="BB1" s="362"/>
    </row>
    <row r="2" spans="1:54" ht="15.75" thickBot="1">
      <c r="A2" s="104">
        <f ca="1">TODAY()</f>
        <v>44288</v>
      </c>
      <c r="B2" s="49"/>
      <c r="C2" s="50" t="s">
        <v>0</v>
      </c>
      <c r="D2" s="51" t="s">
        <v>1</v>
      </c>
      <c r="E2" s="24"/>
      <c r="F2" s="52"/>
      <c r="G2" s="52"/>
      <c r="H2" s="52"/>
      <c r="I2" s="49"/>
      <c r="J2" s="50" t="s">
        <v>2</v>
      </c>
      <c r="K2" s="50"/>
      <c r="L2" s="53" t="s">
        <v>3</v>
      </c>
      <c r="M2" s="48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349" t="s">
        <v>110</v>
      </c>
      <c r="AF2" s="350"/>
    </row>
    <row r="3" spans="1:54" ht="27" customHeight="1" thickBot="1">
      <c r="A3" s="98" t="s">
        <v>104</v>
      </c>
      <c r="B3" s="347">
        <v>1</v>
      </c>
      <c r="C3" s="348"/>
      <c r="D3" s="85" t="s">
        <v>104</v>
      </c>
      <c r="E3" s="353">
        <v>2</v>
      </c>
      <c r="F3" s="354"/>
      <c r="G3" s="85" t="s">
        <v>104</v>
      </c>
      <c r="H3" s="353">
        <v>3</v>
      </c>
      <c r="I3" s="354"/>
      <c r="J3" s="85" t="s">
        <v>104</v>
      </c>
      <c r="K3" s="353">
        <v>4</v>
      </c>
      <c r="L3" s="354"/>
      <c r="M3" s="85" t="s">
        <v>104</v>
      </c>
      <c r="N3" s="353">
        <v>5</v>
      </c>
      <c r="O3" s="354"/>
      <c r="P3" s="85" t="s">
        <v>104</v>
      </c>
      <c r="Q3" s="353">
        <v>6</v>
      </c>
      <c r="R3" s="354"/>
      <c r="S3" s="85" t="s">
        <v>104</v>
      </c>
      <c r="T3" s="353">
        <v>7</v>
      </c>
      <c r="U3" s="354"/>
      <c r="V3" s="85" t="s">
        <v>142</v>
      </c>
      <c r="W3" s="353">
        <v>8</v>
      </c>
      <c r="X3" s="354"/>
      <c r="Y3" s="85" t="s">
        <v>142</v>
      </c>
      <c r="Z3" s="353">
        <v>9</v>
      </c>
      <c r="AA3" s="354"/>
      <c r="AB3" s="85" t="s">
        <v>142</v>
      </c>
      <c r="AC3" s="353">
        <v>10</v>
      </c>
      <c r="AD3" s="354"/>
      <c r="AE3" s="54" t="s">
        <v>7</v>
      </c>
      <c r="AF3" s="55" t="s">
        <v>106</v>
      </c>
    </row>
    <row r="4" spans="1:54">
      <c r="A4" s="99" t="s">
        <v>4</v>
      </c>
      <c r="B4" s="57" t="s">
        <v>5</v>
      </c>
      <c r="C4" s="18" t="s">
        <v>97</v>
      </c>
      <c r="D4" s="56" t="s">
        <v>4</v>
      </c>
      <c r="E4" s="57" t="s">
        <v>5</v>
      </c>
      <c r="F4" s="18" t="s">
        <v>97</v>
      </c>
      <c r="G4" s="58" t="s">
        <v>4</v>
      </c>
      <c r="H4" s="57" t="s">
        <v>5</v>
      </c>
      <c r="I4" s="18" t="s">
        <v>97</v>
      </c>
      <c r="J4" s="56" t="s">
        <v>4</v>
      </c>
      <c r="K4" s="57" t="s">
        <v>5</v>
      </c>
      <c r="L4" s="18" t="s">
        <v>97</v>
      </c>
      <c r="M4" s="56" t="s">
        <v>4</v>
      </c>
      <c r="N4" s="57" t="s">
        <v>5</v>
      </c>
      <c r="O4" s="44" t="s">
        <v>97</v>
      </c>
      <c r="P4" s="201" t="s">
        <v>4</v>
      </c>
      <c r="Q4" s="200" t="s">
        <v>5</v>
      </c>
      <c r="R4" s="44" t="s">
        <v>97</v>
      </c>
      <c r="S4" s="201" t="s">
        <v>4</v>
      </c>
      <c r="T4" s="200" t="s">
        <v>5</v>
      </c>
      <c r="U4" s="44" t="s">
        <v>97</v>
      </c>
      <c r="V4" s="201" t="s">
        <v>4</v>
      </c>
      <c r="W4" s="200" t="s">
        <v>5</v>
      </c>
      <c r="X4" s="44" t="s">
        <v>97</v>
      </c>
      <c r="Y4" s="201" t="s">
        <v>4</v>
      </c>
      <c r="Z4" s="200" t="s">
        <v>5</v>
      </c>
      <c r="AA4" s="44" t="s">
        <v>97</v>
      </c>
      <c r="AB4" s="201" t="s">
        <v>4</v>
      </c>
      <c r="AC4" s="200" t="s">
        <v>5</v>
      </c>
      <c r="AD4" s="44" t="s">
        <v>97</v>
      </c>
      <c r="AE4" s="59"/>
      <c r="AF4" s="60"/>
    </row>
    <row r="5" spans="1:54">
      <c r="A5" s="93" t="s">
        <v>38</v>
      </c>
      <c r="B5" s="61">
        <v>2</v>
      </c>
      <c r="C5" s="62">
        <v>1</v>
      </c>
      <c r="D5" s="63" t="s">
        <v>95</v>
      </c>
      <c r="E5" s="64">
        <v>3</v>
      </c>
      <c r="F5" s="62">
        <v>3</v>
      </c>
      <c r="G5" s="63" t="s">
        <v>38</v>
      </c>
      <c r="H5" s="65">
        <v>2</v>
      </c>
      <c r="I5" s="62">
        <v>4</v>
      </c>
      <c r="J5" s="63" t="s">
        <v>38</v>
      </c>
      <c r="K5" s="65">
        <v>1</v>
      </c>
      <c r="L5" s="62">
        <v>5</v>
      </c>
      <c r="M5" s="63" t="s">
        <v>40</v>
      </c>
      <c r="N5" s="65">
        <v>1</v>
      </c>
      <c r="O5" s="204">
        <v>10</v>
      </c>
      <c r="P5" s="75" t="s">
        <v>95</v>
      </c>
      <c r="Q5" s="75">
        <v>2</v>
      </c>
      <c r="R5" s="205">
        <v>2</v>
      </c>
      <c r="S5" s="75" t="s">
        <v>38</v>
      </c>
      <c r="T5" s="75">
        <v>3</v>
      </c>
      <c r="U5" s="205">
        <v>4</v>
      </c>
      <c r="V5" s="75" t="s">
        <v>88</v>
      </c>
      <c r="W5" s="75">
        <v>4</v>
      </c>
      <c r="X5" s="205">
        <v>3</v>
      </c>
      <c r="Y5" s="75" t="s">
        <v>95</v>
      </c>
      <c r="Z5" s="75">
        <v>2.5</v>
      </c>
      <c r="AA5" s="205">
        <v>4</v>
      </c>
      <c r="AB5" s="75" t="s">
        <v>26</v>
      </c>
      <c r="AC5" s="75">
        <v>5</v>
      </c>
      <c r="AD5" s="202">
        <v>4</v>
      </c>
      <c r="AE5" s="86">
        <f>SUM(C5+F5+I5+L5+O5+R5+U5+X5+AA5+AD5)</f>
        <v>40</v>
      </c>
      <c r="AF5" s="87"/>
    </row>
    <row r="6" spans="1:54">
      <c r="A6" s="93" t="s">
        <v>38</v>
      </c>
      <c r="B6" s="61">
        <v>1</v>
      </c>
      <c r="C6" s="62">
        <v>1</v>
      </c>
      <c r="D6" s="63" t="s">
        <v>38</v>
      </c>
      <c r="E6" s="64">
        <v>2</v>
      </c>
      <c r="F6" s="62">
        <v>4</v>
      </c>
      <c r="G6" s="63" t="s">
        <v>71</v>
      </c>
      <c r="H6" s="65">
        <v>3</v>
      </c>
      <c r="I6" s="62">
        <v>2</v>
      </c>
      <c r="J6" s="63" t="s">
        <v>10</v>
      </c>
      <c r="K6" s="65">
        <v>3</v>
      </c>
      <c r="L6" s="62">
        <v>1</v>
      </c>
      <c r="M6" s="63"/>
      <c r="N6" s="65"/>
      <c r="O6" s="204"/>
      <c r="P6" s="75" t="s">
        <v>38</v>
      </c>
      <c r="Q6" s="75">
        <v>3</v>
      </c>
      <c r="R6" s="205">
        <v>2</v>
      </c>
      <c r="S6" s="75" t="s">
        <v>88</v>
      </c>
      <c r="T6" s="75">
        <v>1</v>
      </c>
      <c r="U6" s="205">
        <v>3</v>
      </c>
      <c r="V6" s="75" t="s">
        <v>88</v>
      </c>
      <c r="W6" s="75"/>
      <c r="X6" s="205">
        <v>2</v>
      </c>
      <c r="Y6" s="75" t="s">
        <v>40</v>
      </c>
      <c r="Z6" s="75">
        <v>2.5</v>
      </c>
      <c r="AA6" s="205">
        <v>1</v>
      </c>
      <c r="AB6" s="75" t="s">
        <v>89</v>
      </c>
      <c r="AC6" s="75">
        <v>3</v>
      </c>
      <c r="AD6" s="202">
        <v>1</v>
      </c>
      <c r="AE6" s="86">
        <f>SUM(C6+F6+I6+L6+O6+R6+U6+X6+AA6+AD6)</f>
        <v>17</v>
      </c>
      <c r="AF6" s="87"/>
    </row>
    <row r="7" spans="1:54">
      <c r="A7" s="93" t="s">
        <v>11</v>
      </c>
      <c r="B7" s="61">
        <v>2.5</v>
      </c>
      <c r="C7" s="62">
        <v>1</v>
      </c>
      <c r="D7" s="63" t="s">
        <v>49</v>
      </c>
      <c r="E7" s="64">
        <v>4.5</v>
      </c>
      <c r="F7" s="62">
        <v>2</v>
      </c>
      <c r="G7" s="63" t="s">
        <v>72</v>
      </c>
      <c r="H7" s="65">
        <v>4</v>
      </c>
      <c r="I7" s="62">
        <v>1</v>
      </c>
      <c r="J7" s="63"/>
      <c r="K7" s="65"/>
      <c r="L7" s="62"/>
      <c r="M7" s="63"/>
      <c r="N7" s="65"/>
      <c r="O7" s="204"/>
      <c r="P7" s="75" t="s">
        <v>40</v>
      </c>
      <c r="Q7" s="75">
        <v>1.5</v>
      </c>
      <c r="R7" s="205">
        <v>1</v>
      </c>
      <c r="S7" s="75" t="s">
        <v>11</v>
      </c>
      <c r="T7" s="75">
        <v>2</v>
      </c>
      <c r="U7" s="205">
        <v>2</v>
      </c>
      <c r="V7" s="75"/>
      <c r="W7" s="75"/>
      <c r="X7" s="205"/>
      <c r="Y7" s="75"/>
      <c r="Z7" s="75"/>
      <c r="AA7" s="205"/>
      <c r="AB7" s="75"/>
      <c r="AC7" s="75"/>
      <c r="AD7" s="202"/>
      <c r="AE7" s="86">
        <f t="shared" ref="AE7:AE14" si="0">SUM(C7+F7+I7+L7+O7+R7+U7+X7+AA7+AD7)</f>
        <v>7</v>
      </c>
      <c r="AF7" s="87"/>
    </row>
    <row r="8" spans="1:54">
      <c r="A8" s="93" t="s">
        <v>47</v>
      </c>
      <c r="B8" s="61">
        <v>4</v>
      </c>
      <c r="C8" s="62">
        <v>2</v>
      </c>
      <c r="D8" s="63" t="s">
        <v>51</v>
      </c>
      <c r="E8" s="64">
        <v>2</v>
      </c>
      <c r="F8" s="62">
        <v>7</v>
      </c>
      <c r="G8" s="63"/>
      <c r="H8" s="65"/>
      <c r="I8" s="62"/>
      <c r="J8" s="63"/>
      <c r="K8" s="65"/>
      <c r="L8" s="62"/>
      <c r="M8" s="63"/>
      <c r="N8" s="65"/>
      <c r="O8" s="204"/>
      <c r="P8" s="75" t="s">
        <v>57</v>
      </c>
      <c r="Q8" s="75">
        <v>3</v>
      </c>
      <c r="R8" s="205">
        <v>1</v>
      </c>
      <c r="S8" s="75"/>
      <c r="T8" s="75"/>
      <c r="U8" s="205"/>
      <c r="V8" s="75"/>
      <c r="W8" s="75"/>
      <c r="X8" s="205"/>
      <c r="Y8" s="75"/>
      <c r="Z8" s="75"/>
      <c r="AA8" s="205"/>
      <c r="AB8" s="75"/>
      <c r="AC8" s="75"/>
      <c r="AD8" s="202"/>
      <c r="AE8" s="86">
        <f t="shared" si="0"/>
        <v>10</v>
      </c>
      <c r="AF8" s="87"/>
    </row>
    <row r="9" spans="1:54">
      <c r="A9" s="93" t="s">
        <v>88</v>
      </c>
      <c r="B9" s="61">
        <v>7</v>
      </c>
      <c r="C9" s="62">
        <v>1</v>
      </c>
      <c r="D9" s="63" t="s">
        <v>96</v>
      </c>
      <c r="E9" s="64">
        <v>2.5</v>
      </c>
      <c r="F9" s="62">
        <v>5</v>
      </c>
      <c r="G9" s="63"/>
      <c r="H9" s="65"/>
      <c r="I9" s="62"/>
      <c r="J9" s="63"/>
      <c r="K9" s="65"/>
      <c r="L9" s="62"/>
      <c r="M9" s="63"/>
      <c r="N9" s="65"/>
      <c r="O9" s="204"/>
      <c r="P9" s="75"/>
      <c r="Q9" s="75"/>
      <c r="R9" s="205"/>
      <c r="S9" s="75" t="s">
        <v>96</v>
      </c>
      <c r="T9" s="75">
        <v>3</v>
      </c>
      <c r="U9" s="205">
        <v>2</v>
      </c>
      <c r="V9" s="75"/>
      <c r="W9" s="75"/>
      <c r="X9" s="205"/>
      <c r="Y9" s="75"/>
      <c r="Z9" s="75"/>
      <c r="AA9" s="205"/>
      <c r="AB9" s="75"/>
      <c r="AC9" s="75"/>
      <c r="AD9" s="202"/>
      <c r="AE9" s="86">
        <f t="shared" si="0"/>
        <v>8</v>
      </c>
      <c r="AF9" s="87"/>
    </row>
    <row r="10" spans="1:54">
      <c r="A10" s="93" t="s">
        <v>51</v>
      </c>
      <c r="B10" s="61">
        <v>1.5</v>
      </c>
      <c r="C10" s="62">
        <v>3</v>
      </c>
      <c r="D10" s="63" t="s">
        <v>57</v>
      </c>
      <c r="E10" s="64">
        <v>2.5</v>
      </c>
      <c r="F10" s="62">
        <v>2</v>
      </c>
      <c r="G10" s="63"/>
      <c r="H10" s="65"/>
      <c r="I10" s="62"/>
      <c r="J10" s="63"/>
      <c r="K10" s="65"/>
      <c r="L10" s="62"/>
      <c r="M10" s="63"/>
      <c r="N10" s="65"/>
      <c r="O10" s="204"/>
      <c r="P10" s="75"/>
      <c r="Q10" s="75"/>
      <c r="R10" s="205"/>
      <c r="S10" s="75"/>
      <c r="T10" s="75"/>
      <c r="U10" s="205"/>
      <c r="V10" s="75" t="s">
        <v>47</v>
      </c>
      <c r="W10" s="75">
        <v>1</v>
      </c>
      <c r="X10" s="205">
        <v>3</v>
      </c>
      <c r="Y10" s="75"/>
      <c r="Z10" s="75"/>
      <c r="AA10" s="205"/>
      <c r="AB10" s="75"/>
      <c r="AC10" s="75"/>
      <c r="AD10" s="202"/>
      <c r="AE10" s="86">
        <f t="shared" si="0"/>
        <v>8</v>
      </c>
      <c r="AF10" s="87"/>
    </row>
    <row r="11" spans="1:54">
      <c r="A11" s="93" t="s">
        <v>95</v>
      </c>
      <c r="B11" s="61">
        <v>2.5</v>
      </c>
      <c r="C11" s="62">
        <v>5</v>
      </c>
      <c r="D11" s="63" t="s">
        <v>9</v>
      </c>
      <c r="E11" s="64">
        <v>6</v>
      </c>
      <c r="F11" s="62">
        <v>1</v>
      </c>
      <c r="G11" s="63"/>
      <c r="H11" s="65"/>
      <c r="I11" s="62"/>
      <c r="J11" s="63"/>
      <c r="K11" s="65"/>
      <c r="L11" s="62"/>
      <c r="M11" s="63"/>
      <c r="N11" s="65"/>
      <c r="O11" s="204"/>
      <c r="P11" s="75"/>
      <c r="Q11" s="75"/>
      <c r="R11" s="205"/>
      <c r="S11" s="75"/>
      <c r="T11" s="75"/>
      <c r="U11" s="205"/>
      <c r="V11" s="75"/>
      <c r="W11" s="75"/>
      <c r="X11" s="205"/>
      <c r="Y11" s="75" t="s">
        <v>93</v>
      </c>
      <c r="Z11" s="75">
        <v>1</v>
      </c>
      <c r="AA11" s="205">
        <v>5</v>
      </c>
      <c r="AB11" s="75"/>
      <c r="AC11" s="75"/>
      <c r="AD11" s="202"/>
      <c r="AE11" s="86">
        <f t="shared" si="0"/>
        <v>11</v>
      </c>
      <c r="AF11" s="87"/>
    </row>
    <row r="12" spans="1:54">
      <c r="A12" s="93" t="s">
        <v>92</v>
      </c>
      <c r="B12" s="61">
        <v>6</v>
      </c>
      <c r="C12" s="62">
        <v>1</v>
      </c>
      <c r="D12" s="63" t="s">
        <v>9</v>
      </c>
      <c r="E12" s="64">
        <v>3.5</v>
      </c>
      <c r="F12" s="62">
        <v>5</v>
      </c>
      <c r="G12" s="63"/>
      <c r="H12" s="65"/>
      <c r="I12" s="62"/>
      <c r="J12" s="63"/>
      <c r="K12" s="65"/>
      <c r="L12" s="62"/>
      <c r="M12" s="63"/>
      <c r="N12" s="65"/>
      <c r="O12" s="204"/>
      <c r="P12" s="75"/>
      <c r="Q12" s="75"/>
      <c r="R12" s="205"/>
      <c r="S12" s="75"/>
      <c r="T12" s="75"/>
      <c r="U12" s="205"/>
      <c r="V12" s="75"/>
      <c r="W12" s="75"/>
      <c r="X12" s="205"/>
      <c r="Y12" s="75"/>
      <c r="Z12" s="75"/>
      <c r="AA12" s="205"/>
      <c r="AB12" s="75" t="s">
        <v>95</v>
      </c>
      <c r="AC12" s="75">
        <v>1.5</v>
      </c>
      <c r="AD12" s="202">
        <v>1</v>
      </c>
      <c r="AE12" s="86">
        <f t="shared" si="0"/>
        <v>7</v>
      </c>
      <c r="AF12" s="87"/>
    </row>
    <row r="13" spans="1:54">
      <c r="A13" s="93" t="s">
        <v>64</v>
      </c>
      <c r="B13" s="61">
        <v>11.5</v>
      </c>
      <c r="C13" s="62">
        <v>1</v>
      </c>
      <c r="D13" s="63" t="s">
        <v>87</v>
      </c>
      <c r="E13" s="64">
        <v>6.5</v>
      </c>
      <c r="F13" s="62">
        <v>2</v>
      </c>
      <c r="G13" s="63"/>
      <c r="H13" s="65"/>
      <c r="I13" s="62"/>
      <c r="J13" s="63"/>
      <c r="K13" s="65"/>
      <c r="L13" s="62"/>
      <c r="M13" s="63"/>
      <c r="N13" s="65"/>
      <c r="O13" s="204"/>
      <c r="P13" s="75"/>
      <c r="Q13" s="75"/>
      <c r="R13" s="205"/>
      <c r="S13" s="75"/>
      <c r="T13" s="75"/>
      <c r="U13" s="205"/>
      <c r="V13" s="75"/>
      <c r="W13" s="75"/>
      <c r="X13" s="205"/>
      <c r="Y13" s="75" t="s">
        <v>27</v>
      </c>
      <c r="Z13" s="75">
        <v>2</v>
      </c>
      <c r="AA13" s="205">
        <v>4</v>
      </c>
      <c r="AB13" s="75"/>
      <c r="AC13" s="75"/>
      <c r="AD13" s="202"/>
      <c r="AE13" s="86">
        <f t="shared" si="0"/>
        <v>7</v>
      </c>
      <c r="AF13" s="87"/>
    </row>
    <row r="14" spans="1:54">
      <c r="A14" s="93" t="s">
        <v>38</v>
      </c>
      <c r="B14" s="61">
        <v>2</v>
      </c>
      <c r="C14" s="62">
        <v>2</v>
      </c>
      <c r="D14" s="63" t="s">
        <v>89</v>
      </c>
      <c r="E14" s="64">
        <v>7.5</v>
      </c>
      <c r="F14" s="62">
        <v>1</v>
      </c>
      <c r="G14" s="63"/>
      <c r="H14" s="65"/>
      <c r="I14" s="62"/>
      <c r="J14" s="63"/>
      <c r="K14" s="65"/>
      <c r="L14" s="62"/>
      <c r="M14" s="63"/>
      <c r="N14" s="65"/>
      <c r="O14" s="204"/>
      <c r="P14" s="75"/>
      <c r="Q14" s="75"/>
      <c r="R14" s="205"/>
      <c r="S14" s="75"/>
      <c r="T14" s="75"/>
      <c r="U14" s="205"/>
      <c r="V14" s="75"/>
      <c r="W14" s="75"/>
      <c r="X14" s="205"/>
      <c r="Y14" s="75"/>
      <c r="Z14" s="75"/>
      <c r="AA14" s="205"/>
      <c r="AB14" s="75" t="s">
        <v>47</v>
      </c>
      <c r="AC14" s="75">
        <v>1</v>
      </c>
      <c r="AD14" s="202">
        <v>7</v>
      </c>
      <c r="AE14" s="86">
        <f t="shared" si="0"/>
        <v>10</v>
      </c>
      <c r="AF14" s="87"/>
    </row>
    <row r="15" spans="1:54" ht="15.75" thickBot="1">
      <c r="A15" s="288" t="s">
        <v>12</v>
      </c>
      <c r="B15" s="281"/>
      <c r="C15" s="275">
        <f>SUM(B5*C5+B6*C6+B7*C7+B8*C8+B9*C9+B10*C10+B11*C11+B12*C12+B13*C13+B14*C14)</f>
        <v>59</v>
      </c>
      <c r="D15" s="254"/>
      <c r="E15" s="21"/>
      <c r="F15" s="275">
        <f>SUM(E5*F5+E6*F6+E7*F7+E8*F8+E9*F9+E10*F10+E11*F11+E12*F12+E13*F13+E14*F14)</f>
        <v>101.5</v>
      </c>
      <c r="G15" s="254"/>
      <c r="H15" s="263"/>
      <c r="I15" s="35">
        <f>SUM(H5*I5+H6*I6+H7*I7+H8*I8+H9*I9+H10*I10+H11*I11+H12*I12+H13*I13+H14*I14)</f>
        <v>18</v>
      </c>
      <c r="J15" s="39"/>
      <c r="K15" s="263"/>
      <c r="L15" s="275">
        <f>SUM(K5*L5+K6*L6+K7*L7+K8*L8+K9*L9+K10*L10+K11*L11+K12*L12+K13*L13+K14*L14)</f>
        <v>8</v>
      </c>
      <c r="M15" s="39"/>
      <c r="N15" s="263"/>
      <c r="O15" s="275">
        <f>SUM(N5*O5+N6*O6+N7*O7+N8*O8+N9*O9+N10*O10+N11*O11+N12*O12+N13*O13+N14*O14)</f>
        <v>10</v>
      </c>
      <c r="P15" s="254"/>
      <c r="Q15" s="263"/>
      <c r="R15" s="275">
        <f>SUM(Q5*R5+Q6*R6+Q7*R7+Q8*R8+Q9*R9+Q10*R10+Q11*R11+Q12*R12+Q13*R13+Q14*R14)</f>
        <v>14.5</v>
      </c>
      <c r="S15" s="254"/>
      <c r="T15" s="20"/>
      <c r="U15" s="275">
        <f>SUM(T5*U5+T6*U6+T7*U7+T8*U8+T9*U9+T10*U10+T11*U11+T12*U12+T13*U13+T14*U14)</f>
        <v>25</v>
      </c>
      <c r="V15" s="254"/>
      <c r="W15" s="20"/>
      <c r="X15" s="275">
        <f>SUM(W5*X5+W6*X6+W7*X7+W8*X8+W9*X9+W10*X10+W11*X11+W12*X12+W13*X13+W14*X14)</f>
        <v>15</v>
      </c>
      <c r="Y15" s="254"/>
      <c r="Z15" s="263"/>
      <c r="AA15" s="275">
        <f>SUM(Z5*AA5+Z6*AA6+Z7*AA7+Z8*AA8+Z9*AA9+Z10*AA10+Z11*AA11+Z12*AA12+Z13*AA13+Z14*AA14)</f>
        <v>25.5</v>
      </c>
      <c r="AB15" s="254"/>
      <c r="AC15" s="263"/>
      <c r="AD15" s="275">
        <f>SUM(AC5*AD5+AC6*AD6+AC7*AD7+AC8*AD8+AC9*AD9+AC10*AD10+AC11*AD11+AC12*AD12+AC13*AD13+AC14*AD14)</f>
        <v>31.5</v>
      </c>
      <c r="AE15" s="253"/>
      <c r="AF15" s="293"/>
    </row>
    <row r="16" spans="1:54" ht="15.75" thickTop="1">
      <c r="A16" s="287" t="s">
        <v>13</v>
      </c>
      <c r="B16" s="278" t="s">
        <v>14</v>
      </c>
      <c r="C16" s="36">
        <f>SUMIF(B16,"=Oui",'Base de donnée'!K2)</f>
        <v>0</v>
      </c>
      <c r="D16" s="40"/>
      <c r="E16" s="289" t="s">
        <v>14</v>
      </c>
      <c r="F16" s="36">
        <f>SUMIF(E16,"=Oui",'Base de donnée'!K3)</f>
        <v>0</v>
      </c>
      <c r="G16" s="40"/>
      <c r="H16" s="278" t="s">
        <v>14</v>
      </c>
      <c r="I16" s="273">
        <f>SUMIF(H16,"=Oui",'Base de donnée'!K4)</f>
        <v>0</v>
      </c>
      <c r="J16" s="290"/>
      <c r="K16" s="278" t="s">
        <v>15</v>
      </c>
      <c r="L16" s="36">
        <f>SUMIF(K16,"=Oui",'Base de donnée'!K5)</f>
        <v>1.6</v>
      </c>
      <c r="M16" s="290"/>
      <c r="N16" s="291" t="s">
        <v>15</v>
      </c>
      <c r="O16" s="36">
        <f>SUMIF(N16,"=Oui",'Base de donnée'!K6)</f>
        <v>2</v>
      </c>
      <c r="P16" s="290"/>
      <c r="Q16" s="276" t="s">
        <v>15</v>
      </c>
      <c r="R16" s="36">
        <f>SUMIF(Q16,"Oui",'Base de donnée'!K7)</f>
        <v>2.9</v>
      </c>
      <c r="S16" s="290"/>
      <c r="T16" s="274" t="s">
        <v>15</v>
      </c>
      <c r="U16" s="36">
        <f>SUMIF(T16,"Oui",'Base de donnée'!K8)</f>
        <v>5</v>
      </c>
      <c r="V16" s="290"/>
      <c r="W16" s="274" t="s">
        <v>15</v>
      </c>
      <c r="X16" s="36">
        <f>SUMIF(W16,"Oui",'Base de donnée'!K9)</f>
        <v>3</v>
      </c>
      <c r="Y16" s="40"/>
      <c r="Z16" s="276" t="s">
        <v>15</v>
      </c>
      <c r="AA16" s="36">
        <f>SUMIF(Z16,"Oui",'Base de donnée'!K10)</f>
        <v>5.0999999999999996</v>
      </c>
      <c r="AB16" s="40"/>
      <c r="AC16" s="276" t="s">
        <v>15</v>
      </c>
      <c r="AD16" s="36">
        <f>SUMIF(AC16,"Oui",'Base de donnée'!K11)</f>
        <v>6.3</v>
      </c>
      <c r="AE16" s="272" t="s">
        <v>105</v>
      </c>
      <c r="AF16" s="292">
        <f>COUNT(B18:AD18)</f>
        <v>10</v>
      </c>
      <c r="AG16" s="267"/>
    </row>
    <row r="17" spans="1:33">
      <c r="A17" s="283" t="s">
        <v>16</v>
      </c>
      <c r="B17" s="22"/>
      <c r="C17" s="37"/>
      <c r="D17" s="40"/>
      <c r="E17" s="19"/>
      <c r="F17" s="37"/>
      <c r="G17" s="40"/>
      <c r="H17" s="21"/>
      <c r="I17" s="37"/>
      <c r="J17" s="40"/>
      <c r="K17" s="21"/>
      <c r="L17" s="37"/>
      <c r="M17" s="40"/>
      <c r="N17" s="19"/>
      <c r="O17" s="45"/>
      <c r="P17" s="294"/>
      <c r="Q17" s="295"/>
      <c r="R17" s="207"/>
      <c r="S17" s="296"/>
      <c r="T17" s="295"/>
      <c r="U17" s="207"/>
      <c r="V17" s="296"/>
      <c r="W17" s="295"/>
      <c r="X17" s="207"/>
      <c r="Y17" s="297"/>
      <c r="Z17" s="295"/>
      <c r="AA17" s="207"/>
      <c r="AB17" s="297"/>
      <c r="AC17" s="295"/>
      <c r="AD17" s="207"/>
      <c r="AE17" s="43" t="s">
        <v>20</v>
      </c>
      <c r="AF17" s="266">
        <f>SUM(AE5:AE14)</f>
        <v>125</v>
      </c>
      <c r="AG17" s="267"/>
    </row>
    <row r="18" spans="1:33" ht="15.75" thickBot="1">
      <c r="A18" s="286" t="s">
        <v>21</v>
      </c>
      <c r="B18" s="256"/>
      <c r="C18" s="257">
        <f>SUM(C15-C16)</f>
        <v>59</v>
      </c>
      <c r="D18" s="259"/>
      <c r="E18" s="260"/>
      <c r="F18" s="257">
        <f>SUM(F15-F16)</f>
        <v>101.5</v>
      </c>
      <c r="G18" s="39"/>
      <c r="H18" s="20"/>
      <c r="I18" s="257">
        <f>SUM(I15-I16)</f>
        <v>18</v>
      </c>
      <c r="J18" s="39"/>
      <c r="K18" s="20"/>
      <c r="L18" s="257">
        <f>SUM(L15-L16)</f>
        <v>6.4</v>
      </c>
      <c r="M18" s="39"/>
      <c r="N18" s="20"/>
      <c r="O18" s="257">
        <f>SUM(O15-O16)</f>
        <v>8</v>
      </c>
      <c r="P18" s="259"/>
      <c r="Q18" s="256"/>
      <c r="R18" s="255">
        <f>SUM(R15-R16)</f>
        <v>11.6</v>
      </c>
      <c r="S18" s="259"/>
      <c r="T18" s="20"/>
      <c r="U18" s="255">
        <f>SUM(U15-U16)</f>
        <v>20</v>
      </c>
      <c r="V18" s="259"/>
      <c r="W18" s="256"/>
      <c r="X18" s="255">
        <f>SUM(X15-X16)</f>
        <v>12</v>
      </c>
      <c r="Y18" s="259"/>
      <c r="Z18" s="256"/>
      <c r="AA18" s="255">
        <f>SUM(AA15-AA16)</f>
        <v>20.399999999999999</v>
      </c>
      <c r="AB18" s="259"/>
      <c r="AC18" s="256"/>
      <c r="AD18" s="257">
        <f>SUM(AD15-AD16)</f>
        <v>25.2</v>
      </c>
      <c r="AE18" s="264" t="s">
        <v>22</v>
      </c>
      <c r="AF18" s="268">
        <f>SUM(C18+F18+I18+L18+O18+R18+U18+X18+AA18+AD18)</f>
        <v>282.09999999999997</v>
      </c>
      <c r="AG18" s="267"/>
    </row>
    <row r="19" spans="1:33" ht="16.5" thickTop="1" thickBot="1">
      <c r="A19" s="25" t="s">
        <v>98</v>
      </c>
      <c r="B19" s="33"/>
      <c r="C19" s="258">
        <f>SUM('Fond de caisse'!C17)</f>
        <v>100</v>
      </c>
      <c r="D19" s="356" t="s">
        <v>99</v>
      </c>
      <c r="E19" s="356"/>
      <c r="F19" s="261">
        <f>SUM(AF18)</f>
        <v>282.09999999999997</v>
      </c>
      <c r="G19" s="357" t="s">
        <v>100</v>
      </c>
      <c r="H19" s="357"/>
      <c r="I19" s="357"/>
      <c r="J19" s="357"/>
      <c r="K19" s="358">
        <f>SUM(C19+F19)</f>
        <v>382.09999999999997</v>
      </c>
      <c r="L19" s="359"/>
      <c r="M19" s="262"/>
      <c r="N19" s="262"/>
      <c r="O19" s="262"/>
      <c r="P19" s="67"/>
      <c r="Q19" s="67"/>
      <c r="R19" s="67"/>
      <c r="S19" s="67"/>
      <c r="T19" s="262"/>
      <c r="U19" s="67"/>
      <c r="V19" s="262"/>
      <c r="W19" s="67"/>
      <c r="X19" s="67"/>
      <c r="Y19" s="67"/>
      <c r="Z19" s="67"/>
      <c r="AA19" s="67"/>
      <c r="AB19" s="67"/>
      <c r="AC19" s="67"/>
      <c r="AD19" s="262"/>
      <c r="AE19" s="262"/>
      <c r="AF19" s="265"/>
    </row>
    <row r="20" spans="1:33" ht="24" customHeight="1" thickBot="1">
      <c r="A20" s="100"/>
      <c r="B20" s="101"/>
      <c r="C20" s="102"/>
      <c r="D20" s="102"/>
      <c r="E20" s="101"/>
      <c r="F20" s="101"/>
      <c r="G20" s="101"/>
      <c r="H20" s="101"/>
      <c r="I20" s="101"/>
      <c r="J20" s="101"/>
      <c r="K20" s="101"/>
      <c r="L20" s="101"/>
      <c r="M20" s="101"/>
      <c r="N20" s="101"/>
      <c r="O20" s="101"/>
      <c r="P20" s="101"/>
      <c r="Q20" s="101"/>
      <c r="R20" s="101"/>
      <c r="S20" s="101"/>
      <c r="T20" s="101"/>
      <c r="U20" s="101"/>
      <c r="V20" s="101"/>
      <c r="W20" s="101"/>
      <c r="X20" s="101"/>
      <c r="Y20" s="101"/>
      <c r="Z20" s="101"/>
      <c r="AA20" s="101"/>
      <c r="AB20" s="101"/>
      <c r="AC20" s="101"/>
      <c r="AD20" s="101"/>
      <c r="AE20" s="101"/>
      <c r="AF20" s="103"/>
      <c r="AG20" s="7"/>
    </row>
    <row r="21" spans="1:33" ht="15.75" thickBot="1">
      <c r="A21" s="111">
        <f ca="1">TODAY()</f>
        <v>44288</v>
      </c>
      <c r="B21" s="83" t="s">
        <v>0</v>
      </c>
      <c r="C21" s="84" t="s">
        <v>23</v>
      </c>
      <c r="D21" s="68"/>
      <c r="E21" s="69"/>
      <c r="F21" s="70"/>
      <c r="G21" s="70"/>
      <c r="H21" s="70"/>
      <c r="I21" s="71"/>
      <c r="J21" s="69" t="s">
        <v>2</v>
      </c>
      <c r="K21" s="71"/>
      <c r="L21" s="72" t="s">
        <v>24</v>
      </c>
      <c r="M21" s="73"/>
      <c r="N21" s="69"/>
      <c r="O21" s="69"/>
      <c r="P21" s="69"/>
      <c r="Q21" s="69"/>
      <c r="R21" s="69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69"/>
      <c r="AE21" s="351" t="s">
        <v>110</v>
      </c>
      <c r="AF21" s="352"/>
    </row>
    <row r="22" spans="1:33" ht="25.5" customHeight="1" thickBot="1">
      <c r="A22" s="88" t="s">
        <v>104</v>
      </c>
      <c r="B22" s="343">
        <v>1</v>
      </c>
      <c r="C22" s="344"/>
      <c r="D22" s="89" t="s">
        <v>104</v>
      </c>
      <c r="E22" s="345">
        <v>2</v>
      </c>
      <c r="F22" s="346"/>
      <c r="G22" s="89" t="s">
        <v>104</v>
      </c>
      <c r="H22" s="345">
        <v>3</v>
      </c>
      <c r="I22" s="346"/>
      <c r="J22" s="89" t="s">
        <v>104</v>
      </c>
      <c r="K22" s="345">
        <v>4</v>
      </c>
      <c r="L22" s="346"/>
      <c r="M22" s="89" t="s">
        <v>104</v>
      </c>
      <c r="N22" s="345">
        <v>5</v>
      </c>
      <c r="O22" s="355"/>
      <c r="P22" s="209" t="s">
        <v>142</v>
      </c>
      <c r="Q22" s="363">
        <v>6</v>
      </c>
      <c r="R22" s="364"/>
      <c r="S22" s="209" t="s">
        <v>142</v>
      </c>
      <c r="T22" s="363">
        <v>7</v>
      </c>
      <c r="U22" s="364"/>
      <c r="V22" s="209" t="s">
        <v>142</v>
      </c>
      <c r="W22" s="363">
        <v>8</v>
      </c>
      <c r="X22" s="364"/>
      <c r="Y22" s="209" t="s">
        <v>142</v>
      </c>
      <c r="Z22" s="363">
        <v>9</v>
      </c>
      <c r="AA22" s="364"/>
      <c r="AB22" s="209" t="s">
        <v>142</v>
      </c>
      <c r="AC22" s="363">
        <v>10</v>
      </c>
      <c r="AD22" s="364"/>
      <c r="AE22" s="90" t="s">
        <v>7</v>
      </c>
      <c r="AF22" s="91" t="s">
        <v>106</v>
      </c>
    </row>
    <row r="23" spans="1:33" ht="15.75" thickTop="1">
      <c r="A23" s="92" t="s">
        <v>4</v>
      </c>
      <c r="B23" s="77" t="s">
        <v>5</v>
      </c>
      <c r="C23" s="78" t="s">
        <v>97</v>
      </c>
      <c r="D23" s="79" t="s">
        <v>4</v>
      </c>
      <c r="E23" s="19" t="s">
        <v>5</v>
      </c>
      <c r="F23" s="80" t="s">
        <v>97</v>
      </c>
      <c r="G23" s="79" t="s">
        <v>4</v>
      </c>
      <c r="H23" s="19" t="s">
        <v>5</v>
      </c>
      <c r="I23" s="80" t="s">
        <v>97</v>
      </c>
      <c r="J23" s="79" t="s">
        <v>4</v>
      </c>
      <c r="K23" s="19" t="s">
        <v>5</v>
      </c>
      <c r="L23" s="80" t="s">
        <v>97</v>
      </c>
      <c r="M23" s="79" t="s">
        <v>4</v>
      </c>
      <c r="N23" s="19" t="s">
        <v>5</v>
      </c>
      <c r="O23" s="19" t="s">
        <v>97</v>
      </c>
      <c r="P23" s="79" t="s">
        <v>4</v>
      </c>
      <c r="Q23" s="19" t="s">
        <v>5</v>
      </c>
      <c r="R23" s="80" t="s">
        <v>97</v>
      </c>
      <c r="S23" s="79" t="s">
        <v>4</v>
      </c>
      <c r="T23" s="19" t="s">
        <v>5</v>
      </c>
      <c r="U23" s="80" t="s">
        <v>97</v>
      </c>
      <c r="V23" s="79" t="s">
        <v>4</v>
      </c>
      <c r="W23" s="19" t="s">
        <v>5</v>
      </c>
      <c r="X23" s="80" t="s">
        <v>97</v>
      </c>
      <c r="Y23" s="79" t="s">
        <v>4</v>
      </c>
      <c r="Z23" s="19" t="s">
        <v>5</v>
      </c>
      <c r="AA23" s="80" t="s">
        <v>97</v>
      </c>
      <c r="AB23" s="79" t="s">
        <v>4</v>
      </c>
      <c r="AC23" s="19" t="s">
        <v>5</v>
      </c>
      <c r="AD23" s="80" t="s">
        <v>97</v>
      </c>
      <c r="AE23" s="81"/>
      <c r="AF23" s="74"/>
    </row>
    <row r="24" spans="1:33">
      <c r="A24" s="93" t="s">
        <v>95</v>
      </c>
      <c r="B24" s="61">
        <v>1</v>
      </c>
      <c r="C24" s="62">
        <v>1</v>
      </c>
      <c r="D24" s="63"/>
      <c r="E24" s="75"/>
      <c r="F24" s="62"/>
      <c r="G24" s="63" t="s">
        <v>40</v>
      </c>
      <c r="H24" s="75">
        <v>1</v>
      </c>
      <c r="I24" s="62">
        <v>1</v>
      </c>
      <c r="J24" s="63" t="s">
        <v>89</v>
      </c>
      <c r="K24" s="75">
        <v>2.5</v>
      </c>
      <c r="L24" s="62">
        <v>5</v>
      </c>
      <c r="M24" s="63" t="s">
        <v>11</v>
      </c>
      <c r="N24" s="75"/>
      <c r="O24" s="204">
        <v>1</v>
      </c>
      <c r="P24" s="63" t="s">
        <v>11</v>
      </c>
      <c r="Q24" s="75">
        <v>2</v>
      </c>
      <c r="R24" s="202">
        <v>2</v>
      </c>
      <c r="S24" s="63" t="s">
        <v>47</v>
      </c>
      <c r="T24" s="75">
        <v>3</v>
      </c>
      <c r="U24" s="202">
        <v>3</v>
      </c>
      <c r="V24" s="63" t="s">
        <v>96</v>
      </c>
      <c r="W24" s="75">
        <v>4</v>
      </c>
      <c r="X24" s="202">
        <v>4</v>
      </c>
      <c r="Y24" s="63" t="s">
        <v>89</v>
      </c>
      <c r="Z24" s="75">
        <v>5</v>
      </c>
      <c r="AA24" s="202">
        <v>5</v>
      </c>
      <c r="AB24" s="63" t="s">
        <v>11</v>
      </c>
      <c r="AC24" s="75">
        <v>1.5</v>
      </c>
      <c r="AD24" s="202">
        <v>3</v>
      </c>
      <c r="AE24" s="66">
        <f>SUM(C24+F24+I24+L24+O24+R24+U24+X24+AA24+AD24)</f>
        <v>25</v>
      </c>
      <c r="AF24" s="94"/>
    </row>
    <row r="25" spans="1:33">
      <c r="A25" s="93"/>
      <c r="B25" s="61"/>
      <c r="C25" s="62"/>
      <c r="D25" s="63" t="s">
        <v>38</v>
      </c>
      <c r="E25" s="75">
        <v>1.5</v>
      </c>
      <c r="F25" s="62">
        <v>2</v>
      </c>
      <c r="G25" s="63" t="s">
        <v>47</v>
      </c>
      <c r="H25" s="75">
        <v>2</v>
      </c>
      <c r="I25" s="62">
        <v>8</v>
      </c>
      <c r="J25" s="63" t="s">
        <v>11</v>
      </c>
      <c r="K25" s="75">
        <v>3.5</v>
      </c>
      <c r="L25" s="62">
        <v>3</v>
      </c>
      <c r="M25" s="63" t="s">
        <v>51</v>
      </c>
      <c r="N25" s="75"/>
      <c r="O25" s="204">
        <v>8</v>
      </c>
      <c r="P25" s="63" t="s">
        <v>89</v>
      </c>
      <c r="Q25" s="75">
        <v>3.5</v>
      </c>
      <c r="R25" s="202">
        <v>5</v>
      </c>
      <c r="S25" s="63" t="s">
        <v>90</v>
      </c>
      <c r="T25" s="75">
        <v>6.5</v>
      </c>
      <c r="U25" s="202">
        <v>2</v>
      </c>
      <c r="V25" s="63" t="s">
        <v>89</v>
      </c>
      <c r="W25" s="75">
        <v>3</v>
      </c>
      <c r="X25" s="202">
        <v>5</v>
      </c>
      <c r="Y25" s="63" t="s">
        <v>90</v>
      </c>
      <c r="Z25" s="75">
        <v>2.5</v>
      </c>
      <c r="AA25" s="202">
        <v>2</v>
      </c>
      <c r="AB25" s="63" t="s">
        <v>57</v>
      </c>
      <c r="AC25" s="75">
        <v>1.5</v>
      </c>
      <c r="AD25" s="202">
        <v>2</v>
      </c>
      <c r="AE25" s="66">
        <f t="shared" ref="AE25:AE33" si="1">SUM(C25+F25+I25+L25+O25+R25+U25+X25+AA25+AD25)</f>
        <v>37</v>
      </c>
      <c r="AF25" s="94"/>
    </row>
    <row r="26" spans="1:33">
      <c r="A26" s="93"/>
      <c r="B26" s="61"/>
      <c r="C26" s="62"/>
      <c r="D26" s="63"/>
      <c r="E26" s="75"/>
      <c r="F26" s="62"/>
      <c r="G26" s="63" t="s">
        <v>95</v>
      </c>
      <c r="H26" s="75">
        <v>2.5</v>
      </c>
      <c r="I26" s="62">
        <v>2</v>
      </c>
      <c r="J26" s="63" t="s">
        <v>26</v>
      </c>
      <c r="K26" s="75">
        <v>5.5</v>
      </c>
      <c r="L26" s="62">
        <v>1</v>
      </c>
      <c r="M26" s="63" t="s">
        <v>11</v>
      </c>
      <c r="N26" s="75"/>
      <c r="O26" s="204">
        <v>4</v>
      </c>
      <c r="P26" s="63"/>
      <c r="Q26" s="75"/>
      <c r="R26" s="202"/>
      <c r="S26" s="63"/>
      <c r="T26" s="75"/>
      <c r="U26" s="202"/>
      <c r="V26" s="63"/>
      <c r="W26" s="75"/>
      <c r="X26" s="202"/>
      <c r="Y26" s="63" t="s">
        <v>26</v>
      </c>
      <c r="Z26" s="75">
        <v>3.5</v>
      </c>
      <c r="AA26" s="202">
        <v>9</v>
      </c>
      <c r="AB26" s="63"/>
      <c r="AC26" s="75"/>
      <c r="AD26" s="202"/>
      <c r="AE26" s="66">
        <f t="shared" si="1"/>
        <v>16</v>
      </c>
      <c r="AF26" s="94"/>
    </row>
    <row r="27" spans="1:33">
      <c r="A27" s="93"/>
      <c r="B27" s="61"/>
      <c r="C27" s="62"/>
      <c r="D27" s="63"/>
      <c r="E27" s="75"/>
      <c r="F27" s="62"/>
      <c r="G27" s="63"/>
      <c r="H27" s="75"/>
      <c r="I27" s="62"/>
      <c r="J27" s="63"/>
      <c r="K27" s="75"/>
      <c r="L27" s="62"/>
      <c r="M27" s="63" t="s">
        <v>71</v>
      </c>
      <c r="N27" s="75"/>
      <c r="O27" s="204">
        <v>3</v>
      </c>
      <c r="P27" s="63"/>
      <c r="Q27" s="75"/>
      <c r="R27" s="202"/>
      <c r="S27" s="63"/>
      <c r="T27" s="75"/>
      <c r="U27" s="202"/>
      <c r="V27" s="63"/>
      <c r="W27" s="75"/>
      <c r="X27" s="202"/>
      <c r="Y27" s="63"/>
      <c r="Z27" s="75"/>
      <c r="AA27" s="202"/>
      <c r="AB27" s="63"/>
      <c r="AC27" s="75"/>
      <c r="AD27" s="202"/>
      <c r="AE27" s="66">
        <f t="shared" si="1"/>
        <v>3</v>
      </c>
      <c r="AF27" s="94"/>
    </row>
    <row r="28" spans="1:33">
      <c r="A28" s="93"/>
      <c r="B28" s="61"/>
      <c r="C28" s="62"/>
      <c r="D28" s="63"/>
      <c r="E28" s="75"/>
      <c r="F28" s="62"/>
      <c r="G28" s="63"/>
      <c r="H28" s="75"/>
      <c r="I28" s="62"/>
      <c r="J28" s="63"/>
      <c r="K28" s="75"/>
      <c r="L28" s="62"/>
      <c r="M28" s="63"/>
      <c r="N28" s="75"/>
      <c r="O28" s="204"/>
      <c r="P28" s="63"/>
      <c r="Q28" s="75"/>
      <c r="R28" s="202"/>
      <c r="S28" s="63"/>
      <c r="T28" s="75"/>
      <c r="U28" s="202"/>
      <c r="V28" s="63"/>
      <c r="W28" s="75"/>
      <c r="X28" s="202"/>
      <c r="Y28" s="63"/>
      <c r="Z28" s="75"/>
      <c r="AA28" s="202"/>
      <c r="AB28" s="63"/>
      <c r="AC28" s="75"/>
      <c r="AD28" s="202"/>
      <c r="AE28" s="66">
        <f t="shared" si="1"/>
        <v>0</v>
      </c>
      <c r="AF28" s="94"/>
    </row>
    <row r="29" spans="1:33">
      <c r="A29" s="93"/>
      <c r="B29" s="61"/>
      <c r="C29" s="62"/>
      <c r="D29" s="63"/>
      <c r="E29" s="75"/>
      <c r="F29" s="62"/>
      <c r="G29" s="63"/>
      <c r="H29" s="75"/>
      <c r="I29" s="62"/>
      <c r="J29" s="63"/>
      <c r="K29" s="75"/>
      <c r="L29" s="62"/>
      <c r="M29" s="63"/>
      <c r="N29" s="75"/>
      <c r="O29" s="204"/>
      <c r="P29" s="63"/>
      <c r="Q29" s="75"/>
      <c r="R29" s="202"/>
      <c r="S29" s="63"/>
      <c r="T29" s="75"/>
      <c r="U29" s="202"/>
      <c r="V29" s="63"/>
      <c r="W29" s="75"/>
      <c r="X29" s="202"/>
      <c r="Y29" s="63"/>
      <c r="Z29" s="75"/>
      <c r="AA29" s="202"/>
      <c r="AB29" s="63"/>
      <c r="AC29" s="75"/>
      <c r="AD29" s="202"/>
      <c r="AE29" s="66">
        <f t="shared" si="1"/>
        <v>0</v>
      </c>
      <c r="AF29" s="94"/>
    </row>
    <row r="30" spans="1:33">
      <c r="A30" s="93"/>
      <c r="B30" s="61"/>
      <c r="C30" s="62"/>
      <c r="D30" s="63"/>
      <c r="E30" s="75"/>
      <c r="F30" s="62"/>
      <c r="G30" s="63"/>
      <c r="H30" s="75"/>
      <c r="I30" s="62"/>
      <c r="J30" s="63"/>
      <c r="K30" s="75"/>
      <c r="L30" s="62"/>
      <c r="M30" s="63"/>
      <c r="N30" s="75"/>
      <c r="O30" s="204"/>
      <c r="P30" s="63"/>
      <c r="Q30" s="75"/>
      <c r="R30" s="202"/>
      <c r="S30" s="63"/>
      <c r="T30" s="75"/>
      <c r="U30" s="202"/>
      <c r="V30" s="63"/>
      <c r="W30" s="75"/>
      <c r="X30" s="202"/>
      <c r="Y30" s="63"/>
      <c r="Z30" s="75"/>
      <c r="AA30" s="202"/>
      <c r="AB30" s="63"/>
      <c r="AC30" s="75"/>
      <c r="AD30" s="202"/>
      <c r="AE30" s="66">
        <f t="shared" si="1"/>
        <v>0</v>
      </c>
      <c r="AF30" s="94"/>
    </row>
    <row r="31" spans="1:33">
      <c r="A31" s="93"/>
      <c r="B31" s="61"/>
      <c r="C31" s="62"/>
      <c r="D31" s="63"/>
      <c r="E31" s="75"/>
      <c r="F31" s="62"/>
      <c r="G31" s="63"/>
      <c r="H31" s="75"/>
      <c r="I31" s="62"/>
      <c r="J31" s="63"/>
      <c r="K31" s="75"/>
      <c r="L31" s="62"/>
      <c r="M31" s="63"/>
      <c r="N31" s="75"/>
      <c r="O31" s="204"/>
      <c r="P31" s="63"/>
      <c r="Q31" s="75"/>
      <c r="R31" s="202"/>
      <c r="S31" s="63"/>
      <c r="T31" s="75"/>
      <c r="U31" s="202"/>
      <c r="V31" s="63"/>
      <c r="W31" s="75"/>
      <c r="X31" s="202"/>
      <c r="Y31" s="63"/>
      <c r="Z31" s="75"/>
      <c r="AA31" s="202"/>
      <c r="AB31" s="63"/>
      <c r="AC31" s="75"/>
      <c r="AD31" s="202"/>
      <c r="AE31" s="66">
        <f t="shared" si="1"/>
        <v>0</v>
      </c>
      <c r="AF31" s="94"/>
    </row>
    <row r="32" spans="1:33">
      <c r="A32" s="93"/>
      <c r="B32" s="61"/>
      <c r="C32" s="62"/>
      <c r="D32" s="63"/>
      <c r="E32" s="75"/>
      <c r="F32" s="62"/>
      <c r="G32" s="63"/>
      <c r="H32" s="75"/>
      <c r="I32" s="62"/>
      <c r="J32" s="63"/>
      <c r="K32" s="75"/>
      <c r="L32" s="62"/>
      <c r="M32" s="63"/>
      <c r="N32" s="75"/>
      <c r="O32" s="204"/>
      <c r="P32" s="63"/>
      <c r="Q32" s="75"/>
      <c r="R32" s="202"/>
      <c r="S32" s="63"/>
      <c r="T32" s="75"/>
      <c r="U32" s="202"/>
      <c r="V32" s="63"/>
      <c r="W32" s="75"/>
      <c r="X32" s="202"/>
      <c r="Y32" s="63"/>
      <c r="Z32" s="75"/>
      <c r="AA32" s="202"/>
      <c r="AB32" s="63"/>
      <c r="AC32" s="75"/>
      <c r="AD32" s="202"/>
      <c r="AE32" s="66">
        <f t="shared" si="1"/>
        <v>0</v>
      </c>
      <c r="AF32" s="94"/>
    </row>
    <row r="33" spans="1:33">
      <c r="A33" s="93"/>
      <c r="B33" s="61"/>
      <c r="C33" s="62"/>
      <c r="D33" s="63"/>
      <c r="E33" s="76"/>
      <c r="F33" s="62"/>
      <c r="G33" s="63"/>
      <c r="H33" s="75"/>
      <c r="I33" s="62"/>
      <c r="J33" s="63"/>
      <c r="K33" s="75"/>
      <c r="L33" s="62"/>
      <c r="M33" s="63"/>
      <c r="N33" s="75"/>
      <c r="O33" s="204"/>
      <c r="P33" s="63"/>
      <c r="Q33" s="75"/>
      <c r="R33" s="202"/>
      <c r="S33" s="63"/>
      <c r="T33" s="75"/>
      <c r="U33" s="202"/>
      <c r="V33" s="63"/>
      <c r="W33" s="75"/>
      <c r="X33" s="202"/>
      <c r="Y33" s="63"/>
      <c r="Z33" s="75"/>
      <c r="AA33" s="202"/>
      <c r="AB33" s="63"/>
      <c r="AC33" s="75"/>
      <c r="AD33" s="202"/>
      <c r="AE33" s="66">
        <f t="shared" si="1"/>
        <v>0</v>
      </c>
      <c r="AF33" s="94"/>
    </row>
    <row r="34" spans="1:33" ht="15.75" thickBot="1">
      <c r="A34" s="95" t="s">
        <v>12</v>
      </c>
      <c r="B34" s="281"/>
      <c r="C34" s="275">
        <f>SUM(B24*C24+B25*C25+B26*C26+B27*C27+B28*C28+B29*C29+B30*C30+B31*C31+B32*C32+B33*C33)</f>
        <v>1</v>
      </c>
      <c r="D34" s="254"/>
      <c r="E34" s="280"/>
      <c r="F34" s="35">
        <f>SUM(F24*B24+F25*B25+F26*B26+F27*B27+F28*B28+F29*B29+F30*B30+B31*F31+B32*F32+B33*F33)</f>
        <v>0</v>
      </c>
      <c r="G34" s="254"/>
      <c r="H34" s="263"/>
      <c r="I34" s="275">
        <f>SUM(B24*I24+B25*I25+B26*I26+B27*I27+B28*I28+B29*I29+B30*I30+B31*I31+B32*I32+B33*I33)</f>
        <v>1</v>
      </c>
      <c r="J34" s="254"/>
      <c r="K34" s="263"/>
      <c r="L34" s="35">
        <f>SUM(B24*L24+B25*L25+B26*L26+B27*L27+B28*L28+B29*L29+B30*L30+B31*L31+B32*L32+B33*L33)</f>
        <v>5</v>
      </c>
      <c r="M34" s="254"/>
      <c r="N34" s="20"/>
      <c r="O34" s="275">
        <f>SUM(B24*O24+B25*O25+B26*O26+B27*O27+B28*O28+B29*O29+B30*O30+B31*O31+B32*O32+B33*O33)</f>
        <v>1</v>
      </c>
      <c r="P34" s="254"/>
      <c r="Q34" s="20"/>
      <c r="R34" s="35">
        <f>SUM(Q24*R24+Q25*R25+Q26*R26+Q27*R27+Q28*R28+Q29*R29+Q30*R30+Q31*R31+Q32*R32+Q33*R33)</f>
        <v>21.5</v>
      </c>
      <c r="S34" s="254"/>
      <c r="T34" s="263"/>
      <c r="U34" s="35">
        <f>SUM(T24*U24+T25*U25+T26*U26+T27*U27+T28*U28+T29*U29+T30*U30+T31*U31+T32*U32+T33*U33)</f>
        <v>22</v>
      </c>
      <c r="V34" s="254"/>
      <c r="W34" s="20"/>
      <c r="X34" s="35">
        <f>SUM(W24*X24+W25*X25+W26*X26+W27*X27+W28*X28+W29*X29+W30*X30+W31*X31+W32*X32+W33*X33)</f>
        <v>31</v>
      </c>
      <c r="Y34" s="39"/>
      <c r="Z34" s="263"/>
      <c r="AA34" s="275">
        <f>SUM(Z24*AA24+Z25*AA25+Z26*AA26+Z27*AA27+Z28*AA28+Z29*AA29+Z30*AA30+Z31*AA31+Z32*AA32+Z33*AA33)</f>
        <v>61.5</v>
      </c>
      <c r="AB34" s="39"/>
      <c r="AC34" s="20"/>
      <c r="AD34" s="35">
        <f>SUM(AC24*AD24+AC25*AD25+AC26*AD26+AC27*AD27+AC28*AD28+AC29*AD29+AC30*AD30+AC31*AD31+AC32*AD32+AC33*AD33)</f>
        <v>7.5</v>
      </c>
      <c r="AE34" s="271"/>
      <c r="AF34" s="269"/>
    </row>
    <row r="35" spans="1:33" ht="15.75" thickTop="1">
      <c r="A35" s="282" t="s">
        <v>13</v>
      </c>
      <c r="B35" s="278" t="s">
        <v>14</v>
      </c>
      <c r="C35" s="36">
        <f>SUMIF(B35,"Oui",'Base de donnée'!K12)</f>
        <v>0</v>
      </c>
      <c r="D35" s="40"/>
      <c r="E35" s="279" t="s">
        <v>14</v>
      </c>
      <c r="F35" s="273">
        <f>SUMIF(E35,"Oui",'Base de donnée'!K13)</f>
        <v>0</v>
      </c>
      <c r="G35" s="40"/>
      <c r="H35" s="278" t="s">
        <v>14</v>
      </c>
      <c r="I35" s="36">
        <f>SUMIF(H35,"Oui",'Base de donnée'!K14)</f>
        <v>0</v>
      </c>
      <c r="J35" s="40"/>
      <c r="K35" s="278" t="s">
        <v>14</v>
      </c>
      <c r="L35" s="273">
        <f>SUMIF(K35,"Oui",'Base de donnée'!K15)</f>
        <v>0</v>
      </c>
      <c r="M35" s="40"/>
      <c r="N35" s="277" t="s">
        <v>14</v>
      </c>
      <c r="O35" s="21">
        <f>SUMIF(N35,"Oui",'Base de donnée'!K16)</f>
        <v>0</v>
      </c>
      <c r="P35" s="290"/>
      <c r="Q35" s="274" t="s">
        <v>15</v>
      </c>
      <c r="R35" s="273">
        <f>SUMIF(Q35,"Oui",'Base de donnée'!K17)</f>
        <v>4.3</v>
      </c>
      <c r="S35" s="290"/>
      <c r="T35" s="276" t="s">
        <v>15</v>
      </c>
      <c r="U35" s="273">
        <f>SUMIF(T35,"Oui",'Base de donnée'!K18)</f>
        <v>4.4000000000000004</v>
      </c>
      <c r="V35" s="290"/>
      <c r="W35" s="274" t="s">
        <v>15</v>
      </c>
      <c r="X35" s="273">
        <f>SUMIF(W35,"Oui",'Base de donnée'!K19)</f>
        <v>6.2</v>
      </c>
      <c r="Y35" s="290"/>
      <c r="Z35" s="276" t="s">
        <v>15</v>
      </c>
      <c r="AA35" s="36">
        <f>SUMIF(Z35,"Oui",'Base de donnée'!K20)</f>
        <v>12.3</v>
      </c>
      <c r="AB35" s="290"/>
      <c r="AC35" s="274"/>
      <c r="AD35" s="273">
        <f>SUMIF(AC35,"Oui",'Base de donnée'!K21)</f>
        <v>0</v>
      </c>
      <c r="AE35" s="272" t="s">
        <v>108</v>
      </c>
      <c r="AF35" s="270">
        <f>COUNT(B34:AD34)</f>
        <v>10</v>
      </c>
    </row>
    <row r="36" spans="1:33" ht="15.75" thickBot="1">
      <c r="A36" s="283" t="s">
        <v>16</v>
      </c>
      <c r="B36" s="22"/>
      <c r="C36" s="37"/>
      <c r="D36" s="40"/>
      <c r="E36" s="19"/>
      <c r="F36" s="37"/>
      <c r="G36" s="40"/>
      <c r="H36" s="21"/>
      <c r="I36" s="37"/>
      <c r="J36" s="40"/>
      <c r="K36" s="21"/>
      <c r="L36" s="37"/>
      <c r="M36" s="40"/>
      <c r="N36" s="19"/>
      <c r="O36" s="208"/>
      <c r="P36" s="40"/>
      <c r="Q36" s="251"/>
      <c r="R36" s="210"/>
      <c r="S36" s="40"/>
      <c r="T36" s="251"/>
      <c r="U36" s="206"/>
      <c r="V36" s="21"/>
      <c r="W36" s="251"/>
      <c r="X36" s="206"/>
      <c r="Y36" s="21"/>
      <c r="Z36" s="251"/>
      <c r="AA36" s="206"/>
      <c r="AB36" s="21"/>
      <c r="AC36" s="251"/>
      <c r="AD36" s="206"/>
      <c r="AE36" s="82" t="s">
        <v>20</v>
      </c>
      <c r="AF36" s="252">
        <f>SUM(AE24:AE33)</f>
        <v>81</v>
      </c>
      <c r="AG36" s="7"/>
    </row>
    <row r="37" spans="1:33" ht="15.75" thickBot="1">
      <c r="A37" s="284" t="s">
        <v>21</v>
      </c>
      <c r="B37" s="38"/>
      <c r="C37" s="46">
        <f>SUM(C34-C35)</f>
        <v>1</v>
      </c>
      <c r="D37" s="41"/>
      <c r="E37" s="42"/>
      <c r="F37" s="46">
        <f>SUM(F34-F35)</f>
        <v>0</v>
      </c>
      <c r="G37" s="41"/>
      <c r="H37" s="38"/>
      <c r="I37" s="46">
        <f>SUM(I34-I35)</f>
        <v>1</v>
      </c>
      <c r="J37" s="41"/>
      <c r="K37" s="38"/>
      <c r="L37" s="46">
        <f>SUM(L34-L35)</f>
        <v>5</v>
      </c>
      <c r="M37" s="39"/>
      <c r="N37" s="20"/>
      <c r="O37" s="203">
        <f>SUM(O34-O35)</f>
        <v>1</v>
      </c>
      <c r="P37" s="41"/>
      <c r="Q37" s="38"/>
      <c r="R37" s="46">
        <f>SUM(R34-R35)</f>
        <v>17.2</v>
      </c>
      <c r="S37" s="41"/>
      <c r="T37" s="38"/>
      <c r="U37" s="46">
        <f>SUM(U34-U35)</f>
        <v>17.600000000000001</v>
      </c>
      <c r="V37" s="41"/>
      <c r="W37" s="38"/>
      <c r="X37" s="46">
        <f>SUM(X34-X35)</f>
        <v>24.8</v>
      </c>
      <c r="Y37" s="41"/>
      <c r="Z37" s="38"/>
      <c r="AA37" s="46">
        <f>SUM(AA34-AA35)</f>
        <v>49.2</v>
      </c>
      <c r="AB37" s="41"/>
      <c r="AC37" s="38"/>
      <c r="AD37" s="46">
        <f>SUM(AD34-AD35)</f>
        <v>7.5</v>
      </c>
      <c r="AE37" s="96" t="s">
        <v>22</v>
      </c>
      <c r="AF37" s="97">
        <f>SUM(C37+F37+I37+L37+O37+R37+U37+X37+AA37+AD37)</f>
        <v>124.3</v>
      </c>
    </row>
    <row r="38" spans="1:33" ht="15.75" thickBot="1">
      <c r="A38" s="285" t="s">
        <v>139</v>
      </c>
      <c r="B38" s="33"/>
      <c r="C38" s="26">
        <f>SUM('Fond de caisse'!G17)</f>
        <v>0</v>
      </c>
      <c r="D38" s="33" t="s">
        <v>102</v>
      </c>
      <c r="E38" s="33"/>
      <c r="F38" s="113">
        <f>SUM(AF37)</f>
        <v>124.3</v>
      </c>
      <c r="G38" s="342" t="s">
        <v>103</v>
      </c>
      <c r="H38" s="342"/>
      <c r="I38" s="342"/>
      <c r="J38" s="342"/>
      <c r="K38" s="340">
        <f>SUM(C38+F38)</f>
        <v>124.3</v>
      </c>
      <c r="L38" s="341"/>
      <c r="M38" s="33"/>
      <c r="N38" s="33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33"/>
      <c r="AF38" s="34"/>
    </row>
    <row r="45" spans="1:33">
      <c r="A45" s="7"/>
      <c r="B45" s="7"/>
      <c r="C45" s="7"/>
      <c r="D45" s="7"/>
      <c r="E45" s="7"/>
      <c r="F45" s="7"/>
      <c r="G45" s="7"/>
      <c r="H45" s="7"/>
      <c r="I45" s="7"/>
      <c r="J45" s="7"/>
    </row>
    <row r="46" spans="1:33">
      <c r="A46" s="106"/>
      <c r="B46" s="7"/>
      <c r="C46" s="7"/>
      <c r="D46" s="7"/>
      <c r="E46" s="7"/>
      <c r="F46" s="7"/>
      <c r="G46" s="7"/>
      <c r="H46" s="7"/>
      <c r="I46" s="7"/>
      <c r="J46" s="106"/>
    </row>
    <row r="47" spans="1:33">
      <c r="A47" s="334"/>
      <c r="B47" s="7"/>
      <c r="C47" s="7"/>
      <c r="D47" s="7"/>
      <c r="E47" s="7"/>
      <c r="F47" s="7"/>
      <c r="G47" s="7"/>
      <c r="H47" s="7"/>
      <c r="I47" s="7"/>
      <c r="J47" s="334"/>
    </row>
    <row r="48" spans="1:33">
      <c r="A48" s="7"/>
      <c r="B48" s="7"/>
      <c r="C48" s="7"/>
      <c r="D48" s="7"/>
      <c r="E48" s="7"/>
      <c r="F48" s="7"/>
      <c r="G48" s="7"/>
      <c r="H48" s="7"/>
      <c r="I48" s="7"/>
      <c r="J48" s="7"/>
    </row>
    <row r="49" spans="1:10">
      <c r="A49" s="106"/>
      <c r="B49" s="7"/>
      <c r="C49" s="7"/>
      <c r="D49" s="7"/>
      <c r="E49" s="7"/>
      <c r="F49" s="7"/>
      <c r="G49" s="7"/>
      <c r="H49" s="7"/>
      <c r="I49" s="7"/>
      <c r="J49" s="106"/>
    </row>
    <row r="50" spans="1:10">
      <c r="A50" s="106"/>
      <c r="B50" s="7"/>
      <c r="C50" s="7"/>
      <c r="D50" s="7"/>
      <c r="E50" s="7"/>
      <c r="F50" s="7"/>
      <c r="G50" s="7"/>
      <c r="H50" s="7"/>
      <c r="I50" s="7"/>
      <c r="J50" s="106"/>
    </row>
    <row r="51" spans="1:10">
      <c r="A51" s="7"/>
      <c r="B51" s="7"/>
      <c r="C51" s="7"/>
      <c r="D51" s="7"/>
      <c r="E51" s="7"/>
      <c r="F51" s="7"/>
      <c r="G51" s="7"/>
      <c r="H51" s="7"/>
      <c r="I51" s="7"/>
      <c r="J51" s="7"/>
    </row>
    <row r="52" spans="1:10">
      <c r="A52" s="7"/>
      <c r="B52" s="7"/>
      <c r="C52" s="7"/>
      <c r="D52" s="7"/>
      <c r="E52" s="7"/>
      <c r="F52" s="7"/>
      <c r="G52" s="7"/>
      <c r="H52" s="7"/>
      <c r="I52" s="7"/>
      <c r="J52" s="7"/>
    </row>
    <row r="53" spans="1:10">
      <c r="A53" s="7"/>
      <c r="B53" s="7"/>
      <c r="C53" s="7"/>
      <c r="D53" s="7"/>
      <c r="E53" s="7"/>
      <c r="F53" s="7"/>
      <c r="G53" s="7"/>
      <c r="H53" s="7"/>
      <c r="I53" s="7"/>
      <c r="J53" s="7"/>
    </row>
    <row r="54" spans="1:10">
      <c r="A54" s="7"/>
      <c r="B54" s="7"/>
      <c r="C54" s="7"/>
      <c r="D54" s="7"/>
      <c r="E54" s="7"/>
      <c r="F54" s="7"/>
      <c r="G54" s="7"/>
      <c r="H54" s="7"/>
      <c r="I54" s="7"/>
      <c r="J54" s="7"/>
    </row>
    <row r="55" spans="1:10">
      <c r="A55" s="7"/>
      <c r="B55" s="7"/>
      <c r="C55" s="7"/>
      <c r="D55" s="7"/>
      <c r="E55" s="7"/>
      <c r="F55" s="7"/>
      <c r="G55" s="7"/>
      <c r="H55" s="7"/>
      <c r="I55" s="7"/>
      <c r="J55" s="7"/>
    </row>
    <row r="56" spans="1:10">
      <c r="A56" s="7"/>
      <c r="B56" s="7"/>
      <c r="C56" s="7"/>
      <c r="D56" s="7"/>
      <c r="E56" s="7"/>
      <c r="F56" s="7"/>
      <c r="G56" s="7"/>
      <c r="H56" s="7"/>
      <c r="I56" s="7"/>
      <c r="J56" s="7"/>
    </row>
    <row r="57" spans="1:10">
      <c r="A57" s="106"/>
      <c r="B57" s="7"/>
      <c r="C57" s="7"/>
      <c r="D57" s="7"/>
      <c r="E57" s="7"/>
      <c r="F57" s="7"/>
      <c r="G57" s="7"/>
      <c r="H57" s="7"/>
      <c r="I57" s="7"/>
      <c r="J57" s="106"/>
    </row>
    <row r="58" spans="1:10">
      <c r="A58" s="7"/>
      <c r="B58" s="7"/>
      <c r="C58" s="7"/>
      <c r="D58" s="7"/>
      <c r="E58" s="7"/>
      <c r="F58" s="7"/>
      <c r="G58" s="7"/>
      <c r="H58" s="7"/>
      <c r="I58" s="7"/>
      <c r="J58" s="7"/>
    </row>
    <row r="59" spans="1:10">
      <c r="A59" s="7"/>
      <c r="B59" s="7"/>
      <c r="C59" s="7"/>
      <c r="D59" s="7"/>
      <c r="E59" s="7"/>
      <c r="F59" s="7"/>
      <c r="G59" s="7"/>
      <c r="H59" s="7"/>
      <c r="I59" s="7"/>
      <c r="J59" s="7"/>
    </row>
    <row r="60" spans="1:10">
      <c r="A60" s="106"/>
      <c r="B60" s="7"/>
      <c r="C60" s="7"/>
      <c r="D60" s="7"/>
      <c r="E60" s="7"/>
      <c r="F60" s="7"/>
      <c r="G60" s="7"/>
      <c r="H60" s="7"/>
      <c r="I60" s="7"/>
      <c r="J60" s="106"/>
    </row>
    <row r="61" spans="1:10">
      <c r="A61" s="7"/>
      <c r="B61" s="7"/>
      <c r="C61" s="7"/>
      <c r="D61" s="7"/>
      <c r="E61" s="7"/>
      <c r="F61" s="7"/>
      <c r="G61" s="7"/>
      <c r="H61" s="7"/>
      <c r="I61" s="7"/>
      <c r="J61" s="7"/>
    </row>
    <row r="62" spans="1:10">
      <c r="A62" s="7"/>
      <c r="B62" s="7"/>
      <c r="C62" s="7"/>
      <c r="D62" s="7"/>
      <c r="E62" s="7"/>
      <c r="F62" s="7"/>
      <c r="G62" s="7"/>
      <c r="H62" s="7"/>
      <c r="I62" s="7"/>
      <c r="J62" s="7"/>
    </row>
    <row r="63" spans="1:10">
      <c r="A63" s="106"/>
      <c r="B63" s="7"/>
      <c r="C63" s="7"/>
      <c r="D63" s="7"/>
      <c r="E63" s="7"/>
      <c r="F63" s="7"/>
      <c r="G63" s="7"/>
      <c r="H63" s="7"/>
      <c r="I63" s="7"/>
      <c r="J63" s="106"/>
    </row>
    <row r="64" spans="1:10">
      <c r="A64" s="7"/>
      <c r="B64" s="7"/>
      <c r="C64" s="7"/>
      <c r="D64" s="7"/>
      <c r="E64" s="7"/>
      <c r="F64" s="7"/>
      <c r="G64" s="7"/>
      <c r="H64" s="7"/>
      <c r="I64" s="7"/>
      <c r="J64" s="7"/>
    </row>
    <row r="65" spans="1:10">
      <c r="A65" s="106"/>
      <c r="B65" s="7"/>
      <c r="C65" s="7"/>
      <c r="D65" s="7"/>
      <c r="E65" s="7"/>
      <c r="F65" s="7"/>
      <c r="G65" s="7"/>
      <c r="H65" s="7"/>
      <c r="I65" s="7"/>
      <c r="J65" s="106"/>
    </row>
    <row r="66" spans="1:10">
      <c r="A66" s="7"/>
      <c r="B66" s="7"/>
      <c r="C66" s="7"/>
      <c r="D66" s="7"/>
      <c r="E66" s="7"/>
      <c r="F66" s="7"/>
      <c r="G66" s="7"/>
      <c r="H66" s="7"/>
      <c r="I66" s="7"/>
      <c r="J66" s="7"/>
    </row>
    <row r="67" spans="1:10">
      <c r="A67" s="7"/>
      <c r="B67" s="7"/>
      <c r="C67" s="7"/>
      <c r="D67" s="7"/>
      <c r="E67" s="7"/>
      <c r="F67" s="7"/>
      <c r="G67" s="7"/>
      <c r="H67" s="7"/>
      <c r="I67" s="7"/>
      <c r="J67" s="7"/>
    </row>
    <row r="68" spans="1:10">
      <c r="A68" s="7"/>
      <c r="B68" s="7"/>
      <c r="C68" s="7"/>
      <c r="D68" s="7"/>
      <c r="E68" s="7"/>
      <c r="F68" s="7"/>
      <c r="G68" s="7"/>
      <c r="H68" s="7"/>
      <c r="I68" s="7"/>
      <c r="J68" s="7"/>
    </row>
    <row r="69" spans="1:10">
      <c r="A69" s="106"/>
      <c r="B69" s="7"/>
      <c r="C69" s="7"/>
      <c r="D69" s="7"/>
      <c r="E69" s="7"/>
      <c r="F69" s="7"/>
      <c r="G69" s="7"/>
      <c r="H69" s="7"/>
      <c r="I69" s="7"/>
      <c r="J69" s="106"/>
    </row>
    <row r="70" spans="1:10">
      <c r="A70" s="106"/>
      <c r="B70" s="7"/>
      <c r="C70" s="7"/>
      <c r="D70" s="7"/>
      <c r="E70" s="7"/>
      <c r="F70" s="7"/>
      <c r="G70" s="7"/>
      <c r="H70" s="7"/>
      <c r="I70" s="7"/>
      <c r="J70" s="106"/>
    </row>
    <row r="71" spans="1:10">
      <c r="A71" s="106"/>
      <c r="B71" s="7"/>
      <c r="C71" s="7"/>
      <c r="D71" s="7"/>
      <c r="E71" s="7"/>
      <c r="F71" s="7"/>
      <c r="G71" s="7"/>
      <c r="H71" s="7"/>
      <c r="I71" s="7"/>
      <c r="J71" s="106"/>
    </row>
    <row r="72" spans="1:10">
      <c r="A72" s="7"/>
      <c r="B72" s="7"/>
      <c r="C72" s="7"/>
      <c r="D72" s="7"/>
      <c r="E72" s="7"/>
      <c r="F72" s="7"/>
      <c r="G72" s="7"/>
      <c r="H72" s="7"/>
      <c r="I72" s="7"/>
      <c r="J72" s="7"/>
    </row>
    <row r="73" spans="1:10">
      <c r="A73" s="7"/>
      <c r="B73" s="7"/>
      <c r="C73" s="7"/>
      <c r="D73" s="7"/>
      <c r="E73" s="7"/>
      <c r="F73" s="7"/>
      <c r="G73" s="7"/>
      <c r="H73" s="7"/>
      <c r="I73" s="7"/>
      <c r="J73" s="7"/>
    </row>
    <row r="74" spans="1:10">
      <c r="A74" s="7"/>
      <c r="B74" s="7"/>
      <c r="C74" s="7"/>
      <c r="D74" s="7"/>
      <c r="E74" s="7"/>
      <c r="F74" s="7"/>
      <c r="G74" s="7"/>
      <c r="H74" s="7"/>
      <c r="I74" s="7"/>
      <c r="J74" s="7"/>
    </row>
    <row r="75" spans="1:10">
      <c r="A75" s="7"/>
      <c r="B75" s="7"/>
      <c r="C75" s="7"/>
      <c r="D75" s="7"/>
      <c r="E75" s="7"/>
      <c r="F75" s="7"/>
      <c r="G75" s="7"/>
      <c r="H75" s="7"/>
      <c r="I75" s="7"/>
      <c r="J75" s="7"/>
    </row>
    <row r="76" spans="1:10">
      <c r="A76" s="106"/>
      <c r="B76" s="7"/>
      <c r="C76" s="7"/>
      <c r="D76" s="7"/>
      <c r="E76" s="7"/>
      <c r="F76" s="7"/>
      <c r="G76" s="7"/>
      <c r="H76" s="7"/>
      <c r="I76" s="7"/>
      <c r="J76" s="106"/>
    </row>
    <row r="77" spans="1:10">
      <c r="A77" s="7"/>
      <c r="B77" s="7"/>
      <c r="C77" s="7"/>
      <c r="D77" s="7"/>
      <c r="E77" s="7"/>
      <c r="F77" s="7"/>
      <c r="G77" s="7"/>
      <c r="H77" s="7"/>
      <c r="I77" s="7"/>
      <c r="J77" s="7"/>
    </row>
    <row r="78" spans="1:10">
      <c r="A78" s="7"/>
      <c r="B78" s="7"/>
      <c r="C78" s="7"/>
      <c r="D78" s="7"/>
      <c r="E78" s="7"/>
      <c r="F78" s="7"/>
      <c r="G78" s="7"/>
      <c r="H78" s="7"/>
      <c r="I78" s="7"/>
      <c r="J78" s="7"/>
    </row>
  </sheetData>
  <mergeCells count="28">
    <mergeCell ref="N22:O22"/>
    <mergeCell ref="D19:E19"/>
    <mergeCell ref="G19:J19"/>
    <mergeCell ref="K19:L19"/>
    <mergeCell ref="AG1:BB1"/>
    <mergeCell ref="E3:F3"/>
    <mergeCell ref="H3:I3"/>
    <mergeCell ref="K3:L3"/>
    <mergeCell ref="N3:O3"/>
    <mergeCell ref="AC3:AD3"/>
    <mergeCell ref="Q22:R22"/>
    <mergeCell ref="T22:U22"/>
    <mergeCell ref="W22:X22"/>
    <mergeCell ref="Z22:AA22"/>
    <mergeCell ref="AC22:AD22"/>
    <mergeCell ref="B3:C3"/>
    <mergeCell ref="AE2:AF2"/>
    <mergeCell ref="AE21:AF21"/>
    <mergeCell ref="Q3:R3"/>
    <mergeCell ref="T3:U3"/>
    <mergeCell ref="W3:X3"/>
    <mergeCell ref="Z3:AA3"/>
    <mergeCell ref="K38:L38"/>
    <mergeCell ref="G38:J38"/>
    <mergeCell ref="B22:C22"/>
    <mergeCell ref="E22:F22"/>
    <mergeCell ref="H22:I22"/>
    <mergeCell ref="K22:L22"/>
  </mergeCells>
  <conditionalFormatting sqref="A5:A14">
    <cfRule type="uniqueValues" dxfId="5" priority="6"/>
  </conditionalFormatting>
  <conditionalFormatting sqref="D5:D14">
    <cfRule type="uniqueValues" dxfId="4" priority="5"/>
  </conditionalFormatting>
  <conditionalFormatting sqref="G5:G14">
    <cfRule type="uniqueValues" dxfId="3" priority="4"/>
  </conditionalFormatting>
  <conditionalFormatting sqref="J5:J14">
    <cfRule type="uniqueValues" dxfId="2" priority="2"/>
    <cfRule type="duplicateValues" dxfId="1" priority="3"/>
  </conditionalFormatting>
  <conditionalFormatting sqref="M5:M14">
    <cfRule type="uniqueValues" dxfId="0" priority="1"/>
  </conditionalFormatting>
  <hyperlinks>
    <hyperlink ref="AE2:AF2" location="Notice!A1" display="Notice" xr:uid="{191B98E7-38B5-450D-80B5-0A43321DF59B}"/>
    <hyperlink ref="AE21:AF21" location="Notice!A1" display="Notice" xr:uid="{5B15E204-825A-4790-96AF-6BDFABFA0FC9}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11850D3B-C146-48CB-BCE8-3F3EEAC38796}">
          <x14:formula1>
            <xm:f>'Base de donnée'!$G$2:$G$63</xm:f>
          </x14:formula1>
          <xm:sqref>N5:N14 B5:B14 E5:E14 H5:H14 K5:K14 B24:B33 E24:E33 H24:H33 K24:K33 N24:N33</xm:sqref>
        </x14:dataValidation>
        <x14:dataValidation type="list" allowBlank="1" showInputMessage="1" showErrorMessage="1" xr:uid="{12F4DC71-F885-4A27-B6F2-1BADE1198229}">
          <x14:formula1>
            <xm:f>'Base de donnée'!$N$2:$N$6</xm:f>
          </x14:formula1>
          <xm:sqref>D2</xm:sqref>
        </x14:dataValidation>
        <x14:dataValidation type="list" allowBlank="1" showInputMessage="1" showErrorMessage="1" xr:uid="{65ED73CA-CF9E-4B78-9A04-3C151C010978}">
          <x14:formula1>
            <xm:f>'Base de donnée'!$E$3:$E$4</xm:f>
          </x14:formula1>
          <xm:sqref>L2</xm:sqref>
        </x14:dataValidation>
        <x14:dataValidation type="list" allowBlank="1" showInputMessage="1" showErrorMessage="1" xr:uid="{52DF3A11-179B-4CAD-AFCB-378E6DF49BEA}">
          <x14:formula1>
            <xm:f>'Base de donnée'!$L$2:$L$3</xm:f>
          </x14:formula1>
          <xm:sqref>B16 E16 H16 N35 K35 B35 E35 H35 Q35 T35 W35 Z35 AC35</xm:sqref>
        </x14:dataValidation>
        <x14:dataValidation type="list" allowBlank="1" showInputMessage="1" showErrorMessage="1" xr:uid="{C87DB11F-93CC-46DF-BE7E-4F26CAEDC27B}">
          <x14:formula1>
            <xm:f>'Base de donnée'!$A$2:$A$5</xm:f>
          </x14:formula1>
          <xm:sqref>O17:AD17 I36 L36 O36:AD36 C36 F36 C17 F17 I17 L17</xm:sqref>
        </x14:dataValidation>
        <x14:dataValidation type="list" allowBlank="1" showInputMessage="1" showErrorMessage="1" xr:uid="{0BD8A407-2CAE-467A-8383-0208ED5F4E47}">
          <x14:formula1>
            <xm:f>'Base de donnée'!$N$2:$N$7</xm:f>
          </x14:formula1>
          <xm:sqref>C21</xm:sqref>
        </x14:dataValidation>
        <x14:dataValidation type="list" allowBlank="1" showInputMessage="1" showErrorMessage="1" xr:uid="{887888B4-4C2E-46E3-A6C7-8E158E2C6CB4}">
          <x14:formula1>
            <xm:f>'Base de donnée'!$E$2:$E$4</xm:f>
          </x14:formula1>
          <xm:sqref>L21</xm:sqref>
        </x14:dataValidation>
        <x14:dataValidation type="list" allowBlank="1" showInputMessage="1" showErrorMessage="1" xr:uid="{3DCAF6B1-73FA-46A9-AB6C-E5C856E871DC}">
          <x14:formula1>
            <xm:f>'Base de donnée'!$B$2:$B$33</xm:f>
          </x14:formula1>
          <xm:sqref>A24:A33 M24:M33 J24:J33 G24:G33 D24:D33</xm:sqref>
        </x14:dataValidation>
        <x14:dataValidation type="list" allowBlank="1" showInputMessage="1" showErrorMessage="1" xr:uid="{3111F879-4C15-4ED1-B7A4-78ADCB8BB6E8}">
          <x14:formula1>
            <xm:f>'Base de donnée'!$B$2:$B$37</xm:f>
          </x14:formula1>
          <xm:sqref>A5:A14 G5:G14 J5:J14 M5:M14 D5:D14 P5:P14 S5:S14 V5:V14 Y5:Y14 AB5:AB14 P24:P33 S24:S33 V24:V33 Y24:Y33 AB24:AB33</xm:sqref>
        </x14:dataValidation>
        <x14:dataValidation type="list" allowBlank="1" showInputMessage="1" showErrorMessage="1" xr:uid="{7D756A4D-FF61-4C2A-9DE0-6866515A40A1}">
          <x14:formula1>
            <xm:f>'Base de donnée'!$G$2:$G$68</xm:f>
          </x14:formula1>
          <xm:sqref>Q5:Q14 T24:T33 W24:W33 Z24:Z33 AC24:AC33</xm:sqref>
        </x14:dataValidation>
        <x14:dataValidation type="list" allowBlank="1" showInputMessage="1" showErrorMessage="1" xr:uid="{7570AD3A-3788-42B5-84FC-045DD2FE082D}">
          <x14:formula1>
            <xm:f>'Base de donnée'!$G$2:$G$67</xm:f>
          </x14:formula1>
          <xm:sqref>T5:T14 W5:W14 Z5:Z14 AC5:AC14 Q24:Q33</xm:sqref>
        </x14:dataValidation>
        <x14:dataValidation type="list" allowBlank="1" showInputMessage="1" showErrorMessage="1" xr:uid="{C9C516D0-CEC3-4A89-97F7-443FD2A258E9}">
          <x14:formula1>
            <xm:f>'Base de donnée'!$L$2:$L$4</xm:f>
          </x14:formula1>
          <xm:sqref>Q16 T16 W16 Z16 AC16 K16 N16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A0777-667B-4297-AACF-AB821EF7F348}">
  <dimension ref="A1:I36"/>
  <sheetViews>
    <sheetView zoomScaleNormal="100" workbookViewId="0">
      <selection activeCell="B4" sqref="B4"/>
    </sheetView>
  </sheetViews>
  <sheetFormatPr baseColWidth="10" defaultRowHeight="15"/>
  <cols>
    <col min="1" max="1" width="23.140625" customWidth="1"/>
    <col min="2" max="2" width="16.85546875" customWidth="1"/>
    <col min="3" max="3" width="21.28515625" customWidth="1"/>
    <col min="4" max="4" width="22" customWidth="1"/>
    <col min="5" max="5" width="22.85546875" customWidth="1"/>
    <col min="6" max="6" width="22.5703125" customWidth="1"/>
    <col min="7" max="7" width="22.85546875" customWidth="1"/>
  </cols>
  <sheetData>
    <row r="1" spans="1:9" ht="15.75" thickBot="1">
      <c r="A1" s="365" t="s">
        <v>138</v>
      </c>
      <c r="B1" s="366"/>
      <c r="C1" s="366"/>
      <c r="D1" s="366"/>
      <c r="E1" s="366"/>
      <c r="F1" s="366"/>
      <c r="G1" s="367"/>
    </row>
    <row r="2" spans="1:9" ht="81.75" customHeight="1" thickBot="1">
      <c r="A2" s="112" t="s">
        <v>120</v>
      </c>
      <c r="B2" s="130" t="s">
        <v>121</v>
      </c>
      <c r="C2" s="125" t="s">
        <v>122</v>
      </c>
      <c r="D2" s="130" t="s">
        <v>134</v>
      </c>
      <c r="E2" s="125" t="s">
        <v>135</v>
      </c>
      <c r="F2" s="130" t="s">
        <v>136</v>
      </c>
      <c r="G2" s="126" t="s">
        <v>137</v>
      </c>
      <c r="H2" s="5"/>
      <c r="I2" s="5"/>
    </row>
    <row r="3" spans="1:9">
      <c r="A3" s="114">
        <f>DATE(2021,3,29)</f>
        <v>44284</v>
      </c>
      <c r="B3" s="127">
        <v>4</v>
      </c>
      <c r="C3" s="122">
        <v>3</v>
      </c>
      <c r="D3" s="131">
        <v>2</v>
      </c>
      <c r="E3" s="123">
        <v>1</v>
      </c>
      <c r="F3" s="134">
        <v>2</v>
      </c>
      <c r="G3" s="124">
        <v>3</v>
      </c>
    </row>
    <row r="4" spans="1:9">
      <c r="A4" s="114">
        <f>SUM(A3+1)</f>
        <v>44285</v>
      </c>
      <c r="B4" s="128">
        <v>7</v>
      </c>
      <c r="C4" s="118">
        <v>8</v>
      </c>
      <c r="D4" s="132">
        <v>2</v>
      </c>
      <c r="E4" s="116">
        <v>3</v>
      </c>
      <c r="F4" s="135">
        <v>1</v>
      </c>
      <c r="G4" s="117">
        <v>2</v>
      </c>
    </row>
    <row r="5" spans="1:9" ht="15.75" thickBot="1">
      <c r="A5" s="115">
        <f t="shared" ref="A5" si="0">SUM(A4+1)</f>
        <v>44286</v>
      </c>
      <c r="B5" s="129">
        <v>9</v>
      </c>
      <c r="C5" s="119">
        <v>4</v>
      </c>
      <c r="D5" s="133">
        <v>3</v>
      </c>
      <c r="E5" s="120">
        <v>1</v>
      </c>
      <c r="F5" s="136">
        <v>2</v>
      </c>
      <c r="G5" s="121">
        <v>3</v>
      </c>
    </row>
    <row r="6" spans="1:9">
      <c r="A6" s="335"/>
      <c r="B6" s="336"/>
      <c r="C6" s="336"/>
      <c r="D6" s="337"/>
      <c r="E6" s="338"/>
      <c r="F6" s="338"/>
      <c r="G6" s="338"/>
    </row>
    <row r="7" spans="1:9">
      <c r="A7" s="335"/>
      <c r="B7" s="336"/>
      <c r="C7" s="336"/>
      <c r="D7" s="337"/>
      <c r="E7" s="338"/>
      <c r="F7" s="338"/>
      <c r="G7" s="338"/>
    </row>
    <row r="8" spans="1:9">
      <c r="A8" s="335"/>
      <c r="B8" s="336"/>
      <c r="C8" s="336"/>
      <c r="D8" s="337"/>
      <c r="E8" s="338"/>
      <c r="F8" s="338"/>
      <c r="G8" s="338"/>
    </row>
    <row r="9" spans="1:9">
      <c r="A9" s="335"/>
      <c r="B9" s="336"/>
      <c r="C9" s="336"/>
      <c r="D9" s="337"/>
      <c r="E9" s="338"/>
      <c r="F9" s="338"/>
      <c r="G9" s="338"/>
    </row>
    <row r="10" spans="1:9">
      <c r="A10" s="335"/>
      <c r="B10" s="336"/>
      <c r="C10" s="336"/>
      <c r="D10" s="337"/>
      <c r="E10" s="338"/>
      <c r="F10" s="338"/>
      <c r="G10" s="338"/>
    </row>
    <row r="11" spans="1:9">
      <c r="A11" s="335"/>
      <c r="B11" s="336"/>
      <c r="C11" s="336"/>
      <c r="D11" s="337"/>
      <c r="E11" s="338"/>
      <c r="F11" s="338"/>
      <c r="G11" s="338"/>
    </row>
    <row r="12" spans="1:9">
      <c r="A12" s="335"/>
      <c r="B12" s="336"/>
      <c r="C12" s="336"/>
      <c r="D12" s="337"/>
      <c r="E12" s="338"/>
      <c r="F12" s="338"/>
      <c r="G12" s="338"/>
    </row>
    <row r="13" spans="1:9">
      <c r="A13" s="335"/>
      <c r="B13" s="336"/>
      <c r="C13" s="336"/>
      <c r="D13" s="337"/>
      <c r="E13" s="338"/>
      <c r="F13" s="338"/>
      <c r="G13" s="338"/>
    </row>
    <row r="14" spans="1:9">
      <c r="A14" s="335"/>
      <c r="B14" s="336"/>
      <c r="C14" s="336"/>
      <c r="D14" s="337"/>
      <c r="E14" s="338"/>
      <c r="F14" s="338"/>
      <c r="G14" s="338"/>
    </row>
    <row r="15" spans="1:9">
      <c r="A15" s="335"/>
      <c r="B15" s="336"/>
      <c r="C15" s="336"/>
      <c r="D15" s="337"/>
      <c r="E15" s="338"/>
      <c r="F15" s="338"/>
      <c r="G15" s="338"/>
    </row>
    <row r="16" spans="1:9">
      <c r="A16" s="335"/>
      <c r="B16" s="336"/>
      <c r="C16" s="336"/>
      <c r="D16" s="337"/>
      <c r="E16" s="338"/>
      <c r="F16" s="338"/>
      <c r="G16" s="338"/>
    </row>
    <row r="17" spans="1:7">
      <c r="A17" s="335"/>
      <c r="B17" s="336"/>
      <c r="C17" s="336"/>
      <c r="D17" s="337"/>
      <c r="E17" s="338"/>
      <c r="F17" s="338"/>
      <c r="G17" s="338"/>
    </row>
    <row r="18" spans="1:7">
      <c r="A18" s="335"/>
      <c r="B18" s="336"/>
      <c r="C18" s="336"/>
      <c r="D18" s="337"/>
      <c r="E18" s="338"/>
      <c r="F18" s="338"/>
      <c r="G18" s="338"/>
    </row>
    <row r="19" spans="1:7">
      <c r="A19" s="335"/>
      <c r="B19" s="336"/>
      <c r="C19" s="336"/>
      <c r="D19" s="337"/>
      <c r="E19" s="338"/>
      <c r="F19" s="338"/>
      <c r="G19" s="338"/>
    </row>
    <row r="20" spans="1:7">
      <c r="A20" s="335"/>
      <c r="B20" s="336"/>
      <c r="C20" s="336"/>
      <c r="D20" s="337"/>
      <c r="E20" s="338"/>
      <c r="F20" s="338"/>
      <c r="G20" s="338"/>
    </row>
    <row r="21" spans="1:7">
      <c r="A21" s="335"/>
      <c r="B21" s="336"/>
      <c r="C21" s="336"/>
      <c r="D21" s="337"/>
      <c r="E21" s="338"/>
      <c r="F21" s="338"/>
      <c r="G21" s="338"/>
    </row>
    <row r="22" spans="1:7">
      <c r="A22" s="335"/>
      <c r="B22" s="336"/>
      <c r="C22" s="336"/>
      <c r="D22" s="337"/>
      <c r="E22" s="338"/>
      <c r="F22" s="338"/>
      <c r="G22" s="338"/>
    </row>
    <row r="23" spans="1:7">
      <c r="A23" s="335"/>
      <c r="B23" s="336"/>
      <c r="C23" s="336"/>
      <c r="D23" s="337"/>
      <c r="E23" s="338"/>
      <c r="F23" s="338"/>
      <c r="G23" s="338"/>
    </row>
    <row r="24" spans="1:7">
      <c r="A24" s="335"/>
      <c r="B24" s="336"/>
      <c r="C24" s="336"/>
      <c r="D24" s="337"/>
      <c r="E24" s="338"/>
      <c r="F24" s="338"/>
      <c r="G24" s="338"/>
    </row>
    <row r="25" spans="1:7">
      <c r="A25" s="335"/>
      <c r="B25" s="336"/>
      <c r="C25" s="336"/>
      <c r="D25" s="337"/>
      <c r="E25" s="338"/>
      <c r="F25" s="338"/>
      <c r="G25" s="338"/>
    </row>
    <row r="26" spans="1:7">
      <c r="A26" s="335"/>
      <c r="B26" s="336"/>
      <c r="C26" s="336"/>
      <c r="D26" s="337"/>
      <c r="E26" s="338"/>
      <c r="F26" s="338"/>
      <c r="G26" s="338"/>
    </row>
    <row r="27" spans="1:7">
      <c r="A27" s="335"/>
      <c r="B27" s="336"/>
      <c r="C27" s="336"/>
      <c r="D27" s="337"/>
      <c r="E27" s="338"/>
      <c r="F27" s="338"/>
      <c r="G27" s="338"/>
    </row>
    <row r="28" spans="1:7">
      <c r="A28" s="335"/>
      <c r="B28" s="336"/>
      <c r="C28" s="336"/>
      <c r="D28" s="337"/>
      <c r="E28" s="338"/>
      <c r="F28" s="338"/>
      <c r="G28" s="338"/>
    </row>
    <row r="29" spans="1:7">
      <c r="A29" s="335"/>
      <c r="B29" s="336"/>
      <c r="C29" s="336"/>
      <c r="D29" s="337"/>
      <c r="E29" s="338"/>
      <c r="F29" s="338"/>
      <c r="G29" s="338"/>
    </row>
    <row r="30" spans="1:7">
      <c r="A30" s="335"/>
      <c r="B30" s="336"/>
      <c r="C30" s="336"/>
      <c r="D30" s="337"/>
      <c r="E30" s="338"/>
      <c r="F30" s="338"/>
      <c r="G30" s="338"/>
    </row>
    <row r="31" spans="1:7">
      <c r="A31" s="335"/>
      <c r="B31" s="336"/>
      <c r="C31" s="336"/>
      <c r="D31" s="337"/>
      <c r="E31" s="338"/>
      <c r="F31" s="338"/>
      <c r="G31" s="338"/>
    </row>
    <row r="32" spans="1:7">
      <c r="A32" s="335"/>
      <c r="B32" s="336"/>
      <c r="C32" s="336"/>
      <c r="D32" s="337"/>
      <c r="E32" s="338"/>
      <c r="F32" s="338"/>
      <c r="G32" s="338"/>
    </row>
    <row r="33" spans="1:7">
      <c r="A33" s="335"/>
      <c r="B33" s="336"/>
      <c r="C33" s="336"/>
      <c r="D33" s="337"/>
      <c r="E33" s="338"/>
      <c r="F33" s="338"/>
      <c r="G33" s="338"/>
    </row>
    <row r="34" spans="1:7">
      <c r="A34" s="335"/>
      <c r="B34" s="336"/>
      <c r="C34" s="336"/>
      <c r="D34" s="337"/>
      <c r="E34" s="338"/>
      <c r="F34" s="338"/>
      <c r="G34" s="338"/>
    </row>
    <row r="35" spans="1:7">
      <c r="A35" s="335"/>
      <c r="B35" s="336"/>
      <c r="C35" s="336"/>
      <c r="D35" s="337"/>
      <c r="E35" s="338"/>
      <c r="F35" s="338"/>
      <c r="G35" s="338"/>
    </row>
    <row r="36" spans="1:7">
      <c r="A36" s="2"/>
      <c r="B36" s="2"/>
    </row>
  </sheetData>
  <mergeCells count="1">
    <mergeCell ref="A1:G1"/>
  </mergeCells>
  <phoneticPr fontId="1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75DA7-1E57-43B0-9F76-FCFE6F192E99}">
  <dimension ref="A1:O20"/>
  <sheetViews>
    <sheetView topLeftCell="A4" workbookViewId="0">
      <selection activeCell="A20" sqref="A20"/>
    </sheetView>
  </sheetViews>
  <sheetFormatPr baseColWidth="10" defaultRowHeight="15"/>
  <sheetData>
    <row r="1" spans="1:15">
      <c r="A1" s="105" t="s">
        <v>111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2" spans="1:15">
      <c r="A2" s="106" t="s">
        <v>123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</row>
    <row r="3" spans="1:15">
      <c r="A3" s="106" t="s">
        <v>114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>
      <c r="A4" s="106" t="s">
        <v>124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</row>
    <row r="5" spans="1:15">
      <c r="A5" s="106" t="s">
        <v>115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>
      <c r="A6" s="106" t="s">
        <v>112</v>
      </c>
      <c r="B6" s="7"/>
      <c r="C6" s="7"/>
      <c r="D6" s="7"/>
      <c r="E6" s="7"/>
      <c r="F6" s="7"/>
      <c r="G6" s="106" t="s">
        <v>125</v>
      </c>
      <c r="H6" s="7"/>
      <c r="I6" s="7"/>
      <c r="J6" s="7"/>
      <c r="K6" s="7"/>
      <c r="L6" s="7"/>
      <c r="M6" s="7"/>
      <c r="N6" s="7"/>
      <c r="O6" s="7"/>
    </row>
    <row r="7" spans="1:15">
      <c r="A7" s="107" t="s">
        <v>116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10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7" t="s">
        <v>113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A10" s="107" t="s">
        <v>126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A11" s="107" t="s">
        <v>127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107" t="s">
        <v>128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107" t="s">
        <v>129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107" t="s">
        <v>130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>
      <c r="A15" s="107" t="s">
        <v>131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106" t="s">
        <v>117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>
      <c r="A17" s="106" t="s">
        <v>118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>
      <c r="A19" s="106" t="s">
        <v>132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>
      <c r="A20" s="5" t="s">
        <v>133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70C0"/>
  </sheetPr>
  <dimension ref="A1:P7215"/>
  <sheetViews>
    <sheetView zoomScaleNormal="100" workbookViewId="0">
      <selection activeCell="D3" sqref="D3"/>
    </sheetView>
  </sheetViews>
  <sheetFormatPr baseColWidth="10" defaultColWidth="11" defaultRowHeight="15"/>
  <cols>
    <col min="1" max="1" width="11.42578125" customWidth="1"/>
    <col min="7" max="7" width="12.42578125" customWidth="1"/>
    <col min="10" max="10" width="11.42578125" customWidth="1"/>
    <col min="12" max="12" width="12" customWidth="1"/>
  </cols>
  <sheetData>
    <row r="1" spans="1:16" ht="30.75" customHeight="1" thickBot="1">
      <c r="A1" s="198" t="s">
        <v>16</v>
      </c>
      <c r="B1" s="368" t="s">
        <v>28</v>
      </c>
      <c r="C1" s="369"/>
      <c r="D1" s="224" t="s">
        <v>29</v>
      </c>
      <c r="E1" s="198" t="s">
        <v>30</v>
      </c>
      <c r="F1" s="224" t="s">
        <v>31</v>
      </c>
      <c r="G1" s="224" t="s">
        <v>32</v>
      </c>
      <c r="H1" s="199" t="s">
        <v>33</v>
      </c>
      <c r="I1" s="239"/>
      <c r="J1" s="224" t="s">
        <v>34</v>
      </c>
      <c r="K1" s="246" t="s">
        <v>143</v>
      </c>
      <c r="L1" s="224" t="s">
        <v>35</v>
      </c>
      <c r="M1" s="249"/>
      <c r="N1" s="224" t="s">
        <v>36</v>
      </c>
      <c r="O1" s="250"/>
      <c r="P1" s="3"/>
    </row>
    <row r="2" spans="1:16">
      <c r="A2" s="3" t="s">
        <v>17</v>
      </c>
      <c r="B2" s="212"/>
      <c r="C2" s="213"/>
      <c r="D2" s="225"/>
      <c r="E2" s="228" t="s">
        <v>101</v>
      </c>
      <c r="F2" s="225"/>
      <c r="G2" s="225"/>
      <c r="H2" s="238"/>
      <c r="I2" s="231"/>
      <c r="J2" s="242" t="s">
        <v>37</v>
      </c>
      <c r="K2" s="247">
        <f>SUM('Fiche Vente'!C15*20/100)</f>
        <v>11.8</v>
      </c>
      <c r="L2" s="225" t="s">
        <v>15</v>
      </c>
      <c r="M2" s="231"/>
      <c r="N2" s="225" t="s">
        <v>1</v>
      </c>
      <c r="O2" s="211"/>
      <c r="P2" s="3"/>
    </row>
    <row r="3" spans="1:16" ht="15.75" thickBot="1">
      <c r="A3" s="3" t="s">
        <v>19</v>
      </c>
      <c r="B3" s="214" t="s">
        <v>95</v>
      </c>
      <c r="C3" s="215"/>
      <c r="D3" s="226">
        <v>1</v>
      </c>
      <c r="E3" s="229" t="s">
        <v>3</v>
      </c>
      <c r="F3" s="234">
        <v>44278</v>
      </c>
      <c r="G3" s="226">
        <v>0.5</v>
      </c>
      <c r="H3" s="226" t="s">
        <v>17</v>
      </c>
      <c r="I3" s="232"/>
      <c r="J3" s="243" t="s">
        <v>39</v>
      </c>
      <c r="K3" s="248">
        <f>SUM('Fiche Vente'!F15*20/100)</f>
        <v>20.3</v>
      </c>
      <c r="L3" s="227" t="s">
        <v>14</v>
      </c>
      <c r="M3" s="232"/>
      <c r="N3" s="226" t="s">
        <v>23</v>
      </c>
      <c r="O3" s="108"/>
      <c r="P3" s="3"/>
    </row>
    <row r="4" spans="1:16" ht="15.75" thickBot="1">
      <c r="A4" s="3" t="s">
        <v>18</v>
      </c>
      <c r="B4" s="216" t="s">
        <v>38</v>
      </c>
      <c r="C4" s="217"/>
      <c r="D4" s="226">
        <f t="shared" ref="D4:D32" si="0">SUM(D3+1)</f>
        <v>2</v>
      </c>
      <c r="E4" s="230" t="s">
        <v>24</v>
      </c>
      <c r="F4" s="234">
        <v>44279</v>
      </c>
      <c r="G4" s="226">
        <v>1</v>
      </c>
      <c r="H4" s="226" t="s">
        <v>19</v>
      </c>
      <c r="I4" s="232"/>
      <c r="J4" s="243" t="s">
        <v>41</v>
      </c>
      <c r="K4" s="240">
        <f>SUM('Fiche Vente'!I15*20/100)</f>
        <v>3.6</v>
      </c>
      <c r="L4" s="110"/>
      <c r="M4" s="233"/>
      <c r="N4" s="226" t="s">
        <v>42</v>
      </c>
      <c r="O4" s="108"/>
      <c r="P4" s="3"/>
    </row>
    <row r="5" spans="1:16" ht="15.75" thickBot="1">
      <c r="B5" s="218" t="s">
        <v>40</v>
      </c>
      <c r="C5" s="217"/>
      <c r="D5" s="226">
        <f t="shared" si="0"/>
        <v>3</v>
      </c>
      <c r="E5" s="231"/>
      <c r="F5" s="234">
        <v>44280</v>
      </c>
      <c r="G5" s="226">
        <v>1.5</v>
      </c>
      <c r="H5" s="227" t="s">
        <v>18</v>
      </c>
      <c r="I5" s="232"/>
      <c r="J5" s="243" t="s">
        <v>43</v>
      </c>
      <c r="K5" s="240">
        <f>SUM('Fiche Vente'!L15*20/100)</f>
        <v>1.6</v>
      </c>
      <c r="L5" s="1"/>
      <c r="M5" s="233"/>
      <c r="N5" s="226" t="s">
        <v>44</v>
      </c>
      <c r="O5" s="108"/>
    </row>
    <row r="6" spans="1:16">
      <c r="B6" s="214" t="s">
        <v>88</v>
      </c>
      <c r="C6" s="217"/>
      <c r="D6" s="226">
        <f t="shared" si="0"/>
        <v>4</v>
      </c>
      <c r="E6" s="232"/>
      <c r="F6" s="234">
        <v>44281</v>
      </c>
      <c r="G6" s="226">
        <v>2</v>
      </c>
      <c r="H6" s="211"/>
      <c r="I6" s="233"/>
      <c r="J6" s="243" t="s">
        <v>45</v>
      </c>
      <c r="K6" s="240">
        <f>SUM('Fiche Vente'!O15*20/100)</f>
        <v>2</v>
      </c>
      <c r="L6" s="1"/>
      <c r="M6" s="233"/>
      <c r="N6" s="226" t="s">
        <v>46</v>
      </c>
      <c r="O6" s="108"/>
    </row>
    <row r="7" spans="1:16">
      <c r="B7" s="214" t="s">
        <v>89</v>
      </c>
      <c r="C7" s="217"/>
      <c r="D7" s="226">
        <f t="shared" si="0"/>
        <v>5</v>
      </c>
      <c r="E7" s="232"/>
      <c r="F7" s="234">
        <v>44282</v>
      </c>
      <c r="G7" s="226">
        <v>2.5</v>
      </c>
      <c r="H7" s="108"/>
      <c r="I7" s="233"/>
      <c r="J7" s="243" t="s">
        <v>48</v>
      </c>
      <c r="K7" s="240">
        <f>SUM('Fiche Vente'!R15*20/100)</f>
        <v>2.9</v>
      </c>
      <c r="L7" s="1"/>
      <c r="M7" s="233"/>
      <c r="N7" s="226"/>
      <c r="O7" s="108"/>
    </row>
    <row r="8" spans="1:16">
      <c r="B8" s="218" t="s">
        <v>11</v>
      </c>
      <c r="C8" s="217"/>
      <c r="D8" s="226">
        <f t="shared" si="0"/>
        <v>6</v>
      </c>
      <c r="E8" s="232"/>
      <c r="F8" s="234">
        <v>44283</v>
      </c>
      <c r="G8" s="226">
        <v>3</v>
      </c>
      <c r="H8" s="108"/>
      <c r="I8" s="233"/>
      <c r="J8" s="243" t="s">
        <v>50</v>
      </c>
      <c r="K8" s="240">
        <f>SUM('Fiche Vente'!U15*20/100)</f>
        <v>5</v>
      </c>
      <c r="L8" s="1"/>
      <c r="M8" s="233"/>
      <c r="N8" s="226"/>
      <c r="O8" s="108"/>
    </row>
    <row r="9" spans="1:16">
      <c r="B9" s="218" t="s">
        <v>47</v>
      </c>
      <c r="C9" s="217"/>
      <c r="D9" s="226">
        <f t="shared" si="0"/>
        <v>7</v>
      </c>
      <c r="E9" s="232"/>
      <c r="F9" s="234">
        <v>44284</v>
      </c>
      <c r="G9" s="226">
        <v>3.5</v>
      </c>
      <c r="H9" s="108"/>
      <c r="I9" s="233"/>
      <c r="J9" s="243" t="s">
        <v>52</v>
      </c>
      <c r="K9" s="240">
        <f>SUM('Fiche Vente'!X15*20/100)</f>
        <v>3</v>
      </c>
      <c r="L9" s="1"/>
      <c r="M9" s="233"/>
      <c r="N9" s="226"/>
      <c r="O9" s="108"/>
    </row>
    <row r="10" spans="1:16">
      <c r="B10" s="218" t="s">
        <v>49</v>
      </c>
      <c r="C10" s="217"/>
      <c r="D10" s="226">
        <f t="shared" si="0"/>
        <v>8</v>
      </c>
      <c r="E10" s="232"/>
      <c r="F10" s="234">
        <v>44285</v>
      </c>
      <c r="G10" s="226">
        <v>4</v>
      </c>
      <c r="H10" s="108"/>
      <c r="I10" s="233"/>
      <c r="J10" s="243" t="s">
        <v>54</v>
      </c>
      <c r="K10" s="240">
        <f>SUM('Fiche Vente'!AA15*20/100)</f>
        <v>5.0999999999999996</v>
      </c>
      <c r="L10" s="1"/>
      <c r="M10" s="233"/>
      <c r="N10" s="226"/>
      <c r="O10" s="108"/>
    </row>
    <row r="11" spans="1:16" ht="15.75" thickBot="1">
      <c r="B11" s="218" t="s">
        <v>51</v>
      </c>
      <c r="C11" s="217"/>
      <c r="D11" s="226">
        <f t="shared" si="0"/>
        <v>9</v>
      </c>
      <c r="E11" s="232"/>
      <c r="F11" s="234">
        <v>44286</v>
      </c>
      <c r="G11" s="226">
        <v>4.5</v>
      </c>
      <c r="H11" s="108"/>
      <c r="I11" s="233"/>
      <c r="J11" s="243" t="s">
        <v>55</v>
      </c>
      <c r="K11" s="240">
        <f>SUM('Fiche Vente'!AD15*20/100)</f>
        <v>6.3</v>
      </c>
      <c r="L11" s="1"/>
      <c r="M11" s="233"/>
      <c r="N11" s="227"/>
      <c r="O11" s="108"/>
    </row>
    <row r="12" spans="1:16">
      <c r="B12" s="218" t="s">
        <v>53</v>
      </c>
      <c r="C12" s="217"/>
      <c r="D12" s="226">
        <f t="shared" si="0"/>
        <v>10</v>
      </c>
      <c r="E12" s="232"/>
      <c r="F12" s="234">
        <v>44287</v>
      </c>
      <c r="G12" s="226">
        <v>5</v>
      </c>
      <c r="H12" s="108"/>
      <c r="I12" s="233"/>
      <c r="J12" s="244" t="s">
        <v>56</v>
      </c>
      <c r="K12" s="240">
        <f>SUM('Fiche Vente'!C34*20/100)</f>
        <v>0.2</v>
      </c>
      <c r="L12" s="1"/>
      <c r="M12" s="1"/>
      <c r="N12" s="110"/>
      <c r="O12" s="1"/>
    </row>
    <row r="13" spans="1:16">
      <c r="B13" s="218" t="s">
        <v>25</v>
      </c>
      <c r="C13" s="217"/>
      <c r="D13" s="226">
        <f t="shared" si="0"/>
        <v>11</v>
      </c>
      <c r="E13" s="232"/>
      <c r="F13" s="234">
        <v>44288</v>
      </c>
      <c r="G13" s="226">
        <v>5.5</v>
      </c>
      <c r="H13" s="108"/>
      <c r="I13" s="233"/>
      <c r="J13" s="244" t="s">
        <v>58</v>
      </c>
      <c r="K13" s="240">
        <f>SUM('Fiche Vente'!F34*20/100)</f>
        <v>0</v>
      </c>
      <c r="L13" s="1"/>
      <c r="M13" s="1"/>
      <c r="N13" s="1"/>
      <c r="O13" s="1"/>
    </row>
    <row r="14" spans="1:16">
      <c r="B14" s="214" t="s">
        <v>96</v>
      </c>
      <c r="C14" s="217"/>
      <c r="D14" s="226">
        <f t="shared" si="0"/>
        <v>12</v>
      </c>
      <c r="E14" s="232"/>
      <c r="F14" s="234">
        <v>44289</v>
      </c>
      <c r="G14" s="226">
        <v>6</v>
      </c>
      <c r="H14" s="108"/>
      <c r="I14" s="233"/>
      <c r="J14" s="244" t="s">
        <v>60</v>
      </c>
      <c r="K14" s="240">
        <f>SUM('Fiche Vente'!I34*20/100)</f>
        <v>0.2</v>
      </c>
      <c r="L14" s="1"/>
      <c r="M14" s="1"/>
      <c r="N14" s="1"/>
      <c r="O14" s="1"/>
    </row>
    <row r="15" spans="1:16">
      <c r="B15" s="218" t="s">
        <v>8</v>
      </c>
      <c r="C15" s="217"/>
      <c r="D15" s="226">
        <f t="shared" si="0"/>
        <v>13</v>
      </c>
      <c r="E15" s="232"/>
      <c r="F15" s="234">
        <v>44290</v>
      </c>
      <c r="G15" s="226">
        <v>6.5</v>
      </c>
      <c r="H15" s="108"/>
      <c r="I15" s="233"/>
      <c r="J15" s="244" t="s">
        <v>61</v>
      </c>
      <c r="K15" s="240">
        <f>SUM('Fiche Vente'!L34*20/100)</f>
        <v>1</v>
      </c>
      <c r="L15" s="1"/>
      <c r="M15" s="1"/>
      <c r="N15" s="1"/>
      <c r="O15" s="1"/>
    </row>
    <row r="16" spans="1:16">
      <c r="B16" s="218" t="s">
        <v>57</v>
      </c>
      <c r="C16" s="217"/>
      <c r="D16" s="226">
        <f t="shared" si="0"/>
        <v>14</v>
      </c>
      <c r="E16" s="232"/>
      <c r="F16" s="234">
        <v>44291</v>
      </c>
      <c r="G16" s="226">
        <v>7</v>
      </c>
      <c r="H16" s="108"/>
      <c r="I16" s="233"/>
      <c r="J16" s="244" t="s">
        <v>62</v>
      </c>
      <c r="K16" s="240">
        <f>SUM('Fiche Vente'!O34*20/100)</f>
        <v>0.2</v>
      </c>
      <c r="L16" s="1"/>
      <c r="M16" s="1"/>
      <c r="N16" s="1"/>
      <c r="O16" s="1"/>
    </row>
    <row r="17" spans="2:15">
      <c r="B17" s="214" t="s">
        <v>92</v>
      </c>
      <c r="C17" s="217"/>
      <c r="D17" s="226">
        <f t="shared" si="0"/>
        <v>15</v>
      </c>
      <c r="E17" s="232"/>
      <c r="F17" s="234">
        <v>44292</v>
      </c>
      <c r="G17" s="226">
        <v>7.5</v>
      </c>
      <c r="H17" s="108"/>
      <c r="I17" s="233"/>
      <c r="J17" s="244" t="s">
        <v>63</v>
      </c>
      <c r="K17" s="240">
        <f>SUM('Fiche Vente'!R34*20/100)</f>
        <v>4.3</v>
      </c>
      <c r="L17" s="1"/>
      <c r="M17" s="1"/>
      <c r="N17" s="1"/>
      <c r="O17" s="1"/>
    </row>
    <row r="18" spans="2:15">
      <c r="B18" s="218" t="s">
        <v>59</v>
      </c>
      <c r="C18" s="217"/>
      <c r="D18" s="226">
        <f t="shared" si="0"/>
        <v>16</v>
      </c>
      <c r="E18" s="232"/>
      <c r="F18" s="234">
        <v>44293</v>
      </c>
      <c r="G18" s="226">
        <v>8</v>
      </c>
      <c r="H18" s="108"/>
      <c r="I18" s="233"/>
      <c r="J18" s="244" t="s">
        <v>65</v>
      </c>
      <c r="K18" s="240">
        <f>SUM('Fiche Vente'!U34*20/100)</f>
        <v>4.4000000000000004</v>
      </c>
      <c r="L18" s="1"/>
      <c r="M18" s="1"/>
      <c r="N18" s="1"/>
      <c r="O18" s="1"/>
    </row>
    <row r="19" spans="2:15">
      <c r="B19" s="218" t="s">
        <v>9</v>
      </c>
      <c r="C19" s="217"/>
      <c r="D19" s="226">
        <f t="shared" si="0"/>
        <v>17</v>
      </c>
      <c r="E19" s="232"/>
      <c r="F19" s="234">
        <v>44294</v>
      </c>
      <c r="G19" s="226">
        <v>8.5</v>
      </c>
      <c r="H19" s="108"/>
      <c r="I19" s="233"/>
      <c r="J19" s="244" t="s">
        <v>66</v>
      </c>
      <c r="K19" s="240">
        <f>SUM('Fiche Vente'!X34*20/100)</f>
        <v>6.2</v>
      </c>
      <c r="L19" s="1"/>
      <c r="M19" s="1"/>
      <c r="N19" s="1"/>
      <c r="O19" s="1"/>
    </row>
    <row r="20" spans="2:15">
      <c r="B20" s="214" t="s">
        <v>93</v>
      </c>
      <c r="C20" s="217"/>
      <c r="D20" s="226">
        <f t="shared" si="0"/>
        <v>18</v>
      </c>
      <c r="E20" s="232"/>
      <c r="F20" s="234">
        <v>44295</v>
      </c>
      <c r="G20" s="226">
        <v>9</v>
      </c>
      <c r="H20" s="108"/>
      <c r="I20" s="233"/>
      <c r="J20" s="244" t="s">
        <v>67</v>
      </c>
      <c r="K20" s="240">
        <f>SUM('Fiche Vente'!AA34*20/100)</f>
        <v>12.3</v>
      </c>
      <c r="L20" s="1"/>
      <c r="M20" s="1"/>
      <c r="N20" s="1"/>
      <c r="O20" s="1"/>
    </row>
    <row r="21" spans="2:15" ht="15.75" thickBot="1">
      <c r="B21" s="218" t="s">
        <v>64</v>
      </c>
      <c r="C21" s="217"/>
      <c r="D21" s="226">
        <f t="shared" si="0"/>
        <v>19</v>
      </c>
      <c r="E21" s="232"/>
      <c r="F21" s="234">
        <v>44296</v>
      </c>
      <c r="G21" s="226">
        <v>9.5</v>
      </c>
      <c r="H21" s="108"/>
      <c r="I21" s="233"/>
      <c r="J21" s="245" t="s">
        <v>68</v>
      </c>
      <c r="K21" s="240">
        <f>SUM('Fiche Vente'!AD34*20/100)</f>
        <v>1.5</v>
      </c>
      <c r="L21" s="1"/>
      <c r="M21" s="1"/>
      <c r="N21" s="1"/>
      <c r="O21" s="1"/>
    </row>
    <row r="22" spans="2:15">
      <c r="B22" s="214" t="s">
        <v>87</v>
      </c>
      <c r="C22" s="217"/>
      <c r="D22" s="226">
        <f t="shared" si="0"/>
        <v>20</v>
      </c>
      <c r="E22" s="232"/>
      <c r="F22" s="234">
        <v>44297</v>
      </c>
      <c r="G22" s="226">
        <v>10</v>
      </c>
      <c r="H22" s="108"/>
      <c r="I22" s="1"/>
      <c r="J22" s="241"/>
      <c r="K22" s="1"/>
      <c r="L22" s="1"/>
      <c r="M22" s="1"/>
      <c r="N22" s="1"/>
      <c r="O22" s="1"/>
    </row>
    <row r="23" spans="2:15">
      <c r="B23" s="218" t="s">
        <v>10</v>
      </c>
      <c r="C23" s="217"/>
      <c r="D23" s="226">
        <f t="shared" si="0"/>
        <v>21</v>
      </c>
      <c r="E23" s="232"/>
      <c r="F23" s="234">
        <v>44298</v>
      </c>
      <c r="G23" s="226">
        <v>10.5</v>
      </c>
      <c r="H23" s="108"/>
      <c r="I23" s="1"/>
      <c r="J23" s="1"/>
      <c r="K23" s="1"/>
      <c r="L23" s="1"/>
      <c r="M23" s="1"/>
      <c r="N23" s="1"/>
      <c r="O23" s="1"/>
    </row>
    <row r="24" spans="2:15">
      <c r="B24" s="218" t="s">
        <v>27</v>
      </c>
      <c r="C24" s="217"/>
      <c r="D24" s="226">
        <f t="shared" si="0"/>
        <v>22</v>
      </c>
      <c r="E24" s="232"/>
      <c r="F24" s="234">
        <v>44299</v>
      </c>
      <c r="G24" s="226">
        <v>11</v>
      </c>
      <c r="H24" s="108"/>
      <c r="I24" s="1"/>
      <c r="J24" s="1"/>
      <c r="K24" s="1"/>
      <c r="L24" s="1"/>
      <c r="M24" s="1"/>
      <c r="N24" s="1"/>
      <c r="O24" s="1"/>
    </row>
    <row r="25" spans="2:15">
      <c r="B25" s="218" t="s">
        <v>26</v>
      </c>
      <c r="C25" s="217"/>
      <c r="D25" s="226">
        <f t="shared" si="0"/>
        <v>23</v>
      </c>
      <c r="E25" s="232"/>
      <c r="F25" s="234">
        <v>44300</v>
      </c>
      <c r="G25" s="226">
        <v>11.5</v>
      </c>
      <c r="H25" s="108"/>
      <c r="I25" s="1"/>
      <c r="J25" s="1"/>
      <c r="K25" s="1"/>
      <c r="L25" s="1"/>
      <c r="M25" s="1"/>
      <c r="N25" s="1"/>
      <c r="O25" s="1"/>
    </row>
    <row r="26" spans="2:15">
      <c r="B26" s="214" t="s">
        <v>86</v>
      </c>
      <c r="C26" s="217"/>
      <c r="D26" s="226">
        <f t="shared" si="0"/>
        <v>24</v>
      </c>
      <c r="E26" s="232"/>
      <c r="F26" s="234">
        <v>44301</v>
      </c>
      <c r="G26" s="226">
        <v>12</v>
      </c>
      <c r="H26" s="108"/>
      <c r="I26" s="1"/>
      <c r="J26" s="1"/>
      <c r="K26" s="1"/>
      <c r="L26" s="1"/>
      <c r="M26" s="1"/>
      <c r="N26" s="1"/>
      <c r="O26" s="1"/>
    </row>
    <row r="27" spans="2:15">
      <c r="B27" s="214" t="s">
        <v>90</v>
      </c>
      <c r="C27" s="217"/>
      <c r="D27" s="226">
        <f t="shared" si="0"/>
        <v>25</v>
      </c>
      <c r="E27" s="232"/>
      <c r="F27" s="234">
        <v>44302</v>
      </c>
      <c r="G27" s="226">
        <v>12.5</v>
      </c>
      <c r="H27" s="108"/>
      <c r="I27" s="1"/>
      <c r="J27" s="1"/>
      <c r="K27" s="1"/>
      <c r="L27" s="1"/>
      <c r="M27" s="1"/>
      <c r="N27" s="1"/>
      <c r="O27" s="1"/>
    </row>
    <row r="28" spans="2:15">
      <c r="B28" s="214" t="s">
        <v>94</v>
      </c>
      <c r="C28" s="217"/>
      <c r="D28" s="226">
        <f t="shared" si="0"/>
        <v>26</v>
      </c>
      <c r="E28" s="232"/>
      <c r="F28" s="234">
        <v>44303</v>
      </c>
      <c r="G28" s="226">
        <v>13</v>
      </c>
      <c r="H28" s="108"/>
      <c r="I28" s="1"/>
      <c r="J28" s="1"/>
      <c r="K28" s="1"/>
      <c r="L28" s="1"/>
      <c r="M28" s="1"/>
      <c r="N28" s="1"/>
      <c r="O28" s="1"/>
    </row>
    <row r="29" spans="2:15">
      <c r="B29" s="218" t="s">
        <v>69</v>
      </c>
      <c r="C29" s="217"/>
      <c r="D29" s="226">
        <f t="shared" si="0"/>
        <v>27</v>
      </c>
      <c r="E29" s="232"/>
      <c r="F29" s="234">
        <v>44304</v>
      </c>
      <c r="G29" s="226">
        <v>13.5</v>
      </c>
      <c r="H29" s="108"/>
      <c r="I29" s="1"/>
      <c r="J29" s="1"/>
      <c r="K29" s="1"/>
      <c r="L29" s="1"/>
      <c r="M29" s="1"/>
      <c r="N29" s="1"/>
      <c r="O29" s="1"/>
    </row>
    <row r="30" spans="2:15">
      <c r="B30" s="218" t="s">
        <v>70</v>
      </c>
      <c r="C30" s="217"/>
      <c r="D30" s="226">
        <f t="shared" si="0"/>
        <v>28</v>
      </c>
      <c r="E30" s="232"/>
      <c r="F30" s="234">
        <v>44305</v>
      </c>
      <c r="G30" s="226">
        <v>14</v>
      </c>
      <c r="H30" s="108"/>
      <c r="I30" s="1"/>
      <c r="J30" s="1"/>
      <c r="K30" s="1"/>
      <c r="L30" s="1"/>
      <c r="M30" s="1"/>
      <c r="N30" s="1"/>
      <c r="O30" s="1"/>
    </row>
    <row r="31" spans="2:15">
      <c r="B31" s="218" t="s">
        <v>71</v>
      </c>
      <c r="C31" s="217"/>
      <c r="D31" s="226">
        <f t="shared" si="0"/>
        <v>29</v>
      </c>
      <c r="E31" s="232"/>
      <c r="F31" s="234">
        <v>44306</v>
      </c>
      <c r="G31" s="226">
        <v>14.5</v>
      </c>
      <c r="H31" s="108"/>
      <c r="I31" s="1"/>
      <c r="J31" s="1"/>
      <c r="K31" s="1"/>
      <c r="L31" s="1"/>
      <c r="M31" s="1"/>
      <c r="N31" s="1"/>
      <c r="O31" s="1"/>
    </row>
    <row r="32" spans="2:15">
      <c r="B32" s="218" t="s">
        <v>72</v>
      </c>
      <c r="C32" s="217"/>
      <c r="D32" s="226">
        <f t="shared" si="0"/>
        <v>30</v>
      </c>
      <c r="E32" s="232"/>
      <c r="F32" s="234">
        <v>44307</v>
      </c>
      <c r="G32" s="226">
        <v>15</v>
      </c>
      <c r="H32" s="108"/>
      <c r="I32" s="1"/>
      <c r="J32" s="1"/>
      <c r="K32" s="1"/>
      <c r="L32" s="1"/>
      <c r="M32" s="1"/>
      <c r="N32" s="1"/>
      <c r="O32" s="1"/>
    </row>
    <row r="33" spans="2:15">
      <c r="B33" s="219" t="s">
        <v>91</v>
      </c>
      <c r="C33" s="217"/>
      <c r="D33" s="226"/>
      <c r="E33" s="232"/>
      <c r="F33" s="234">
        <v>44308</v>
      </c>
      <c r="G33" s="226">
        <v>15.5</v>
      </c>
      <c r="H33" s="108"/>
      <c r="I33" s="1"/>
      <c r="J33" s="1"/>
      <c r="K33" s="1"/>
      <c r="L33" s="1"/>
      <c r="M33" s="1"/>
      <c r="N33" s="1"/>
      <c r="O33" s="1"/>
    </row>
    <row r="34" spans="2:15">
      <c r="B34" s="220" t="s">
        <v>141</v>
      </c>
      <c r="C34" s="221"/>
      <c r="D34" s="226"/>
      <c r="E34" s="232"/>
      <c r="F34" s="234">
        <v>44309</v>
      </c>
      <c r="G34" s="226">
        <v>16</v>
      </c>
      <c r="H34" s="108"/>
      <c r="I34" s="1"/>
      <c r="J34" s="1"/>
      <c r="K34" s="1"/>
      <c r="L34" s="1"/>
      <c r="M34" s="1"/>
      <c r="N34" s="1"/>
      <c r="O34" s="1"/>
    </row>
    <row r="35" spans="2:15">
      <c r="B35" s="212"/>
      <c r="C35" s="217"/>
      <c r="D35" s="226"/>
      <c r="E35" s="232"/>
      <c r="F35" s="234">
        <v>44310</v>
      </c>
      <c r="G35" s="226">
        <v>16.5</v>
      </c>
      <c r="H35" s="108"/>
      <c r="I35" s="1"/>
      <c r="J35" s="1"/>
      <c r="K35" s="1"/>
      <c r="L35" s="1"/>
      <c r="M35" s="1"/>
      <c r="N35" s="1"/>
      <c r="O35" s="1"/>
    </row>
    <row r="36" spans="2:15">
      <c r="B36" s="218"/>
      <c r="C36" s="217"/>
      <c r="D36" s="226"/>
      <c r="E36" s="232"/>
      <c r="F36" s="234">
        <v>44311</v>
      </c>
      <c r="G36" s="226">
        <v>17</v>
      </c>
      <c r="H36" s="108"/>
      <c r="I36" s="1"/>
      <c r="J36" s="1"/>
      <c r="K36" s="1"/>
      <c r="L36" s="1"/>
      <c r="M36" s="1"/>
      <c r="N36" s="1"/>
      <c r="O36" s="1"/>
    </row>
    <row r="37" spans="2:15" ht="15.75" thickBot="1">
      <c r="B37" s="222"/>
      <c r="C37" s="223"/>
      <c r="D37" s="227"/>
      <c r="E37" s="232"/>
      <c r="F37" s="234">
        <v>44312</v>
      </c>
      <c r="G37" s="226">
        <v>17.5</v>
      </c>
      <c r="H37" s="108"/>
      <c r="I37" s="1"/>
      <c r="J37" s="1"/>
      <c r="K37" s="1"/>
      <c r="L37" s="1"/>
      <c r="M37" s="1"/>
      <c r="N37" s="1"/>
      <c r="O37" s="1"/>
    </row>
    <row r="38" spans="2:15">
      <c r="B38" s="110"/>
      <c r="C38" s="110"/>
      <c r="D38" s="110"/>
      <c r="E38" s="233"/>
      <c r="F38" s="234">
        <v>44313</v>
      </c>
      <c r="G38" s="226">
        <v>18</v>
      </c>
      <c r="H38" s="108"/>
      <c r="I38" s="1"/>
      <c r="J38" s="1"/>
      <c r="K38" s="1"/>
      <c r="L38" s="1"/>
      <c r="M38" s="1"/>
      <c r="N38" s="1"/>
      <c r="O38" s="1"/>
    </row>
    <row r="39" spans="2:15">
      <c r="B39" s="1"/>
      <c r="C39" s="1"/>
      <c r="D39" s="1"/>
      <c r="E39" s="233"/>
      <c r="F39" s="234">
        <v>44314</v>
      </c>
      <c r="G39" s="226">
        <v>18.5</v>
      </c>
      <c r="H39" s="108"/>
      <c r="I39" s="1"/>
      <c r="J39" s="1"/>
      <c r="K39" s="1"/>
      <c r="L39" s="1"/>
      <c r="M39" s="1"/>
      <c r="N39" s="1"/>
      <c r="O39" s="1"/>
    </row>
    <row r="40" spans="2:15">
      <c r="B40" s="1"/>
      <c r="C40" s="1"/>
      <c r="D40" s="1"/>
      <c r="E40" s="233"/>
      <c r="F40" s="234">
        <v>44315</v>
      </c>
      <c r="G40" s="226">
        <v>19</v>
      </c>
      <c r="H40" s="108"/>
      <c r="I40" s="1"/>
      <c r="J40" s="1"/>
      <c r="K40" s="1"/>
      <c r="L40" s="1"/>
      <c r="M40" s="1"/>
      <c r="N40" s="1"/>
      <c r="O40" s="1"/>
    </row>
    <row r="41" spans="2:15">
      <c r="B41" s="1"/>
      <c r="C41" s="1"/>
      <c r="D41" s="1"/>
      <c r="E41" s="233"/>
      <c r="F41" s="234">
        <v>44316</v>
      </c>
      <c r="G41" s="226">
        <v>19.5</v>
      </c>
      <c r="H41" s="108"/>
      <c r="I41" s="1"/>
      <c r="J41" s="1"/>
      <c r="K41" s="1"/>
      <c r="L41" s="1"/>
      <c r="M41" s="1"/>
      <c r="N41" s="1"/>
      <c r="O41" s="1"/>
    </row>
    <row r="42" spans="2:15">
      <c r="B42" s="1"/>
      <c r="C42" s="1"/>
      <c r="D42" s="1"/>
      <c r="E42" s="233"/>
      <c r="F42" s="234">
        <v>44317</v>
      </c>
      <c r="G42" s="226">
        <v>20</v>
      </c>
      <c r="H42" s="108"/>
      <c r="I42" s="1"/>
      <c r="J42" s="1"/>
      <c r="K42" s="1"/>
      <c r="L42" s="1"/>
      <c r="M42" s="1"/>
      <c r="N42" s="1"/>
      <c r="O42" s="1"/>
    </row>
    <row r="43" spans="2:15">
      <c r="B43" s="1"/>
      <c r="C43" s="1"/>
      <c r="D43" s="1"/>
      <c r="E43" s="233"/>
      <c r="F43" s="234">
        <v>44318</v>
      </c>
      <c r="G43" s="226">
        <v>20.5</v>
      </c>
      <c r="H43" s="108"/>
      <c r="I43" s="1"/>
      <c r="J43" s="1"/>
      <c r="K43" s="1"/>
      <c r="L43" s="1"/>
      <c r="M43" s="1"/>
      <c r="N43" s="1"/>
      <c r="O43" s="1"/>
    </row>
    <row r="44" spans="2:15">
      <c r="B44" s="1"/>
      <c r="C44" s="1"/>
      <c r="D44" s="1"/>
      <c r="E44" s="233"/>
      <c r="F44" s="234">
        <v>44319</v>
      </c>
      <c r="G44" s="226">
        <v>21</v>
      </c>
      <c r="H44" s="108"/>
      <c r="I44" s="1"/>
      <c r="J44" s="1"/>
      <c r="K44" s="1"/>
      <c r="L44" s="1"/>
      <c r="M44" s="1"/>
      <c r="N44" s="1"/>
      <c r="O44" s="1"/>
    </row>
    <row r="45" spans="2:15">
      <c r="B45" s="1"/>
      <c r="C45" s="1"/>
      <c r="D45" s="1"/>
      <c r="E45" s="233"/>
      <c r="F45" s="234">
        <v>44320</v>
      </c>
      <c r="G45" s="226">
        <v>21.5</v>
      </c>
      <c r="H45" s="108"/>
      <c r="I45" s="1"/>
      <c r="J45" s="1"/>
      <c r="K45" s="1"/>
      <c r="L45" s="1"/>
      <c r="M45" s="1"/>
      <c r="N45" s="1"/>
      <c r="O45" s="1"/>
    </row>
    <row r="46" spans="2:15">
      <c r="B46" s="1"/>
      <c r="C46" s="1"/>
      <c r="D46" s="1"/>
      <c r="E46" s="233"/>
      <c r="F46" s="234">
        <v>44321</v>
      </c>
      <c r="G46" s="226">
        <v>22</v>
      </c>
      <c r="H46" s="108"/>
      <c r="I46" s="1"/>
      <c r="J46" s="1"/>
      <c r="K46" s="1"/>
      <c r="L46" s="1"/>
      <c r="M46" s="1"/>
      <c r="N46" s="1"/>
      <c r="O46" s="1"/>
    </row>
    <row r="47" spans="2:15">
      <c r="B47" s="1"/>
      <c r="C47" s="1"/>
      <c r="D47" s="1"/>
      <c r="E47" s="233"/>
      <c r="F47" s="234">
        <v>44322</v>
      </c>
      <c r="G47" s="226">
        <v>22.5</v>
      </c>
      <c r="H47" s="108"/>
      <c r="I47" s="1"/>
      <c r="J47" s="1"/>
      <c r="K47" s="1"/>
      <c r="L47" s="1"/>
      <c r="M47" s="1"/>
      <c r="N47" s="1"/>
      <c r="O47" s="1"/>
    </row>
    <row r="48" spans="2:15">
      <c r="B48" s="1"/>
      <c r="C48" s="1"/>
      <c r="D48" s="1"/>
      <c r="E48" s="233"/>
      <c r="F48" s="234">
        <v>44323</v>
      </c>
      <c r="G48" s="226">
        <v>23</v>
      </c>
      <c r="H48" s="108"/>
      <c r="I48" s="1"/>
      <c r="J48" s="1"/>
      <c r="K48" s="1"/>
      <c r="L48" s="1"/>
      <c r="M48" s="1"/>
      <c r="N48" s="1"/>
      <c r="O48" s="1"/>
    </row>
    <row r="49" spans="2:15">
      <c r="B49" s="1"/>
      <c r="C49" s="1"/>
      <c r="D49" s="1"/>
      <c r="E49" s="233"/>
      <c r="F49" s="234">
        <v>44324</v>
      </c>
      <c r="G49" s="226">
        <v>23.5</v>
      </c>
      <c r="H49" s="108"/>
      <c r="I49" s="1"/>
      <c r="J49" s="1"/>
      <c r="K49" s="1"/>
      <c r="L49" s="1"/>
      <c r="M49" s="1"/>
      <c r="N49" s="1"/>
      <c r="O49" s="1"/>
    </row>
    <row r="50" spans="2:15">
      <c r="B50" s="110"/>
      <c r="C50" s="1"/>
      <c r="D50" s="1"/>
      <c r="E50" s="233"/>
      <c r="F50" s="234">
        <v>44325</v>
      </c>
      <c r="G50" s="226">
        <v>24</v>
      </c>
      <c r="H50" s="108"/>
      <c r="I50" s="1"/>
      <c r="J50" s="1"/>
      <c r="K50" s="1"/>
      <c r="L50" s="1"/>
      <c r="M50" s="1"/>
      <c r="N50" s="1"/>
      <c r="O50" s="1"/>
    </row>
    <row r="51" spans="2:15">
      <c r="B51" s="17" t="s">
        <v>95</v>
      </c>
      <c r="C51" s="1"/>
      <c r="D51" s="1"/>
      <c r="E51" s="233"/>
      <c r="F51" s="234">
        <v>44326</v>
      </c>
      <c r="G51" s="226">
        <v>24.5</v>
      </c>
      <c r="H51" s="108"/>
      <c r="I51" s="1"/>
      <c r="J51" s="1"/>
      <c r="K51" s="1"/>
      <c r="L51" s="1"/>
      <c r="M51" s="1"/>
      <c r="N51" s="1"/>
      <c r="O51" s="1"/>
    </row>
    <row r="52" spans="2:15">
      <c r="B52" s="4" t="s">
        <v>38</v>
      </c>
      <c r="C52" s="1"/>
      <c r="D52" s="1"/>
      <c r="E52" s="233"/>
      <c r="F52" s="234">
        <v>44327</v>
      </c>
      <c r="G52" s="226">
        <v>25</v>
      </c>
      <c r="H52" s="108"/>
      <c r="I52" s="1"/>
      <c r="J52" s="1"/>
      <c r="K52" s="1"/>
      <c r="L52" s="1"/>
      <c r="M52" s="1"/>
      <c r="N52" s="1"/>
      <c r="O52" s="1"/>
    </row>
    <row r="53" spans="2:15">
      <c r="B53" s="1" t="s">
        <v>40</v>
      </c>
      <c r="C53" s="1"/>
      <c r="D53" s="1"/>
      <c r="E53" s="233"/>
      <c r="F53" s="234">
        <v>44328</v>
      </c>
      <c r="G53" s="226">
        <v>25.5</v>
      </c>
      <c r="H53" s="108"/>
      <c r="I53" s="1"/>
      <c r="J53" s="1"/>
      <c r="K53" s="1"/>
      <c r="L53" s="1"/>
      <c r="M53" s="1"/>
      <c r="N53" s="1"/>
      <c r="O53" s="1"/>
    </row>
    <row r="54" spans="2:15">
      <c r="B54" s="17" t="s">
        <v>88</v>
      </c>
      <c r="C54" s="1"/>
      <c r="D54" s="1"/>
      <c r="E54" s="233"/>
      <c r="F54" s="234">
        <v>44329</v>
      </c>
      <c r="G54" s="226">
        <v>26</v>
      </c>
      <c r="H54" s="108"/>
      <c r="I54" s="1"/>
      <c r="J54" s="1"/>
      <c r="K54" s="1"/>
      <c r="L54" s="1"/>
      <c r="M54" s="1"/>
      <c r="N54" s="1"/>
      <c r="O54" s="1"/>
    </row>
    <row r="55" spans="2:15">
      <c r="B55" s="17" t="s">
        <v>89</v>
      </c>
      <c r="C55" s="1"/>
      <c r="D55" s="1"/>
      <c r="E55" s="233"/>
      <c r="F55" s="234">
        <v>44330</v>
      </c>
      <c r="G55" s="226">
        <v>26.5</v>
      </c>
      <c r="H55" s="108"/>
      <c r="I55" s="1"/>
      <c r="J55" s="1"/>
      <c r="K55" s="1"/>
      <c r="L55" s="1"/>
      <c r="M55" s="1"/>
      <c r="N55" s="1"/>
      <c r="O55" s="1"/>
    </row>
    <row r="56" spans="2:15">
      <c r="B56" s="1" t="s">
        <v>11</v>
      </c>
      <c r="C56" s="1"/>
      <c r="D56" s="1"/>
      <c r="E56" s="233"/>
      <c r="F56" s="234">
        <v>44331</v>
      </c>
      <c r="G56" s="226">
        <v>27</v>
      </c>
      <c r="H56" s="108"/>
      <c r="I56" s="1"/>
      <c r="J56" s="1"/>
      <c r="K56" s="1"/>
      <c r="L56" s="1"/>
      <c r="M56" s="1"/>
      <c r="N56" s="1"/>
      <c r="O56" s="1"/>
    </row>
    <row r="57" spans="2:15">
      <c r="B57" s="1" t="s">
        <v>47</v>
      </c>
      <c r="C57" s="1"/>
      <c r="D57" s="1"/>
      <c r="E57" s="233"/>
      <c r="F57" s="234">
        <v>44332</v>
      </c>
      <c r="G57" s="226">
        <v>27.5</v>
      </c>
      <c r="H57" s="108"/>
      <c r="I57" s="1"/>
      <c r="J57" s="1"/>
      <c r="K57" s="1"/>
      <c r="L57" s="1"/>
      <c r="M57" s="1"/>
      <c r="N57" s="1"/>
      <c r="O57" s="1"/>
    </row>
    <row r="58" spans="2:15">
      <c r="B58" s="1" t="s">
        <v>49</v>
      </c>
      <c r="C58" s="1"/>
      <c r="D58" s="1"/>
      <c r="E58" s="233"/>
      <c r="F58" s="234">
        <v>44333</v>
      </c>
      <c r="G58" s="226">
        <v>28</v>
      </c>
      <c r="H58" s="108"/>
      <c r="I58" s="1"/>
      <c r="J58" s="1"/>
      <c r="K58" s="1"/>
      <c r="L58" s="1"/>
      <c r="M58" s="1"/>
      <c r="N58" s="1"/>
      <c r="O58" s="1"/>
    </row>
    <row r="59" spans="2:15">
      <c r="B59" s="1" t="s">
        <v>51</v>
      </c>
      <c r="C59" s="1"/>
      <c r="D59" s="1"/>
      <c r="E59" s="233"/>
      <c r="F59" s="234">
        <v>44334</v>
      </c>
      <c r="G59" s="226">
        <v>28.5</v>
      </c>
      <c r="H59" s="108"/>
      <c r="I59" s="1"/>
      <c r="J59" s="1"/>
      <c r="K59" s="1"/>
      <c r="L59" s="1"/>
      <c r="M59" s="1"/>
      <c r="N59" s="1"/>
      <c r="O59" s="1"/>
    </row>
    <row r="60" spans="2:15">
      <c r="B60" s="1" t="s">
        <v>53</v>
      </c>
      <c r="C60" s="1"/>
      <c r="D60" s="1"/>
      <c r="E60" s="233"/>
      <c r="F60" s="234">
        <v>44335</v>
      </c>
      <c r="G60" s="226">
        <v>29</v>
      </c>
      <c r="H60" s="108"/>
      <c r="I60" s="1"/>
      <c r="J60" s="1"/>
      <c r="K60" s="1"/>
      <c r="L60" s="1"/>
      <c r="M60" s="1"/>
      <c r="N60" s="1"/>
      <c r="O60" s="1"/>
    </row>
    <row r="61" spans="2:15">
      <c r="B61" s="1" t="s">
        <v>25</v>
      </c>
      <c r="C61" s="1"/>
      <c r="D61" s="1"/>
      <c r="E61" s="233"/>
      <c r="F61" s="234">
        <v>44336</v>
      </c>
      <c r="G61" s="226">
        <v>29.5</v>
      </c>
      <c r="H61" s="108"/>
      <c r="I61" s="1"/>
      <c r="J61" s="1"/>
      <c r="K61" s="1"/>
      <c r="L61" s="1"/>
      <c r="M61" s="1"/>
      <c r="N61" s="1"/>
      <c r="O61" s="1"/>
    </row>
    <row r="62" spans="2:15">
      <c r="B62" s="17" t="s">
        <v>96</v>
      </c>
      <c r="C62" s="1"/>
      <c r="D62" s="1"/>
      <c r="E62" s="233"/>
      <c r="F62" s="234">
        <v>44337</v>
      </c>
      <c r="G62" s="226">
        <v>30</v>
      </c>
      <c r="H62" s="108"/>
      <c r="I62" s="1"/>
      <c r="J62" s="1"/>
      <c r="K62" s="1"/>
      <c r="L62" s="1"/>
      <c r="M62" s="1"/>
      <c r="N62" s="1"/>
      <c r="O62" s="1"/>
    </row>
    <row r="63" spans="2:15">
      <c r="B63" s="1" t="s">
        <v>8</v>
      </c>
      <c r="C63" s="1"/>
      <c r="D63" s="1"/>
      <c r="E63" s="233"/>
      <c r="F63" s="234">
        <v>44338</v>
      </c>
      <c r="G63" s="226">
        <v>30.5</v>
      </c>
      <c r="H63" s="108"/>
      <c r="I63" s="1"/>
      <c r="J63" s="1"/>
      <c r="K63" s="1"/>
      <c r="L63" s="1"/>
      <c r="M63" s="1"/>
      <c r="N63" s="1"/>
      <c r="O63" s="1"/>
    </row>
    <row r="64" spans="2:15">
      <c r="B64" s="1" t="s">
        <v>57</v>
      </c>
      <c r="C64" s="1"/>
      <c r="D64" s="1"/>
      <c r="E64" s="233"/>
      <c r="F64" s="234">
        <v>44339</v>
      </c>
      <c r="G64" s="226"/>
      <c r="H64" s="108"/>
      <c r="I64" s="1"/>
      <c r="J64" s="1"/>
      <c r="K64" s="1"/>
      <c r="L64" s="1"/>
      <c r="M64" s="1"/>
      <c r="N64" s="1"/>
      <c r="O64" s="1"/>
    </row>
    <row r="65" spans="2:15">
      <c r="B65" s="17" t="s">
        <v>92</v>
      </c>
      <c r="C65" s="1"/>
      <c r="D65" s="1"/>
      <c r="E65" s="233"/>
      <c r="F65" s="234">
        <v>44340</v>
      </c>
      <c r="G65" s="226"/>
      <c r="H65" s="108"/>
      <c r="I65" s="1"/>
      <c r="J65" s="1"/>
      <c r="K65" s="1"/>
      <c r="L65" s="1"/>
      <c r="M65" s="1"/>
      <c r="N65" s="1"/>
      <c r="O65" s="1"/>
    </row>
    <row r="66" spans="2:15">
      <c r="B66" s="1" t="s">
        <v>59</v>
      </c>
      <c r="C66" s="1"/>
      <c r="D66" s="1"/>
      <c r="E66" s="233"/>
      <c r="F66" s="234">
        <v>44341</v>
      </c>
      <c r="G66" s="226"/>
      <c r="H66" s="108"/>
      <c r="I66" s="1"/>
      <c r="J66" s="1"/>
      <c r="K66" s="1"/>
      <c r="L66" s="1"/>
      <c r="M66" s="1"/>
      <c r="N66" s="1"/>
      <c r="O66" s="1"/>
    </row>
    <row r="67" spans="2:15">
      <c r="B67" s="1" t="s">
        <v>9</v>
      </c>
      <c r="C67" s="1"/>
      <c r="D67" s="1"/>
      <c r="E67" s="233"/>
      <c r="F67" s="234">
        <v>44342</v>
      </c>
      <c r="G67" s="226"/>
      <c r="H67" s="108"/>
      <c r="I67" s="1"/>
      <c r="J67" s="1"/>
      <c r="K67" s="1"/>
      <c r="L67" s="1"/>
      <c r="M67" s="1"/>
      <c r="N67" s="1"/>
      <c r="O67" s="1"/>
    </row>
    <row r="68" spans="2:15">
      <c r="B68" s="17" t="s">
        <v>93</v>
      </c>
      <c r="C68" s="1"/>
      <c r="D68" s="1"/>
      <c r="E68" s="233"/>
      <c r="F68" s="234">
        <v>44343</v>
      </c>
      <c r="G68" s="226"/>
      <c r="H68" s="108"/>
      <c r="I68" s="1"/>
      <c r="J68" s="1"/>
      <c r="K68" s="1"/>
      <c r="L68" s="1"/>
      <c r="M68" s="1"/>
      <c r="N68" s="1"/>
      <c r="O68" s="1"/>
    </row>
    <row r="69" spans="2:15">
      <c r="B69" s="1" t="s">
        <v>64</v>
      </c>
      <c r="C69" s="1"/>
      <c r="D69" s="1"/>
      <c r="E69" s="233"/>
      <c r="F69" s="234">
        <v>44344</v>
      </c>
      <c r="G69" s="226"/>
      <c r="H69" s="108"/>
      <c r="I69" s="1"/>
      <c r="J69" s="1"/>
      <c r="K69" s="1"/>
      <c r="L69" s="1"/>
      <c r="M69" s="1"/>
      <c r="N69" s="1"/>
      <c r="O69" s="1"/>
    </row>
    <row r="70" spans="2:15">
      <c r="B70" s="17" t="s">
        <v>87</v>
      </c>
      <c r="C70" s="1"/>
      <c r="D70" s="1"/>
      <c r="E70" s="233"/>
      <c r="F70" s="234">
        <v>44345</v>
      </c>
      <c r="G70" s="226"/>
      <c r="H70" s="108"/>
      <c r="I70" s="1"/>
      <c r="J70" s="1"/>
      <c r="K70" s="1"/>
      <c r="L70" s="1"/>
      <c r="M70" s="1"/>
      <c r="N70" s="1"/>
      <c r="O70" s="1"/>
    </row>
    <row r="71" spans="2:15">
      <c r="B71" s="1" t="s">
        <v>10</v>
      </c>
      <c r="C71" s="1"/>
      <c r="D71" s="1"/>
      <c r="E71" s="233"/>
      <c r="F71" s="234">
        <v>44346</v>
      </c>
      <c r="G71" s="226"/>
      <c r="H71" s="108"/>
      <c r="I71" s="1"/>
      <c r="J71" s="1"/>
      <c r="K71" s="1"/>
      <c r="L71" s="1"/>
      <c r="M71" s="1"/>
      <c r="N71" s="1"/>
      <c r="O71" s="1"/>
    </row>
    <row r="72" spans="2:15">
      <c r="B72" s="1" t="s">
        <v>27</v>
      </c>
      <c r="C72" s="1"/>
      <c r="D72" s="1"/>
      <c r="E72" s="233"/>
      <c r="F72" s="234">
        <v>44347</v>
      </c>
      <c r="G72" s="226"/>
      <c r="H72" s="108"/>
      <c r="I72" s="1"/>
      <c r="J72" s="1"/>
      <c r="K72" s="1"/>
      <c r="L72" s="1"/>
      <c r="M72" s="1"/>
      <c r="N72" s="1"/>
      <c r="O72" s="1"/>
    </row>
    <row r="73" spans="2:15">
      <c r="B73" s="1" t="s">
        <v>26</v>
      </c>
      <c r="C73" s="1"/>
      <c r="D73" s="1"/>
      <c r="E73" s="233"/>
      <c r="F73" s="234">
        <v>44348</v>
      </c>
      <c r="G73" s="226"/>
      <c r="H73" s="108"/>
      <c r="I73" s="1"/>
      <c r="J73" s="1"/>
      <c r="K73" s="1"/>
      <c r="L73" s="1"/>
      <c r="M73" s="1"/>
      <c r="N73" s="1"/>
      <c r="O73" s="1"/>
    </row>
    <row r="74" spans="2:15">
      <c r="B74" s="17" t="s">
        <v>86</v>
      </c>
      <c r="C74" s="1"/>
      <c r="D74" s="1"/>
      <c r="E74" s="233"/>
      <c r="F74" s="234">
        <v>44349</v>
      </c>
      <c r="G74" s="226"/>
      <c r="H74" s="108"/>
      <c r="I74" s="1"/>
      <c r="J74" s="1"/>
      <c r="K74" s="1"/>
      <c r="L74" s="1"/>
      <c r="M74" s="1"/>
      <c r="N74" s="1"/>
      <c r="O74" s="1"/>
    </row>
    <row r="75" spans="2:15">
      <c r="B75" s="17" t="s">
        <v>90</v>
      </c>
      <c r="C75" s="1"/>
      <c r="D75" s="1"/>
      <c r="E75" s="233"/>
      <c r="F75" s="234">
        <v>44350</v>
      </c>
      <c r="G75" s="226"/>
      <c r="H75" s="108"/>
      <c r="I75" s="1"/>
      <c r="J75" s="1"/>
      <c r="K75" s="1"/>
      <c r="L75" s="1"/>
      <c r="M75" s="1"/>
      <c r="N75" s="1"/>
      <c r="O75" s="1"/>
    </row>
    <row r="76" spans="2:15">
      <c r="B76" s="17" t="s">
        <v>94</v>
      </c>
      <c r="C76" s="1"/>
      <c r="D76" s="1"/>
      <c r="E76" s="233"/>
      <c r="F76" s="234">
        <v>44351</v>
      </c>
      <c r="G76" s="226"/>
      <c r="H76" s="108"/>
      <c r="I76" s="1"/>
      <c r="J76" s="1"/>
      <c r="K76" s="1"/>
      <c r="L76" s="1"/>
      <c r="M76" s="1"/>
      <c r="N76" s="1"/>
      <c r="O76" s="1"/>
    </row>
    <row r="77" spans="2:15">
      <c r="B77" s="1" t="s">
        <v>69</v>
      </c>
      <c r="C77" s="1"/>
      <c r="D77" s="1"/>
      <c r="E77" s="233"/>
      <c r="F77" s="234">
        <v>44352</v>
      </c>
      <c r="G77" s="226"/>
      <c r="H77" s="108"/>
      <c r="I77" s="1"/>
      <c r="J77" s="1"/>
      <c r="K77" s="1"/>
      <c r="L77" s="1"/>
      <c r="M77" s="1"/>
      <c r="N77" s="1"/>
      <c r="O77" s="1"/>
    </row>
    <row r="78" spans="2:15">
      <c r="B78" s="1" t="s">
        <v>70</v>
      </c>
      <c r="C78" s="1"/>
      <c r="D78" s="1"/>
      <c r="E78" s="233"/>
      <c r="F78" s="234">
        <v>44353</v>
      </c>
      <c r="G78" s="226"/>
      <c r="H78" s="108"/>
      <c r="I78" s="1"/>
      <c r="J78" s="1"/>
      <c r="K78" s="1"/>
      <c r="L78" s="1"/>
      <c r="M78" s="1"/>
      <c r="N78" s="1"/>
      <c r="O78" s="1"/>
    </row>
    <row r="79" spans="2:15">
      <c r="B79" s="1" t="s">
        <v>71</v>
      </c>
      <c r="C79" s="1"/>
      <c r="D79" s="1"/>
      <c r="E79" s="233"/>
      <c r="F79" s="234">
        <v>44354</v>
      </c>
      <c r="G79" s="226"/>
      <c r="H79" s="108"/>
      <c r="I79" s="1"/>
      <c r="J79" s="1"/>
      <c r="K79" s="1"/>
      <c r="L79" s="1"/>
      <c r="M79" s="1"/>
      <c r="N79" s="1"/>
      <c r="O79" s="1"/>
    </row>
    <row r="80" spans="2:15">
      <c r="B80" s="1" t="s">
        <v>72</v>
      </c>
      <c r="C80" s="1"/>
      <c r="D80" s="1"/>
      <c r="E80" s="233"/>
      <c r="F80" s="234">
        <v>44355</v>
      </c>
      <c r="G80" s="226"/>
      <c r="H80" s="108"/>
      <c r="I80" s="1"/>
      <c r="J80" s="1"/>
      <c r="K80" s="1"/>
      <c r="L80" s="1"/>
      <c r="M80" s="1"/>
      <c r="N80" s="1"/>
      <c r="O80" s="1"/>
    </row>
    <row r="81" spans="2:15">
      <c r="B81" s="109" t="s">
        <v>91</v>
      </c>
      <c r="C81" s="1"/>
      <c r="D81" s="1"/>
      <c r="E81" s="233"/>
      <c r="F81" s="234">
        <v>44356</v>
      </c>
      <c r="G81" s="226"/>
      <c r="H81" s="108"/>
      <c r="I81" s="1"/>
      <c r="J81" s="1"/>
      <c r="K81" s="1"/>
      <c r="L81" s="1"/>
      <c r="M81" s="1"/>
      <c r="N81" s="1"/>
      <c r="O81" s="1"/>
    </row>
    <row r="82" spans="2:15">
      <c r="B82" s="1"/>
      <c r="C82" s="1"/>
      <c r="D82" s="1"/>
      <c r="E82" s="233"/>
      <c r="F82" s="234">
        <v>44357</v>
      </c>
      <c r="G82" s="226"/>
      <c r="H82" s="108"/>
      <c r="I82" s="1"/>
      <c r="J82" s="1"/>
      <c r="K82" s="1"/>
      <c r="L82" s="1"/>
      <c r="M82" s="1"/>
      <c r="N82" s="1"/>
      <c r="O82" s="1"/>
    </row>
    <row r="83" spans="2:15">
      <c r="B83" s="1"/>
      <c r="C83" s="1"/>
      <c r="D83" s="1"/>
      <c r="E83" s="233"/>
      <c r="F83" s="234">
        <v>44358</v>
      </c>
      <c r="G83" s="226"/>
      <c r="H83" s="108"/>
      <c r="I83" s="1"/>
      <c r="J83" s="1"/>
      <c r="K83" s="1"/>
      <c r="L83" s="1"/>
      <c r="M83" s="1"/>
      <c r="N83" s="1"/>
      <c r="O83" s="1"/>
    </row>
    <row r="84" spans="2:15">
      <c r="B84" s="1"/>
      <c r="C84" s="1"/>
      <c r="D84" s="1"/>
      <c r="E84" s="233"/>
      <c r="F84" s="234">
        <v>44359</v>
      </c>
      <c r="G84" s="226"/>
      <c r="H84" s="108"/>
      <c r="I84" s="1"/>
      <c r="J84" s="1"/>
      <c r="K84" s="1"/>
      <c r="L84" s="1"/>
      <c r="M84" s="1"/>
      <c r="N84" s="1"/>
      <c r="O84" s="1"/>
    </row>
    <row r="85" spans="2:15">
      <c r="B85" s="1"/>
      <c r="C85" s="1"/>
      <c r="D85" s="1"/>
      <c r="E85" s="233"/>
      <c r="F85" s="234">
        <v>44360</v>
      </c>
      <c r="G85" s="226"/>
      <c r="H85" s="108"/>
      <c r="I85" s="1"/>
      <c r="J85" s="1"/>
      <c r="K85" s="1"/>
      <c r="L85" s="1"/>
      <c r="M85" s="1"/>
      <c r="N85" s="1"/>
      <c r="O85" s="1"/>
    </row>
    <row r="86" spans="2:15">
      <c r="B86" s="1"/>
      <c r="C86" s="1"/>
      <c r="D86" s="1"/>
      <c r="E86" s="233"/>
      <c r="F86" s="234">
        <v>44361</v>
      </c>
      <c r="G86" s="226"/>
      <c r="H86" s="108"/>
      <c r="I86" s="1"/>
      <c r="J86" s="1"/>
      <c r="K86" s="1"/>
      <c r="L86" s="1"/>
      <c r="M86" s="1"/>
      <c r="N86" s="1"/>
      <c r="O86" s="1"/>
    </row>
    <row r="87" spans="2:15">
      <c r="B87" s="1"/>
      <c r="C87" s="1"/>
      <c r="D87" s="1"/>
      <c r="E87" s="233"/>
      <c r="F87" s="234">
        <v>44362</v>
      </c>
      <c r="G87" s="226"/>
      <c r="H87" s="108"/>
      <c r="I87" s="1"/>
      <c r="J87" s="1"/>
      <c r="K87" s="1"/>
      <c r="L87" s="1"/>
      <c r="M87" s="1"/>
      <c r="N87" s="1"/>
      <c r="O87" s="1"/>
    </row>
    <row r="88" spans="2:15">
      <c r="B88" s="1"/>
      <c r="C88" s="1"/>
      <c r="D88" s="1"/>
      <c r="E88" s="233"/>
      <c r="F88" s="234">
        <v>44363</v>
      </c>
      <c r="G88" s="226"/>
      <c r="H88" s="108"/>
      <c r="I88" s="1"/>
      <c r="J88" s="1"/>
      <c r="K88" s="1"/>
      <c r="L88" s="1"/>
      <c r="M88" s="1"/>
      <c r="N88" s="1"/>
      <c r="O88" s="1"/>
    </row>
    <row r="89" spans="2:15">
      <c r="B89" s="1"/>
      <c r="C89" s="1"/>
      <c r="D89" s="1"/>
      <c r="E89" s="233"/>
      <c r="F89" s="234">
        <v>44364</v>
      </c>
      <c r="G89" s="226"/>
      <c r="H89" s="108"/>
      <c r="I89" s="1"/>
      <c r="J89" s="1"/>
      <c r="K89" s="1"/>
      <c r="L89" s="1"/>
      <c r="M89" s="1"/>
      <c r="N89" s="1"/>
      <c r="O89" s="1"/>
    </row>
    <row r="90" spans="2:15">
      <c r="B90" s="1"/>
      <c r="C90" s="1"/>
      <c r="D90" s="1"/>
      <c r="E90" s="233"/>
      <c r="F90" s="234">
        <v>44365</v>
      </c>
      <c r="G90" s="226"/>
      <c r="H90" s="108"/>
      <c r="I90" s="1"/>
      <c r="J90" s="1"/>
      <c r="K90" s="1"/>
      <c r="L90" s="1"/>
      <c r="M90" s="1"/>
      <c r="N90" s="1"/>
      <c r="O90" s="1"/>
    </row>
    <row r="91" spans="2:15">
      <c r="B91" s="1"/>
      <c r="C91" s="1"/>
      <c r="D91" s="1"/>
      <c r="E91" s="233"/>
      <c r="F91" s="234">
        <v>44366</v>
      </c>
      <c r="G91" s="226"/>
      <c r="H91" s="108"/>
      <c r="I91" s="1"/>
      <c r="J91" s="1"/>
      <c r="K91" s="1"/>
      <c r="L91" s="1"/>
      <c r="M91" s="1"/>
      <c r="N91" s="1"/>
      <c r="O91" s="1"/>
    </row>
    <row r="92" spans="2:15">
      <c r="B92" s="1"/>
      <c r="C92" s="1"/>
      <c r="D92" s="1"/>
      <c r="E92" s="233"/>
      <c r="F92" s="234">
        <v>44367</v>
      </c>
      <c r="G92" s="226"/>
      <c r="H92" s="108"/>
      <c r="I92" s="1"/>
      <c r="J92" s="1"/>
      <c r="K92" s="1"/>
      <c r="L92" s="1"/>
      <c r="M92" s="1"/>
      <c r="N92" s="1"/>
      <c r="O92" s="1"/>
    </row>
    <row r="93" spans="2:15">
      <c r="B93" s="1"/>
      <c r="C93" s="1"/>
      <c r="D93" s="1"/>
      <c r="E93" s="233"/>
      <c r="F93" s="234">
        <v>44368</v>
      </c>
      <c r="G93" s="226"/>
      <c r="H93" s="108"/>
      <c r="I93" s="1"/>
      <c r="J93" s="1"/>
      <c r="K93" s="1"/>
      <c r="L93" s="1"/>
      <c r="M93" s="1"/>
      <c r="N93" s="1"/>
      <c r="O93" s="1"/>
    </row>
    <row r="94" spans="2:15">
      <c r="B94" s="1"/>
      <c r="C94" s="1"/>
      <c r="D94" s="1"/>
      <c r="E94" s="233"/>
      <c r="F94" s="234">
        <v>44369</v>
      </c>
      <c r="G94" s="226"/>
      <c r="H94" s="108"/>
      <c r="I94" s="1"/>
      <c r="J94" s="1"/>
      <c r="K94" s="1"/>
      <c r="L94" s="1"/>
      <c r="M94" s="1"/>
      <c r="N94" s="1"/>
      <c r="O94" s="1"/>
    </row>
    <row r="95" spans="2:15">
      <c r="B95" s="1"/>
      <c r="C95" s="1"/>
      <c r="D95" s="1"/>
      <c r="E95" s="233"/>
      <c r="F95" s="234">
        <v>44370</v>
      </c>
      <c r="G95" s="226"/>
      <c r="H95" s="108"/>
      <c r="I95" s="1"/>
      <c r="J95" s="1"/>
      <c r="K95" s="1"/>
      <c r="L95" s="1"/>
      <c r="M95" s="1"/>
      <c r="N95" s="1"/>
      <c r="O95" s="1"/>
    </row>
    <row r="96" spans="2:15">
      <c r="B96" s="1"/>
      <c r="C96" s="1"/>
      <c r="D96" s="1"/>
      <c r="E96" s="233"/>
      <c r="F96" s="234">
        <v>44371</v>
      </c>
      <c r="G96" s="226"/>
      <c r="H96" s="108"/>
      <c r="I96" s="1"/>
      <c r="J96" s="1"/>
      <c r="K96" s="1"/>
      <c r="L96" s="1"/>
      <c r="M96" s="1"/>
      <c r="N96" s="1"/>
      <c r="O96" s="1"/>
    </row>
    <row r="97" spans="2:15">
      <c r="B97" s="1"/>
      <c r="C97" s="1"/>
      <c r="D97" s="1"/>
      <c r="E97" s="233"/>
      <c r="F97" s="234">
        <v>44372</v>
      </c>
      <c r="G97" s="226"/>
      <c r="H97" s="108"/>
      <c r="I97" s="1"/>
      <c r="J97" s="1"/>
      <c r="K97" s="1"/>
      <c r="L97" s="1"/>
      <c r="M97" s="1"/>
      <c r="N97" s="1"/>
      <c r="O97" s="1"/>
    </row>
    <row r="98" spans="2:15">
      <c r="B98" s="1"/>
      <c r="C98" s="1"/>
      <c r="D98" s="1"/>
      <c r="E98" s="233"/>
      <c r="F98" s="234">
        <v>44373</v>
      </c>
      <c r="G98" s="226"/>
      <c r="H98" s="108"/>
      <c r="I98" s="1"/>
      <c r="J98" s="1"/>
      <c r="K98" s="1"/>
      <c r="L98" s="1"/>
      <c r="M98" s="1"/>
      <c r="N98" s="1"/>
      <c r="O98" s="1"/>
    </row>
    <row r="99" spans="2:15">
      <c r="B99" s="1"/>
      <c r="C99" s="1"/>
      <c r="D99" s="1"/>
      <c r="E99" s="233"/>
      <c r="F99" s="234">
        <v>44374</v>
      </c>
      <c r="G99" s="226"/>
      <c r="H99" s="108"/>
      <c r="I99" s="1"/>
      <c r="J99" s="1"/>
      <c r="K99" s="1"/>
      <c r="L99" s="1"/>
      <c r="M99" s="1"/>
      <c r="N99" s="1"/>
      <c r="O99" s="1"/>
    </row>
    <row r="100" spans="2:15">
      <c r="B100" s="1"/>
      <c r="C100" s="1"/>
      <c r="D100" s="1"/>
      <c r="E100" s="233"/>
      <c r="F100" s="234">
        <v>44375</v>
      </c>
      <c r="G100" s="226"/>
      <c r="H100" s="108"/>
      <c r="I100" s="1"/>
      <c r="J100" s="1"/>
      <c r="K100" s="1"/>
      <c r="L100" s="1"/>
      <c r="M100" s="1"/>
      <c r="N100" s="1"/>
      <c r="O100" s="1"/>
    </row>
    <row r="101" spans="2:15">
      <c r="B101" s="1"/>
      <c r="C101" s="1"/>
      <c r="D101" s="1"/>
      <c r="E101" s="233"/>
      <c r="F101" s="234">
        <v>44376</v>
      </c>
      <c r="G101" s="226"/>
      <c r="H101" s="108"/>
      <c r="I101" s="1"/>
      <c r="J101" s="1"/>
      <c r="K101" s="1"/>
      <c r="L101" s="1"/>
      <c r="M101" s="1"/>
      <c r="N101" s="1"/>
      <c r="O101" s="1"/>
    </row>
    <row r="102" spans="2:15">
      <c r="B102" s="1"/>
      <c r="C102" s="1"/>
      <c r="D102" s="1"/>
      <c r="E102" s="233"/>
      <c r="F102" s="234">
        <v>44377</v>
      </c>
      <c r="G102" s="226"/>
      <c r="H102" s="108"/>
      <c r="I102" s="1"/>
      <c r="J102" s="1"/>
      <c r="K102" s="1"/>
      <c r="L102" s="1"/>
      <c r="M102" s="1"/>
      <c r="N102" s="1"/>
      <c r="O102" s="1"/>
    </row>
    <row r="103" spans="2:15" ht="15.75" thickBot="1">
      <c r="B103" s="1"/>
      <c r="C103" s="1"/>
      <c r="D103" s="1"/>
      <c r="E103" s="233"/>
      <c r="F103" s="234">
        <v>44378</v>
      </c>
      <c r="G103" s="227"/>
      <c r="H103" s="108"/>
      <c r="I103" s="1"/>
      <c r="J103" s="1"/>
      <c r="K103" s="1"/>
      <c r="L103" s="1"/>
      <c r="M103" s="1"/>
      <c r="N103" s="1"/>
      <c r="O103" s="1"/>
    </row>
    <row r="104" spans="2:15">
      <c r="B104" s="1"/>
      <c r="C104" s="1"/>
      <c r="D104" s="1"/>
      <c r="E104" s="233"/>
      <c r="F104" s="234">
        <v>44379</v>
      </c>
      <c r="G104" s="211"/>
      <c r="H104" s="1"/>
      <c r="I104" s="1"/>
      <c r="J104" s="1"/>
      <c r="K104" s="1"/>
      <c r="L104" s="1"/>
      <c r="M104" s="1"/>
      <c r="N104" s="1"/>
      <c r="O104" s="1"/>
    </row>
    <row r="105" spans="2:15">
      <c r="B105" s="1"/>
      <c r="C105" s="1"/>
      <c r="D105" s="1"/>
      <c r="E105" s="233"/>
      <c r="F105" s="234">
        <v>44380</v>
      </c>
      <c r="G105" s="108"/>
      <c r="H105" s="1"/>
      <c r="I105" s="1"/>
      <c r="J105" s="1"/>
      <c r="K105" s="1"/>
      <c r="L105" s="1"/>
      <c r="M105" s="1"/>
      <c r="N105" s="1"/>
      <c r="O105" s="1"/>
    </row>
    <row r="106" spans="2:15">
      <c r="B106" s="1"/>
      <c r="C106" s="1"/>
      <c r="D106" s="1"/>
      <c r="E106" s="233"/>
      <c r="F106" s="234">
        <v>44381</v>
      </c>
      <c r="G106" s="108"/>
      <c r="H106" s="1"/>
      <c r="I106" s="1"/>
      <c r="J106" s="1"/>
      <c r="K106" s="1"/>
      <c r="L106" s="1"/>
      <c r="M106" s="1"/>
      <c r="N106" s="1"/>
      <c r="O106" s="1"/>
    </row>
    <row r="107" spans="2:15">
      <c r="B107" s="1"/>
      <c r="C107" s="1"/>
      <c r="D107" s="1"/>
      <c r="E107" s="233"/>
      <c r="F107" s="234">
        <v>44382</v>
      </c>
      <c r="G107" s="108"/>
      <c r="H107" s="1"/>
      <c r="I107" s="1"/>
      <c r="J107" s="1"/>
      <c r="K107" s="1"/>
      <c r="L107" s="1"/>
      <c r="M107" s="1"/>
      <c r="N107" s="1"/>
      <c r="O107" s="1"/>
    </row>
    <row r="108" spans="2:15">
      <c r="B108" s="1"/>
      <c r="C108" s="1"/>
      <c r="D108" s="1"/>
      <c r="E108" s="233"/>
      <c r="F108" s="234">
        <v>44383</v>
      </c>
      <c r="G108" s="108"/>
      <c r="H108" s="1"/>
      <c r="I108" s="1"/>
      <c r="J108" s="1"/>
      <c r="K108" s="1"/>
      <c r="L108" s="1"/>
      <c r="M108" s="1"/>
      <c r="N108" s="1"/>
      <c r="O108" s="1"/>
    </row>
    <row r="109" spans="2:15">
      <c r="B109" s="1"/>
      <c r="C109" s="1"/>
      <c r="D109" s="1"/>
      <c r="E109" s="233"/>
      <c r="F109" s="234">
        <v>44384</v>
      </c>
      <c r="G109" s="108"/>
      <c r="H109" s="1"/>
      <c r="I109" s="1"/>
      <c r="J109" s="1"/>
      <c r="K109" s="1"/>
      <c r="L109" s="1"/>
      <c r="M109" s="1"/>
      <c r="N109" s="1"/>
      <c r="O109" s="1"/>
    </row>
    <row r="110" spans="2:15">
      <c r="B110" s="1"/>
      <c r="C110" s="1"/>
      <c r="D110" s="1"/>
      <c r="E110" s="233"/>
      <c r="F110" s="234">
        <v>44385</v>
      </c>
      <c r="G110" s="108"/>
      <c r="H110" s="1"/>
      <c r="I110" s="1"/>
      <c r="J110" s="1"/>
      <c r="K110" s="1"/>
      <c r="L110" s="1"/>
      <c r="M110" s="1"/>
      <c r="N110" s="1"/>
      <c r="O110" s="1"/>
    </row>
    <row r="111" spans="2:15">
      <c r="B111" s="1"/>
      <c r="C111" s="1"/>
      <c r="D111" s="1"/>
      <c r="E111" s="233"/>
      <c r="F111" s="234">
        <v>44386</v>
      </c>
      <c r="G111" s="108"/>
      <c r="H111" s="1"/>
      <c r="I111" s="1"/>
      <c r="J111" s="1"/>
      <c r="K111" s="1"/>
      <c r="L111" s="1"/>
      <c r="M111" s="1"/>
      <c r="N111" s="1"/>
      <c r="O111" s="1"/>
    </row>
    <row r="112" spans="2:15">
      <c r="B112" s="1"/>
      <c r="C112" s="1"/>
      <c r="D112" s="1"/>
      <c r="E112" s="233"/>
      <c r="F112" s="234">
        <v>44387</v>
      </c>
      <c r="G112" s="108"/>
      <c r="H112" s="1"/>
      <c r="I112" s="1"/>
      <c r="J112" s="1"/>
      <c r="K112" s="1"/>
      <c r="L112" s="1"/>
      <c r="M112" s="1"/>
      <c r="N112" s="1"/>
      <c r="O112" s="1"/>
    </row>
    <row r="113" spans="2:15">
      <c r="B113" s="1"/>
      <c r="C113" s="1"/>
      <c r="D113" s="1"/>
      <c r="E113" s="233"/>
      <c r="F113" s="234">
        <v>44388</v>
      </c>
      <c r="G113" s="108"/>
      <c r="H113" s="1"/>
      <c r="I113" s="1"/>
      <c r="J113" s="1"/>
      <c r="K113" s="1"/>
      <c r="L113" s="1"/>
      <c r="M113" s="1"/>
      <c r="N113" s="1"/>
      <c r="O113" s="1"/>
    </row>
    <row r="114" spans="2:15">
      <c r="B114" s="1"/>
      <c r="C114" s="1"/>
      <c r="D114" s="1"/>
      <c r="E114" s="233"/>
      <c r="F114" s="234">
        <v>44389</v>
      </c>
      <c r="G114" s="108"/>
      <c r="H114" s="1"/>
      <c r="I114" s="1"/>
      <c r="J114" s="1"/>
      <c r="K114" s="1"/>
      <c r="L114" s="1"/>
      <c r="M114" s="1"/>
      <c r="N114" s="1"/>
      <c r="O114" s="1"/>
    </row>
    <row r="115" spans="2:15">
      <c r="B115" s="1"/>
      <c r="C115" s="1"/>
      <c r="D115" s="1"/>
      <c r="E115" s="233"/>
      <c r="F115" s="234">
        <v>44390</v>
      </c>
      <c r="G115" s="108"/>
      <c r="H115" s="1"/>
      <c r="I115" s="1"/>
      <c r="J115" s="1"/>
      <c r="K115" s="1"/>
      <c r="L115" s="1"/>
      <c r="M115" s="1"/>
      <c r="N115" s="1"/>
      <c r="O115" s="1"/>
    </row>
    <row r="116" spans="2:15">
      <c r="B116" s="1"/>
      <c r="C116" s="1"/>
      <c r="D116" s="1"/>
      <c r="E116" s="233"/>
      <c r="F116" s="234">
        <v>44391</v>
      </c>
      <c r="G116" s="108"/>
      <c r="H116" s="1"/>
      <c r="I116" s="1"/>
      <c r="J116" s="1"/>
      <c r="K116" s="1"/>
      <c r="L116" s="1"/>
      <c r="M116" s="1"/>
      <c r="N116" s="1"/>
      <c r="O116" s="1"/>
    </row>
    <row r="117" spans="2:15">
      <c r="B117" s="1"/>
      <c r="C117" s="1"/>
      <c r="D117" s="1"/>
      <c r="E117" s="233"/>
      <c r="F117" s="234">
        <v>44392</v>
      </c>
      <c r="G117" s="108"/>
      <c r="H117" s="1"/>
      <c r="I117" s="1"/>
      <c r="J117" s="1"/>
      <c r="K117" s="1"/>
      <c r="L117" s="1"/>
      <c r="M117" s="1"/>
      <c r="N117" s="1"/>
      <c r="O117" s="1"/>
    </row>
    <row r="118" spans="2:15">
      <c r="B118" s="1"/>
      <c r="C118" s="1"/>
      <c r="D118" s="1"/>
      <c r="E118" s="233"/>
      <c r="F118" s="234">
        <v>44393</v>
      </c>
      <c r="G118" s="108"/>
      <c r="H118" s="1"/>
      <c r="I118" s="1"/>
      <c r="J118" s="1"/>
      <c r="K118" s="1"/>
      <c r="L118" s="1"/>
      <c r="M118" s="1"/>
      <c r="N118" s="1"/>
      <c r="O118" s="1"/>
    </row>
    <row r="119" spans="2:15">
      <c r="B119" s="1"/>
      <c r="C119" s="1"/>
      <c r="D119" s="1"/>
      <c r="E119" s="233"/>
      <c r="F119" s="234">
        <v>44394</v>
      </c>
      <c r="G119" s="108"/>
      <c r="H119" s="1"/>
      <c r="I119" s="1"/>
      <c r="J119" s="1"/>
      <c r="K119" s="1"/>
      <c r="L119" s="1"/>
      <c r="M119" s="1"/>
      <c r="N119" s="1"/>
      <c r="O119" s="1"/>
    </row>
    <row r="120" spans="2:15">
      <c r="B120" s="1"/>
      <c r="C120" s="1"/>
      <c r="D120" s="1"/>
      <c r="E120" s="233"/>
      <c r="F120" s="234">
        <v>44395</v>
      </c>
      <c r="G120" s="108"/>
      <c r="H120" s="1"/>
      <c r="I120" s="1"/>
      <c r="J120" s="1"/>
      <c r="K120" s="1"/>
      <c r="L120" s="1"/>
      <c r="M120" s="1"/>
      <c r="N120" s="1"/>
      <c r="O120" s="1"/>
    </row>
    <row r="121" spans="2:15">
      <c r="B121" s="1"/>
      <c r="C121" s="1"/>
      <c r="D121" s="1"/>
      <c r="E121" s="233"/>
      <c r="F121" s="234">
        <v>44396</v>
      </c>
      <c r="G121" s="108"/>
      <c r="H121" s="1"/>
      <c r="I121" s="1"/>
      <c r="J121" s="1"/>
      <c r="K121" s="1"/>
      <c r="L121" s="1"/>
      <c r="M121" s="1"/>
      <c r="N121" s="1"/>
      <c r="O121" s="1"/>
    </row>
    <row r="122" spans="2:15">
      <c r="B122" s="1"/>
      <c r="C122" s="1"/>
      <c r="D122" s="1"/>
      <c r="E122" s="233"/>
      <c r="F122" s="234">
        <v>44397</v>
      </c>
      <c r="G122" s="108"/>
      <c r="H122" s="1"/>
      <c r="I122" s="1"/>
      <c r="J122" s="1"/>
      <c r="K122" s="1"/>
      <c r="L122" s="1"/>
      <c r="M122" s="1"/>
      <c r="N122" s="1"/>
      <c r="O122" s="1"/>
    </row>
    <row r="123" spans="2:15">
      <c r="B123" s="1"/>
      <c r="C123" s="1"/>
      <c r="D123" s="1"/>
      <c r="E123" s="233"/>
      <c r="F123" s="234">
        <v>44398</v>
      </c>
      <c r="G123" s="108"/>
      <c r="H123" s="1"/>
      <c r="I123" s="1"/>
      <c r="J123" s="1"/>
      <c r="K123" s="1"/>
      <c r="L123" s="1"/>
      <c r="M123" s="1"/>
      <c r="N123" s="1"/>
      <c r="O123" s="1"/>
    </row>
    <row r="124" spans="2:15">
      <c r="B124" s="1"/>
      <c r="C124" s="1"/>
      <c r="D124" s="1"/>
      <c r="E124" s="233"/>
      <c r="F124" s="234">
        <v>44399</v>
      </c>
      <c r="G124" s="108"/>
      <c r="H124" s="1"/>
      <c r="I124" s="1"/>
      <c r="J124" s="1"/>
      <c r="K124" s="1"/>
      <c r="L124" s="1"/>
      <c r="M124" s="1"/>
      <c r="N124" s="1"/>
      <c r="O124" s="1"/>
    </row>
    <row r="125" spans="2:15">
      <c r="B125" s="1"/>
      <c r="C125" s="1"/>
      <c r="D125" s="1"/>
      <c r="E125" s="233"/>
      <c r="F125" s="234">
        <v>44400</v>
      </c>
      <c r="G125" s="108"/>
      <c r="H125" s="1"/>
      <c r="I125" s="1"/>
      <c r="J125" s="1"/>
      <c r="K125" s="1"/>
      <c r="L125" s="1"/>
      <c r="M125" s="1"/>
      <c r="N125" s="1"/>
      <c r="O125" s="1"/>
    </row>
    <row r="126" spans="2:15">
      <c r="B126" s="1"/>
      <c r="C126" s="1"/>
      <c r="D126" s="1"/>
      <c r="E126" s="233"/>
      <c r="F126" s="234">
        <v>44401</v>
      </c>
      <c r="G126" s="108"/>
      <c r="H126" s="1"/>
      <c r="I126" s="1"/>
      <c r="J126" s="1"/>
      <c r="K126" s="1"/>
      <c r="L126" s="1"/>
      <c r="M126" s="1"/>
      <c r="N126" s="1"/>
      <c r="O126" s="1"/>
    </row>
    <row r="127" spans="2:15">
      <c r="B127" s="1"/>
      <c r="C127" s="1"/>
      <c r="D127" s="1"/>
      <c r="E127" s="233"/>
      <c r="F127" s="234">
        <v>44402</v>
      </c>
      <c r="G127" s="108"/>
      <c r="H127" s="1"/>
      <c r="I127" s="1"/>
      <c r="J127" s="1"/>
      <c r="K127" s="1"/>
      <c r="L127" s="1"/>
      <c r="M127" s="1"/>
      <c r="N127" s="1"/>
      <c r="O127" s="1"/>
    </row>
    <row r="128" spans="2:15">
      <c r="B128" s="1"/>
      <c r="C128" s="1"/>
      <c r="D128" s="1"/>
      <c r="E128" s="233"/>
      <c r="F128" s="234">
        <v>44403</v>
      </c>
      <c r="G128" s="108"/>
      <c r="H128" s="1"/>
      <c r="I128" s="1"/>
      <c r="J128" s="1"/>
      <c r="K128" s="1"/>
      <c r="L128" s="1"/>
      <c r="M128" s="1"/>
      <c r="N128" s="1"/>
      <c r="O128" s="1"/>
    </row>
    <row r="129" spans="2:15">
      <c r="B129" s="1"/>
      <c r="C129" s="1"/>
      <c r="D129" s="1"/>
      <c r="E129" s="233"/>
      <c r="F129" s="234">
        <v>44404</v>
      </c>
      <c r="G129" s="108"/>
      <c r="H129" s="1"/>
      <c r="I129" s="1"/>
      <c r="J129" s="1"/>
      <c r="K129" s="1"/>
      <c r="L129" s="1"/>
      <c r="M129" s="1"/>
      <c r="N129" s="1"/>
      <c r="O129" s="1"/>
    </row>
    <row r="130" spans="2:15">
      <c r="B130" s="1"/>
      <c r="C130" s="1"/>
      <c r="D130" s="1"/>
      <c r="E130" s="233"/>
      <c r="F130" s="234">
        <v>44405</v>
      </c>
      <c r="G130" s="108"/>
      <c r="H130" s="1"/>
      <c r="I130" s="1"/>
      <c r="J130" s="1"/>
      <c r="K130" s="1"/>
      <c r="L130" s="1"/>
      <c r="M130" s="1"/>
      <c r="N130" s="1"/>
      <c r="O130" s="1"/>
    </row>
    <row r="131" spans="2:15">
      <c r="B131" s="1"/>
      <c r="C131" s="1"/>
      <c r="D131" s="1"/>
      <c r="E131" s="233"/>
      <c r="F131" s="234">
        <v>44406</v>
      </c>
      <c r="G131" s="108"/>
      <c r="H131" s="1"/>
      <c r="I131" s="1"/>
      <c r="J131" s="1"/>
      <c r="K131" s="1"/>
      <c r="L131" s="1"/>
      <c r="M131" s="1"/>
      <c r="N131" s="1"/>
      <c r="O131" s="1"/>
    </row>
    <row r="132" spans="2:15">
      <c r="B132" s="1"/>
      <c r="C132" s="1"/>
      <c r="D132" s="1"/>
      <c r="E132" s="233"/>
      <c r="F132" s="234">
        <v>44407</v>
      </c>
      <c r="G132" s="108"/>
      <c r="H132" s="1"/>
      <c r="I132" s="1"/>
      <c r="J132" s="1"/>
      <c r="K132" s="1"/>
      <c r="L132" s="1"/>
      <c r="M132" s="1"/>
      <c r="N132" s="1"/>
      <c r="O132" s="1"/>
    </row>
    <row r="133" spans="2:15">
      <c r="B133" s="1"/>
      <c r="C133" s="1"/>
      <c r="D133" s="1"/>
      <c r="E133" s="233"/>
      <c r="F133" s="234">
        <v>44408</v>
      </c>
      <c r="G133" s="108"/>
      <c r="H133" s="1"/>
      <c r="I133" s="1"/>
      <c r="J133" s="1"/>
      <c r="K133" s="1"/>
      <c r="L133" s="1"/>
      <c r="M133" s="1"/>
      <c r="N133" s="1"/>
      <c r="O133" s="1"/>
    </row>
    <row r="134" spans="2:15">
      <c r="B134" s="1"/>
      <c r="C134" s="1"/>
      <c r="D134" s="1"/>
      <c r="E134" s="233"/>
      <c r="F134" s="234">
        <v>44409</v>
      </c>
      <c r="G134" s="108"/>
      <c r="H134" s="1"/>
      <c r="I134" s="1"/>
      <c r="J134" s="1"/>
      <c r="K134" s="1"/>
      <c r="L134" s="1"/>
      <c r="M134" s="1"/>
      <c r="N134" s="1"/>
      <c r="O134" s="1"/>
    </row>
    <row r="135" spans="2:15">
      <c r="B135" s="1"/>
      <c r="C135" s="1"/>
      <c r="D135" s="1"/>
      <c r="E135" s="233"/>
      <c r="F135" s="234">
        <v>44410</v>
      </c>
      <c r="G135" s="108"/>
      <c r="H135" s="1"/>
      <c r="I135" s="1"/>
      <c r="J135" s="1"/>
      <c r="K135" s="1"/>
      <c r="L135" s="1"/>
      <c r="M135" s="1"/>
      <c r="N135" s="1"/>
      <c r="O135" s="1"/>
    </row>
    <row r="136" spans="2:15">
      <c r="B136" s="1"/>
      <c r="C136" s="1"/>
      <c r="D136" s="1"/>
      <c r="E136" s="233"/>
      <c r="F136" s="234">
        <v>44411</v>
      </c>
      <c r="G136" s="108"/>
      <c r="H136" s="1"/>
      <c r="I136" s="1"/>
      <c r="J136" s="1"/>
      <c r="K136" s="1"/>
      <c r="L136" s="1"/>
      <c r="M136" s="1"/>
      <c r="N136" s="1"/>
      <c r="O136" s="1"/>
    </row>
    <row r="137" spans="2:15">
      <c r="B137" s="1"/>
      <c r="C137" s="1"/>
      <c r="D137" s="1"/>
      <c r="E137" s="233"/>
      <c r="F137" s="234">
        <v>44412</v>
      </c>
      <c r="G137" s="108"/>
      <c r="H137" s="1"/>
      <c r="I137" s="1"/>
      <c r="J137" s="1"/>
      <c r="K137" s="1"/>
      <c r="L137" s="1"/>
      <c r="M137" s="1"/>
      <c r="N137" s="1"/>
      <c r="O137" s="1"/>
    </row>
    <row r="138" spans="2:15">
      <c r="B138" s="1"/>
      <c r="C138" s="1"/>
      <c r="D138" s="1"/>
      <c r="E138" s="233"/>
      <c r="F138" s="234">
        <v>44413</v>
      </c>
      <c r="G138" s="108"/>
      <c r="H138" s="1"/>
      <c r="I138" s="1"/>
      <c r="J138" s="1"/>
      <c r="K138" s="1"/>
      <c r="L138" s="1"/>
      <c r="M138" s="1"/>
      <c r="N138" s="1"/>
      <c r="O138" s="1"/>
    </row>
    <row r="139" spans="2:15">
      <c r="B139" s="1"/>
      <c r="C139" s="1"/>
      <c r="D139" s="1"/>
      <c r="E139" s="233"/>
      <c r="F139" s="234">
        <v>44414</v>
      </c>
      <c r="G139" s="108"/>
      <c r="H139" s="1"/>
      <c r="I139" s="1"/>
      <c r="J139" s="1"/>
      <c r="K139" s="1"/>
      <c r="L139" s="1"/>
      <c r="M139" s="1"/>
      <c r="N139" s="1"/>
      <c r="O139" s="1"/>
    </row>
    <row r="140" spans="2:15">
      <c r="B140" s="1"/>
      <c r="C140" s="1"/>
      <c r="D140" s="1"/>
      <c r="E140" s="233"/>
      <c r="F140" s="234">
        <v>44415</v>
      </c>
      <c r="G140" s="108"/>
      <c r="H140" s="1"/>
      <c r="I140" s="1"/>
      <c r="J140" s="1"/>
      <c r="K140" s="1"/>
      <c r="L140" s="1"/>
      <c r="M140" s="1"/>
      <c r="N140" s="1"/>
      <c r="O140" s="1"/>
    </row>
    <row r="141" spans="2:15">
      <c r="B141" s="1"/>
      <c r="C141" s="1"/>
      <c r="D141" s="1"/>
      <c r="E141" s="233"/>
      <c r="F141" s="234">
        <v>44416</v>
      </c>
      <c r="G141" s="108"/>
      <c r="H141" s="1"/>
      <c r="I141" s="1"/>
      <c r="J141" s="1"/>
      <c r="K141" s="1"/>
      <c r="L141" s="1"/>
      <c r="M141" s="1"/>
      <c r="N141" s="1"/>
      <c r="O141" s="1"/>
    </row>
    <row r="142" spans="2:15">
      <c r="B142" s="1"/>
      <c r="C142" s="1"/>
      <c r="D142" s="1"/>
      <c r="E142" s="233"/>
      <c r="F142" s="234">
        <v>44417</v>
      </c>
      <c r="G142" s="108"/>
      <c r="H142" s="1"/>
      <c r="I142" s="1"/>
      <c r="J142" s="1"/>
      <c r="K142" s="1"/>
      <c r="L142" s="1"/>
      <c r="M142" s="1"/>
      <c r="N142" s="1"/>
      <c r="O142" s="1"/>
    </row>
    <row r="143" spans="2:15">
      <c r="B143" s="1"/>
      <c r="C143" s="1"/>
      <c r="D143" s="1"/>
      <c r="E143" s="233"/>
      <c r="F143" s="234">
        <v>44418</v>
      </c>
      <c r="G143" s="108"/>
      <c r="H143" s="1"/>
      <c r="I143" s="1"/>
      <c r="J143" s="1"/>
      <c r="K143" s="1"/>
      <c r="L143" s="1"/>
      <c r="M143" s="1"/>
      <c r="N143" s="1"/>
      <c r="O143" s="1"/>
    </row>
    <row r="144" spans="2:15">
      <c r="B144" s="1"/>
      <c r="C144" s="1"/>
      <c r="D144" s="1"/>
      <c r="E144" s="233"/>
      <c r="F144" s="234">
        <v>44419</v>
      </c>
      <c r="G144" s="108"/>
      <c r="H144" s="1"/>
      <c r="I144" s="1"/>
      <c r="J144" s="1"/>
      <c r="K144" s="1"/>
      <c r="L144" s="1"/>
      <c r="M144" s="1"/>
      <c r="N144" s="1"/>
      <c r="O144" s="1"/>
    </row>
    <row r="145" spans="2:15">
      <c r="B145" s="1"/>
      <c r="C145" s="1"/>
      <c r="D145" s="1"/>
      <c r="E145" s="233"/>
      <c r="F145" s="234">
        <v>44420</v>
      </c>
      <c r="G145" s="108"/>
      <c r="H145" s="1"/>
      <c r="I145" s="1"/>
      <c r="J145" s="1"/>
      <c r="K145" s="1"/>
      <c r="L145" s="1"/>
      <c r="M145" s="1"/>
      <c r="N145" s="1"/>
      <c r="O145" s="1"/>
    </row>
    <row r="146" spans="2:15">
      <c r="B146" s="1"/>
      <c r="C146" s="1"/>
      <c r="D146" s="1"/>
      <c r="E146" s="233"/>
      <c r="F146" s="234">
        <v>44421</v>
      </c>
      <c r="G146" s="108"/>
      <c r="H146" s="1"/>
      <c r="I146" s="1"/>
      <c r="J146" s="1"/>
      <c r="K146" s="1"/>
      <c r="L146" s="1"/>
      <c r="M146" s="1"/>
      <c r="N146" s="1"/>
      <c r="O146" s="1"/>
    </row>
    <row r="147" spans="2:15">
      <c r="B147" s="1"/>
      <c r="C147" s="1"/>
      <c r="D147" s="1"/>
      <c r="E147" s="233"/>
      <c r="F147" s="234">
        <v>44422</v>
      </c>
      <c r="G147" s="108"/>
      <c r="H147" s="1"/>
      <c r="I147" s="1"/>
      <c r="J147" s="1"/>
      <c r="K147" s="1"/>
      <c r="L147" s="1"/>
      <c r="M147" s="1"/>
      <c r="N147" s="1"/>
      <c r="O147" s="1"/>
    </row>
    <row r="148" spans="2:15">
      <c r="B148" s="1"/>
      <c r="C148" s="1"/>
      <c r="D148" s="1"/>
      <c r="E148" s="233"/>
      <c r="F148" s="234">
        <v>44423</v>
      </c>
      <c r="G148" s="108"/>
      <c r="H148" s="1"/>
      <c r="I148" s="1"/>
      <c r="J148" s="1"/>
      <c r="K148" s="1"/>
      <c r="L148" s="1"/>
      <c r="M148" s="1"/>
      <c r="N148" s="1"/>
      <c r="O148" s="1"/>
    </row>
    <row r="149" spans="2:15">
      <c r="B149" s="1"/>
      <c r="C149" s="1"/>
      <c r="D149" s="1"/>
      <c r="E149" s="233"/>
      <c r="F149" s="234">
        <v>44424</v>
      </c>
      <c r="G149" s="108"/>
      <c r="H149" s="1"/>
      <c r="I149" s="1"/>
      <c r="J149" s="1"/>
      <c r="K149" s="1"/>
      <c r="L149" s="1"/>
      <c r="M149" s="1"/>
      <c r="N149" s="1"/>
      <c r="O149" s="1"/>
    </row>
    <row r="150" spans="2:15">
      <c r="B150" s="1"/>
      <c r="C150" s="1"/>
      <c r="D150" s="1"/>
      <c r="E150" s="233"/>
      <c r="F150" s="234">
        <v>44425</v>
      </c>
      <c r="G150" s="108"/>
      <c r="H150" s="1"/>
      <c r="I150" s="1"/>
      <c r="J150" s="1"/>
      <c r="K150" s="1"/>
      <c r="L150" s="1"/>
      <c r="M150" s="1"/>
      <c r="N150" s="1"/>
      <c r="O150" s="1"/>
    </row>
    <row r="151" spans="2:15">
      <c r="B151" s="1"/>
      <c r="C151" s="1"/>
      <c r="D151" s="1"/>
      <c r="E151" s="233"/>
      <c r="F151" s="234">
        <v>44426</v>
      </c>
      <c r="G151" s="108"/>
      <c r="H151" s="1"/>
      <c r="I151" s="1"/>
      <c r="J151" s="1"/>
      <c r="K151" s="1"/>
      <c r="L151" s="1"/>
      <c r="M151" s="1"/>
      <c r="N151" s="1"/>
      <c r="O151" s="1"/>
    </row>
    <row r="152" spans="2:15">
      <c r="B152" s="1"/>
      <c r="C152" s="1"/>
      <c r="D152" s="1"/>
      <c r="E152" s="233"/>
      <c r="F152" s="234">
        <v>44427</v>
      </c>
      <c r="G152" s="108"/>
      <c r="H152" s="1"/>
      <c r="I152" s="1"/>
      <c r="J152" s="1"/>
      <c r="K152" s="1"/>
      <c r="L152" s="1"/>
      <c r="M152" s="1"/>
      <c r="N152" s="1"/>
      <c r="O152" s="1"/>
    </row>
    <row r="153" spans="2:15">
      <c r="B153" s="1"/>
      <c r="C153" s="1"/>
      <c r="D153" s="1"/>
      <c r="E153" s="233"/>
      <c r="F153" s="234">
        <v>44428</v>
      </c>
      <c r="G153" s="108"/>
      <c r="H153" s="1"/>
      <c r="I153" s="1"/>
      <c r="J153" s="1"/>
      <c r="K153" s="1"/>
      <c r="L153" s="1"/>
      <c r="M153" s="1"/>
      <c r="N153" s="1"/>
      <c r="O153" s="1"/>
    </row>
    <row r="154" spans="2:15">
      <c r="B154" s="1"/>
      <c r="C154" s="1"/>
      <c r="D154" s="1"/>
      <c r="E154" s="233"/>
      <c r="F154" s="234">
        <v>44429</v>
      </c>
      <c r="G154" s="108"/>
      <c r="H154" s="1"/>
      <c r="I154" s="1"/>
      <c r="J154" s="1"/>
      <c r="K154" s="1"/>
      <c r="L154" s="1"/>
      <c r="M154" s="1"/>
      <c r="N154" s="1"/>
      <c r="O154" s="1"/>
    </row>
    <row r="155" spans="2:15">
      <c r="B155" s="1"/>
      <c r="C155" s="1"/>
      <c r="D155" s="1"/>
      <c r="E155" s="233"/>
      <c r="F155" s="234">
        <v>44430</v>
      </c>
      <c r="G155" s="108"/>
      <c r="H155" s="1"/>
      <c r="I155" s="1"/>
      <c r="J155" s="1"/>
      <c r="K155" s="1"/>
      <c r="L155" s="1"/>
      <c r="M155" s="1"/>
      <c r="N155" s="1"/>
      <c r="O155" s="1"/>
    </row>
    <row r="156" spans="2:15">
      <c r="B156" s="1"/>
      <c r="C156" s="1"/>
      <c r="D156" s="1"/>
      <c r="E156" s="233"/>
      <c r="F156" s="234">
        <v>44431</v>
      </c>
      <c r="G156" s="108"/>
      <c r="H156" s="1"/>
      <c r="I156" s="1"/>
      <c r="J156" s="1"/>
      <c r="K156" s="1"/>
      <c r="L156" s="1"/>
      <c r="M156" s="1"/>
      <c r="N156" s="1"/>
      <c r="O156" s="1"/>
    </row>
    <row r="157" spans="2:15">
      <c r="B157" s="1"/>
      <c r="C157" s="1"/>
      <c r="D157" s="1"/>
      <c r="E157" s="233"/>
      <c r="F157" s="234">
        <v>44432</v>
      </c>
      <c r="G157" s="108"/>
      <c r="H157" s="1"/>
      <c r="I157" s="1"/>
      <c r="J157" s="1"/>
      <c r="K157" s="1"/>
      <c r="L157" s="1"/>
      <c r="M157" s="1"/>
      <c r="N157" s="1"/>
      <c r="O157" s="1"/>
    </row>
    <row r="158" spans="2:15">
      <c r="B158" s="1"/>
      <c r="C158" s="1"/>
      <c r="D158" s="1"/>
      <c r="E158" s="233"/>
      <c r="F158" s="234">
        <v>44433</v>
      </c>
      <c r="G158" s="108"/>
      <c r="H158" s="1"/>
      <c r="I158" s="1"/>
      <c r="J158" s="1"/>
      <c r="K158" s="1"/>
      <c r="L158" s="1"/>
      <c r="M158" s="1"/>
      <c r="N158" s="1"/>
      <c r="O158" s="1"/>
    </row>
    <row r="159" spans="2:15">
      <c r="B159" s="1"/>
      <c r="C159" s="1"/>
      <c r="D159" s="1"/>
      <c r="E159" s="233"/>
      <c r="F159" s="234">
        <v>44434</v>
      </c>
      <c r="G159" s="108"/>
      <c r="H159" s="1"/>
      <c r="I159" s="1"/>
      <c r="J159" s="1"/>
      <c r="K159" s="1"/>
      <c r="L159" s="1"/>
      <c r="M159" s="1"/>
      <c r="N159" s="1"/>
      <c r="O159" s="1"/>
    </row>
    <row r="160" spans="2:15">
      <c r="B160" s="1"/>
      <c r="C160" s="1"/>
      <c r="D160" s="1"/>
      <c r="E160" s="233"/>
      <c r="F160" s="234">
        <v>44435</v>
      </c>
      <c r="G160" s="108"/>
      <c r="H160" s="1"/>
      <c r="I160" s="1"/>
      <c r="J160" s="1"/>
      <c r="K160" s="1"/>
      <c r="L160" s="1"/>
      <c r="M160" s="1"/>
      <c r="N160" s="1"/>
      <c r="O160" s="1"/>
    </row>
    <row r="161" spans="2:15">
      <c r="B161" s="1"/>
      <c r="C161" s="1"/>
      <c r="D161" s="1"/>
      <c r="E161" s="233"/>
      <c r="F161" s="234">
        <v>44436</v>
      </c>
      <c r="G161" s="108"/>
      <c r="H161" s="1"/>
      <c r="I161" s="1"/>
      <c r="J161" s="1"/>
      <c r="K161" s="1"/>
      <c r="L161" s="1"/>
      <c r="M161" s="1"/>
      <c r="N161" s="1"/>
      <c r="O161" s="1"/>
    </row>
    <row r="162" spans="2:15">
      <c r="B162" s="1"/>
      <c r="C162" s="1"/>
      <c r="D162" s="1"/>
      <c r="E162" s="233"/>
      <c r="F162" s="234">
        <v>44437</v>
      </c>
      <c r="G162" s="108"/>
      <c r="H162" s="1"/>
      <c r="I162" s="1"/>
      <c r="J162" s="1"/>
      <c r="K162" s="1"/>
      <c r="L162" s="1"/>
      <c r="M162" s="1"/>
      <c r="N162" s="1"/>
      <c r="O162" s="1"/>
    </row>
    <row r="163" spans="2:15">
      <c r="B163" s="1"/>
      <c r="C163" s="1"/>
      <c r="D163" s="1"/>
      <c r="E163" s="233"/>
      <c r="F163" s="234">
        <v>44438</v>
      </c>
      <c r="G163" s="108"/>
      <c r="H163" s="1"/>
      <c r="I163" s="1"/>
      <c r="J163" s="1"/>
      <c r="K163" s="1"/>
      <c r="L163" s="1"/>
      <c r="M163" s="1"/>
      <c r="N163" s="1"/>
      <c r="O163" s="1"/>
    </row>
    <row r="164" spans="2:15">
      <c r="B164" s="1"/>
      <c r="C164" s="1"/>
      <c r="D164" s="1"/>
      <c r="E164" s="233"/>
      <c r="F164" s="234">
        <v>44439</v>
      </c>
      <c r="G164" s="108"/>
      <c r="H164" s="1"/>
      <c r="I164" s="1"/>
      <c r="J164" s="1"/>
      <c r="K164" s="1"/>
      <c r="L164" s="1"/>
      <c r="M164" s="1"/>
      <c r="N164" s="1"/>
      <c r="O164" s="1"/>
    </row>
    <row r="165" spans="2:15">
      <c r="B165" s="1"/>
      <c r="C165" s="1"/>
      <c r="D165" s="1"/>
      <c r="E165" s="233"/>
      <c r="F165" s="234">
        <v>44440</v>
      </c>
      <c r="G165" s="108"/>
      <c r="H165" s="1"/>
      <c r="I165" s="1"/>
      <c r="J165" s="1"/>
      <c r="K165" s="1"/>
      <c r="L165" s="1"/>
      <c r="M165" s="1"/>
      <c r="N165" s="1"/>
      <c r="O165" s="1"/>
    </row>
    <row r="166" spans="2:15">
      <c r="B166" s="1"/>
      <c r="C166" s="1"/>
      <c r="D166" s="1"/>
      <c r="E166" s="233"/>
      <c r="F166" s="234">
        <v>44441</v>
      </c>
      <c r="G166" s="108"/>
      <c r="H166" s="1"/>
      <c r="I166" s="1"/>
      <c r="J166" s="1"/>
      <c r="K166" s="1"/>
      <c r="L166" s="1"/>
      <c r="M166" s="1"/>
      <c r="N166" s="1"/>
      <c r="O166" s="1"/>
    </row>
    <row r="167" spans="2:15">
      <c r="B167" s="1"/>
      <c r="C167" s="1"/>
      <c r="D167" s="1"/>
      <c r="E167" s="233"/>
      <c r="F167" s="234">
        <v>44442</v>
      </c>
      <c r="G167" s="108"/>
      <c r="H167" s="1"/>
      <c r="I167" s="1"/>
      <c r="J167" s="1"/>
      <c r="K167" s="1"/>
      <c r="L167" s="1"/>
      <c r="M167" s="1"/>
      <c r="N167" s="1"/>
      <c r="O167" s="1"/>
    </row>
    <row r="168" spans="2:15">
      <c r="B168" s="1"/>
      <c r="C168" s="1"/>
      <c r="D168" s="1"/>
      <c r="E168" s="233"/>
      <c r="F168" s="234">
        <v>44443</v>
      </c>
      <c r="G168" s="108"/>
      <c r="H168" s="1"/>
      <c r="I168" s="1"/>
      <c r="J168" s="1"/>
      <c r="K168" s="1"/>
      <c r="L168" s="1"/>
      <c r="M168" s="1"/>
      <c r="N168" s="1"/>
      <c r="O168" s="1"/>
    </row>
    <row r="169" spans="2:15">
      <c r="B169" s="1"/>
      <c r="C169" s="1"/>
      <c r="D169" s="1"/>
      <c r="E169" s="233"/>
      <c r="F169" s="234">
        <v>44444</v>
      </c>
      <c r="G169" s="108"/>
      <c r="H169" s="1"/>
      <c r="I169" s="1"/>
      <c r="J169" s="1"/>
      <c r="K169" s="1"/>
      <c r="L169" s="1"/>
      <c r="M169" s="1"/>
      <c r="N169" s="1"/>
      <c r="O169" s="1"/>
    </row>
    <row r="170" spans="2:15">
      <c r="B170" s="1"/>
      <c r="C170" s="1"/>
      <c r="D170" s="1"/>
      <c r="E170" s="233"/>
      <c r="F170" s="234">
        <v>44445</v>
      </c>
      <c r="G170" s="108"/>
      <c r="H170" s="1"/>
      <c r="I170" s="1"/>
      <c r="J170" s="1"/>
      <c r="K170" s="1"/>
      <c r="L170" s="1"/>
      <c r="M170" s="1"/>
      <c r="N170" s="1"/>
      <c r="O170" s="1"/>
    </row>
    <row r="171" spans="2:15">
      <c r="B171" s="1"/>
      <c r="C171" s="1"/>
      <c r="D171" s="1"/>
      <c r="E171" s="233"/>
      <c r="F171" s="234">
        <v>44446</v>
      </c>
      <c r="G171" s="108"/>
      <c r="H171" s="1"/>
      <c r="I171" s="1"/>
      <c r="J171" s="1"/>
      <c r="K171" s="1"/>
      <c r="L171" s="1"/>
      <c r="M171" s="1"/>
      <c r="N171" s="1"/>
      <c r="O171" s="1"/>
    </row>
    <row r="172" spans="2:15">
      <c r="B172" s="1"/>
      <c r="C172" s="1"/>
      <c r="D172" s="1"/>
      <c r="E172" s="233"/>
      <c r="F172" s="234">
        <v>44447</v>
      </c>
      <c r="G172" s="108"/>
      <c r="H172" s="1"/>
      <c r="I172" s="1"/>
      <c r="J172" s="1"/>
      <c r="K172" s="1"/>
      <c r="L172" s="1"/>
      <c r="M172" s="1"/>
      <c r="N172" s="1"/>
      <c r="O172" s="1"/>
    </row>
    <row r="173" spans="2:15">
      <c r="B173" s="1"/>
      <c r="C173" s="1"/>
      <c r="D173" s="1"/>
      <c r="E173" s="233"/>
      <c r="F173" s="234">
        <v>44448</v>
      </c>
      <c r="G173" s="108"/>
      <c r="H173" s="1"/>
      <c r="I173" s="1"/>
      <c r="J173" s="1"/>
      <c r="K173" s="1"/>
      <c r="L173" s="1"/>
      <c r="M173" s="1"/>
      <c r="N173" s="1"/>
      <c r="O173" s="1"/>
    </row>
    <row r="174" spans="2:15">
      <c r="B174" s="1"/>
      <c r="C174" s="1"/>
      <c r="D174" s="1"/>
      <c r="E174" s="233"/>
      <c r="F174" s="234">
        <v>44449</v>
      </c>
      <c r="G174" s="108"/>
      <c r="H174" s="1"/>
      <c r="I174" s="1"/>
      <c r="J174" s="1"/>
      <c r="K174" s="1"/>
      <c r="L174" s="1"/>
      <c r="M174" s="1"/>
      <c r="N174" s="1"/>
      <c r="O174" s="1"/>
    </row>
    <row r="175" spans="2:15">
      <c r="B175" s="1"/>
      <c r="C175" s="1"/>
      <c r="D175" s="1"/>
      <c r="E175" s="233"/>
      <c r="F175" s="234">
        <v>44450</v>
      </c>
      <c r="G175" s="108"/>
      <c r="H175" s="1"/>
      <c r="I175" s="1"/>
      <c r="J175" s="1"/>
      <c r="K175" s="1"/>
      <c r="L175" s="1"/>
      <c r="M175" s="1"/>
      <c r="N175" s="1"/>
      <c r="O175" s="1"/>
    </row>
    <row r="176" spans="2:15">
      <c r="B176" s="1"/>
      <c r="C176" s="1"/>
      <c r="D176" s="1"/>
      <c r="E176" s="233"/>
      <c r="F176" s="234">
        <v>44451</v>
      </c>
      <c r="G176" s="108"/>
      <c r="H176" s="1"/>
      <c r="I176" s="1"/>
      <c r="J176" s="1"/>
      <c r="K176" s="1"/>
      <c r="L176" s="1"/>
      <c r="M176" s="1"/>
      <c r="N176" s="1"/>
      <c r="O176" s="1"/>
    </row>
    <row r="177" spans="2:15">
      <c r="B177" s="1"/>
      <c r="C177" s="1"/>
      <c r="D177" s="1"/>
      <c r="E177" s="233"/>
      <c r="F177" s="234">
        <v>44452</v>
      </c>
      <c r="G177" s="108"/>
      <c r="H177" s="1"/>
      <c r="I177" s="1"/>
      <c r="J177" s="1"/>
      <c r="K177" s="1"/>
      <c r="L177" s="1"/>
      <c r="M177" s="1"/>
      <c r="N177" s="1"/>
      <c r="O177" s="1"/>
    </row>
    <row r="178" spans="2:15">
      <c r="B178" s="1"/>
      <c r="C178" s="1"/>
      <c r="D178" s="1"/>
      <c r="E178" s="233"/>
      <c r="F178" s="234">
        <v>44453</v>
      </c>
      <c r="G178" s="108"/>
      <c r="H178" s="1"/>
      <c r="I178" s="1"/>
      <c r="J178" s="1"/>
      <c r="K178" s="1"/>
      <c r="L178" s="1"/>
      <c r="M178" s="1"/>
      <c r="N178" s="1"/>
      <c r="O178" s="1"/>
    </row>
    <row r="179" spans="2:15">
      <c r="B179" s="1"/>
      <c r="C179" s="1"/>
      <c r="D179" s="1"/>
      <c r="E179" s="233"/>
      <c r="F179" s="234">
        <v>44454</v>
      </c>
      <c r="G179" s="108"/>
      <c r="H179" s="1"/>
      <c r="I179" s="1"/>
      <c r="J179" s="1"/>
      <c r="K179" s="1"/>
      <c r="L179" s="1"/>
      <c r="M179" s="1"/>
      <c r="N179" s="1"/>
      <c r="O179" s="1"/>
    </row>
    <row r="180" spans="2:15">
      <c r="B180" s="1"/>
      <c r="C180" s="1"/>
      <c r="D180" s="1"/>
      <c r="E180" s="233"/>
      <c r="F180" s="234">
        <v>44455</v>
      </c>
      <c r="G180" s="108"/>
      <c r="H180" s="1"/>
      <c r="I180" s="1"/>
      <c r="J180" s="1"/>
      <c r="K180" s="1"/>
      <c r="L180" s="1"/>
      <c r="M180" s="1"/>
      <c r="N180" s="1"/>
      <c r="O180" s="1"/>
    </row>
    <row r="181" spans="2:15">
      <c r="B181" s="1"/>
      <c r="C181" s="1"/>
      <c r="D181" s="1"/>
      <c r="E181" s="233"/>
      <c r="F181" s="234">
        <v>44456</v>
      </c>
      <c r="G181" s="108"/>
      <c r="H181" s="1"/>
      <c r="I181" s="1"/>
      <c r="J181" s="1"/>
      <c r="K181" s="1"/>
      <c r="L181" s="1"/>
      <c r="M181" s="1"/>
      <c r="N181" s="1"/>
      <c r="O181" s="1"/>
    </row>
    <row r="182" spans="2:15">
      <c r="B182" s="1"/>
      <c r="C182" s="1"/>
      <c r="D182" s="1"/>
      <c r="E182" s="233"/>
      <c r="F182" s="234">
        <v>44457</v>
      </c>
      <c r="G182" s="108"/>
      <c r="H182" s="1"/>
      <c r="I182" s="1"/>
      <c r="J182" s="1"/>
      <c r="K182" s="1"/>
      <c r="L182" s="1"/>
      <c r="M182" s="1"/>
      <c r="N182" s="1"/>
      <c r="O182" s="1"/>
    </row>
    <row r="183" spans="2:15">
      <c r="B183" s="1"/>
      <c r="C183" s="1"/>
      <c r="D183" s="1"/>
      <c r="E183" s="233"/>
      <c r="F183" s="234">
        <v>44458</v>
      </c>
      <c r="G183" s="108"/>
      <c r="H183" s="1"/>
      <c r="I183" s="1"/>
      <c r="J183" s="1"/>
      <c r="K183" s="1"/>
      <c r="L183" s="1"/>
      <c r="M183" s="1"/>
      <c r="N183" s="1"/>
      <c r="O183" s="1"/>
    </row>
    <row r="184" spans="2:15">
      <c r="B184" s="1"/>
      <c r="C184" s="1"/>
      <c r="D184" s="1"/>
      <c r="E184" s="233"/>
      <c r="F184" s="234">
        <v>44459</v>
      </c>
      <c r="G184" s="108"/>
      <c r="H184" s="1"/>
      <c r="I184" s="1"/>
      <c r="J184" s="1"/>
      <c r="K184" s="1"/>
      <c r="L184" s="1"/>
      <c r="M184" s="1"/>
      <c r="N184" s="1"/>
      <c r="O184" s="1"/>
    </row>
    <row r="185" spans="2:15">
      <c r="B185" s="1"/>
      <c r="C185" s="1"/>
      <c r="D185" s="1"/>
      <c r="E185" s="233"/>
      <c r="F185" s="234">
        <v>44460</v>
      </c>
      <c r="G185" s="108"/>
      <c r="H185" s="1"/>
      <c r="I185" s="1"/>
      <c r="J185" s="1"/>
      <c r="K185" s="1"/>
      <c r="L185" s="1"/>
      <c r="M185" s="1"/>
      <c r="N185" s="1"/>
      <c r="O185" s="1"/>
    </row>
    <row r="186" spans="2:15">
      <c r="B186" s="1"/>
      <c r="C186" s="1"/>
      <c r="D186" s="1"/>
      <c r="E186" s="233"/>
      <c r="F186" s="234">
        <v>44461</v>
      </c>
      <c r="G186" s="108"/>
      <c r="H186" s="1"/>
      <c r="I186" s="1"/>
      <c r="J186" s="1"/>
      <c r="K186" s="1"/>
      <c r="L186" s="1"/>
      <c r="M186" s="1"/>
      <c r="N186" s="1"/>
      <c r="O186" s="1"/>
    </row>
    <row r="187" spans="2:15">
      <c r="B187" s="1"/>
      <c r="C187" s="1"/>
      <c r="D187" s="1"/>
      <c r="E187" s="233"/>
      <c r="F187" s="234">
        <v>44462</v>
      </c>
      <c r="G187" s="108"/>
      <c r="H187" s="1"/>
      <c r="I187" s="1"/>
      <c r="J187" s="1"/>
      <c r="K187" s="1"/>
      <c r="L187" s="1"/>
      <c r="M187" s="1"/>
      <c r="N187" s="1"/>
      <c r="O187" s="1"/>
    </row>
    <row r="188" spans="2:15">
      <c r="B188" s="1"/>
      <c r="C188" s="1"/>
      <c r="D188" s="1"/>
      <c r="E188" s="233"/>
      <c r="F188" s="234">
        <v>44463</v>
      </c>
      <c r="G188" s="108"/>
      <c r="H188" s="1"/>
      <c r="I188" s="1"/>
      <c r="J188" s="1"/>
      <c r="K188" s="1"/>
      <c r="L188" s="1"/>
      <c r="M188" s="1"/>
      <c r="N188" s="1"/>
      <c r="O188" s="1"/>
    </row>
    <row r="189" spans="2:15">
      <c r="B189" s="1"/>
      <c r="C189" s="1"/>
      <c r="D189" s="1"/>
      <c r="E189" s="233"/>
      <c r="F189" s="234">
        <v>44464</v>
      </c>
      <c r="G189" s="108"/>
      <c r="H189" s="1"/>
      <c r="I189" s="1"/>
      <c r="J189" s="1"/>
      <c r="K189" s="1"/>
      <c r="L189" s="1"/>
      <c r="M189" s="1"/>
      <c r="N189" s="1"/>
      <c r="O189" s="1"/>
    </row>
    <row r="190" spans="2:15">
      <c r="B190" s="1"/>
      <c r="C190" s="1"/>
      <c r="D190" s="1"/>
      <c r="E190" s="233"/>
      <c r="F190" s="234">
        <v>44465</v>
      </c>
      <c r="G190" s="108"/>
      <c r="H190" s="1"/>
      <c r="I190" s="1"/>
      <c r="J190" s="1"/>
      <c r="K190" s="1"/>
      <c r="L190" s="1"/>
      <c r="M190" s="1"/>
      <c r="N190" s="1"/>
      <c r="O190" s="1"/>
    </row>
    <row r="191" spans="2:15">
      <c r="B191" s="1"/>
      <c r="C191" s="1"/>
      <c r="D191" s="1"/>
      <c r="E191" s="233"/>
      <c r="F191" s="234">
        <v>44466</v>
      </c>
      <c r="G191" s="108"/>
      <c r="H191" s="1"/>
      <c r="I191" s="1"/>
      <c r="J191" s="1"/>
      <c r="K191" s="1"/>
      <c r="L191" s="1"/>
      <c r="M191" s="1"/>
      <c r="N191" s="1"/>
      <c r="O191" s="1"/>
    </row>
    <row r="192" spans="2:15">
      <c r="B192" s="1"/>
      <c r="C192" s="1"/>
      <c r="D192" s="1"/>
      <c r="E192" s="233"/>
      <c r="F192" s="234">
        <v>44467</v>
      </c>
      <c r="G192" s="108"/>
      <c r="H192" s="1"/>
      <c r="I192" s="1"/>
      <c r="J192" s="1"/>
      <c r="K192" s="1"/>
      <c r="L192" s="1"/>
      <c r="M192" s="1"/>
      <c r="N192" s="1"/>
      <c r="O192" s="1"/>
    </row>
    <row r="193" spans="2:15">
      <c r="B193" s="1"/>
      <c r="C193" s="1"/>
      <c r="D193" s="1"/>
      <c r="E193" s="233"/>
      <c r="F193" s="234">
        <v>44468</v>
      </c>
      <c r="G193" s="108"/>
      <c r="H193" s="1"/>
      <c r="I193" s="1"/>
      <c r="J193" s="1"/>
      <c r="K193" s="1"/>
      <c r="L193" s="1"/>
      <c r="M193" s="1"/>
      <c r="N193" s="1"/>
      <c r="O193" s="1"/>
    </row>
    <row r="194" spans="2:15">
      <c r="B194" s="1"/>
      <c r="C194" s="1"/>
      <c r="D194" s="1"/>
      <c r="E194" s="233"/>
      <c r="F194" s="234">
        <v>44469</v>
      </c>
      <c r="G194" s="108"/>
      <c r="H194" s="1"/>
      <c r="I194" s="1"/>
      <c r="J194" s="1"/>
      <c r="K194" s="1"/>
      <c r="L194" s="1"/>
      <c r="M194" s="1"/>
      <c r="N194" s="1"/>
      <c r="O194" s="1"/>
    </row>
    <row r="195" spans="2:15">
      <c r="B195" s="1"/>
      <c r="C195" s="1"/>
      <c r="D195" s="1"/>
      <c r="E195" s="233"/>
      <c r="F195" s="234">
        <v>44470</v>
      </c>
      <c r="G195" s="108"/>
      <c r="H195" s="1"/>
      <c r="I195" s="1"/>
      <c r="J195" s="1"/>
      <c r="K195" s="1"/>
      <c r="L195" s="1"/>
      <c r="M195" s="1"/>
      <c r="N195" s="1"/>
      <c r="O195" s="1"/>
    </row>
    <row r="196" spans="2:15">
      <c r="B196" s="1"/>
      <c r="C196" s="1"/>
      <c r="D196" s="1"/>
      <c r="E196" s="233"/>
      <c r="F196" s="234">
        <v>44471</v>
      </c>
      <c r="G196" s="108"/>
      <c r="H196" s="1"/>
      <c r="I196" s="1"/>
      <c r="J196" s="1"/>
      <c r="K196" s="1"/>
      <c r="L196" s="1"/>
      <c r="M196" s="1"/>
      <c r="N196" s="1"/>
      <c r="O196" s="1"/>
    </row>
    <row r="197" spans="2:15">
      <c r="B197" s="1"/>
      <c r="C197" s="1"/>
      <c r="D197" s="1"/>
      <c r="E197" s="233"/>
      <c r="F197" s="234">
        <v>44472</v>
      </c>
      <c r="G197" s="108"/>
      <c r="H197" s="1"/>
      <c r="I197" s="1"/>
      <c r="J197" s="1"/>
      <c r="K197" s="1"/>
      <c r="L197" s="1"/>
      <c r="M197" s="1"/>
      <c r="N197" s="1"/>
      <c r="O197" s="1"/>
    </row>
    <row r="198" spans="2:15">
      <c r="B198" s="1"/>
      <c r="C198" s="1"/>
      <c r="D198" s="1"/>
      <c r="E198" s="233"/>
      <c r="F198" s="234">
        <v>44473</v>
      </c>
      <c r="G198" s="108"/>
      <c r="H198" s="1"/>
      <c r="I198" s="1"/>
      <c r="J198" s="1"/>
      <c r="K198" s="1"/>
      <c r="L198" s="1"/>
      <c r="M198" s="1"/>
      <c r="N198" s="1"/>
      <c r="O198" s="1"/>
    </row>
    <row r="199" spans="2:15">
      <c r="B199" s="1"/>
      <c r="C199" s="1"/>
      <c r="D199" s="1"/>
      <c r="E199" s="233"/>
      <c r="F199" s="234">
        <v>44474</v>
      </c>
      <c r="G199" s="108"/>
      <c r="H199" s="1"/>
      <c r="I199" s="1"/>
      <c r="J199" s="1"/>
      <c r="K199" s="1"/>
      <c r="L199" s="1"/>
      <c r="M199" s="1"/>
      <c r="N199" s="1"/>
      <c r="O199" s="1"/>
    </row>
    <row r="200" spans="2:15">
      <c r="B200" s="1"/>
      <c r="C200" s="1"/>
      <c r="D200" s="1"/>
      <c r="E200" s="233"/>
      <c r="F200" s="234">
        <v>44475</v>
      </c>
      <c r="G200" s="108"/>
      <c r="H200" s="1"/>
      <c r="I200" s="1"/>
      <c r="J200" s="1"/>
      <c r="K200" s="1"/>
      <c r="L200" s="1"/>
      <c r="M200" s="1"/>
      <c r="N200" s="1"/>
      <c r="O200" s="1"/>
    </row>
    <row r="201" spans="2:15">
      <c r="B201" s="1"/>
      <c r="C201" s="1"/>
      <c r="D201" s="1"/>
      <c r="E201" s="233"/>
      <c r="F201" s="234">
        <v>44476</v>
      </c>
      <c r="G201" s="108"/>
      <c r="H201" s="1"/>
      <c r="I201" s="1"/>
      <c r="J201" s="1"/>
      <c r="K201" s="1"/>
      <c r="L201" s="1"/>
      <c r="M201" s="1"/>
      <c r="N201" s="1"/>
      <c r="O201" s="1"/>
    </row>
    <row r="202" spans="2:15">
      <c r="B202" s="1"/>
      <c r="C202" s="1"/>
      <c r="D202" s="1"/>
      <c r="E202" s="233"/>
      <c r="F202" s="234">
        <v>44477</v>
      </c>
      <c r="G202" s="108"/>
      <c r="H202" s="1"/>
      <c r="I202" s="1"/>
      <c r="J202" s="1"/>
      <c r="K202" s="1"/>
      <c r="L202" s="1"/>
      <c r="M202" s="1"/>
      <c r="N202" s="1"/>
      <c r="O202" s="1"/>
    </row>
    <row r="203" spans="2:15">
      <c r="B203" s="1"/>
      <c r="C203" s="1"/>
      <c r="D203" s="1"/>
      <c r="E203" s="233"/>
      <c r="F203" s="234">
        <v>44478</v>
      </c>
      <c r="G203" s="108"/>
      <c r="H203" s="1"/>
      <c r="I203" s="1"/>
      <c r="J203" s="1"/>
      <c r="K203" s="1"/>
      <c r="L203" s="1"/>
      <c r="M203" s="1"/>
      <c r="N203" s="1"/>
      <c r="O203" s="1"/>
    </row>
    <row r="204" spans="2:15">
      <c r="B204" s="1"/>
      <c r="C204" s="1"/>
      <c r="D204" s="1"/>
      <c r="E204" s="233"/>
      <c r="F204" s="234">
        <v>44479</v>
      </c>
      <c r="G204" s="108"/>
      <c r="H204" s="1"/>
      <c r="I204" s="1"/>
      <c r="J204" s="1"/>
      <c r="K204" s="1"/>
      <c r="L204" s="1"/>
      <c r="M204" s="1"/>
      <c r="N204" s="1"/>
      <c r="O204" s="1"/>
    </row>
    <row r="205" spans="2:15">
      <c r="B205" s="1"/>
      <c r="C205" s="1"/>
      <c r="D205" s="1"/>
      <c r="E205" s="233"/>
      <c r="F205" s="234">
        <v>44480</v>
      </c>
      <c r="G205" s="108"/>
      <c r="H205" s="1"/>
      <c r="I205" s="1"/>
      <c r="J205" s="1"/>
      <c r="K205" s="1"/>
      <c r="L205" s="1"/>
      <c r="M205" s="1"/>
      <c r="N205" s="1"/>
      <c r="O205" s="1"/>
    </row>
    <row r="206" spans="2:15">
      <c r="B206" s="1"/>
      <c r="C206" s="1"/>
      <c r="D206" s="1"/>
      <c r="E206" s="233"/>
      <c r="F206" s="234">
        <v>44481</v>
      </c>
      <c r="G206" s="108"/>
      <c r="H206" s="1"/>
      <c r="I206" s="1"/>
      <c r="J206" s="1"/>
      <c r="K206" s="1"/>
      <c r="L206" s="1"/>
      <c r="M206" s="1"/>
      <c r="N206" s="1"/>
      <c r="O206" s="1"/>
    </row>
    <row r="207" spans="2:15">
      <c r="B207" s="1"/>
      <c r="C207" s="1"/>
      <c r="D207" s="1"/>
      <c r="E207" s="233"/>
      <c r="F207" s="234">
        <v>44482</v>
      </c>
      <c r="G207" s="108"/>
      <c r="H207" s="1"/>
      <c r="I207" s="1"/>
      <c r="J207" s="1"/>
      <c r="K207" s="1"/>
      <c r="L207" s="1"/>
      <c r="M207" s="1"/>
      <c r="N207" s="1"/>
      <c r="O207" s="1"/>
    </row>
    <row r="208" spans="2:15">
      <c r="B208" s="1"/>
      <c r="C208" s="1"/>
      <c r="D208" s="1"/>
      <c r="E208" s="233"/>
      <c r="F208" s="234">
        <v>44483</v>
      </c>
      <c r="G208" s="108"/>
      <c r="H208" s="1"/>
      <c r="I208" s="1"/>
      <c r="J208" s="1"/>
      <c r="K208" s="1"/>
      <c r="L208" s="1"/>
      <c r="M208" s="1"/>
      <c r="N208" s="1"/>
      <c r="O208" s="1"/>
    </row>
    <row r="209" spans="2:15">
      <c r="B209" s="1"/>
      <c r="C209" s="1"/>
      <c r="D209" s="1"/>
      <c r="E209" s="233"/>
      <c r="F209" s="234">
        <v>44484</v>
      </c>
      <c r="G209" s="108"/>
      <c r="H209" s="1"/>
      <c r="I209" s="1"/>
      <c r="J209" s="1"/>
      <c r="K209" s="1"/>
      <c r="L209" s="1"/>
      <c r="M209" s="1"/>
      <c r="N209" s="1"/>
      <c r="O209" s="1"/>
    </row>
    <row r="210" spans="2:15">
      <c r="B210" s="1"/>
      <c r="C210" s="1"/>
      <c r="D210" s="1"/>
      <c r="E210" s="233"/>
      <c r="F210" s="234">
        <v>44485</v>
      </c>
      <c r="G210" s="108"/>
      <c r="H210" s="1"/>
      <c r="I210" s="1"/>
      <c r="J210" s="1"/>
      <c r="K210" s="1"/>
      <c r="L210" s="1"/>
      <c r="M210" s="1"/>
      <c r="N210" s="1"/>
      <c r="O210" s="1"/>
    </row>
    <row r="211" spans="2:15">
      <c r="B211" s="1"/>
      <c r="C211" s="1"/>
      <c r="D211" s="1"/>
      <c r="E211" s="233"/>
      <c r="F211" s="234">
        <v>44486</v>
      </c>
      <c r="G211" s="108"/>
      <c r="H211" s="1"/>
      <c r="I211" s="1"/>
      <c r="J211" s="1"/>
      <c r="K211" s="1"/>
      <c r="L211" s="1"/>
      <c r="M211" s="1"/>
      <c r="N211" s="1"/>
      <c r="O211" s="1"/>
    </row>
    <row r="212" spans="2:15">
      <c r="B212" s="1"/>
      <c r="C212" s="1"/>
      <c r="D212" s="1"/>
      <c r="E212" s="233"/>
      <c r="F212" s="234">
        <v>44487</v>
      </c>
      <c r="G212" s="108"/>
      <c r="H212" s="1"/>
      <c r="I212" s="1"/>
      <c r="J212" s="1"/>
      <c r="K212" s="1"/>
      <c r="L212" s="1"/>
      <c r="M212" s="1"/>
      <c r="N212" s="1"/>
      <c r="O212" s="1"/>
    </row>
    <row r="213" spans="2:15">
      <c r="B213" s="1"/>
      <c r="C213" s="1"/>
      <c r="D213" s="1"/>
      <c r="E213" s="233"/>
      <c r="F213" s="234">
        <v>44488</v>
      </c>
      <c r="G213" s="108"/>
      <c r="H213" s="1"/>
      <c r="I213" s="1"/>
      <c r="J213" s="1"/>
      <c r="K213" s="1"/>
      <c r="L213" s="1"/>
      <c r="M213" s="1"/>
      <c r="N213" s="1"/>
      <c r="O213" s="1"/>
    </row>
    <row r="214" spans="2:15">
      <c r="B214" s="1"/>
      <c r="C214" s="1"/>
      <c r="D214" s="1"/>
      <c r="E214" s="233"/>
      <c r="F214" s="234">
        <v>44489</v>
      </c>
      <c r="G214" s="108"/>
      <c r="H214" s="1"/>
      <c r="I214" s="1"/>
      <c r="J214" s="1"/>
      <c r="K214" s="1"/>
      <c r="L214" s="1"/>
      <c r="M214" s="1"/>
      <c r="N214" s="1"/>
      <c r="O214" s="1"/>
    </row>
    <row r="215" spans="2:15">
      <c r="B215" s="1"/>
      <c r="C215" s="1"/>
      <c r="D215" s="1"/>
      <c r="E215" s="233"/>
      <c r="F215" s="234">
        <v>44490</v>
      </c>
      <c r="G215" s="108"/>
      <c r="H215" s="1"/>
      <c r="I215" s="1"/>
      <c r="J215" s="1"/>
      <c r="K215" s="1"/>
      <c r="L215" s="1"/>
      <c r="M215" s="1"/>
      <c r="N215" s="1"/>
      <c r="O215" s="1"/>
    </row>
    <row r="216" spans="2:15">
      <c r="B216" s="1"/>
      <c r="C216" s="1"/>
      <c r="D216" s="1"/>
      <c r="E216" s="233"/>
      <c r="F216" s="234">
        <v>44491</v>
      </c>
      <c r="G216" s="108"/>
      <c r="H216" s="1"/>
      <c r="I216" s="1"/>
      <c r="J216" s="1"/>
      <c r="K216" s="1"/>
      <c r="L216" s="1"/>
      <c r="M216" s="1"/>
      <c r="N216" s="1"/>
      <c r="O216" s="1"/>
    </row>
    <row r="217" spans="2:15">
      <c r="B217" s="1"/>
      <c r="C217" s="1"/>
      <c r="D217" s="1"/>
      <c r="E217" s="233"/>
      <c r="F217" s="234">
        <v>44492</v>
      </c>
      <c r="G217" s="108"/>
      <c r="H217" s="1"/>
      <c r="I217" s="1"/>
      <c r="J217" s="1"/>
      <c r="K217" s="1"/>
      <c r="L217" s="1"/>
      <c r="M217" s="1"/>
      <c r="N217" s="1"/>
      <c r="O217" s="1"/>
    </row>
    <row r="218" spans="2:15">
      <c r="B218" s="1"/>
      <c r="C218" s="1"/>
      <c r="D218" s="1"/>
      <c r="E218" s="233"/>
      <c r="F218" s="234">
        <v>44493</v>
      </c>
      <c r="G218" s="108"/>
      <c r="H218" s="1"/>
      <c r="I218" s="1"/>
      <c r="J218" s="1"/>
      <c r="K218" s="1"/>
      <c r="L218" s="1"/>
      <c r="M218" s="1"/>
      <c r="N218" s="1"/>
      <c r="O218" s="1"/>
    </row>
    <row r="219" spans="2:15">
      <c r="B219" s="1"/>
      <c r="C219" s="1"/>
      <c r="D219" s="1"/>
      <c r="E219" s="233"/>
      <c r="F219" s="234">
        <v>44494</v>
      </c>
      <c r="G219" s="108"/>
      <c r="H219" s="1"/>
      <c r="I219" s="1"/>
      <c r="J219" s="1"/>
      <c r="K219" s="1"/>
      <c r="L219" s="1"/>
      <c r="M219" s="1"/>
      <c r="N219" s="1"/>
      <c r="O219" s="1"/>
    </row>
    <row r="220" spans="2:15">
      <c r="B220" s="1"/>
      <c r="C220" s="1"/>
      <c r="D220" s="1"/>
      <c r="E220" s="233"/>
      <c r="F220" s="234">
        <v>44495</v>
      </c>
      <c r="G220" s="108"/>
      <c r="H220" s="1"/>
      <c r="I220" s="1"/>
      <c r="J220" s="1"/>
      <c r="K220" s="1"/>
      <c r="L220" s="1"/>
      <c r="M220" s="1"/>
      <c r="N220" s="1"/>
      <c r="O220" s="1"/>
    </row>
    <row r="221" spans="2:15">
      <c r="B221" s="1"/>
      <c r="C221" s="1"/>
      <c r="D221" s="1"/>
      <c r="E221" s="233"/>
      <c r="F221" s="234">
        <v>44496</v>
      </c>
      <c r="G221" s="108"/>
      <c r="H221" s="1"/>
      <c r="I221" s="1"/>
      <c r="J221" s="1"/>
      <c r="K221" s="1"/>
      <c r="L221" s="1"/>
      <c r="M221" s="1"/>
      <c r="N221" s="1"/>
      <c r="O221" s="1"/>
    </row>
    <row r="222" spans="2:15">
      <c r="B222" s="1"/>
      <c r="C222" s="1"/>
      <c r="D222" s="1"/>
      <c r="E222" s="233"/>
      <c r="F222" s="234">
        <v>44497</v>
      </c>
      <c r="G222" s="108"/>
      <c r="H222" s="1"/>
      <c r="I222" s="1"/>
      <c r="J222" s="1"/>
      <c r="K222" s="1"/>
      <c r="L222" s="1"/>
      <c r="M222" s="1"/>
      <c r="N222" s="1"/>
      <c r="O222" s="1"/>
    </row>
    <row r="223" spans="2:15">
      <c r="B223" s="1"/>
      <c r="C223" s="1"/>
      <c r="D223" s="1"/>
      <c r="E223" s="233"/>
      <c r="F223" s="234">
        <v>44498</v>
      </c>
      <c r="G223" s="108"/>
      <c r="H223" s="1"/>
      <c r="I223" s="1"/>
      <c r="J223" s="1"/>
      <c r="K223" s="1"/>
      <c r="L223" s="1"/>
      <c r="M223" s="1"/>
      <c r="N223" s="1"/>
      <c r="O223" s="1"/>
    </row>
    <row r="224" spans="2:15">
      <c r="B224" s="1"/>
      <c r="C224" s="1"/>
      <c r="D224" s="1"/>
      <c r="E224" s="233"/>
      <c r="F224" s="234">
        <v>44499</v>
      </c>
      <c r="G224" s="108"/>
      <c r="H224" s="1"/>
      <c r="I224" s="1"/>
      <c r="J224" s="1"/>
      <c r="K224" s="1"/>
      <c r="L224" s="1"/>
      <c r="M224" s="1"/>
      <c r="N224" s="1"/>
      <c r="O224" s="1"/>
    </row>
    <row r="225" spans="2:15">
      <c r="B225" s="1"/>
      <c r="C225" s="1"/>
      <c r="D225" s="1"/>
      <c r="E225" s="233"/>
      <c r="F225" s="234">
        <v>44500</v>
      </c>
      <c r="G225" s="108"/>
      <c r="H225" s="1"/>
      <c r="I225" s="1"/>
      <c r="J225" s="1"/>
      <c r="K225" s="1"/>
      <c r="L225" s="1"/>
      <c r="M225" s="1"/>
      <c r="N225" s="1"/>
      <c r="O225" s="1"/>
    </row>
    <row r="226" spans="2:15">
      <c r="B226" s="1"/>
      <c r="C226" s="1"/>
      <c r="D226" s="1"/>
      <c r="E226" s="233"/>
      <c r="F226" s="234">
        <v>44501</v>
      </c>
      <c r="G226" s="108"/>
      <c r="H226" s="1"/>
      <c r="I226" s="1"/>
      <c r="J226" s="1"/>
      <c r="K226" s="1"/>
      <c r="L226" s="1"/>
      <c r="M226" s="1"/>
      <c r="N226" s="1"/>
      <c r="O226" s="1"/>
    </row>
    <row r="227" spans="2:15">
      <c r="B227" s="1"/>
      <c r="C227" s="1"/>
      <c r="D227" s="1"/>
      <c r="E227" s="233"/>
      <c r="F227" s="234">
        <v>44502</v>
      </c>
      <c r="G227" s="108"/>
      <c r="H227" s="1"/>
      <c r="I227" s="1"/>
      <c r="J227" s="1"/>
      <c r="K227" s="1"/>
      <c r="L227" s="1"/>
      <c r="M227" s="1"/>
      <c r="N227" s="1"/>
      <c r="O227" s="1"/>
    </row>
    <row r="228" spans="2:15">
      <c r="B228" s="1"/>
      <c r="C228" s="1"/>
      <c r="D228" s="1"/>
      <c r="E228" s="233"/>
      <c r="F228" s="234">
        <v>44503</v>
      </c>
      <c r="G228" s="108"/>
      <c r="H228" s="1"/>
      <c r="I228" s="1"/>
      <c r="J228" s="1"/>
      <c r="K228" s="1"/>
      <c r="L228" s="1"/>
      <c r="M228" s="1"/>
      <c r="N228" s="1"/>
      <c r="O228" s="1"/>
    </row>
    <row r="229" spans="2:15">
      <c r="B229" s="1"/>
      <c r="C229" s="1"/>
      <c r="D229" s="1"/>
      <c r="E229" s="233"/>
      <c r="F229" s="234">
        <v>44504</v>
      </c>
      <c r="G229" s="108"/>
      <c r="H229" s="1"/>
      <c r="I229" s="1"/>
      <c r="J229" s="1"/>
      <c r="K229" s="1"/>
      <c r="L229" s="1"/>
      <c r="M229" s="1"/>
      <c r="N229" s="1"/>
      <c r="O229" s="1"/>
    </row>
    <row r="230" spans="2:15">
      <c r="B230" s="1"/>
      <c r="C230" s="1"/>
      <c r="D230" s="1"/>
      <c r="E230" s="233"/>
      <c r="F230" s="234">
        <v>44505</v>
      </c>
      <c r="G230" s="108"/>
      <c r="H230" s="1"/>
      <c r="I230" s="1"/>
      <c r="J230" s="1"/>
      <c r="K230" s="1"/>
      <c r="L230" s="1"/>
      <c r="M230" s="1"/>
      <c r="N230" s="1"/>
      <c r="O230" s="1"/>
    </row>
    <row r="231" spans="2:15">
      <c r="B231" s="1"/>
      <c r="C231" s="1"/>
      <c r="D231" s="1"/>
      <c r="E231" s="233"/>
      <c r="F231" s="234">
        <v>44506</v>
      </c>
      <c r="G231" s="108"/>
      <c r="H231" s="1"/>
      <c r="I231" s="1"/>
      <c r="J231" s="1"/>
      <c r="K231" s="1"/>
      <c r="L231" s="1"/>
      <c r="M231" s="1"/>
      <c r="N231" s="1"/>
      <c r="O231" s="1"/>
    </row>
    <row r="232" spans="2:15">
      <c r="B232" s="1"/>
      <c r="C232" s="1"/>
      <c r="D232" s="1"/>
      <c r="E232" s="233"/>
      <c r="F232" s="234">
        <v>44507</v>
      </c>
      <c r="G232" s="108"/>
      <c r="H232" s="1"/>
      <c r="I232" s="1"/>
      <c r="J232" s="1"/>
      <c r="K232" s="1"/>
      <c r="L232" s="1"/>
      <c r="M232" s="1"/>
      <c r="N232" s="1"/>
      <c r="O232" s="1"/>
    </row>
    <row r="233" spans="2:15">
      <c r="B233" s="1"/>
      <c r="C233" s="1"/>
      <c r="D233" s="1"/>
      <c r="E233" s="233"/>
      <c r="F233" s="234">
        <v>44508</v>
      </c>
      <c r="G233" s="108"/>
      <c r="H233" s="1"/>
      <c r="I233" s="1"/>
      <c r="J233" s="1"/>
      <c r="K233" s="1"/>
      <c r="L233" s="1"/>
      <c r="M233" s="1"/>
      <c r="N233" s="1"/>
      <c r="O233" s="1"/>
    </row>
    <row r="234" spans="2:15">
      <c r="B234" s="1"/>
      <c r="C234" s="1"/>
      <c r="D234" s="1"/>
      <c r="E234" s="233"/>
      <c r="F234" s="234">
        <v>44509</v>
      </c>
      <c r="G234" s="108"/>
      <c r="H234" s="1"/>
      <c r="I234" s="1"/>
      <c r="J234" s="1"/>
      <c r="K234" s="1"/>
      <c r="L234" s="1"/>
      <c r="M234" s="1"/>
      <c r="N234" s="1"/>
      <c r="O234" s="1"/>
    </row>
    <row r="235" spans="2:15">
      <c r="B235" s="1"/>
      <c r="C235" s="1"/>
      <c r="D235" s="1"/>
      <c r="E235" s="233"/>
      <c r="F235" s="234">
        <v>44510</v>
      </c>
      <c r="G235" s="108"/>
      <c r="H235" s="1"/>
      <c r="I235" s="1"/>
      <c r="J235" s="1"/>
      <c r="K235" s="1"/>
      <c r="L235" s="1"/>
      <c r="M235" s="1"/>
      <c r="N235" s="1"/>
      <c r="O235" s="1"/>
    </row>
    <row r="236" spans="2:15">
      <c r="B236" s="1"/>
      <c r="C236" s="1"/>
      <c r="D236" s="1"/>
      <c r="E236" s="233"/>
      <c r="F236" s="234">
        <v>44511</v>
      </c>
      <c r="G236" s="108"/>
      <c r="H236" s="1"/>
      <c r="I236" s="1"/>
      <c r="J236" s="1"/>
      <c r="K236" s="1"/>
      <c r="L236" s="1"/>
      <c r="M236" s="1"/>
      <c r="N236" s="1"/>
      <c r="O236" s="1"/>
    </row>
    <row r="237" spans="2:15">
      <c r="B237" s="1"/>
      <c r="C237" s="1"/>
      <c r="D237" s="1"/>
      <c r="E237" s="233"/>
      <c r="F237" s="234">
        <v>44512</v>
      </c>
      <c r="G237" s="108"/>
      <c r="H237" s="1"/>
      <c r="I237" s="1"/>
      <c r="J237" s="1"/>
      <c r="K237" s="1"/>
      <c r="L237" s="1"/>
      <c r="M237" s="1"/>
      <c r="N237" s="1"/>
      <c r="O237" s="1"/>
    </row>
    <row r="238" spans="2:15">
      <c r="B238" s="1"/>
      <c r="C238" s="1"/>
      <c r="D238" s="1"/>
      <c r="E238" s="233"/>
      <c r="F238" s="234">
        <v>44513</v>
      </c>
      <c r="G238" s="108"/>
      <c r="H238" s="1"/>
      <c r="I238" s="1"/>
      <c r="J238" s="1"/>
      <c r="K238" s="1"/>
      <c r="L238" s="1"/>
      <c r="M238" s="1"/>
      <c r="N238" s="1"/>
      <c r="O238" s="1"/>
    </row>
    <row r="239" spans="2:15">
      <c r="B239" s="1"/>
      <c r="C239" s="1"/>
      <c r="D239" s="1"/>
      <c r="E239" s="233"/>
      <c r="F239" s="234">
        <v>44514</v>
      </c>
      <c r="G239" s="108"/>
      <c r="H239" s="1"/>
      <c r="I239" s="1"/>
      <c r="J239" s="1"/>
      <c r="K239" s="1"/>
      <c r="L239" s="1"/>
      <c r="M239" s="1"/>
      <c r="N239" s="1"/>
      <c r="O239" s="1"/>
    </row>
    <row r="240" spans="2:15">
      <c r="B240" s="1"/>
      <c r="C240" s="1"/>
      <c r="D240" s="1"/>
      <c r="E240" s="233"/>
      <c r="F240" s="234">
        <v>44515</v>
      </c>
      <c r="G240" s="108"/>
      <c r="H240" s="1"/>
      <c r="I240" s="1"/>
      <c r="J240" s="1"/>
      <c r="K240" s="1"/>
      <c r="L240" s="1"/>
      <c r="M240" s="1"/>
      <c r="N240" s="1"/>
      <c r="O240" s="1"/>
    </row>
    <row r="241" spans="2:15">
      <c r="B241" s="1"/>
      <c r="C241" s="1"/>
      <c r="D241" s="1"/>
      <c r="E241" s="233"/>
      <c r="F241" s="234">
        <v>44516</v>
      </c>
      <c r="G241" s="108"/>
      <c r="H241" s="1"/>
      <c r="I241" s="1"/>
      <c r="J241" s="1"/>
      <c r="K241" s="1"/>
      <c r="L241" s="1"/>
      <c r="M241" s="1"/>
      <c r="N241" s="1"/>
      <c r="O241" s="1"/>
    </row>
    <row r="242" spans="2:15">
      <c r="B242" s="1"/>
      <c r="C242" s="1"/>
      <c r="D242" s="1"/>
      <c r="E242" s="233"/>
      <c r="F242" s="234">
        <v>44517</v>
      </c>
      <c r="G242" s="108"/>
      <c r="H242" s="1"/>
      <c r="I242" s="1"/>
      <c r="J242" s="1"/>
      <c r="K242" s="1"/>
      <c r="L242" s="1"/>
      <c r="M242" s="1"/>
      <c r="N242" s="1"/>
      <c r="O242" s="1"/>
    </row>
    <row r="243" spans="2:15">
      <c r="B243" s="1"/>
      <c r="C243" s="1"/>
      <c r="D243" s="1"/>
      <c r="E243" s="233"/>
      <c r="F243" s="234">
        <v>44518</v>
      </c>
      <c r="G243" s="108"/>
      <c r="H243" s="1"/>
      <c r="I243" s="1"/>
      <c r="J243" s="1"/>
      <c r="K243" s="1"/>
      <c r="L243" s="1"/>
      <c r="M243" s="1"/>
      <c r="N243" s="1"/>
      <c r="O243" s="1"/>
    </row>
    <row r="244" spans="2:15">
      <c r="B244" s="1"/>
      <c r="C244" s="1"/>
      <c r="D244" s="1"/>
      <c r="E244" s="233"/>
      <c r="F244" s="234">
        <v>44519</v>
      </c>
      <c r="G244" s="108"/>
      <c r="H244" s="1"/>
      <c r="I244" s="1"/>
      <c r="J244" s="1"/>
      <c r="K244" s="1"/>
      <c r="L244" s="1"/>
      <c r="M244" s="1"/>
      <c r="N244" s="1"/>
      <c r="O244" s="1"/>
    </row>
    <row r="245" spans="2:15">
      <c r="B245" s="1"/>
      <c r="C245" s="1"/>
      <c r="D245" s="1"/>
      <c r="E245" s="233"/>
      <c r="F245" s="234">
        <v>44520</v>
      </c>
      <c r="G245" s="108"/>
      <c r="H245" s="1"/>
      <c r="I245" s="1"/>
      <c r="J245" s="1"/>
      <c r="K245" s="1"/>
      <c r="L245" s="1"/>
      <c r="M245" s="1"/>
      <c r="N245" s="1"/>
      <c r="O245" s="1"/>
    </row>
    <row r="246" spans="2:15">
      <c r="B246" s="1"/>
      <c r="C246" s="1"/>
      <c r="D246" s="1"/>
      <c r="E246" s="233"/>
      <c r="F246" s="234">
        <v>44521</v>
      </c>
      <c r="G246" s="108"/>
      <c r="H246" s="1"/>
      <c r="I246" s="1"/>
      <c r="J246" s="1"/>
      <c r="K246" s="1"/>
      <c r="L246" s="1"/>
      <c r="M246" s="1"/>
      <c r="N246" s="1"/>
      <c r="O246" s="1"/>
    </row>
    <row r="247" spans="2:15">
      <c r="B247" s="1"/>
      <c r="C247" s="1"/>
      <c r="D247" s="1"/>
      <c r="E247" s="233"/>
      <c r="F247" s="234">
        <v>44522</v>
      </c>
      <c r="G247" s="108"/>
      <c r="H247" s="1"/>
      <c r="I247" s="1"/>
      <c r="J247" s="1"/>
      <c r="K247" s="1"/>
      <c r="L247" s="1"/>
      <c r="M247" s="1"/>
      <c r="N247" s="1"/>
      <c r="O247" s="1"/>
    </row>
    <row r="248" spans="2:15">
      <c r="B248" s="1"/>
      <c r="C248" s="1"/>
      <c r="D248" s="1"/>
      <c r="E248" s="233"/>
      <c r="F248" s="234">
        <v>44523</v>
      </c>
      <c r="G248" s="108"/>
      <c r="H248" s="1"/>
      <c r="I248" s="1"/>
      <c r="J248" s="1"/>
      <c r="K248" s="1"/>
      <c r="L248" s="1"/>
      <c r="M248" s="1"/>
      <c r="N248" s="1"/>
      <c r="O248" s="1"/>
    </row>
    <row r="249" spans="2:15">
      <c r="B249" s="1"/>
      <c r="C249" s="1"/>
      <c r="D249" s="1"/>
      <c r="E249" s="233"/>
      <c r="F249" s="234">
        <v>44524</v>
      </c>
      <c r="G249" s="108"/>
      <c r="H249" s="1"/>
      <c r="I249" s="1"/>
      <c r="J249" s="1"/>
      <c r="K249" s="1"/>
      <c r="L249" s="1"/>
      <c r="M249" s="1"/>
      <c r="N249" s="1"/>
      <c r="O249" s="1"/>
    </row>
    <row r="250" spans="2:15">
      <c r="B250" s="1"/>
      <c r="C250" s="1"/>
      <c r="D250" s="1"/>
      <c r="E250" s="233"/>
      <c r="F250" s="234">
        <v>44525</v>
      </c>
      <c r="G250" s="108"/>
      <c r="H250" s="1"/>
      <c r="I250" s="1"/>
      <c r="J250" s="1"/>
      <c r="K250" s="1"/>
      <c r="L250" s="1"/>
      <c r="M250" s="1"/>
      <c r="N250" s="1"/>
      <c r="O250" s="1"/>
    </row>
    <row r="251" spans="2:15">
      <c r="B251" s="1"/>
      <c r="C251" s="1"/>
      <c r="D251" s="1"/>
      <c r="E251" s="233"/>
      <c r="F251" s="234">
        <v>44526</v>
      </c>
      <c r="G251" s="108"/>
      <c r="H251" s="1"/>
      <c r="I251" s="1"/>
      <c r="J251" s="1"/>
      <c r="K251" s="1"/>
      <c r="L251" s="1"/>
      <c r="M251" s="1"/>
      <c r="N251" s="1"/>
      <c r="O251" s="1"/>
    </row>
    <row r="252" spans="2:15">
      <c r="B252" s="1"/>
      <c r="C252" s="1"/>
      <c r="D252" s="1"/>
      <c r="E252" s="233"/>
      <c r="F252" s="234">
        <v>44527</v>
      </c>
      <c r="G252" s="108"/>
      <c r="H252" s="1"/>
      <c r="I252" s="1"/>
      <c r="J252" s="1"/>
      <c r="K252" s="1"/>
      <c r="L252" s="1"/>
      <c r="M252" s="1"/>
      <c r="N252" s="1"/>
      <c r="O252" s="1"/>
    </row>
    <row r="253" spans="2:15">
      <c r="B253" s="1"/>
      <c r="C253" s="1"/>
      <c r="D253" s="1"/>
      <c r="E253" s="233"/>
      <c r="F253" s="234">
        <v>44528</v>
      </c>
      <c r="G253" s="108"/>
      <c r="H253" s="1"/>
      <c r="I253" s="1"/>
      <c r="J253" s="1"/>
      <c r="K253" s="1"/>
      <c r="L253" s="1"/>
      <c r="M253" s="1"/>
      <c r="N253" s="1"/>
      <c r="O253" s="1"/>
    </row>
    <row r="254" spans="2:15">
      <c r="B254" s="1"/>
      <c r="C254" s="1"/>
      <c r="D254" s="1"/>
      <c r="E254" s="233"/>
      <c r="F254" s="234">
        <v>44529</v>
      </c>
      <c r="G254" s="108"/>
      <c r="H254" s="1"/>
      <c r="I254" s="1"/>
      <c r="J254" s="1"/>
      <c r="K254" s="1"/>
      <c r="L254" s="1"/>
      <c r="M254" s="1"/>
      <c r="N254" s="1"/>
      <c r="O254" s="1"/>
    </row>
    <row r="255" spans="2:15">
      <c r="B255" s="1"/>
      <c r="C255" s="1"/>
      <c r="D255" s="1"/>
      <c r="E255" s="233"/>
      <c r="F255" s="234">
        <v>44530</v>
      </c>
      <c r="G255" s="108"/>
      <c r="H255" s="1"/>
      <c r="I255" s="1"/>
      <c r="J255" s="1"/>
      <c r="K255" s="1"/>
      <c r="L255" s="1"/>
      <c r="M255" s="1"/>
      <c r="N255" s="1"/>
      <c r="O255" s="1"/>
    </row>
    <row r="256" spans="2:15">
      <c r="B256" s="1"/>
      <c r="C256" s="1"/>
      <c r="D256" s="1"/>
      <c r="E256" s="233"/>
      <c r="F256" s="234">
        <v>44531</v>
      </c>
      <c r="G256" s="108"/>
      <c r="H256" s="1"/>
      <c r="I256" s="1"/>
      <c r="J256" s="1"/>
      <c r="K256" s="1"/>
      <c r="L256" s="1"/>
      <c r="M256" s="1"/>
      <c r="N256" s="1"/>
      <c r="O256" s="1"/>
    </row>
    <row r="257" spans="2:15">
      <c r="B257" s="1"/>
      <c r="C257" s="1"/>
      <c r="D257" s="1"/>
      <c r="E257" s="233"/>
      <c r="F257" s="234">
        <v>44532</v>
      </c>
      <c r="G257" s="108"/>
      <c r="H257" s="1"/>
      <c r="I257" s="1"/>
      <c r="J257" s="1"/>
      <c r="K257" s="1"/>
      <c r="L257" s="1"/>
      <c r="M257" s="1"/>
      <c r="N257" s="1"/>
      <c r="O257" s="1"/>
    </row>
    <row r="258" spans="2:15">
      <c r="B258" s="1"/>
      <c r="C258" s="1"/>
      <c r="D258" s="1"/>
      <c r="E258" s="233"/>
      <c r="F258" s="234">
        <v>44533</v>
      </c>
      <c r="G258" s="108"/>
      <c r="H258" s="1"/>
      <c r="I258" s="1"/>
      <c r="J258" s="1"/>
      <c r="K258" s="1"/>
      <c r="L258" s="1"/>
      <c r="M258" s="1"/>
      <c r="N258" s="1"/>
      <c r="O258" s="1"/>
    </row>
    <row r="259" spans="2:15">
      <c r="B259" s="1"/>
      <c r="C259" s="1"/>
      <c r="D259" s="1"/>
      <c r="E259" s="233"/>
      <c r="F259" s="234">
        <v>44534</v>
      </c>
      <c r="G259" s="108"/>
      <c r="H259" s="1"/>
      <c r="I259" s="1"/>
      <c r="J259" s="1"/>
      <c r="K259" s="1"/>
      <c r="L259" s="1"/>
      <c r="M259" s="1"/>
      <c r="N259" s="1"/>
      <c r="O259" s="1"/>
    </row>
    <row r="260" spans="2:15">
      <c r="B260" s="1"/>
      <c r="C260" s="1"/>
      <c r="D260" s="1"/>
      <c r="E260" s="233"/>
      <c r="F260" s="234">
        <v>44535</v>
      </c>
      <c r="G260" s="108"/>
      <c r="H260" s="1"/>
      <c r="I260" s="1"/>
      <c r="J260" s="1"/>
      <c r="K260" s="1"/>
      <c r="L260" s="1"/>
      <c r="M260" s="1"/>
      <c r="N260" s="1"/>
      <c r="O260" s="1"/>
    </row>
    <row r="261" spans="2:15">
      <c r="B261" s="1"/>
      <c r="C261" s="1"/>
      <c r="D261" s="1"/>
      <c r="E261" s="233"/>
      <c r="F261" s="234">
        <v>44536</v>
      </c>
      <c r="G261" s="108"/>
      <c r="H261" s="1"/>
      <c r="I261" s="1"/>
      <c r="J261" s="1"/>
      <c r="K261" s="1"/>
      <c r="L261" s="1"/>
      <c r="M261" s="1"/>
      <c r="N261" s="1"/>
      <c r="O261" s="1"/>
    </row>
    <row r="262" spans="2:15">
      <c r="B262" s="1"/>
      <c r="C262" s="1"/>
      <c r="D262" s="1"/>
      <c r="E262" s="233"/>
      <c r="F262" s="234">
        <v>44537</v>
      </c>
      <c r="G262" s="108"/>
      <c r="H262" s="1"/>
      <c r="I262" s="1"/>
      <c r="J262" s="1"/>
      <c r="K262" s="1"/>
      <c r="L262" s="1"/>
      <c r="M262" s="1"/>
      <c r="N262" s="1"/>
      <c r="O262" s="1"/>
    </row>
    <row r="263" spans="2:15">
      <c r="B263" s="1"/>
      <c r="C263" s="1"/>
      <c r="D263" s="1"/>
      <c r="E263" s="233"/>
      <c r="F263" s="234">
        <v>44538</v>
      </c>
      <c r="G263" s="108"/>
      <c r="H263" s="1"/>
      <c r="I263" s="1"/>
      <c r="J263" s="1"/>
      <c r="K263" s="1"/>
      <c r="L263" s="1"/>
      <c r="M263" s="1"/>
      <c r="N263" s="1"/>
      <c r="O263" s="1"/>
    </row>
    <row r="264" spans="2:15">
      <c r="B264" s="1"/>
      <c r="C264" s="1"/>
      <c r="D264" s="1"/>
      <c r="E264" s="233"/>
      <c r="F264" s="234">
        <v>44539</v>
      </c>
      <c r="G264" s="108"/>
      <c r="H264" s="1"/>
      <c r="I264" s="1"/>
      <c r="J264" s="1"/>
      <c r="K264" s="1"/>
      <c r="L264" s="1"/>
      <c r="M264" s="1"/>
      <c r="N264" s="1"/>
      <c r="O264" s="1"/>
    </row>
    <row r="265" spans="2:15">
      <c r="B265" s="1"/>
      <c r="C265" s="1"/>
      <c r="D265" s="1"/>
      <c r="E265" s="233"/>
      <c r="F265" s="234">
        <v>44540</v>
      </c>
      <c r="G265" s="108"/>
      <c r="H265" s="1"/>
      <c r="I265" s="1"/>
      <c r="J265" s="1"/>
      <c r="K265" s="1"/>
      <c r="L265" s="1"/>
      <c r="M265" s="1"/>
      <c r="N265" s="1"/>
      <c r="O265" s="1"/>
    </row>
    <row r="266" spans="2:15">
      <c r="B266" s="1"/>
      <c r="C266" s="1"/>
      <c r="D266" s="1"/>
      <c r="E266" s="233"/>
      <c r="F266" s="234">
        <v>44541</v>
      </c>
      <c r="G266" s="108"/>
      <c r="H266" s="1"/>
      <c r="I266" s="1"/>
      <c r="J266" s="1"/>
      <c r="K266" s="1"/>
      <c r="L266" s="1"/>
      <c r="M266" s="1"/>
      <c r="N266" s="1"/>
      <c r="O266" s="1"/>
    </row>
    <row r="267" spans="2:15">
      <c r="B267" s="1"/>
      <c r="C267" s="1"/>
      <c r="D267" s="1"/>
      <c r="E267" s="233"/>
      <c r="F267" s="234">
        <v>44542</v>
      </c>
      <c r="G267" s="108"/>
      <c r="H267" s="1"/>
      <c r="I267" s="1"/>
      <c r="J267" s="1"/>
      <c r="K267" s="1"/>
      <c r="L267" s="1"/>
      <c r="M267" s="1"/>
      <c r="N267" s="1"/>
      <c r="O267" s="1"/>
    </row>
    <row r="268" spans="2:15">
      <c r="B268" s="1"/>
      <c r="C268" s="1"/>
      <c r="D268" s="1"/>
      <c r="E268" s="233"/>
      <c r="F268" s="234">
        <v>44543</v>
      </c>
      <c r="G268" s="108"/>
      <c r="H268" s="1"/>
      <c r="I268" s="1"/>
      <c r="J268" s="1"/>
      <c r="K268" s="1"/>
      <c r="L268" s="1"/>
      <c r="M268" s="1"/>
      <c r="N268" s="1"/>
      <c r="O268" s="1"/>
    </row>
    <row r="269" spans="2:15">
      <c r="B269" s="1"/>
      <c r="C269" s="1"/>
      <c r="D269" s="1"/>
      <c r="E269" s="233"/>
      <c r="F269" s="234">
        <v>44544</v>
      </c>
      <c r="G269" s="108"/>
      <c r="H269" s="1"/>
      <c r="I269" s="1"/>
      <c r="J269" s="1"/>
      <c r="K269" s="1"/>
      <c r="L269" s="1"/>
      <c r="M269" s="1"/>
      <c r="N269" s="1"/>
      <c r="O269" s="1"/>
    </row>
    <row r="270" spans="2:15">
      <c r="B270" s="1"/>
      <c r="C270" s="1"/>
      <c r="D270" s="1"/>
      <c r="E270" s="233"/>
      <c r="F270" s="234">
        <v>44545</v>
      </c>
      <c r="G270" s="108"/>
      <c r="H270" s="1"/>
      <c r="I270" s="1"/>
      <c r="J270" s="1"/>
      <c r="K270" s="1"/>
      <c r="L270" s="1"/>
      <c r="M270" s="1"/>
      <c r="N270" s="1"/>
      <c r="O270" s="1"/>
    </row>
    <row r="271" spans="2:15">
      <c r="B271" s="1"/>
      <c r="C271" s="1"/>
      <c r="D271" s="1"/>
      <c r="E271" s="233"/>
      <c r="F271" s="234">
        <v>44546</v>
      </c>
      <c r="G271" s="108"/>
      <c r="H271" s="1"/>
      <c r="I271" s="1"/>
      <c r="J271" s="1"/>
      <c r="K271" s="1"/>
      <c r="L271" s="1"/>
      <c r="M271" s="1"/>
      <c r="N271" s="1"/>
      <c r="O271" s="1"/>
    </row>
    <row r="272" spans="2:15">
      <c r="B272" s="1"/>
      <c r="C272" s="1"/>
      <c r="D272" s="1"/>
      <c r="E272" s="233"/>
      <c r="F272" s="234">
        <v>44547</v>
      </c>
      <c r="G272" s="108"/>
      <c r="H272" s="1"/>
      <c r="I272" s="1"/>
      <c r="J272" s="1"/>
      <c r="K272" s="1"/>
      <c r="L272" s="1"/>
      <c r="M272" s="1"/>
      <c r="N272" s="1"/>
      <c r="O272" s="1"/>
    </row>
    <row r="273" spans="2:15">
      <c r="B273" s="1"/>
      <c r="C273" s="1"/>
      <c r="D273" s="1"/>
      <c r="E273" s="233"/>
      <c r="F273" s="234">
        <v>44548</v>
      </c>
      <c r="G273" s="108"/>
      <c r="H273" s="1"/>
      <c r="I273" s="1"/>
      <c r="J273" s="1"/>
      <c r="K273" s="1"/>
      <c r="L273" s="1"/>
      <c r="M273" s="1"/>
      <c r="N273" s="1"/>
      <c r="O273" s="1"/>
    </row>
    <row r="274" spans="2:15">
      <c r="B274" s="1"/>
      <c r="C274" s="1"/>
      <c r="D274" s="1"/>
      <c r="E274" s="233"/>
      <c r="F274" s="234">
        <v>44549</v>
      </c>
      <c r="G274" s="108"/>
      <c r="H274" s="1"/>
      <c r="I274" s="1"/>
      <c r="J274" s="1"/>
      <c r="K274" s="1"/>
      <c r="L274" s="1"/>
      <c r="M274" s="1"/>
      <c r="N274" s="1"/>
      <c r="O274" s="1"/>
    </row>
    <row r="275" spans="2:15">
      <c r="B275" s="1"/>
      <c r="C275" s="1"/>
      <c r="D275" s="1"/>
      <c r="E275" s="233"/>
      <c r="F275" s="234">
        <v>44550</v>
      </c>
      <c r="G275" s="108"/>
      <c r="H275" s="1"/>
      <c r="I275" s="1"/>
      <c r="J275" s="1"/>
      <c r="K275" s="1"/>
      <c r="L275" s="1"/>
      <c r="M275" s="1"/>
      <c r="N275" s="1"/>
      <c r="O275" s="1"/>
    </row>
    <row r="276" spans="2:15">
      <c r="B276" s="1"/>
      <c r="C276" s="1"/>
      <c r="D276" s="1"/>
      <c r="E276" s="233"/>
      <c r="F276" s="234">
        <v>44551</v>
      </c>
      <c r="G276" s="108"/>
      <c r="H276" s="1"/>
      <c r="I276" s="1"/>
      <c r="J276" s="1"/>
      <c r="K276" s="1"/>
      <c r="L276" s="1"/>
      <c r="M276" s="1"/>
      <c r="N276" s="1"/>
      <c r="O276" s="1"/>
    </row>
    <row r="277" spans="2:15">
      <c r="B277" s="1"/>
      <c r="C277" s="1"/>
      <c r="D277" s="1"/>
      <c r="E277" s="233"/>
      <c r="F277" s="234">
        <v>44552</v>
      </c>
      <c r="G277" s="108"/>
      <c r="H277" s="1"/>
      <c r="I277" s="1"/>
      <c r="J277" s="1"/>
      <c r="K277" s="1"/>
      <c r="L277" s="1"/>
      <c r="M277" s="1"/>
      <c r="N277" s="1"/>
      <c r="O277" s="1"/>
    </row>
    <row r="278" spans="2:15">
      <c r="B278" s="1"/>
      <c r="C278" s="1"/>
      <c r="D278" s="1"/>
      <c r="E278" s="233"/>
      <c r="F278" s="234">
        <v>44553</v>
      </c>
      <c r="G278" s="108"/>
      <c r="H278" s="1"/>
      <c r="I278" s="1"/>
      <c r="J278" s="1"/>
      <c r="K278" s="1"/>
      <c r="L278" s="1"/>
      <c r="M278" s="1"/>
      <c r="N278" s="1"/>
      <c r="O278" s="1"/>
    </row>
    <row r="279" spans="2:15">
      <c r="B279" s="1"/>
      <c r="C279" s="1"/>
      <c r="D279" s="1"/>
      <c r="E279" s="233"/>
      <c r="F279" s="234">
        <v>44554</v>
      </c>
      <c r="G279" s="108"/>
      <c r="H279" s="1"/>
      <c r="I279" s="1"/>
      <c r="J279" s="1"/>
      <c r="K279" s="1"/>
      <c r="L279" s="1"/>
      <c r="M279" s="1"/>
      <c r="N279" s="1"/>
      <c r="O279" s="1"/>
    </row>
    <row r="280" spans="2:15">
      <c r="B280" s="1"/>
      <c r="C280" s="1"/>
      <c r="D280" s="1"/>
      <c r="E280" s="233"/>
      <c r="F280" s="234">
        <v>44555</v>
      </c>
      <c r="G280" s="108"/>
      <c r="H280" s="1"/>
      <c r="I280" s="1"/>
      <c r="J280" s="1"/>
      <c r="K280" s="1"/>
      <c r="L280" s="1"/>
      <c r="M280" s="1"/>
      <c r="N280" s="1"/>
      <c r="O280" s="1"/>
    </row>
    <row r="281" spans="2:15">
      <c r="B281" s="1"/>
      <c r="C281" s="1"/>
      <c r="D281" s="1"/>
      <c r="E281" s="233"/>
      <c r="F281" s="234">
        <v>44556</v>
      </c>
      <c r="G281" s="108"/>
      <c r="H281" s="1"/>
      <c r="I281" s="1"/>
      <c r="J281" s="1"/>
      <c r="K281" s="1"/>
      <c r="L281" s="1"/>
      <c r="M281" s="1"/>
      <c r="N281" s="1"/>
      <c r="O281" s="1"/>
    </row>
    <row r="282" spans="2:15">
      <c r="B282" s="1"/>
      <c r="C282" s="1"/>
      <c r="D282" s="1"/>
      <c r="E282" s="233"/>
      <c r="F282" s="234">
        <v>44557</v>
      </c>
      <c r="G282" s="108"/>
      <c r="H282" s="1"/>
      <c r="I282" s="1"/>
      <c r="J282" s="1"/>
      <c r="K282" s="1"/>
      <c r="L282" s="1"/>
      <c r="M282" s="1"/>
      <c r="N282" s="1"/>
      <c r="O282" s="1"/>
    </row>
    <row r="283" spans="2:15">
      <c r="B283" s="1"/>
      <c r="C283" s="1"/>
      <c r="D283" s="1"/>
      <c r="E283" s="233"/>
      <c r="F283" s="234">
        <v>44558</v>
      </c>
      <c r="G283" s="108"/>
      <c r="H283" s="1"/>
      <c r="I283" s="1"/>
      <c r="J283" s="1"/>
      <c r="K283" s="1"/>
      <c r="L283" s="1"/>
      <c r="M283" s="1"/>
      <c r="N283" s="1"/>
      <c r="O283" s="1"/>
    </row>
    <row r="284" spans="2:15">
      <c r="B284" s="1"/>
      <c r="C284" s="1"/>
      <c r="D284" s="1"/>
      <c r="E284" s="233"/>
      <c r="F284" s="234">
        <v>44559</v>
      </c>
      <c r="G284" s="108"/>
      <c r="H284" s="1"/>
      <c r="I284" s="1"/>
      <c r="J284" s="1"/>
      <c r="K284" s="1"/>
      <c r="L284" s="1"/>
      <c r="M284" s="1"/>
      <c r="N284" s="1"/>
      <c r="O284" s="1"/>
    </row>
    <row r="285" spans="2:15">
      <c r="B285" s="1"/>
      <c r="C285" s="1"/>
      <c r="D285" s="1"/>
      <c r="E285" s="233"/>
      <c r="F285" s="234">
        <v>44560</v>
      </c>
      <c r="G285" s="108"/>
      <c r="H285" s="1"/>
      <c r="I285" s="1"/>
      <c r="J285" s="1"/>
      <c r="K285" s="1"/>
      <c r="L285" s="1"/>
      <c r="M285" s="1"/>
      <c r="N285" s="1"/>
      <c r="O285" s="1"/>
    </row>
    <row r="286" spans="2:15">
      <c r="B286" s="1"/>
      <c r="C286" s="1"/>
      <c r="D286" s="1"/>
      <c r="E286" s="233"/>
      <c r="F286" s="234">
        <v>44561</v>
      </c>
      <c r="G286" s="108"/>
      <c r="H286" s="1"/>
      <c r="I286" s="1"/>
      <c r="J286" s="1"/>
      <c r="K286" s="1"/>
      <c r="L286" s="1"/>
      <c r="M286" s="1"/>
      <c r="N286" s="1"/>
      <c r="O286" s="1"/>
    </row>
    <row r="287" spans="2:15">
      <c r="B287" s="1"/>
      <c r="C287" s="1"/>
      <c r="D287" s="1"/>
      <c r="E287" s="233"/>
      <c r="F287" s="234">
        <v>44562</v>
      </c>
      <c r="G287" s="108"/>
      <c r="H287" s="1"/>
      <c r="I287" s="1"/>
      <c r="J287" s="1"/>
      <c r="K287" s="1"/>
      <c r="L287" s="1"/>
      <c r="M287" s="1"/>
      <c r="N287" s="1"/>
      <c r="O287" s="1"/>
    </row>
    <row r="288" spans="2:15">
      <c r="B288" s="1"/>
      <c r="C288" s="1"/>
      <c r="D288" s="1"/>
      <c r="E288" s="233"/>
      <c r="F288" s="234">
        <v>44563</v>
      </c>
      <c r="G288" s="108"/>
      <c r="H288" s="1"/>
      <c r="I288" s="1"/>
      <c r="J288" s="1"/>
      <c r="K288" s="1"/>
      <c r="L288" s="1"/>
      <c r="M288" s="1"/>
      <c r="N288" s="1"/>
      <c r="O288" s="1"/>
    </row>
    <row r="289" spans="2:15">
      <c r="B289" s="1"/>
      <c r="C289" s="1"/>
      <c r="D289" s="1"/>
      <c r="E289" s="233"/>
      <c r="F289" s="234">
        <v>44564</v>
      </c>
      <c r="G289" s="108"/>
      <c r="H289" s="1"/>
      <c r="I289" s="1"/>
      <c r="J289" s="1"/>
      <c r="K289" s="1"/>
      <c r="L289" s="1"/>
      <c r="M289" s="1"/>
      <c r="N289" s="1"/>
      <c r="O289" s="1"/>
    </row>
    <row r="290" spans="2:15">
      <c r="B290" s="1"/>
      <c r="C290" s="1"/>
      <c r="D290" s="1"/>
      <c r="E290" s="233"/>
      <c r="F290" s="234">
        <v>44565</v>
      </c>
      <c r="G290" s="108"/>
      <c r="H290" s="1"/>
      <c r="I290" s="1"/>
      <c r="J290" s="1"/>
      <c r="K290" s="1"/>
      <c r="L290" s="1"/>
      <c r="M290" s="1"/>
      <c r="N290" s="1"/>
      <c r="O290" s="1"/>
    </row>
    <row r="291" spans="2:15">
      <c r="B291" s="1"/>
      <c r="C291" s="1"/>
      <c r="D291" s="1"/>
      <c r="E291" s="233"/>
      <c r="F291" s="234">
        <v>44566</v>
      </c>
      <c r="G291" s="108"/>
      <c r="H291" s="1"/>
      <c r="I291" s="1"/>
      <c r="J291" s="1"/>
      <c r="K291" s="1"/>
      <c r="L291" s="1"/>
      <c r="M291" s="1"/>
      <c r="N291" s="1"/>
      <c r="O291" s="1"/>
    </row>
    <row r="292" spans="2:15">
      <c r="B292" s="1"/>
      <c r="C292" s="1"/>
      <c r="D292" s="1"/>
      <c r="E292" s="233"/>
      <c r="F292" s="234">
        <v>44567</v>
      </c>
      <c r="G292" s="108"/>
      <c r="H292" s="1"/>
      <c r="I292" s="1"/>
      <c r="J292" s="1"/>
      <c r="K292" s="1"/>
      <c r="L292" s="1"/>
      <c r="M292" s="1"/>
      <c r="N292" s="1"/>
      <c r="O292" s="1"/>
    </row>
    <row r="293" spans="2:15">
      <c r="B293" s="1"/>
      <c r="C293" s="1"/>
      <c r="D293" s="1"/>
      <c r="E293" s="233"/>
      <c r="F293" s="234">
        <v>44568</v>
      </c>
      <c r="G293" s="108"/>
      <c r="H293" s="1"/>
      <c r="I293" s="1"/>
      <c r="J293" s="1"/>
      <c r="K293" s="1"/>
      <c r="L293" s="1"/>
      <c r="M293" s="1"/>
      <c r="N293" s="1"/>
      <c r="O293" s="1"/>
    </row>
    <row r="294" spans="2:15">
      <c r="B294" s="1"/>
      <c r="C294" s="1"/>
      <c r="D294" s="1"/>
      <c r="E294" s="233"/>
      <c r="F294" s="234">
        <v>44569</v>
      </c>
      <c r="G294" s="108"/>
      <c r="H294" s="1"/>
      <c r="I294" s="1"/>
      <c r="J294" s="1"/>
      <c r="K294" s="1"/>
      <c r="L294" s="1"/>
      <c r="M294" s="1"/>
      <c r="N294" s="1"/>
      <c r="O294" s="1"/>
    </row>
    <row r="295" spans="2:15">
      <c r="B295" s="1"/>
      <c r="C295" s="1"/>
      <c r="D295" s="1"/>
      <c r="E295" s="233"/>
      <c r="F295" s="234">
        <v>44570</v>
      </c>
      <c r="G295" s="108"/>
      <c r="H295" s="1"/>
      <c r="I295" s="1"/>
      <c r="J295" s="1"/>
      <c r="K295" s="1"/>
      <c r="L295" s="1"/>
      <c r="M295" s="1"/>
      <c r="N295" s="1"/>
      <c r="O295" s="1"/>
    </row>
    <row r="296" spans="2:15">
      <c r="B296" s="1"/>
      <c r="C296" s="1"/>
      <c r="D296" s="1"/>
      <c r="E296" s="233"/>
      <c r="F296" s="234">
        <v>44571</v>
      </c>
      <c r="G296" s="108"/>
      <c r="H296" s="1"/>
      <c r="I296" s="1"/>
      <c r="J296" s="1"/>
      <c r="K296" s="1"/>
      <c r="L296" s="1"/>
      <c r="M296" s="1"/>
      <c r="N296" s="1"/>
      <c r="O296" s="1"/>
    </row>
    <row r="297" spans="2:15">
      <c r="B297" s="1"/>
      <c r="C297" s="1"/>
      <c r="D297" s="1"/>
      <c r="E297" s="233"/>
      <c r="F297" s="234">
        <v>44572</v>
      </c>
      <c r="G297" s="108"/>
      <c r="H297" s="1"/>
      <c r="I297" s="1"/>
      <c r="J297" s="1"/>
      <c r="K297" s="1"/>
      <c r="L297" s="1"/>
      <c r="M297" s="1"/>
      <c r="N297" s="1"/>
      <c r="O297" s="1"/>
    </row>
    <row r="298" spans="2:15">
      <c r="B298" s="1"/>
      <c r="C298" s="1"/>
      <c r="D298" s="1"/>
      <c r="E298" s="233"/>
      <c r="F298" s="234">
        <v>44573</v>
      </c>
      <c r="G298" s="108"/>
      <c r="H298" s="1"/>
      <c r="I298" s="1"/>
      <c r="J298" s="1"/>
      <c r="K298" s="1"/>
      <c r="L298" s="1"/>
      <c r="M298" s="1"/>
      <c r="N298" s="1"/>
      <c r="O298" s="1"/>
    </row>
    <row r="299" spans="2:15">
      <c r="B299" s="1"/>
      <c r="C299" s="1"/>
      <c r="D299" s="1"/>
      <c r="E299" s="233"/>
      <c r="F299" s="234">
        <v>44574</v>
      </c>
      <c r="G299" s="108"/>
      <c r="H299" s="1"/>
      <c r="I299" s="1"/>
      <c r="J299" s="1"/>
      <c r="K299" s="1"/>
      <c r="L299" s="1"/>
      <c r="M299" s="1"/>
      <c r="N299" s="1"/>
      <c r="O299" s="1"/>
    </row>
    <row r="300" spans="2:15">
      <c r="B300" s="1"/>
      <c r="C300" s="1"/>
      <c r="D300" s="1"/>
      <c r="E300" s="233"/>
      <c r="F300" s="234">
        <v>44575</v>
      </c>
      <c r="G300" s="108"/>
      <c r="H300" s="1"/>
      <c r="I300" s="1"/>
      <c r="J300" s="1"/>
      <c r="K300" s="1"/>
      <c r="L300" s="1"/>
      <c r="M300" s="1"/>
      <c r="N300" s="1"/>
      <c r="O300" s="1"/>
    </row>
    <row r="301" spans="2:15">
      <c r="B301" s="1"/>
      <c r="C301" s="1"/>
      <c r="D301" s="1"/>
      <c r="E301" s="233"/>
      <c r="F301" s="234">
        <v>44576</v>
      </c>
      <c r="G301" s="108"/>
      <c r="H301" s="1"/>
      <c r="I301" s="1"/>
      <c r="J301" s="1"/>
      <c r="K301" s="1"/>
      <c r="L301" s="1"/>
      <c r="M301" s="1"/>
      <c r="N301" s="1"/>
      <c r="O301" s="1"/>
    </row>
    <row r="302" spans="2:15">
      <c r="B302" s="1"/>
      <c r="C302" s="1"/>
      <c r="D302" s="1"/>
      <c r="E302" s="233"/>
      <c r="F302" s="234">
        <v>44577</v>
      </c>
      <c r="G302" s="108"/>
      <c r="H302" s="1"/>
      <c r="I302" s="1"/>
      <c r="J302" s="1"/>
      <c r="K302" s="1"/>
      <c r="L302" s="1"/>
      <c r="M302" s="1"/>
      <c r="N302" s="1"/>
      <c r="O302" s="1"/>
    </row>
    <row r="303" spans="2:15">
      <c r="B303" s="1"/>
      <c r="C303" s="1"/>
      <c r="D303" s="1"/>
      <c r="E303" s="233"/>
      <c r="F303" s="234">
        <v>44578</v>
      </c>
      <c r="G303" s="108"/>
      <c r="H303" s="1"/>
      <c r="I303" s="1"/>
      <c r="J303" s="1"/>
      <c r="K303" s="1"/>
      <c r="L303" s="1"/>
      <c r="M303" s="1"/>
      <c r="N303" s="1"/>
      <c r="O303" s="1"/>
    </row>
    <row r="304" spans="2:15">
      <c r="B304" s="1"/>
      <c r="C304" s="1"/>
      <c r="D304" s="1"/>
      <c r="E304" s="233"/>
      <c r="F304" s="234">
        <v>44579</v>
      </c>
      <c r="G304" s="108"/>
      <c r="H304" s="1"/>
      <c r="I304" s="1"/>
      <c r="J304" s="1"/>
      <c r="K304" s="1"/>
      <c r="L304" s="1"/>
      <c r="M304" s="1"/>
      <c r="N304" s="1"/>
      <c r="O304" s="1"/>
    </row>
    <row r="305" spans="2:15">
      <c r="B305" s="1"/>
      <c r="C305" s="1"/>
      <c r="D305" s="1"/>
      <c r="E305" s="233"/>
      <c r="F305" s="234">
        <v>44580</v>
      </c>
      <c r="G305" s="108"/>
      <c r="H305" s="1"/>
      <c r="I305" s="1"/>
      <c r="J305" s="1"/>
      <c r="K305" s="1"/>
      <c r="L305" s="1"/>
      <c r="M305" s="1"/>
      <c r="N305" s="1"/>
      <c r="O305" s="1"/>
    </row>
    <row r="306" spans="2:15">
      <c r="B306" s="1"/>
      <c r="C306" s="1"/>
      <c r="D306" s="1"/>
      <c r="E306" s="233"/>
      <c r="F306" s="234">
        <v>44581</v>
      </c>
      <c r="G306" s="108"/>
      <c r="H306" s="1"/>
      <c r="I306" s="1"/>
      <c r="J306" s="1"/>
      <c r="K306" s="1"/>
      <c r="L306" s="1"/>
      <c r="M306" s="1"/>
      <c r="N306" s="1"/>
      <c r="O306" s="1"/>
    </row>
    <row r="307" spans="2:15">
      <c r="B307" s="1"/>
      <c r="C307" s="1"/>
      <c r="D307" s="1"/>
      <c r="E307" s="233"/>
      <c r="F307" s="234">
        <v>44582</v>
      </c>
      <c r="G307" s="108"/>
      <c r="H307" s="1"/>
      <c r="I307" s="1"/>
      <c r="J307" s="1"/>
      <c r="K307" s="1"/>
      <c r="L307" s="1"/>
      <c r="M307" s="1"/>
      <c r="N307" s="1"/>
      <c r="O307" s="1"/>
    </row>
    <row r="308" spans="2:15">
      <c r="B308" s="1"/>
      <c r="C308" s="1"/>
      <c r="D308" s="1"/>
      <c r="E308" s="233"/>
      <c r="F308" s="234">
        <v>44583</v>
      </c>
      <c r="G308" s="108"/>
      <c r="H308" s="1"/>
      <c r="I308" s="1"/>
      <c r="J308" s="1"/>
      <c r="K308" s="1"/>
      <c r="L308" s="1"/>
      <c r="M308" s="1"/>
      <c r="N308" s="1"/>
      <c r="O308" s="1"/>
    </row>
    <row r="309" spans="2:15">
      <c r="B309" s="1"/>
      <c r="C309" s="1"/>
      <c r="D309" s="1"/>
      <c r="E309" s="233"/>
      <c r="F309" s="234">
        <v>44584</v>
      </c>
      <c r="G309" s="108"/>
      <c r="H309" s="1"/>
      <c r="I309" s="1"/>
      <c r="J309" s="1"/>
      <c r="K309" s="1"/>
      <c r="L309" s="1"/>
      <c r="M309" s="1"/>
      <c r="N309" s="1"/>
      <c r="O309" s="1"/>
    </row>
    <row r="310" spans="2:15">
      <c r="B310" s="1"/>
      <c r="C310" s="1"/>
      <c r="D310" s="1"/>
      <c r="E310" s="233"/>
      <c r="F310" s="234">
        <v>44585</v>
      </c>
      <c r="G310" s="108"/>
      <c r="H310" s="1"/>
      <c r="I310" s="1"/>
      <c r="J310" s="1"/>
      <c r="K310" s="1"/>
      <c r="L310" s="1"/>
      <c r="M310" s="1"/>
      <c r="N310" s="1"/>
      <c r="O310" s="1"/>
    </row>
    <row r="311" spans="2:15">
      <c r="B311" s="1"/>
      <c r="C311" s="1"/>
      <c r="D311" s="1"/>
      <c r="E311" s="233"/>
      <c r="F311" s="234">
        <v>44586</v>
      </c>
      <c r="G311" s="108"/>
      <c r="H311" s="1"/>
      <c r="I311" s="1"/>
      <c r="J311" s="1"/>
      <c r="K311" s="1"/>
      <c r="L311" s="1"/>
      <c r="M311" s="1"/>
      <c r="N311" s="1"/>
      <c r="O311" s="1"/>
    </row>
    <row r="312" spans="2:15">
      <c r="B312" s="1"/>
      <c r="C312" s="1"/>
      <c r="D312" s="1"/>
      <c r="E312" s="233"/>
      <c r="F312" s="234">
        <v>44587</v>
      </c>
      <c r="G312" s="108"/>
      <c r="H312" s="1"/>
      <c r="I312" s="1"/>
      <c r="J312" s="1"/>
      <c r="K312" s="1"/>
      <c r="L312" s="1"/>
      <c r="M312" s="1"/>
      <c r="N312" s="1"/>
      <c r="O312" s="1"/>
    </row>
    <row r="313" spans="2:15">
      <c r="B313" s="1"/>
      <c r="C313" s="1"/>
      <c r="D313" s="1"/>
      <c r="E313" s="233"/>
      <c r="F313" s="234">
        <v>44588</v>
      </c>
      <c r="G313" s="108"/>
      <c r="H313" s="1"/>
      <c r="I313" s="1"/>
      <c r="J313" s="1"/>
      <c r="K313" s="1"/>
      <c r="L313" s="1"/>
      <c r="M313" s="1"/>
      <c r="N313" s="1"/>
      <c r="O313" s="1"/>
    </row>
    <row r="314" spans="2:15">
      <c r="B314" s="1"/>
      <c r="C314" s="1"/>
      <c r="D314" s="1"/>
      <c r="E314" s="233"/>
      <c r="F314" s="234">
        <v>44589</v>
      </c>
      <c r="G314" s="108"/>
      <c r="H314" s="1"/>
      <c r="I314" s="1"/>
      <c r="J314" s="1"/>
      <c r="K314" s="1"/>
      <c r="L314" s="1"/>
      <c r="M314" s="1"/>
      <c r="N314" s="1"/>
      <c r="O314" s="1"/>
    </row>
    <row r="315" spans="2:15">
      <c r="B315" s="1"/>
      <c r="C315" s="1"/>
      <c r="D315" s="1"/>
      <c r="E315" s="233"/>
      <c r="F315" s="234">
        <v>44590</v>
      </c>
      <c r="G315" s="108"/>
      <c r="H315" s="1"/>
      <c r="I315" s="1"/>
      <c r="J315" s="1"/>
      <c r="K315" s="1"/>
      <c r="L315" s="1"/>
      <c r="M315" s="1"/>
      <c r="N315" s="1"/>
      <c r="O315" s="1"/>
    </row>
    <row r="316" spans="2:15">
      <c r="B316" s="1"/>
      <c r="C316" s="1"/>
      <c r="D316" s="1"/>
      <c r="E316" s="233"/>
      <c r="F316" s="234">
        <v>44591</v>
      </c>
      <c r="G316" s="108"/>
      <c r="H316" s="1"/>
      <c r="I316" s="1"/>
      <c r="J316" s="1"/>
      <c r="K316" s="1"/>
      <c r="L316" s="1"/>
      <c r="M316" s="1"/>
      <c r="N316" s="1"/>
      <c r="O316" s="1"/>
    </row>
    <row r="317" spans="2:15">
      <c r="B317" s="1"/>
      <c r="C317" s="1"/>
      <c r="D317" s="1"/>
      <c r="E317" s="233"/>
      <c r="F317" s="234">
        <v>44592</v>
      </c>
      <c r="G317" s="108"/>
      <c r="H317" s="1"/>
      <c r="I317" s="1"/>
      <c r="J317" s="1"/>
      <c r="K317" s="1"/>
      <c r="L317" s="1"/>
      <c r="M317" s="1"/>
      <c r="N317" s="1"/>
      <c r="O317" s="1"/>
    </row>
    <row r="318" spans="2:15">
      <c r="B318" s="1"/>
      <c r="C318" s="1"/>
      <c r="D318" s="1"/>
      <c r="E318" s="233"/>
      <c r="F318" s="234">
        <v>44593</v>
      </c>
      <c r="G318" s="108"/>
      <c r="H318" s="1"/>
      <c r="I318" s="1"/>
      <c r="J318" s="1"/>
      <c r="K318" s="1"/>
      <c r="L318" s="1"/>
      <c r="M318" s="1"/>
      <c r="N318" s="1"/>
      <c r="O318" s="1"/>
    </row>
    <row r="319" spans="2:15">
      <c r="B319" s="1"/>
      <c r="C319" s="1"/>
      <c r="D319" s="1"/>
      <c r="E319" s="233"/>
      <c r="F319" s="234">
        <v>44594</v>
      </c>
      <c r="G319" s="108"/>
      <c r="H319" s="1"/>
      <c r="I319" s="1"/>
      <c r="J319" s="1"/>
      <c r="K319" s="1"/>
      <c r="L319" s="1"/>
      <c r="M319" s="1"/>
      <c r="N319" s="1"/>
      <c r="O319" s="1"/>
    </row>
    <row r="320" spans="2:15">
      <c r="B320" s="1"/>
      <c r="C320" s="1"/>
      <c r="D320" s="1"/>
      <c r="E320" s="233"/>
      <c r="F320" s="234">
        <v>44595</v>
      </c>
      <c r="G320" s="108"/>
      <c r="H320" s="1"/>
      <c r="I320" s="1"/>
      <c r="J320" s="1"/>
      <c r="K320" s="1"/>
      <c r="L320" s="1"/>
      <c r="M320" s="1"/>
      <c r="N320" s="1"/>
      <c r="O320" s="1"/>
    </row>
    <row r="321" spans="2:15">
      <c r="B321" s="1"/>
      <c r="C321" s="1"/>
      <c r="D321" s="1"/>
      <c r="E321" s="233"/>
      <c r="F321" s="234">
        <v>44596</v>
      </c>
      <c r="G321" s="108"/>
      <c r="H321" s="1"/>
      <c r="I321" s="1"/>
      <c r="J321" s="1"/>
      <c r="K321" s="1"/>
      <c r="L321" s="1"/>
      <c r="M321" s="1"/>
      <c r="N321" s="1"/>
      <c r="O321" s="1"/>
    </row>
    <row r="322" spans="2:15">
      <c r="B322" s="1"/>
      <c r="C322" s="1"/>
      <c r="D322" s="1"/>
      <c r="E322" s="233"/>
      <c r="F322" s="234">
        <v>44597</v>
      </c>
      <c r="G322" s="108"/>
      <c r="H322" s="1"/>
      <c r="I322" s="1"/>
      <c r="J322" s="1"/>
      <c r="K322" s="1"/>
      <c r="L322" s="1"/>
      <c r="M322" s="1"/>
      <c r="N322" s="1"/>
      <c r="O322" s="1"/>
    </row>
    <row r="323" spans="2:15">
      <c r="B323" s="1"/>
      <c r="C323" s="1"/>
      <c r="D323" s="1"/>
      <c r="E323" s="233"/>
      <c r="F323" s="234">
        <v>44598</v>
      </c>
      <c r="G323" s="108"/>
      <c r="H323" s="1"/>
      <c r="I323" s="1"/>
      <c r="J323" s="1"/>
      <c r="K323" s="1"/>
      <c r="L323" s="1"/>
      <c r="M323" s="1"/>
      <c r="N323" s="1"/>
      <c r="O323" s="1"/>
    </row>
    <row r="324" spans="2:15">
      <c r="B324" s="1"/>
      <c r="C324" s="1"/>
      <c r="D324" s="1"/>
      <c r="E324" s="233"/>
      <c r="F324" s="234">
        <v>44599</v>
      </c>
      <c r="G324" s="108"/>
      <c r="H324" s="1"/>
      <c r="I324" s="1"/>
      <c r="J324" s="1"/>
      <c r="K324" s="1"/>
      <c r="L324" s="1"/>
      <c r="M324" s="1"/>
      <c r="N324" s="1"/>
      <c r="O324" s="1"/>
    </row>
    <row r="325" spans="2:15">
      <c r="B325" s="1"/>
      <c r="C325" s="1"/>
      <c r="D325" s="1"/>
      <c r="E325" s="233"/>
      <c r="F325" s="234">
        <v>44600</v>
      </c>
      <c r="G325" s="108"/>
      <c r="H325" s="1"/>
      <c r="I325" s="1"/>
      <c r="J325" s="1"/>
      <c r="K325" s="1"/>
      <c r="L325" s="1"/>
      <c r="M325" s="1"/>
      <c r="N325" s="1"/>
      <c r="O325" s="1"/>
    </row>
    <row r="326" spans="2:15">
      <c r="B326" s="1"/>
      <c r="C326" s="1"/>
      <c r="D326" s="1"/>
      <c r="E326" s="233"/>
      <c r="F326" s="234">
        <v>44601</v>
      </c>
      <c r="G326" s="108"/>
      <c r="H326" s="1"/>
      <c r="I326" s="1"/>
      <c r="J326" s="1"/>
      <c r="K326" s="1"/>
      <c r="L326" s="1"/>
      <c r="M326" s="1"/>
      <c r="N326" s="1"/>
      <c r="O326" s="1"/>
    </row>
    <row r="327" spans="2:15">
      <c r="B327" s="1"/>
      <c r="C327" s="1"/>
      <c r="D327" s="1"/>
      <c r="E327" s="233"/>
      <c r="F327" s="234">
        <v>44602</v>
      </c>
      <c r="G327" s="108"/>
      <c r="H327" s="1"/>
      <c r="I327" s="1"/>
      <c r="J327" s="1"/>
      <c r="K327" s="1"/>
      <c r="L327" s="1"/>
      <c r="M327" s="1"/>
      <c r="N327" s="1"/>
      <c r="O327" s="1"/>
    </row>
    <row r="328" spans="2:15">
      <c r="B328" s="1"/>
      <c r="C328" s="1"/>
      <c r="D328" s="1"/>
      <c r="E328" s="233"/>
      <c r="F328" s="234">
        <v>44603</v>
      </c>
      <c r="G328" s="108"/>
      <c r="H328" s="1"/>
      <c r="I328" s="1"/>
      <c r="J328" s="1"/>
      <c r="K328" s="1"/>
      <c r="L328" s="1"/>
      <c r="M328" s="1"/>
      <c r="N328" s="1"/>
      <c r="O328" s="1"/>
    </row>
    <row r="329" spans="2:15">
      <c r="B329" s="1"/>
      <c r="C329" s="1"/>
      <c r="D329" s="1"/>
      <c r="E329" s="233"/>
      <c r="F329" s="234">
        <v>44604</v>
      </c>
      <c r="G329" s="108"/>
      <c r="H329" s="1"/>
      <c r="I329" s="1"/>
      <c r="J329" s="1"/>
      <c r="K329" s="1"/>
      <c r="L329" s="1"/>
      <c r="M329" s="1"/>
      <c r="N329" s="1"/>
      <c r="O329" s="1"/>
    </row>
    <row r="330" spans="2:15">
      <c r="B330" s="1"/>
      <c r="C330" s="1"/>
      <c r="D330" s="1"/>
      <c r="E330" s="233"/>
      <c r="F330" s="234">
        <v>44605</v>
      </c>
      <c r="G330" s="108"/>
      <c r="H330" s="1"/>
      <c r="I330" s="1"/>
      <c r="J330" s="1"/>
      <c r="K330" s="1"/>
      <c r="L330" s="1"/>
      <c r="M330" s="1"/>
      <c r="N330" s="1"/>
      <c r="O330" s="1"/>
    </row>
    <row r="331" spans="2:15">
      <c r="B331" s="1"/>
      <c r="C331" s="1"/>
      <c r="D331" s="1"/>
      <c r="E331" s="233"/>
      <c r="F331" s="234">
        <v>44606</v>
      </c>
      <c r="G331" s="108"/>
      <c r="H331" s="1"/>
      <c r="I331" s="1"/>
      <c r="J331" s="1"/>
      <c r="K331" s="1"/>
      <c r="L331" s="1"/>
      <c r="M331" s="1"/>
      <c r="N331" s="1"/>
      <c r="O331" s="1"/>
    </row>
    <row r="332" spans="2:15">
      <c r="B332" s="1"/>
      <c r="C332" s="1"/>
      <c r="D332" s="1"/>
      <c r="E332" s="233"/>
      <c r="F332" s="234">
        <v>44607</v>
      </c>
      <c r="G332" s="108"/>
      <c r="H332" s="1"/>
      <c r="I332" s="1"/>
      <c r="J332" s="1"/>
      <c r="K332" s="1"/>
      <c r="L332" s="1"/>
      <c r="M332" s="1"/>
      <c r="N332" s="1"/>
      <c r="O332" s="1"/>
    </row>
    <row r="333" spans="2:15">
      <c r="B333" s="1"/>
      <c r="C333" s="1"/>
      <c r="D333" s="1"/>
      <c r="E333" s="233"/>
      <c r="F333" s="234">
        <v>44608</v>
      </c>
      <c r="G333" s="108"/>
      <c r="H333" s="1"/>
      <c r="I333" s="1"/>
      <c r="J333" s="1"/>
      <c r="K333" s="1"/>
      <c r="L333" s="1"/>
      <c r="M333" s="1"/>
      <c r="N333" s="1"/>
      <c r="O333" s="1"/>
    </row>
    <row r="334" spans="2:15">
      <c r="B334" s="1"/>
      <c r="C334" s="1"/>
      <c r="D334" s="1"/>
      <c r="E334" s="233"/>
      <c r="F334" s="234">
        <v>44609</v>
      </c>
      <c r="G334" s="108"/>
      <c r="H334" s="1"/>
      <c r="I334" s="1"/>
      <c r="J334" s="1"/>
      <c r="K334" s="1"/>
      <c r="L334" s="1"/>
      <c r="M334" s="1"/>
      <c r="N334" s="1"/>
      <c r="O334" s="1"/>
    </row>
    <row r="335" spans="2:15">
      <c r="B335" s="1"/>
      <c r="C335" s="1"/>
      <c r="D335" s="1"/>
      <c r="E335" s="233"/>
      <c r="F335" s="234">
        <v>44610</v>
      </c>
      <c r="G335" s="108"/>
      <c r="H335" s="1"/>
      <c r="I335" s="1"/>
      <c r="J335" s="1"/>
      <c r="K335" s="1"/>
      <c r="L335" s="1"/>
      <c r="M335" s="1"/>
      <c r="N335" s="1"/>
      <c r="O335" s="1"/>
    </row>
    <row r="336" spans="2:15">
      <c r="B336" s="1"/>
      <c r="C336" s="1"/>
      <c r="D336" s="1"/>
      <c r="E336" s="233"/>
      <c r="F336" s="234">
        <v>44611</v>
      </c>
      <c r="G336" s="108"/>
      <c r="H336" s="1"/>
      <c r="I336" s="1"/>
      <c r="J336" s="1"/>
      <c r="K336" s="1"/>
      <c r="L336" s="1"/>
      <c r="M336" s="1"/>
      <c r="N336" s="1"/>
      <c r="O336" s="1"/>
    </row>
    <row r="337" spans="2:15">
      <c r="B337" s="1"/>
      <c r="C337" s="1"/>
      <c r="D337" s="1"/>
      <c r="E337" s="233"/>
      <c r="F337" s="234">
        <v>44612</v>
      </c>
      <c r="G337" s="108"/>
      <c r="H337" s="1"/>
      <c r="I337" s="1"/>
      <c r="J337" s="1"/>
      <c r="K337" s="1"/>
      <c r="L337" s="1"/>
      <c r="M337" s="1"/>
      <c r="N337" s="1"/>
      <c r="O337" s="1"/>
    </row>
    <row r="338" spans="2:15">
      <c r="B338" s="1"/>
      <c r="C338" s="1"/>
      <c r="D338" s="1"/>
      <c r="E338" s="233"/>
      <c r="F338" s="234">
        <v>44613</v>
      </c>
      <c r="G338" s="108"/>
      <c r="H338" s="1"/>
      <c r="I338" s="1"/>
      <c r="J338" s="1"/>
      <c r="K338" s="1"/>
      <c r="L338" s="1"/>
      <c r="M338" s="1"/>
      <c r="N338" s="1"/>
      <c r="O338" s="1"/>
    </row>
    <row r="339" spans="2:15">
      <c r="B339" s="1"/>
      <c r="C339" s="1"/>
      <c r="D339" s="1"/>
      <c r="E339" s="233"/>
      <c r="F339" s="234">
        <v>44614</v>
      </c>
      <c r="G339" s="108"/>
      <c r="H339" s="1"/>
      <c r="I339" s="1"/>
      <c r="J339" s="1"/>
      <c r="K339" s="1"/>
      <c r="L339" s="1"/>
      <c r="M339" s="1"/>
      <c r="N339" s="1"/>
      <c r="O339" s="1"/>
    </row>
    <row r="340" spans="2:15">
      <c r="B340" s="1"/>
      <c r="C340" s="1"/>
      <c r="D340" s="1"/>
      <c r="E340" s="233"/>
      <c r="F340" s="234">
        <v>44615</v>
      </c>
      <c r="G340" s="108"/>
      <c r="H340" s="1"/>
      <c r="I340" s="1"/>
      <c r="J340" s="1"/>
      <c r="K340" s="1"/>
      <c r="L340" s="1"/>
      <c r="M340" s="1"/>
      <c r="N340" s="1"/>
      <c r="O340" s="1"/>
    </row>
    <row r="341" spans="2:15">
      <c r="B341" s="1"/>
      <c r="C341" s="1"/>
      <c r="D341" s="1"/>
      <c r="E341" s="233"/>
      <c r="F341" s="234">
        <v>44616</v>
      </c>
      <c r="G341" s="108"/>
      <c r="H341" s="1"/>
      <c r="I341" s="1"/>
      <c r="J341" s="1"/>
      <c r="K341" s="1"/>
      <c r="L341" s="1"/>
      <c r="M341" s="1"/>
      <c r="N341" s="1"/>
      <c r="O341" s="1"/>
    </row>
    <row r="342" spans="2:15">
      <c r="B342" s="1"/>
      <c r="C342" s="1"/>
      <c r="D342" s="1"/>
      <c r="E342" s="233"/>
      <c r="F342" s="234">
        <v>44617</v>
      </c>
      <c r="G342" s="108"/>
      <c r="H342" s="1"/>
      <c r="I342" s="1"/>
      <c r="J342" s="1"/>
      <c r="K342" s="1"/>
      <c r="L342" s="1"/>
      <c r="M342" s="1"/>
      <c r="N342" s="1"/>
      <c r="O342" s="1"/>
    </row>
    <row r="343" spans="2:15">
      <c r="B343" s="1"/>
      <c r="C343" s="1"/>
      <c r="D343" s="1"/>
      <c r="E343" s="233"/>
      <c r="F343" s="234">
        <v>44618</v>
      </c>
      <c r="G343" s="108"/>
      <c r="H343" s="1"/>
      <c r="I343" s="1"/>
      <c r="J343" s="1"/>
      <c r="K343" s="1"/>
      <c r="L343" s="1"/>
      <c r="M343" s="1"/>
      <c r="N343" s="1"/>
      <c r="O343" s="1"/>
    </row>
    <row r="344" spans="2:15">
      <c r="B344" s="1"/>
      <c r="C344" s="1"/>
      <c r="D344" s="1"/>
      <c r="E344" s="233"/>
      <c r="F344" s="234">
        <v>44619</v>
      </c>
      <c r="G344" s="108"/>
      <c r="H344" s="1"/>
      <c r="I344" s="1"/>
      <c r="J344" s="1"/>
      <c r="K344" s="1"/>
      <c r="L344" s="1"/>
      <c r="M344" s="1"/>
      <c r="N344" s="1"/>
      <c r="O344" s="1"/>
    </row>
    <row r="345" spans="2:15">
      <c r="B345" s="1"/>
      <c r="C345" s="1"/>
      <c r="D345" s="1"/>
      <c r="E345" s="233"/>
      <c r="F345" s="234">
        <v>44620</v>
      </c>
      <c r="G345" s="108"/>
      <c r="H345" s="1"/>
      <c r="I345" s="1"/>
      <c r="J345" s="1"/>
      <c r="K345" s="1"/>
      <c r="L345" s="1"/>
      <c r="M345" s="1"/>
      <c r="N345" s="1"/>
      <c r="O345" s="1"/>
    </row>
    <row r="346" spans="2:15">
      <c r="B346" s="1"/>
      <c r="C346" s="1"/>
      <c r="D346" s="1"/>
      <c r="E346" s="233"/>
      <c r="F346" s="234">
        <v>44621</v>
      </c>
      <c r="G346" s="108"/>
      <c r="H346" s="1"/>
      <c r="I346" s="1"/>
      <c r="J346" s="1"/>
      <c r="K346" s="1"/>
      <c r="L346" s="1"/>
      <c r="M346" s="1"/>
      <c r="N346" s="1"/>
      <c r="O346" s="1"/>
    </row>
    <row r="347" spans="2:15">
      <c r="B347" s="1"/>
      <c r="C347" s="1"/>
      <c r="D347" s="1"/>
      <c r="E347" s="233"/>
      <c r="F347" s="234">
        <v>44622</v>
      </c>
      <c r="G347" s="108"/>
      <c r="H347" s="1"/>
      <c r="I347" s="1"/>
      <c r="J347" s="1"/>
      <c r="K347" s="1"/>
      <c r="L347" s="1"/>
      <c r="M347" s="1"/>
      <c r="N347" s="1"/>
      <c r="O347" s="1"/>
    </row>
    <row r="348" spans="2:15">
      <c r="B348" s="1"/>
      <c r="C348" s="1"/>
      <c r="D348" s="1"/>
      <c r="E348" s="233"/>
      <c r="F348" s="234">
        <v>44623</v>
      </c>
      <c r="G348" s="108"/>
      <c r="H348" s="1"/>
      <c r="I348" s="1"/>
      <c r="J348" s="1"/>
      <c r="K348" s="1"/>
      <c r="L348" s="1"/>
      <c r="M348" s="1"/>
      <c r="N348" s="1"/>
      <c r="O348" s="1"/>
    </row>
    <row r="349" spans="2:15">
      <c r="B349" s="1"/>
      <c r="C349" s="1"/>
      <c r="D349" s="1"/>
      <c r="E349" s="233"/>
      <c r="F349" s="234">
        <v>44624</v>
      </c>
      <c r="G349" s="108"/>
      <c r="H349" s="1"/>
      <c r="I349" s="1"/>
      <c r="J349" s="1"/>
      <c r="K349" s="1"/>
      <c r="L349" s="1"/>
      <c r="M349" s="1"/>
      <c r="N349" s="1"/>
      <c r="O349" s="1"/>
    </row>
    <row r="350" spans="2:15">
      <c r="B350" s="1"/>
      <c r="C350" s="1"/>
      <c r="D350" s="1"/>
      <c r="E350" s="233"/>
      <c r="F350" s="234">
        <v>44625</v>
      </c>
      <c r="G350" s="108"/>
      <c r="H350" s="1"/>
      <c r="I350" s="1"/>
      <c r="J350" s="1"/>
      <c r="K350" s="1"/>
      <c r="L350" s="1"/>
      <c r="M350" s="1"/>
      <c r="N350" s="1"/>
      <c r="O350" s="1"/>
    </row>
    <row r="351" spans="2:15">
      <c r="B351" s="1"/>
      <c r="C351" s="1"/>
      <c r="D351" s="1"/>
      <c r="E351" s="233"/>
      <c r="F351" s="234">
        <v>44626</v>
      </c>
      <c r="G351" s="108"/>
      <c r="H351" s="1"/>
      <c r="I351" s="1"/>
      <c r="J351" s="1"/>
      <c r="K351" s="1"/>
      <c r="L351" s="1"/>
      <c r="M351" s="1"/>
      <c r="N351" s="1"/>
      <c r="O351" s="1"/>
    </row>
    <row r="352" spans="2:15">
      <c r="B352" s="1"/>
      <c r="C352" s="1"/>
      <c r="D352" s="1"/>
      <c r="E352" s="233"/>
      <c r="F352" s="234">
        <v>44627</v>
      </c>
      <c r="G352" s="108"/>
      <c r="H352" s="1"/>
      <c r="I352" s="1"/>
      <c r="J352" s="1"/>
      <c r="K352" s="1"/>
      <c r="L352" s="1"/>
      <c r="M352" s="1"/>
      <c r="N352" s="1"/>
      <c r="O352" s="1"/>
    </row>
    <row r="353" spans="2:15">
      <c r="B353" s="1"/>
      <c r="C353" s="1"/>
      <c r="D353" s="1"/>
      <c r="E353" s="233"/>
      <c r="F353" s="234">
        <v>44628</v>
      </c>
      <c r="G353" s="108"/>
      <c r="H353" s="1"/>
      <c r="I353" s="1"/>
      <c r="J353" s="1"/>
      <c r="K353" s="1"/>
      <c r="L353" s="1"/>
      <c r="M353" s="1"/>
      <c r="N353" s="1"/>
      <c r="O353" s="1"/>
    </row>
    <row r="354" spans="2:15">
      <c r="B354" s="1"/>
      <c r="C354" s="1"/>
      <c r="D354" s="1"/>
      <c r="E354" s="233"/>
      <c r="F354" s="234">
        <v>44629</v>
      </c>
      <c r="G354" s="108"/>
      <c r="H354" s="1"/>
      <c r="I354" s="1"/>
      <c r="J354" s="1"/>
      <c r="K354" s="1"/>
      <c r="L354" s="1"/>
      <c r="M354" s="1"/>
      <c r="N354" s="1"/>
      <c r="O354" s="1"/>
    </row>
    <row r="355" spans="2:15">
      <c r="B355" s="1"/>
      <c r="C355" s="1"/>
      <c r="D355" s="1"/>
      <c r="E355" s="233"/>
      <c r="F355" s="234">
        <v>44630</v>
      </c>
      <c r="G355" s="108"/>
      <c r="H355" s="1"/>
      <c r="I355" s="1"/>
      <c r="J355" s="1"/>
      <c r="K355" s="1"/>
      <c r="L355" s="1"/>
      <c r="M355" s="1"/>
      <c r="N355" s="1"/>
      <c r="O355" s="1"/>
    </row>
    <row r="356" spans="2:15">
      <c r="B356" s="1"/>
      <c r="C356" s="1"/>
      <c r="D356" s="1"/>
      <c r="E356" s="233"/>
      <c r="F356" s="234">
        <v>44631</v>
      </c>
      <c r="G356" s="108"/>
      <c r="H356" s="1"/>
      <c r="I356" s="1"/>
      <c r="J356" s="1"/>
      <c r="K356" s="1"/>
      <c r="L356" s="1"/>
      <c r="M356" s="1"/>
      <c r="N356" s="1"/>
      <c r="O356" s="1"/>
    </row>
    <row r="357" spans="2:15">
      <c r="B357" s="1"/>
      <c r="C357" s="1"/>
      <c r="D357" s="1"/>
      <c r="E357" s="233"/>
      <c r="F357" s="234">
        <v>44632</v>
      </c>
      <c r="G357" s="108"/>
      <c r="H357" s="1"/>
      <c r="I357" s="1"/>
      <c r="J357" s="1"/>
      <c r="K357" s="1"/>
      <c r="L357" s="1"/>
      <c r="M357" s="1"/>
      <c r="N357" s="1"/>
      <c r="O357" s="1"/>
    </row>
    <row r="358" spans="2:15">
      <c r="B358" s="1"/>
      <c r="C358" s="1"/>
      <c r="D358" s="1"/>
      <c r="E358" s="233"/>
      <c r="F358" s="234">
        <v>44633</v>
      </c>
      <c r="G358" s="108"/>
      <c r="H358" s="1"/>
      <c r="I358" s="1"/>
      <c r="J358" s="1"/>
      <c r="K358" s="1"/>
      <c r="L358" s="1"/>
      <c r="M358" s="1"/>
      <c r="N358" s="1"/>
      <c r="O358" s="1"/>
    </row>
    <row r="359" spans="2:15">
      <c r="B359" s="1"/>
      <c r="C359" s="1"/>
      <c r="D359" s="1"/>
      <c r="E359" s="233"/>
      <c r="F359" s="234">
        <v>44634</v>
      </c>
      <c r="G359" s="108"/>
      <c r="H359" s="1"/>
      <c r="I359" s="1"/>
      <c r="J359" s="1"/>
      <c r="K359" s="1"/>
      <c r="L359" s="1"/>
      <c r="M359" s="1"/>
      <c r="N359" s="1"/>
      <c r="O359" s="1"/>
    </row>
    <row r="360" spans="2:15">
      <c r="B360" s="1"/>
      <c r="C360" s="1"/>
      <c r="D360" s="1"/>
      <c r="E360" s="233"/>
      <c r="F360" s="234">
        <v>44635</v>
      </c>
      <c r="G360" s="108"/>
      <c r="H360" s="1"/>
      <c r="I360" s="1"/>
      <c r="J360" s="1"/>
      <c r="K360" s="1"/>
      <c r="L360" s="1"/>
      <c r="M360" s="1"/>
      <c r="N360" s="1"/>
      <c r="O360" s="1"/>
    </row>
    <row r="361" spans="2:15">
      <c r="B361" s="1"/>
      <c r="C361" s="1"/>
      <c r="D361" s="1"/>
      <c r="E361" s="233"/>
      <c r="F361" s="234">
        <v>44636</v>
      </c>
      <c r="G361" s="108"/>
      <c r="H361" s="1"/>
      <c r="I361" s="1"/>
      <c r="J361" s="1"/>
      <c r="K361" s="1"/>
      <c r="L361" s="1"/>
      <c r="M361" s="1"/>
      <c r="N361" s="1"/>
      <c r="O361" s="1"/>
    </row>
    <row r="362" spans="2:15">
      <c r="B362" s="1"/>
      <c r="C362" s="1"/>
      <c r="D362" s="1"/>
      <c r="E362" s="233"/>
      <c r="F362" s="234">
        <v>44637</v>
      </c>
      <c r="G362" s="108"/>
      <c r="H362" s="1"/>
      <c r="I362" s="1"/>
      <c r="J362" s="1"/>
      <c r="K362" s="1"/>
      <c r="L362" s="1"/>
      <c r="M362" s="1"/>
      <c r="N362" s="1"/>
      <c r="O362" s="1"/>
    </row>
    <row r="363" spans="2:15">
      <c r="B363" s="1"/>
      <c r="C363" s="1"/>
      <c r="D363" s="1"/>
      <c r="E363" s="233"/>
      <c r="F363" s="234">
        <v>44638</v>
      </c>
      <c r="G363" s="108"/>
      <c r="H363" s="1"/>
      <c r="I363" s="1"/>
      <c r="J363" s="1"/>
      <c r="K363" s="1"/>
      <c r="L363" s="1"/>
      <c r="M363" s="1"/>
      <c r="N363" s="1"/>
      <c r="O363" s="1"/>
    </row>
    <row r="364" spans="2:15">
      <c r="B364" s="1"/>
      <c r="C364" s="1"/>
      <c r="D364" s="1"/>
      <c r="E364" s="233"/>
      <c r="F364" s="234">
        <v>44639</v>
      </c>
      <c r="G364" s="108"/>
      <c r="H364" s="1"/>
      <c r="I364" s="1"/>
      <c r="J364" s="1"/>
      <c r="K364" s="1"/>
      <c r="L364" s="1"/>
      <c r="M364" s="1"/>
      <c r="N364" s="1"/>
      <c r="O364" s="1"/>
    </row>
    <row r="365" spans="2:15">
      <c r="B365" s="1"/>
      <c r="C365" s="1"/>
      <c r="D365" s="1"/>
      <c r="E365" s="233"/>
      <c r="F365" s="234">
        <v>44640</v>
      </c>
      <c r="G365" s="108"/>
      <c r="H365" s="1"/>
      <c r="I365" s="1"/>
      <c r="J365" s="1"/>
      <c r="K365" s="1"/>
      <c r="L365" s="1"/>
      <c r="M365" s="1"/>
      <c r="N365" s="1"/>
      <c r="O365" s="1"/>
    </row>
    <row r="366" spans="2:15">
      <c r="B366" s="1"/>
      <c r="C366" s="1"/>
      <c r="D366" s="1"/>
      <c r="E366" s="233"/>
      <c r="F366" s="234">
        <v>44641</v>
      </c>
      <c r="G366" s="108"/>
      <c r="H366" s="1"/>
      <c r="I366" s="1"/>
      <c r="J366" s="1"/>
      <c r="K366" s="1"/>
      <c r="L366" s="1"/>
      <c r="M366" s="1"/>
      <c r="N366" s="1"/>
      <c r="O366" s="1"/>
    </row>
    <row r="367" spans="2:15">
      <c r="B367" s="1"/>
      <c r="C367" s="1"/>
      <c r="D367" s="1"/>
      <c r="E367" s="233"/>
      <c r="F367" s="234">
        <v>44642</v>
      </c>
      <c r="G367" s="108"/>
      <c r="H367" s="1"/>
      <c r="I367" s="1"/>
      <c r="J367" s="1"/>
      <c r="K367" s="1"/>
      <c r="L367" s="1"/>
      <c r="M367" s="1"/>
      <c r="N367" s="1"/>
      <c r="O367" s="1"/>
    </row>
    <row r="368" spans="2:15">
      <c r="B368" s="1"/>
      <c r="C368" s="1"/>
      <c r="D368" s="1"/>
      <c r="E368" s="233"/>
      <c r="F368" s="234">
        <v>44643</v>
      </c>
      <c r="G368" s="108"/>
      <c r="H368" s="1"/>
      <c r="I368" s="1"/>
      <c r="J368" s="1"/>
      <c r="K368" s="1"/>
      <c r="L368" s="1"/>
      <c r="M368" s="1"/>
      <c r="N368" s="1"/>
      <c r="O368" s="1"/>
    </row>
    <row r="369" spans="2:15">
      <c r="B369" s="1"/>
      <c r="C369" s="1"/>
      <c r="D369" s="1"/>
      <c r="E369" s="233"/>
      <c r="F369" s="234">
        <v>44644</v>
      </c>
      <c r="G369" s="108"/>
      <c r="H369" s="1"/>
      <c r="I369" s="1"/>
      <c r="J369" s="1"/>
      <c r="K369" s="1"/>
      <c r="L369" s="1"/>
      <c r="M369" s="1"/>
      <c r="N369" s="1"/>
      <c r="O369" s="1"/>
    </row>
    <row r="370" spans="2:15">
      <c r="B370" s="1"/>
      <c r="C370" s="1"/>
      <c r="D370" s="1"/>
      <c r="E370" s="233"/>
      <c r="F370" s="234">
        <v>44645</v>
      </c>
      <c r="G370" s="108"/>
      <c r="H370" s="1"/>
      <c r="I370" s="1"/>
      <c r="J370" s="1"/>
      <c r="K370" s="1"/>
      <c r="L370" s="1"/>
      <c r="M370" s="1"/>
      <c r="N370" s="1"/>
      <c r="O370" s="1"/>
    </row>
    <row r="371" spans="2:15">
      <c r="B371" s="1"/>
      <c r="C371" s="1"/>
      <c r="D371" s="1"/>
      <c r="E371" s="233"/>
      <c r="F371" s="234">
        <v>44646</v>
      </c>
      <c r="G371" s="108"/>
      <c r="H371" s="1"/>
      <c r="I371" s="1"/>
      <c r="J371" s="1"/>
      <c r="K371" s="1"/>
      <c r="L371" s="1"/>
      <c r="M371" s="1"/>
      <c r="N371" s="1"/>
      <c r="O371" s="1"/>
    </row>
    <row r="372" spans="2:15">
      <c r="B372" s="1"/>
      <c r="C372" s="1"/>
      <c r="D372" s="1"/>
      <c r="E372" s="233"/>
      <c r="F372" s="234">
        <v>44647</v>
      </c>
      <c r="G372" s="108"/>
      <c r="H372" s="1"/>
      <c r="I372" s="1"/>
      <c r="J372" s="1"/>
      <c r="K372" s="1"/>
      <c r="L372" s="1"/>
      <c r="M372" s="1"/>
      <c r="N372" s="1"/>
      <c r="O372" s="1"/>
    </row>
    <row r="373" spans="2:15">
      <c r="B373" s="1"/>
      <c r="C373" s="1"/>
      <c r="D373" s="1"/>
      <c r="E373" s="233"/>
      <c r="F373" s="234">
        <v>44648</v>
      </c>
      <c r="G373" s="108"/>
      <c r="H373" s="1"/>
      <c r="I373" s="1"/>
      <c r="J373" s="1"/>
      <c r="K373" s="1"/>
      <c r="L373" s="1"/>
      <c r="M373" s="1"/>
      <c r="N373" s="1"/>
      <c r="O373" s="1"/>
    </row>
    <row r="374" spans="2:15">
      <c r="B374" s="1"/>
      <c r="C374" s="1"/>
      <c r="D374" s="1"/>
      <c r="E374" s="233"/>
      <c r="F374" s="234">
        <v>44649</v>
      </c>
      <c r="G374" s="108"/>
      <c r="H374" s="1"/>
      <c r="I374" s="1"/>
      <c r="J374" s="1"/>
      <c r="K374" s="1"/>
      <c r="L374" s="1"/>
      <c r="M374" s="1"/>
      <c r="N374" s="1"/>
      <c r="O374" s="1"/>
    </row>
    <row r="375" spans="2:15">
      <c r="B375" s="1"/>
      <c r="C375" s="1"/>
      <c r="D375" s="1"/>
      <c r="E375" s="233"/>
      <c r="F375" s="234">
        <v>44650</v>
      </c>
      <c r="G375" s="108"/>
      <c r="H375" s="1"/>
      <c r="I375" s="1"/>
      <c r="J375" s="1"/>
      <c r="K375" s="1"/>
      <c r="L375" s="1"/>
      <c r="M375" s="1"/>
      <c r="N375" s="1"/>
      <c r="O375" s="1"/>
    </row>
    <row r="376" spans="2:15">
      <c r="B376" s="1"/>
      <c r="C376" s="1"/>
      <c r="D376" s="1"/>
      <c r="E376" s="233"/>
      <c r="F376" s="234">
        <v>44651</v>
      </c>
      <c r="G376" s="108"/>
      <c r="H376" s="1"/>
      <c r="I376" s="1"/>
      <c r="J376" s="1"/>
      <c r="K376" s="1"/>
      <c r="L376" s="1"/>
      <c r="M376" s="1"/>
      <c r="N376" s="1"/>
      <c r="O376" s="1"/>
    </row>
    <row r="377" spans="2:15">
      <c r="B377" s="1"/>
      <c r="C377" s="1"/>
      <c r="D377" s="1"/>
      <c r="E377" s="233"/>
      <c r="F377" s="234">
        <v>44652</v>
      </c>
      <c r="G377" s="108"/>
      <c r="H377" s="1"/>
      <c r="I377" s="1"/>
      <c r="J377" s="1"/>
      <c r="K377" s="1"/>
      <c r="L377" s="1"/>
      <c r="M377" s="1"/>
      <c r="N377" s="1"/>
      <c r="O377" s="1"/>
    </row>
    <row r="378" spans="2:15">
      <c r="B378" s="1"/>
      <c r="C378" s="1"/>
      <c r="D378" s="1"/>
      <c r="E378" s="233"/>
      <c r="F378" s="234">
        <v>44653</v>
      </c>
      <c r="G378" s="108"/>
      <c r="H378" s="1"/>
      <c r="I378" s="1"/>
      <c r="J378" s="1"/>
      <c r="K378" s="1"/>
      <c r="L378" s="1"/>
      <c r="M378" s="1"/>
      <c r="N378" s="1"/>
      <c r="O378" s="1"/>
    </row>
    <row r="379" spans="2:15">
      <c r="B379" s="1"/>
      <c r="C379" s="1"/>
      <c r="D379" s="1"/>
      <c r="E379" s="233"/>
      <c r="F379" s="234">
        <v>44654</v>
      </c>
      <c r="G379" s="108"/>
      <c r="H379" s="1"/>
      <c r="I379" s="1"/>
      <c r="J379" s="1"/>
      <c r="K379" s="1"/>
      <c r="L379" s="1"/>
      <c r="M379" s="1"/>
      <c r="N379" s="1"/>
      <c r="O379" s="1"/>
    </row>
    <row r="380" spans="2:15">
      <c r="B380" s="1"/>
      <c r="C380" s="1"/>
      <c r="D380" s="1"/>
      <c r="E380" s="233"/>
      <c r="F380" s="234">
        <v>44655</v>
      </c>
      <c r="G380" s="108"/>
      <c r="H380" s="1"/>
      <c r="I380" s="1"/>
      <c r="J380" s="1"/>
      <c r="K380" s="1"/>
      <c r="L380" s="1"/>
      <c r="M380" s="1"/>
      <c r="N380" s="1"/>
      <c r="O380" s="1"/>
    </row>
    <row r="381" spans="2:15">
      <c r="B381" s="1"/>
      <c r="C381" s="1"/>
      <c r="D381" s="1"/>
      <c r="E381" s="233"/>
      <c r="F381" s="234">
        <v>44656</v>
      </c>
      <c r="G381" s="108"/>
      <c r="H381" s="1"/>
      <c r="I381" s="1"/>
      <c r="J381" s="1"/>
      <c r="K381" s="1"/>
      <c r="L381" s="1"/>
      <c r="M381" s="1"/>
      <c r="N381" s="1"/>
      <c r="O381" s="1"/>
    </row>
    <row r="382" spans="2:15">
      <c r="B382" s="1"/>
      <c r="C382" s="1"/>
      <c r="D382" s="1"/>
      <c r="E382" s="233"/>
      <c r="F382" s="234">
        <v>44657</v>
      </c>
      <c r="G382" s="108"/>
      <c r="H382" s="1"/>
      <c r="I382" s="1"/>
      <c r="J382" s="1"/>
      <c r="K382" s="1"/>
      <c r="L382" s="1"/>
      <c r="M382" s="1"/>
      <c r="N382" s="1"/>
      <c r="O382" s="1"/>
    </row>
    <row r="383" spans="2:15">
      <c r="B383" s="1"/>
      <c r="C383" s="1"/>
      <c r="D383" s="1"/>
      <c r="E383" s="233"/>
      <c r="F383" s="234">
        <v>44658</v>
      </c>
      <c r="G383" s="108"/>
      <c r="H383" s="1"/>
      <c r="I383" s="1"/>
      <c r="J383" s="1"/>
      <c r="K383" s="1"/>
      <c r="L383" s="1"/>
      <c r="M383" s="1"/>
      <c r="N383" s="1"/>
      <c r="O383" s="1"/>
    </row>
    <row r="384" spans="2:15">
      <c r="B384" s="1"/>
      <c r="C384" s="1"/>
      <c r="D384" s="1"/>
      <c r="E384" s="233"/>
      <c r="F384" s="234">
        <v>44659</v>
      </c>
      <c r="G384" s="108"/>
      <c r="H384" s="1"/>
      <c r="I384" s="1"/>
      <c r="J384" s="1"/>
      <c r="K384" s="1"/>
      <c r="L384" s="1"/>
      <c r="M384" s="1"/>
      <c r="N384" s="1"/>
      <c r="O384" s="1"/>
    </row>
    <row r="385" spans="2:15">
      <c r="B385" s="1"/>
      <c r="C385" s="1"/>
      <c r="D385" s="1"/>
      <c r="E385" s="233"/>
      <c r="F385" s="234">
        <v>44660</v>
      </c>
      <c r="G385" s="108"/>
      <c r="H385" s="1"/>
      <c r="I385" s="1"/>
      <c r="J385" s="1"/>
      <c r="K385" s="1"/>
      <c r="L385" s="1"/>
      <c r="M385" s="1"/>
      <c r="N385" s="1"/>
      <c r="O385" s="1"/>
    </row>
    <row r="386" spans="2:15">
      <c r="B386" s="1"/>
      <c r="C386" s="1"/>
      <c r="D386" s="1"/>
      <c r="E386" s="233"/>
      <c r="F386" s="234">
        <v>44661</v>
      </c>
      <c r="G386" s="108"/>
      <c r="H386" s="1"/>
      <c r="I386" s="1"/>
      <c r="J386" s="1"/>
      <c r="K386" s="1"/>
      <c r="L386" s="1"/>
      <c r="M386" s="1"/>
      <c r="N386" s="1"/>
      <c r="O386" s="1"/>
    </row>
    <row r="387" spans="2:15">
      <c r="B387" s="1"/>
      <c r="C387" s="1"/>
      <c r="D387" s="1"/>
      <c r="E387" s="233"/>
      <c r="F387" s="234">
        <v>44662</v>
      </c>
      <c r="G387" s="108"/>
      <c r="H387" s="1"/>
      <c r="I387" s="1"/>
      <c r="J387" s="1"/>
      <c r="K387" s="1"/>
      <c r="L387" s="1"/>
      <c r="M387" s="1"/>
      <c r="N387" s="1"/>
      <c r="O387" s="1"/>
    </row>
    <row r="388" spans="2:15">
      <c r="B388" s="1"/>
      <c r="C388" s="1"/>
      <c r="D388" s="1"/>
      <c r="E388" s="233"/>
      <c r="F388" s="234">
        <v>44663</v>
      </c>
      <c r="G388" s="108"/>
      <c r="H388" s="1"/>
      <c r="I388" s="1"/>
      <c r="J388" s="1"/>
      <c r="K388" s="1"/>
      <c r="L388" s="1"/>
      <c r="M388" s="1"/>
      <c r="N388" s="1"/>
      <c r="O388" s="1"/>
    </row>
    <row r="389" spans="2:15">
      <c r="B389" s="1"/>
      <c r="C389" s="1"/>
      <c r="D389" s="1"/>
      <c r="E389" s="233"/>
      <c r="F389" s="234">
        <v>44664</v>
      </c>
      <c r="G389" s="108"/>
      <c r="H389" s="1"/>
      <c r="I389" s="1"/>
      <c r="J389" s="1"/>
      <c r="K389" s="1"/>
      <c r="L389" s="1"/>
      <c r="M389" s="1"/>
      <c r="N389" s="1"/>
      <c r="O389" s="1"/>
    </row>
    <row r="390" spans="2:15">
      <c r="B390" s="1"/>
      <c r="C390" s="1"/>
      <c r="D390" s="1"/>
      <c r="E390" s="233"/>
      <c r="F390" s="234">
        <v>44665</v>
      </c>
      <c r="G390" s="108"/>
      <c r="H390" s="1"/>
      <c r="I390" s="1"/>
      <c r="J390" s="1"/>
      <c r="K390" s="1"/>
      <c r="L390" s="1"/>
      <c r="M390" s="1"/>
      <c r="N390" s="1"/>
      <c r="O390" s="1"/>
    </row>
    <row r="391" spans="2:15">
      <c r="B391" s="1"/>
      <c r="C391" s="1"/>
      <c r="D391" s="1"/>
      <c r="E391" s="233"/>
      <c r="F391" s="234">
        <v>44666</v>
      </c>
      <c r="G391" s="108"/>
      <c r="H391" s="1"/>
      <c r="I391" s="1"/>
      <c r="J391" s="1"/>
      <c r="K391" s="1"/>
      <c r="L391" s="1"/>
      <c r="M391" s="1"/>
      <c r="N391" s="1"/>
      <c r="O391" s="1"/>
    </row>
    <row r="392" spans="2:15">
      <c r="B392" s="1"/>
      <c r="C392" s="1"/>
      <c r="D392" s="1"/>
      <c r="E392" s="233"/>
      <c r="F392" s="234">
        <v>44667</v>
      </c>
      <c r="G392" s="108"/>
      <c r="H392" s="1"/>
      <c r="I392" s="1"/>
      <c r="J392" s="1"/>
      <c r="K392" s="1"/>
      <c r="L392" s="1"/>
      <c r="M392" s="1"/>
      <c r="N392" s="1"/>
      <c r="O392" s="1"/>
    </row>
    <row r="393" spans="2:15">
      <c r="B393" s="1"/>
      <c r="C393" s="1"/>
      <c r="D393" s="1"/>
      <c r="E393" s="233"/>
      <c r="F393" s="234">
        <v>44668</v>
      </c>
      <c r="G393" s="108"/>
      <c r="H393" s="1"/>
      <c r="I393" s="1"/>
      <c r="J393" s="1"/>
      <c r="K393" s="1"/>
      <c r="L393" s="1"/>
      <c r="M393" s="1"/>
      <c r="N393" s="1"/>
      <c r="O393" s="1"/>
    </row>
    <row r="394" spans="2:15">
      <c r="B394" s="1"/>
      <c r="C394" s="1"/>
      <c r="D394" s="1"/>
      <c r="E394" s="233"/>
      <c r="F394" s="234">
        <v>44669</v>
      </c>
      <c r="G394" s="108"/>
      <c r="H394" s="1"/>
      <c r="I394" s="1"/>
      <c r="J394" s="1"/>
      <c r="K394" s="1"/>
      <c r="L394" s="1"/>
      <c r="M394" s="1"/>
      <c r="N394" s="1"/>
      <c r="O394" s="1"/>
    </row>
    <row r="395" spans="2:15">
      <c r="B395" s="1"/>
      <c r="C395" s="1"/>
      <c r="D395" s="1"/>
      <c r="E395" s="233"/>
      <c r="F395" s="234">
        <v>44670</v>
      </c>
      <c r="G395" s="108"/>
      <c r="H395" s="1"/>
      <c r="I395" s="1"/>
      <c r="J395" s="1"/>
      <c r="K395" s="1"/>
      <c r="L395" s="1"/>
      <c r="M395" s="1"/>
      <c r="N395" s="1"/>
      <c r="O395" s="1"/>
    </row>
    <row r="396" spans="2:15">
      <c r="B396" s="1"/>
      <c r="C396" s="1"/>
      <c r="D396" s="1"/>
      <c r="E396" s="233"/>
      <c r="F396" s="234">
        <v>44671</v>
      </c>
      <c r="G396" s="108"/>
      <c r="H396" s="1"/>
      <c r="I396" s="1"/>
      <c r="J396" s="1"/>
      <c r="K396" s="1"/>
      <c r="L396" s="1"/>
      <c r="M396" s="1"/>
      <c r="N396" s="1"/>
      <c r="O396" s="1"/>
    </row>
    <row r="397" spans="2:15">
      <c r="B397" s="1"/>
      <c r="C397" s="1"/>
      <c r="D397" s="1"/>
      <c r="E397" s="233"/>
      <c r="F397" s="234">
        <v>44672</v>
      </c>
      <c r="G397" s="108"/>
      <c r="H397" s="1"/>
      <c r="I397" s="1"/>
      <c r="J397" s="1"/>
      <c r="K397" s="1"/>
      <c r="L397" s="1"/>
      <c r="M397" s="1"/>
      <c r="N397" s="1"/>
      <c r="O397" s="1"/>
    </row>
    <row r="398" spans="2:15">
      <c r="B398" s="1"/>
      <c r="C398" s="1"/>
      <c r="D398" s="1"/>
      <c r="E398" s="233"/>
      <c r="F398" s="234">
        <v>44673</v>
      </c>
      <c r="G398" s="108"/>
      <c r="H398" s="1"/>
      <c r="I398" s="1"/>
      <c r="J398" s="1"/>
      <c r="K398" s="1"/>
      <c r="L398" s="1"/>
      <c r="M398" s="1"/>
      <c r="N398" s="1"/>
      <c r="O398" s="1"/>
    </row>
    <row r="399" spans="2:15">
      <c r="B399" s="1"/>
      <c r="C399" s="1"/>
      <c r="D399" s="1"/>
      <c r="E399" s="233"/>
      <c r="F399" s="234">
        <v>44674</v>
      </c>
      <c r="G399" s="108"/>
      <c r="H399" s="1"/>
      <c r="I399" s="1"/>
      <c r="J399" s="1"/>
      <c r="K399" s="1"/>
      <c r="L399" s="1"/>
      <c r="M399" s="1"/>
      <c r="N399" s="1"/>
      <c r="O399" s="1"/>
    </row>
    <row r="400" spans="2:15">
      <c r="B400" s="1"/>
      <c r="C400" s="1"/>
      <c r="D400" s="1"/>
      <c r="E400" s="233"/>
      <c r="F400" s="234">
        <v>44675</v>
      </c>
      <c r="G400" s="108"/>
      <c r="H400" s="1"/>
      <c r="I400" s="1"/>
      <c r="J400" s="1"/>
      <c r="K400" s="1"/>
      <c r="L400" s="1"/>
      <c r="M400" s="1"/>
      <c r="N400" s="1"/>
      <c r="O400" s="1"/>
    </row>
    <row r="401" spans="2:15">
      <c r="B401" s="1"/>
      <c r="C401" s="1"/>
      <c r="D401" s="1"/>
      <c r="E401" s="233"/>
      <c r="F401" s="234">
        <v>44676</v>
      </c>
      <c r="G401" s="108"/>
      <c r="H401" s="1"/>
      <c r="I401" s="1"/>
      <c r="J401" s="1"/>
      <c r="K401" s="1"/>
      <c r="L401" s="1"/>
      <c r="M401" s="1"/>
      <c r="N401" s="1"/>
      <c r="O401" s="1"/>
    </row>
    <row r="402" spans="2:15">
      <c r="B402" s="1"/>
      <c r="C402" s="1"/>
      <c r="D402" s="1"/>
      <c r="E402" s="233"/>
      <c r="F402" s="234">
        <v>44677</v>
      </c>
      <c r="G402" s="108"/>
      <c r="H402" s="1"/>
      <c r="I402" s="1"/>
      <c r="J402" s="1"/>
      <c r="K402" s="1"/>
      <c r="L402" s="1"/>
      <c r="M402" s="1"/>
      <c r="N402" s="1"/>
      <c r="O402" s="1"/>
    </row>
    <row r="403" spans="2:15">
      <c r="B403" s="1"/>
      <c r="C403" s="1"/>
      <c r="D403" s="1"/>
      <c r="E403" s="233"/>
      <c r="F403" s="234">
        <v>44678</v>
      </c>
      <c r="G403" s="108"/>
      <c r="H403" s="1"/>
      <c r="I403" s="1"/>
      <c r="J403" s="1"/>
      <c r="K403" s="1"/>
      <c r="L403" s="1"/>
      <c r="M403" s="1"/>
      <c r="N403" s="1"/>
      <c r="O403" s="1"/>
    </row>
    <row r="404" spans="2:15">
      <c r="B404" s="1"/>
      <c r="C404" s="1"/>
      <c r="D404" s="1"/>
      <c r="E404" s="233"/>
      <c r="F404" s="234">
        <v>44679</v>
      </c>
      <c r="G404" s="108"/>
      <c r="H404" s="1"/>
      <c r="I404" s="1"/>
      <c r="J404" s="1"/>
      <c r="K404" s="1"/>
      <c r="L404" s="1"/>
      <c r="M404" s="1"/>
      <c r="N404" s="1"/>
      <c r="O404" s="1"/>
    </row>
    <row r="405" spans="2:15">
      <c r="B405" s="1"/>
      <c r="C405" s="1"/>
      <c r="D405" s="1"/>
      <c r="E405" s="233"/>
      <c r="F405" s="234">
        <v>44680</v>
      </c>
      <c r="G405" s="108"/>
      <c r="H405" s="1"/>
      <c r="I405" s="1"/>
      <c r="J405" s="1"/>
      <c r="K405" s="1"/>
      <c r="L405" s="1"/>
      <c r="M405" s="1"/>
      <c r="N405" s="1"/>
      <c r="O405" s="1"/>
    </row>
    <row r="406" spans="2:15">
      <c r="B406" s="1"/>
      <c r="C406" s="1"/>
      <c r="D406" s="1"/>
      <c r="E406" s="233"/>
      <c r="F406" s="234">
        <v>44681</v>
      </c>
      <c r="G406" s="108"/>
      <c r="H406" s="1"/>
      <c r="I406" s="1"/>
      <c r="J406" s="1"/>
      <c r="K406" s="1"/>
      <c r="L406" s="1"/>
      <c r="M406" s="1"/>
      <c r="N406" s="1"/>
      <c r="O406" s="1"/>
    </row>
    <row r="407" spans="2:15">
      <c r="B407" s="1"/>
      <c r="C407" s="1"/>
      <c r="D407" s="1"/>
      <c r="E407" s="233"/>
      <c r="F407" s="234">
        <v>44682</v>
      </c>
      <c r="G407" s="108"/>
      <c r="H407" s="1"/>
      <c r="I407" s="1"/>
      <c r="J407" s="1"/>
      <c r="K407" s="1"/>
      <c r="L407" s="1"/>
      <c r="M407" s="1"/>
      <c r="N407" s="1"/>
      <c r="O407" s="1"/>
    </row>
    <row r="408" spans="2:15">
      <c r="B408" s="1"/>
      <c r="C408" s="1"/>
      <c r="D408" s="1"/>
      <c r="E408" s="233"/>
      <c r="F408" s="234">
        <v>44683</v>
      </c>
      <c r="G408" s="108"/>
      <c r="H408" s="1"/>
      <c r="I408" s="1"/>
      <c r="J408" s="1"/>
      <c r="K408" s="1"/>
      <c r="L408" s="1"/>
      <c r="M408" s="1"/>
      <c r="N408" s="1"/>
      <c r="O408" s="1"/>
    </row>
    <row r="409" spans="2:15">
      <c r="B409" s="1"/>
      <c r="C409" s="1"/>
      <c r="D409" s="1"/>
      <c r="E409" s="233"/>
      <c r="F409" s="234">
        <v>44684</v>
      </c>
      <c r="G409" s="108"/>
      <c r="H409" s="1"/>
      <c r="I409" s="1"/>
      <c r="J409" s="1"/>
      <c r="K409" s="1"/>
      <c r="L409" s="1"/>
      <c r="M409" s="1"/>
      <c r="N409" s="1"/>
      <c r="O409" s="1"/>
    </row>
    <row r="410" spans="2:15">
      <c r="B410" s="1"/>
      <c r="C410" s="1"/>
      <c r="D410" s="1"/>
      <c r="E410" s="233"/>
      <c r="F410" s="234">
        <v>44685</v>
      </c>
      <c r="G410" s="108"/>
      <c r="H410" s="1"/>
      <c r="I410" s="1"/>
      <c r="J410" s="1"/>
      <c r="K410" s="1"/>
      <c r="L410" s="1"/>
      <c r="M410" s="1"/>
      <c r="N410" s="1"/>
      <c r="O410" s="1"/>
    </row>
    <row r="411" spans="2:15">
      <c r="B411" s="1"/>
      <c r="C411" s="1"/>
      <c r="D411" s="1"/>
      <c r="E411" s="233"/>
      <c r="F411" s="234">
        <v>44686</v>
      </c>
      <c r="G411" s="108"/>
      <c r="H411" s="1"/>
      <c r="I411" s="1"/>
      <c r="J411" s="1"/>
      <c r="K411" s="1"/>
      <c r="L411" s="1"/>
      <c r="M411" s="1"/>
      <c r="N411" s="1"/>
      <c r="O411" s="1"/>
    </row>
    <row r="412" spans="2:15">
      <c r="B412" s="1"/>
      <c r="C412" s="1"/>
      <c r="D412" s="1"/>
      <c r="E412" s="233"/>
      <c r="F412" s="234">
        <v>44687</v>
      </c>
      <c r="G412" s="108"/>
      <c r="H412" s="1"/>
      <c r="I412" s="1"/>
      <c r="J412" s="1"/>
      <c r="K412" s="1"/>
      <c r="L412" s="1"/>
      <c r="M412" s="1"/>
      <c r="N412" s="1"/>
      <c r="O412" s="1"/>
    </row>
    <row r="413" spans="2:15">
      <c r="B413" s="1"/>
      <c r="C413" s="1"/>
      <c r="D413" s="1"/>
      <c r="E413" s="233"/>
      <c r="F413" s="234">
        <v>44688</v>
      </c>
      <c r="G413" s="108"/>
      <c r="H413" s="1"/>
      <c r="I413" s="1"/>
      <c r="J413" s="1"/>
      <c r="K413" s="1"/>
      <c r="L413" s="1"/>
      <c r="M413" s="1"/>
      <c r="N413" s="1"/>
      <c r="O413" s="1"/>
    </row>
    <row r="414" spans="2:15">
      <c r="B414" s="1"/>
      <c r="C414" s="1"/>
      <c r="D414" s="1"/>
      <c r="E414" s="233"/>
      <c r="F414" s="234">
        <v>44689</v>
      </c>
      <c r="G414" s="108"/>
      <c r="H414" s="1"/>
      <c r="I414" s="1"/>
      <c r="J414" s="1"/>
      <c r="K414" s="1"/>
      <c r="L414" s="1"/>
      <c r="M414" s="1"/>
      <c r="N414" s="1"/>
      <c r="O414" s="1"/>
    </row>
    <row r="415" spans="2:15">
      <c r="B415" s="1"/>
      <c r="C415" s="1"/>
      <c r="D415" s="1"/>
      <c r="E415" s="233"/>
      <c r="F415" s="234">
        <v>44690</v>
      </c>
      <c r="G415" s="108"/>
      <c r="H415" s="1"/>
      <c r="I415" s="1"/>
      <c r="J415" s="1"/>
      <c r="K415" s="1"/>
      <c r="L415" s="1"/>
      <c r="M415" s="1"/>
      <c r="N415" s="1"/>
      <c r="O415" s="1"/>
    </row>
    <row r="416" spans="2:15">
      <c r="B416" s="1"/>
      <c r="C416" s="1"/>
      <c r="D416" s="1"/>
      <c r="E416" s="233"/>
      <c r="F416" s="234">
        <v>44691</v>
      </c>
      <c r="G416" s="108"/>
      <c r="H416" s="1"/>
      <c r="I416" s="1"/>
      <c r="J416" s="1"/>
      <c r="K416" s="1"/>
      <c r="L416" s="1"/>
      <c r="M416" s="1"/>
      <c r="N416" s="1"/>
      <c r="O416" s="1"/>
    </row>
    <row r="417" spans="2:15">
      <c r="B417" s="1"/>
      <c r="C417" s="1"/>
      <c r="D417" s="1"/>
      <c r="E417" s="233"/>
      <c r="F417" s="234">
        <v>44692</v>
      </c>
      <c r="G417" s="108"/>
      <c r="H417" s="1"/>
      <c r="I417" s="1"/>
      <c r="J417" s="1"/>
      <c r="K417" s="1"/>
      <c r="L417" s="1"/>
      <c r="M417" s="1"/>
      <c r="N417" s="1"/>
      <c r="O417" s="1"/>
    </row>
    <row r="418" spans="2:15">
      <c r="B418" s="1"/>
      <c r="C418" s="1"/>
      <c r="D418" s="1"/>
      <c r="E418" s="233"/>
      <c r="F418" s="234">
        <v>44693</v>
      </c>
      <c r="G418" s="108"/>
      <c r="H418" s="1"/>
      <c r="I418" s="1"/>
      <c r="J418" s="1"/>
      <c r="K418" s="1"/>
      <c r="L418" s="1"/>
      <c r="M418" s="1"/>
      <c r="N418" s="1"/>
      <c r="O418" s="1"/>
    </row>
    <row r="419" spans="2:15">
      <c r="B419" s="1"/>
      <c r="C419" s="1"/>
      <c r="D419" s="1"/>
      <c r="E419" s="233"/>
      <c r="F419" s="234">
        <v>44694</v>
      </c>
      <c r="G419" s="108"/>
      <c r="H419" s="1"/>
      <c r="I419" s="1"/>
      <c r="J419" s="1"/>
      <c r="K419" s="1"/>
      <c r="L419" s="1"/>
      <c r="M419" s="1"/>
      <c r="N419" s="1"/>
      <c r="O419" s="1"/>
    </row>
    <row r="420" spans="2:15">
      <c r="B420" s="1"/>
      <c r="C420" s="1"/>
      <c r="D420" s="1"/>
      <c r="E420" s="233"/>
      <c r="F420" s="234">
        <v>44695</v>
      </c>
      <c r="G420" s="108"/>
      <c r="H420" s="1"/>
      <c r="I420" s="1"/>
      <c r="J420" s="1"/>
      <c r="K420" s="1"/>
      <c r="L420" s="1"/>
      <c r="M420" s="1"/>
      <c r="N420" s="1"/>
      <c r="O420" s="1"/>
    </row>
    <row r="421" spans="2:15">
      <c r="B421" s="1"/>
      <c r="C421" s="1"/>
      <c r="D421" s="1"/>
      <c r="E421" s="233"/>
      <c r="F421" s="234">
        <v>44696</v>
      </c>
      <c r="G421" s="108"/>
      <c r="H421" s="1"/>
      <c r="I421" s="1"/>
      <c r="J421" s="1"/>
      <c r="K421" s="1"/>
      <c r="L421" s="1"/>
      <c r="M421" s="1"/>
      <c r="N421" s="1"/>
      <c r="O421" s="1"/>
    </row>
    <row r="422" spans="2:15">
      <c r="B422" s="1"/>
      <c r="C422" s="1"/>
      <c r="D422" s="1"/>
      <c r="E422" s="233"/>
      <c r="F422" s="234">
        <v>44697</v>
      </c>
      <c r="G422" s="108"/>
      <c r="H422" s="1"/>
      <c r="I422" s="1"/>
      <c r="J422" s="1"/>
      <c r="K422" s="1"/>
      <c r="L422" s="1"/>
      <c r="M422" s="1"/>
      <c r="N422" s="1"/>
      <c r="O422" s="1"/>
    </row>
    <row r="423" spans="2:15">
      <c r="B423" s="1"/>
      <c r="C423" s="1"/>
      <c r="D423" s="1"/>
      <c r="E423" s="233"/>
      <c r="F423" s="234">
        <v>44698</v>
      </c>
      <c r="G423" s="108"/>
      <c r="H423" s="1"/>
      <c r="I423" s="1"/>
      <c r="J423" s="1"/>
      <c r="K423" s="1"/>
      <c r="L423" s="1"/>
      <c r="M423" s="1"/>
      <c r="N423" s="1"/>
      <c r="O423" s="1"/>
    </row>
    <row r="424" spans="2:15">
      <c r="B424" s="1"/>
      <c r="C424" s="1"/>
      <c r="D424" s="1"/>
      <c r="E424" s="233"/>
      <c r="F424" s="234">
        <v>44699</v>
      </c>
      <c r="G424" s="108"/>
      <c r="H424" s="1"/>
      <c r="I424" s="1"/>
      <c r="J424" s="1"/>
      <c r="K424" s="1"/>
      <c r="L424" s="1"/>
      <c r="M424" s="1"/>
      <c r="N424" s="1"/>
      <c r="O424" s="1"/>
    </row>
    <row r="425" spans="2:15">
      <c r="B425" s="1"/>
      <c r="C425" s="1"/>
      <c r="D425" s="1"/>
      <c r="E425" s="233"/>
      <c r="F425" s="234">
        <v>44700</v>
      </c>
      <c r="G425" s="108"/>
      <c r="H425" s="1"/>
      <c r="I425" s="1"/>
      <c r="J425" s="1"/>
      <c r="K425" s="1"/>
      <c r="L425" s="1"/>
      <c r="M425" s="1"/>
      <c r="N425" s="1"/>
      <c r="O425" s="1"/>
    </row>
    <row r="426" spans="2:15">
      <c r="B426" s="1"/>
      <c r="C426" s="1"/>
      <c r="D426" s="1"/>
      <c r="E426" s="233"/>
      <c r="F426" s="234">
        <v>44701</v>
      </c>
      <c r="G426" s="108"/>
      <c r="H426" s="1"/>
      <c r="I426" s="1"/>
      <c r="J426" s="1"/>
      <c r="K426" s="1"/>
      <c r="L426" s="1"/>
      <c r="M426" s="1"/>
      <c r="N426" s="1"/>
      <c r="O426" s="1"/>
    </row>
    <row r="427" spans="2:15">
      <c r="B427" s="1"/>
      <c r="C427" s="1"/>
      <c r="D427" s="1"/>
      <c r="E427" s="233"/>
      <c r="F427" s="234">
        <v>44702</v>
      </c>
      <c r="G427" s="108"/>
      <c r="H427" s="1"/>
      <c r="I427" s="1"/>
      <c r="J427" s="1"/>
      <c r="K427" s="1"/>
      <c r="L427" s="1"/>
      <c r="M427" s="1"/>
      <c r="N427" s="1"/>
      <c r="O427" s="1"/>
    </row>
    <row r="428" spans="2:15">
      <c r="B428" s="1"/>
      <c r="C428" s="1"/>
      <c r="D428" s="1"/>
      <c r="E428" s="233"/>
      <c r="F428" s="234">
        <v>44703</v>
      </c>
      <c r="G428" s="108"/>
      <c r="H428" s="1"/>
      <c r="I428" s="1"/>
      <c r="J428" s="1"/>
      <c r="K428" s="1"/>
      <c r="L428" s="1"/>
      <c r="M428" s="1"/>
      <c r="N428" s="1"/>
      <c r="O428" s="1"/>
    </row>
    <row r="429" spans="2:15">
      <c r="B429" s="1"/>
      <c r="C429" s="1"/>
      <c r="D429" s="1"/>
      <c r="E429" s="233"/>
      <c r="F429" s="234">
        <v>44704</v>
      </c>
      <c r="G429" s="108"/>
      <c r="H429" s="1"/>
      <c r="I429" s="1"/>
      <c r="J429" s="1"/>
      <c r="K429" s="1"/>
      <c r="L429" s="1"/>
      <c r="M429" s="1"/>
      <c r="N429" s="1"/>
      <c r="O429" s="1"/>
    </row>
    <row r="430" spans="2:15">
      <c r="B430" s="1"/>
      <c r="C430" s="1"/>
      <c r="D430" s="1"/>
      <c r="E430" s="233"/>
      <c r="F430" s="234">
        <v>44705</v>
      </c>
      <c r="G430" s="108"/>
      <c r="H430" s="1"/>
      <c r="I430" s="1"/>
      <c r="J430" s="1"/>
      <c r="K430" s="1"/>
      <c r="L430" s="1"/>
      <c r="M430" s="1"/>
      <c r="N430" s="1"/>
      <c r="O430" s="1"/>
    </row>
    <row r="431" spans="2:15">
      <c r="B431" s="1"/>
      <c r="C431" s="1"/>
      <c r="D431" s="1"/>
      <c r="E431" s="233"/>
      <c r="F431" s="234">
        <v>44706</v>
      </c>
      <c r="G431" s="108"/>
      <c r="H431" s="1"/>
      <c r="I431" s="1"/>
      <c r="J431" s="1"/>
      <c r="K431" s="1"/>
      <c r="L431" s="1"/>
      <c r="M431" s="1"/>
      <c r="N431" s="1"/>
      <c r="O431" s="1"/>
    </row>
    <row r="432" spans="2:15">
      <c r="B432" s="1"/>
      <c r="C432" s="1"/>
      <c r="D432" s="1"/>
      <c r="E432" s="233"/>
      <c r="F432" s="234">
        <v>44707</v>
      </c>
      <c r="G432" s="108"/>
      <c r="H432" s="1"/>
      <c r="I432" s="1"/>
      <c r="J432" s="1"/>
      <c r="K432" s="1"/>
      <c r="L432" s="1"/>
      <c r="M432" s="1"/>
      <c r="N432" s="1"/>
      <c r="O432" s="1"/>
    </row>
    <row r="433" spans="2:15">
      <c r="B433" s="1"/>
      <c r="C433" s="1"/>
      <c r="D433" s="1"/>
      <c r="E433" s="233"/>
      <c r="F433" s="234">
        <v>44708</v>
      </c>
      <c r="G433" s="108"/>
      <c r="H433" s="1"/>
      <c r="I433" s="1"/>
      <c r="J433" s="1"/>
      <c r="K433" s="1"/>
      <c r="L433" s="1"/>
      <c r="M433" s="1"/>
      <c r="N433" s="1"/>
      <c r="O433" s="1"/>
    </row>
    <row r="434" spans="2:15">
      <c r="B434" s="1"/>
      <c r="C434" s="1"/>
      <c r="D434" s="1"/>
      <c r="E434" s="233"/>
      <c r="F434" s="234">
        <v>44709</v>
      </c>
      <c r="G434" s="108"/>
      <c r="H434" s="1"/>
      <c r="I434" s="1"/>
      <c r="J434" s="1"/>
      <c r="K434" s="1"/>
      <c r="L434" s="1"/>
      <c r="M434" s="1"/>
      <c r="N434" s="1"/>
      <c r="O434" s="1"/>
    </row>
    <row r="435" spans="2:15">
      <c r="B435" s="1"/>
      <c r="C435" s="1"/>
      <c r="D435" s="1"/>
      <c r="E435" s="233"/>
      <c r="F435" s="234">
        <v>44710</v>
      </c>
      <c r="G435" s="108"/>
      <c r="H435" s="1"/>
      <c r="I435" s="1"/>
      <c r="J435" s="1"/>
      <c r="K435" s="1"/>
      <c r="L435" s="1"/>
      <c r="M435" s="1"/>
      <c r="N435" s="1"/>
      <c r="O435" s="1"/>
    </row>
    <row r="436" spans="2:15">
      <c r="B436" s="1"/>
      <c r="C436" s="1"/>
      <c r="D436" s="1"/>
      <c r="E436" s="233"/>
      <c r="F436" s="234">
        <v>44711</v>
      </c>
      <c r="G436" s="108"/>
      <c r="H436" s="1"/>
      <c r="I436" s="1"/>
      <c r="J436" s="1"/>
      <c r="K436" s="1"/>
      <c r="L436" s="1"/>
      <c r="M436" s="1"/>
      <c r="N436" s="1"/>
      <c r="O436" s="1"/>
    </row>
    <row r="437" spans="2:15">
      <c r="B437" s="1"/>
      <c r="C437" s="1"/>
      <c r="D437" s="1"/>
      <c r="E437" s="233"/>
      <c r="F437" s="234">
        <v>44712</v>
      </c>
      <c r="G437" s="108"/>
      <c r="H437" s="1"/>
      <c r="I437" s="1"/>
      <c r="J437" s="1"/>
      <c r="K437" s="1"/>
      <c r="L437" s="1"/>
      <c r="M437" s="1"/>
      <c r="N437" s="1"/>
      <c r="O437" s="1"/>
    </row>
    <row r="438" spans="2:15">
      <c r="B438" s="1"/>
      <c r="C438" s="1"/>
      <c r="D438" s="1"/>
      <c r="E438" s="233"/>
      <c r="F438" s="234">
        <v>44713</v>
      </c>
      <c r="G438" s="108"/>
      <c r="H438" s="1"/>
      <c r="I438" s="1"/>
      <c r="J438" s="1"/>
      <c r="K438" s="1"/>
      <c r="L438" s="1"/>
      <c r="M438" s="1"/>
      <c r="N438" s="1"/>
      <c r="O438" s="1"/>
    </row>
    <row r="439" spans="2:15">
      <c r="B439" s="1"/>
      <c r="C439" s="1"/>
      <c r="D439" s="1"/>
      <c r="E439" s="233"/>
      <c r="F439" s="234">
        <v>44714</v>
      </c>
      <c r="G439" s="108"/>
      <c r="H439" s="1"/>
      <c r="I439" s="1"/>
      <c r="J439" s="1"/>
      <c r="K439" s="1"/>
      <c r="L439" s="1"/>
      <c r="M439" s="1"/>
      <c r="N439" s="1"/>
      <c r="O439" s="1"/>
    </row>
    <row r="440" spans="2:15">
      <c r="B440" s="1"/>
      <c r="C440" s="1"/>
      <c r="D440" s="1"/>
      <c r="E440" s="233"/>
      <c r="F440" s="234">
        <v>44715</v>
      </c>
      <c r="G440" s="108"/>
      <c r="H440" s="1"/>
      <c r="I440" s="1"/>
      <c r="J440" s="1"/>
      <c r="K440" s="1"/>
      <c r="L440" s="1"/>
      <c r="M440" s="1"/>
      <c r="N440" s="1"/>
      <c r="O440" s="1"/>
    </row>
    <row r="441" spans="2:15">
      <c r="B441" s="1"/>
      <c r="C441" s="1"/>
      <c r="D441" s="1"/>
      <c r="E441" s="233"/>
      <c r="F441" s="234">
        <v>44716</v>
      </c>
      <c r="G441" s="108"/>
      <c r="H441" s="1"/>
      <c r="I441" s="1"/>
      <c r="J441" s="1"/>
      <c r="K441" s="1"/>
      <c r="L441" s="1"/>
      <c r="M441" s="1"/>
      <c r="N441" s="1"/>
      <c r="O441" s="1"/>
    </row>
    <row r="442" spans="2:15">
      <c r="B442" s="1"/>
      <c r="C442" s="1"/>
      <c r="D442" s="1"/>
      <c r="E442" s="233"/>
      <c r="F442" s="234">
        <v>44717</v>
      </c>
      <c r="G442" s="108"/>
      <c r="H442" s="1"/>
      <c r="I442" s="1"/>
      <c r="J442" s="1"/>
      <c r="K442" s="1"/>
      <c r="L442" s="1"/>
      <c r="M442" s="1"/>
      <c r="N442" s="1"/>
      <c r="O442" s="1"/>
    </row>
    <row r="443" spans="2:15">
      <c r="B443" s="1"/>
      <c r="C443" s="1"/>
      <c r="D443" s="1"/>
      <c r="E443" s="233"/>
      <c r="F443" s="234">
        <v>44718</v>
      </c>
      <c r="G443" s="108"/>
      <c r="H443" s="1"/>
      <c r="I443" s="1"/>
      <c r="J443" s="1"/>
      <c r="K443" s="1"/>
      <c r="L443" s="1"/>
      <c r="M443" s="1"/>
      <c r="N443" s="1"/>
      <c r="O443" s="1"/>
    </row>
    <row r="444" spans="2:15">
      <c r="B444" s="1"/>
      <c r="C444" s="1"/>
      <c r="D444" s="1"/>
      <c r="E444" s="233"/>
      <c r="F444" s="234">
        <v>44719</v>
      </c>
      <c r="G444" s="108"/>
      <c r="H444" s="1"/>
      <c r="I444" s="1"/>
      <c r="J444" s="1"/>
      <c r="K444" s="1"/>
      <c r="L444" s="1"/>
      <c r="M444" s="1"/>
      <c r="N444" s="1"/>
      <c r="O444" s="1"/>
    </row>
    <row r="445" spans="2:15">
      <c r="B445" s="1"/>
      <c r="C445" s="1"/>
      <c r="D445" s="1"/>
      <c r="E445" s="233"/>
      <c r="F445" s="234">
        <v>44720</v>
      </c>
      <c r="G445" s="108"/>
      <c r="H445" s="1"/>
      <c r="I445" s="1"/>
      <c r="J445" s="1"/>
      <c r="K445" s="1"/>
      <c r="L445" s="1"/>
      <c r="M445" s="1"/>
      <c r="N445" s="1"/>
      <c r="O445" s="1"/>
    </row>
    <row r="446" spans="2:15">
      <c r="B446" s="1"/>
      <c r="C446" s="1"/>
      <c r="D446" s="1"/>
      <c r="E446" s="233"/>
      <c r="F446" s="234">
        <v>44721</v>
      </c>
      <c r="G446" s="108"/>
      <c r="H446" s="1"/>
      <c r="I446" s="1"/>
      <c r="J446" s="1"/>
      <c r="K446" s="1"/>
      <c r="L446" s="1"/>
      <c r="M446" s="1"/>
      <c r="N446" s="1"/>
      <c r="O446" s="1"/>
    </row>
    <row r="447" spans="2:15">
      <c r="B447" s="1"/>
      <c r="C447" s="1"/>
      <c r="D447" s="1"/>
      <c r="E447" s="233"/>
      <c r="F447" s="234">
        <v>44722</v>
      </c>
      <c r="G447" s="108"/>
      <c r="H447" s="1"/>
      <c r="I447" s="1"/>
      <c r="J447" s="1"/>
      <c r="K447" s="1"/>
      <c r="L447" s="1"/>
      <c r="M447" s="1"/>
      <c r="N447" s="1"/>
      <c r="O447" s="1"/>
    </row>
    <row r="448" spans="2:15">
      <c r="B448" s="1"/>
      <c r="C448" s="1"/>
      <c r="D448" s="1"/>
      <c r="E448" s="233"/>
      <c r="F448" s="234">
        <v>44723</v>
      </c>
      <c r="G448" s="108"/>
      <c r="H448" s="1"/>
      <c r="I448" s="1"/>
      <c r="J448" s="1"/>
      <c r="K448" s="1"/>
      <c r="L448" s="1"/>
      <c r="M448" s="1"/>
      <c r="N448" s="1"/>
      <c r="O448" s="1"/>
    </row>
    <row r="449" spans="2:15">
      <c r="B449" s="1"/>
      <c r="C449" s="1"/>
      <c r="D449" s="1"/>
      <c r="E449" s="233"/>
      <c r="F449" s="234">
        <v>44724</v>
      </c>
      <c r="G449" s="108"/>
      <c r="H449" s="1"/>
      <c r="I449" s="1"/>
      <c r="J449" s="1"/>
      <c r="K449" s="1"/>
      <c r="L449" s="1"/>
      <c r="M449" s="1"/>
      <c r="N449" s="1"/>
      <c r="O449" s="1"/>
    </row>
    <row r="450" spans="2:15">
      <c r="B450" s="1"/>
      <c r="C450" s="1"/>
      <c r="D450" s="1"/>
      <c r="E450" s="233"/>
      <c r="F450" s="234">
        <v>44725</v>
      </c>
      <c r="G450" s="108"/>
      <c r="H450" s="1"/>
      <c r="I450" s="1"/>
      <c r="J450" s="1"/>
      <c r="K450" s="1"/>
      <c r="L450" s="1"/>
      <c r="M450" s="1"/>
      <c r="N450" s="1"/>
      <c r="O450" s="1"/>
    </row>
    <row r="451" spans="2:15">
      <c r="B451" s="1"/>
      <c r="C451" s="1"/>
      <c r="D451" s="1"/>
      <c r="E451" s="233"/>
      <c r="F451" s="234">
        <v>44726</v>
      </c>
      <c r="G451" s="108"/>
      <c r="H451" s="1"/>
      <c r="I451" s="1"/>
      <c r="J451" s="1"/>
      <c r="K451" s="1"/>
      <c r="L451" s="1"/>
      <c r="M451" s="1"/>
      <c r="N451" s="1"/>
      <c r="O451" s="1"/>
    </row>
    <row r="452" spans="2:15">
      <c r="B452" s="1"/>
      <c r="C452" s="1"/>
      <c r="D452" s="1"/>
      <c r="E452" s="233"/>
      <c r="F452" s="234">
        <v>44727</v>
      </c>
      <c r="G452" s="108"/>
      <c r="H452" s="1"/>
      <c r="I452" s="1"/>
      <c r="J452" s="1"/>
      <c r="K452" s="1"/>
      <c r="L452" s="1"/>
      <c r="M452" s="1"/>
      <c r="N452" s="1"/>
      <c r="O452" s="1"/>
    </row>
    <row r="453" spans="2:15">
      <c r="B453" s="1"/>
      <c r="C453" s="1"/>
      <c r="D453" s="1"/>
      <c r="E453" s="233"/>
      <c r="F453" s="234">
        <v>44728</v>
      </c>
      <c r="G453" s="108"/>
      <c r="H453" s="1"/>
      <c r="I453" s="1"/>
      <c r="J453" s="1"/>
      <c r="K453" s="1"/>
      <c r="L453" s="1"/>
      <c r="M453" s="1"/>
      <c r="N453" s="1"/>
      <c r="O453" s="1"/>
    </row>
    <row r="454" spans="2:15">
      <c r="B454" s="1"/>
      <c r="C454" s="1"/>
      <c r="D454" s="1"/>
      <c r="E454" s="233"/>
      <c r="F454" s="234">
        <v>44729</v>
      </c>
      <c r="G454" s="108"/>
      <c r="H454" s="1"/>
      <c r="I454" s="1"/>
      <c r="J454" s="1"/>
      <c r="K454" s="1"/>
      <c r="L454" s="1"/>
      <c r="M454" s="1"/>
      <c r="N454" s="1"/>
      <c r="O454" s="1"/>
    </row>
    <row r="455" spans="2:15">
      <c r="B455" s="1"/>
      <c r="C455" s="1"/>
      <c r="D455" s="1"/>
      <c r="E455" s="233"/>
      <c r="F455" s="234">
        <v>44730</v>
      </c>
      <c r="G455" s="108"/>
      <c r="H455" s="1"/>
      <c r="I455" s="1"/>
      <c r="J455" s="1"/>
      <c r="K455" s="1"/>
      <c r="L455" s="1"/>
      <c r="M455" s="1"/>
      <c r="N455" s="1"/>
      <c r="O455" s="1"/>
    </row>
    <row r="456" spans="2:15">
      <c r="B456" s="1"/>
      <c r="C456" s="1"/>
      <c r="D456" s="1"/>
      <c r="E456" s="233"/>
      <c r="F456" s="234">
        <v>44731</v>
      </c>
      <c r="G456" s="108"/>
      <c r="H456" s="1"/>
      <c r="I456" s="1"/>
      <c r="J456" s="1"/>
      <c r="K456" s="1"/>
      <c r="L456" s="1"/>
      <c r="M456" s="1"/>
      <c r="N456" s="1"/>
      <c r="O456" s="1"/>
    </row>
    <row r="457" spans="2:15">
      <c r="B457" s="1"/>
      <c r="C457" s="1"/>
      <c r="D457" s="1"/>
      <c r="E457" s="233"/>
      <c r="F457" s="234">
        <v>44732</v>
      </c>
      <c r="G457" s="108"/>
      <c r="H457" s="1"/>
      <c r="I457" s="1"/>
      <c r="J457" s="1"/>
      <c r="K457" s="1"/>
      <c r="L457" s="1"/>
      <c r="M457" s="1"/>
      <c r="N457" s="1"/>
      <c r="O457" s="1"/>
    </row>
    <row r="458" spans="2:15">
      <c r="B458" s="1"/>
      <c r="C458" s="1"/>
      <c r="D458" s="1"/>
      <c r="E458" s="233"/>
      <c r="F458" s="234">
        <v>44733</v>
      </c>
      <c r="G458" s="108"/>
      <c r="H458" s="1"/>
      <c r="I458" s="1"/>
      <c r="J458" s="1"/>
      <c r="K458" s="1"/>
      <c r="L458" s="1"/>
      <c r="M458" s="1"/>
      <c r="N458" s="1"/>
      <c r="O458" s="1"/>
    </row>
    <row r="459" spans="2:15">
      <c r="B459" s="1"/>
      <c r="C459" s="1"/>
      <c r="D459" s="1"/>
      <c r="E459" s="233"/>
      <c r="F459" s="234">
        <v>44734</v>
      </c>
      <c r="G459" s="108"/>
      <c r="H459" s="1"/>
      <c r="I459" s="1"/>
      <c r="J459" s="1"/>
      <c r="K459" s="1"/>
      <c r="L459" s="1"/>
      <c r="M459" s="1"/>
      <c r="N459" s="1"/>
      <c r="O459" s="1"/>
    </row>
    <row r="460" spans="2:15">
      <c r="B460" s="1"/>
      <c r="C460" s="1"/>
      <c r="D460" s="1"/>
      <c r="E460" s="233"/>
      <c r="F460" s="234">
        <v>44735</v>
      </c>
      <c r="G460" s="108"/>
      <c r="H460" s="1"/>
      <c r="I460" s="1"/>
      <c r="J460" s="1"/>
      <c r="K460" s="1"/>
      <c r="L460" s="1"/>
      <c r="M460" s="1"/>
      <c r="N460" s="1"/>
      <c r="O460" s="1"/>
    </row>
    <row r="461" spans="2:15">
      <c r="B461" s="1"/>
      <c r="C461" s="1"/>
      <c r="D461" s="1"/>
      <c r="E461" s="233"/>
      <c r="F461" s="234">
        <v>44736</v>
      </c>
      <c r="G461" s="108"/>
      <c r="H461" s="1"/>
      <c r="I461" s="1"/>
      <c r="J461" s="1"/>
      <c r="K461" s="1"/>
      <c r="L461" s="1"/>
      <c r="M461" s="1"/>
      <c r="N461" s="1"/>
      <c r="O461" s="1"/>
    </row>
    <row r="462" spans="2:15">
      <c r="B462" s="1"/>
      <c r="C462" s="1"/>
      <c r="D462" s="1"/>
      <c r="E462" s="233"/>
      <c r="F462" s="234">
        <v>44737</v>
      </c>
      <c r="G462" s="108"/>
      <c r="H462" s="1"/>
      <c r="I462" s="1"/>
      <c r="J462" s="1"/>
      <c r="K462" s="1"/>
      <c r="L462" s="1"/>
      <c r="M462" s="1"/>
      <c r="N462" s="1"/>
      <c r="O462" s="1"/>
    </row>
    <row r="463" spans="2:15">
      <c r="B463" s="1"/>
      <c r="C463" s="1"/>
      <c r="D463" s="1"/>
      <c r="E463" s="233"/>
      <c r="F463" s="234">
        <v>44738</v>
      </c>
      <c r="G463" s="108"/>
      <c r="H463" s="1"/>
      <c r="I463" s="1"/>
      <c r="J463" s="1"/>
      <c r="K463" s="1"/>
      <c r="L463" s="1"/>
      <c r="M463" s="1"/>
      <c r="N463" s="1"/>
      <c r="O463" s="1"/>
    </row>
    <row r="464" spans="2:15">
      <c r="B464" s="1"/>
      <c r="C464" s="1"/>
      <c r="D464" s="1"/>
      <c r="E464" s="233"/>
      <c r="F464" s="234">
        <v>44739</v>
      </c>
      <c r="G464" s="108"/>
      <c r="H464" s="1"/>
      <c r="I464" s="1"/>
      <c r="J464" s="1"/>
      <c r="K464" s="1"/>
      <c r="L464" s="1"/>
      <c r="M464" s="1"/>
      <c r="N464" s="1"/>
      <c r="O464" s="1"/>
    </row>
    <row r="465" spans="2:15">
      <c r="B465" s="1"/>
      <c r="C465" s="1"/>
      <c r="D465" s="1"/>
      <c r="E465" s="233"/>
      <c r="F465" s="234">
        <v>44740</v>
      </c>
      <c r="G465" s="108"/>
      <c r="H465" s="1"/>
      <c r="I465" s="1"/>
      <c r="J465" s="1"/>
      <c r="K465" s="1"/>
      <c r="L465" s="1"/>
      <c r="M465" s="1"/>
      <c r="N465" s="1"/>
      <c r="O465" s="1"/>
    </row>
    <row r="466" spans="2:15">
      <c r="B466" s="1"/>
      <c r="C466" s="1"/>
      <c r="D466" s="1"/>
      <c r="E466" s="233"/>
      <c r="F466" s="234">
        <v>44741</v>
      </c>
      <c r="G466" s="108"/>
      <c r="H466" s="1"/>
      <c r="I466" s="1"/>
      <c r="J466" s="1"/>
      <c r="K466" s="1"/>
      <c r="L466" s="1"/>
      <c r="M466" s="1"/>
      <c r="N466" s="1"/>
      <c r="O466" s="1"/>
    </row>
    <row r="467" spans="2:15">
      <c r="B467" s="1"/>
      <c r="C467" s="1"/>
      <c r="D467" s="1"/>
      <c r="E467" s="233"/>
      <c r="F467" s="234">
        <v>44742</v>
      </c>
      <c r="G467" s="108"/>
      <c r="H467" s="1"/>
      <c r="I467" s="1"/>
      <c r="J467" s="1"/>
      <c r="K467" s="1"/>
      <c r="L467" s="1"/>
      <c r="M467" s="1"/>
      <c r="N467" s="1"/>
      <c r="O467" s="1"/>
    </row>
    <row r="468" spans="2:15">
      <c r="B468" s="1"/>
      <c r="C468" s="1"/>
      <c r="D468" s="1"/>
      <c r="E468" s="233"/>
      <c r="F468" s="234">
        <v>44743</v>
      </c>
      <c r="G468" s="108"/>
      <c r="H468" s="1"/>
      <c r="I468" s="1"/>
      <c r="J468" s="1"/>
      <c r="K468" s="1"/>
      <c r="L468" s="1"/>
      <c r="M468" s="1"/>
      <c r="N468" s="1"/>
      <c r="O468" s="1"/>
    </row>
    <row r="469" spans="2:15">
      <c r="B469" s="1"/>
      <c r="C469" s="1"/>
      <c r="D469" s="1"/>
      <c r="E469" s="233"/>
      <c r="F469" s="234">
        <v>44744</v>
      </c>
      <c r="G469" s="108"/>
      <c r="H469" s="1"/>
      <c r="I469" s="1"/>
      <c r="J469" s="1"/>
      <c r="K469" s="1"/>
      <c r="L469" s="1"/>
      <c r="M469" s="1"/>
      <c r="N469" s="1"/>
      <c r="O469" s="1"/>
    </row>
    <row r="470" spans="2:15">
      <c r="B470" s="1"/>
      <c r="C470" s="1"/>
      <c r="D470" s="1"/>
      <c r="E470" s="233"/>
      <c r="F470" s="234">
        <v>44745</v>
      </c>
      <c r="G470" s="108"/>
      <c r="H470" s="1"/>
      <c r="I470" s="1"/>
      <c r="J470" s="1"/>
      <c r="K470" s="1"/>
      <c r="L470" s="1"/>
      <c r="M470" s="1"/>
      <c r="N470" s="1"/>
      <c r="O470" s="1"/>
    </row>
    <row r="471" spans="2:15">
      <c r="B471" s="1"/>
      <c r="C471" s="1"/>
      <c r="D471" s="1"/>
      <c r="E471" s="233"/>
      <c r="F471" s="234">
        <v>44746</v>
      </c>
      <c r="G471" s="108"/>
      <c r="H471" s="1"/>
      <c r="I471" s="1"/>
      <c r="J471" s="1"/>
      <c r="K471" s="1"/>
      <c r="L471" s="1"/>
      <c r="M471" s="1"/>
      <c r="N471" s="1"/>
      <c r="O471" s="1"/>
    </row>
    <row r="472" spans="2:15">
      <c r="B472" s="1"/>
      <c r="C472" s="1"/>
      <c r="D472" s="1"/>
      <c r="E472" s="233"/>
      <c r="F472" s="234">
        <v>44747</v>
      </c>
      <c r="G472" s="108"/>
      <c r="H472" s="1"/>
      <c r="I472" s="1"/>
      <c r="J472" s="1"/>
      <c r="K472" s="1"/>
      <c r="L472" s="1"/>
      <c r="M472" s="1"/>
      <c r="N472" s="1"/>
      <c r="O472" s="1"/>
    </row>
    <row r="473" spans="2:15">
      <c r="B473" s="1"/>
      <c r="C473" s="1"/>
      <c r="D473" s="1"/>
      <c r="E473" s="233"/>
      <c r="F473" s="234">
        <v>44748</v>
      </c>
      <c r="G473" s="108"/>
      <c r="H473" s="1"/>
      <c r="I473" s="1"/>
      <c r="J473" s="1"/>
      <c r="K473" s="1"/>
      <c r="L473" s="1"/>
      <c r="M473" s="1"/>
      <c r="N473" s="1"/>
      <c r="O473" s="1"/>
    </row>
    <row r="474" spans="2:15">
      <c r="B474" s="1"/>
      <c r="C474" s="1"/>
      <c r="D474" s="1"/>
      <c r="E474" s="233"/>
      <c r="F474" s="234">
        <v>44749</v>
      </c>
      <c r="G474" s="108"/>
      <c r="H474" s="1"/>
      <c r="I474" s="1"/>
      <c r="J474" s="1"/>
      <c r="K474" s="1"/>
      <c r="L474" s="1"/>
      <c r="M474" s="1"/>
      <c r="N474" s="1"/>
      <c r="O474" s="1"/>
    </row>
    <row r="475" spans="2:15">
      <c r="B475" s="1"/>
      <c r="C475" s="1"/>
      <c r="D475" s="1"/>
      <c r="E475" s="233"/>
      <c r="F475" s="234">
        <v>44750</v>
      </c>
      <c r="G475" s="108"/>
      <c r="H475" s="1"/>
      <c r="I475" s="1"/>
      <c r="J475" s="1"/>
      <c r="K475" s="1"/>
      <c r="L475" s="1"/>
      <c r="M475" s="1"/>
      <c r="N475" s="1"/>
      <c r="O475" s="1"/>
    </row>
    <row r="476" spans="2:15">
      <c r="B476" s="1"/>
      <c r="C476" s="1"/>
      <c r="D476" s="1"/>
      <c r="E476" s="233"/>
      <c r="F476" s="234">
        <v>44751</v>
      </c>
      <c r="G476" s="108"/>
      <c r="H476" s="1"/>
      <c r="I476" s="1"/>
      <c r="J476" s="1"/>
      <c r="K476" s="1"/>
      <c r="L476" s="1"/>
      <c r="M476" s="1"/>
      <c r="N476" s="1"/>
      <c r="O476" s="1"/>
    </row>
    <row r="477" spans="2:15">
      <c r="B477" s="1"/>
      <c r="C477" s="1"/>
      <c r="D477" s="1"/>
      <c r="E477" s="233"/>
      <c r="F477" s="234">
        <v>44752</v>
      </c>
      <c r="G477" s="108"/>
      <c r="H477" s="1"/>
      <c r="I477" s="1"/>
      <c r="J477" s="1"/>
      <c r="K477" s="1"/>
      <c r="L477" s="1"/>
      <c r="M477" s="1"/>
      <c r="N477" s="1"/>
      <c r="O477" s="1"/>
    </row>
    <row r="478" spans="2:15">
      <c r="B478" s="1"/>
      <c r="C478" s="1"/>
      <c r="D478" s="1"/>
      <c r="E478" s="233"/>
      <c r="F478" s="234">
        <v>44753</v>
      </c>
      <c r="G478" s="108"/>
      <c r="H478" s="1"/>
      <c r="I478" s="1"/>
      <c r="J478" s="1"/>
      <c r="K478" s="1"/>
      <c r="L478" s="1"/>
      <c r="M478" s="1"/>
      <c r="N478" s="1"/>
      <c r="O478" s="1"/>
    </row>
    <row r="479" spans="2:15">
      <c r="B479" s="1"/>
      <c r="C479" s="1"/>
      <c r="D479" s="1"/>
      <c r="E479" s="233"/>
      <c r="F479" s="234">
        <v>44754</v>
      </c>
      <c r="G479" s="108"/>
      <c r="H479" s="1"/>
      <c r="I479" s="1"/>
      <c r="J479" s="1"/>
      <c r="K479" s="1"/>
      <c r="L479" s="1"/>
      <c r="M479" s="1"/>
      <c r="N479" s="1"/>
      <c r="O479" s="1"/>
    </row>
    <row r="480" spans="2:15">
      <c r="B480" s="1"/>
      <c r="C480" s="1"/>
      <c r="D480" s="1"/>
      <c r="E480" s="233"/>
      <c r="F480" s="234">
        <v>44755</v>
      </c>
      <c r="G480" s="108"/>
      <c r="H480" s="1"/>
      <c r="I480" s="1"/>
      <c r="J480" s="1"/>
      <c r="K480" s="1"/>
      <c r="L480" s="1"/>
      <c r="M480" s="1"/>
      <c r="N480" s="1"/>
      <c r="O480" s="1"/>
    </row>
    <row r="481" spans="2:15">
      <c r="B481" s="1"/>
      <c r="C481" s="1"/>
      <c r="D481" s="1"/>
      <c r="E481" s="233"/>
      <c r="F481" s="234">
        <v>44756</v>
      </c>
      <c r="G481" s="108"/>
      <c r="H481" s="1"/>
      <c r="I481" s="1"/>
      <c r="J481" s="1"/>
      <c r="K481" s="1"/>
      <c r="L481" s="1"/>
      <c r="M481" s="1"/>
      <c r="N481" s="1"/>
      <c r="O481" s="1"/>
    </row>
    <row r="482" spans="2:15">
      <c r="B482" s="1"/>
      <c r="C482" s="1"/>
      <c r="D482" s="1"/>
      <c r="E482" s="233"/>
      <c r="F482" s="234">
        <v>44757</v>
      </c>
      <c r="G482" s="108"/>
      <c r="H482" s="1"/>
      <c r="I482" s="1"/>
      <c r="J482" s="1"/>
      <c r="K482" s="1"/>
      <c r="L482" s="1"/>
      <c r="M482" s="1"/>
      <c r="N482" s="1"/>
      <c r="O482" s="1"/>
    </row>
    <row r="483" spans="2:15">
      <c r="B483" s="1"/>
      <c r="C483" s="1"/>
      <c r="D483" s="1"/>
      <c r="E483" s="233"/>
      <c r="F483" s="234">
        <v>44758</v>
      </c>
      <c r="G483" s="108"/>
      <c r="H483" s="1"/>
      <c r="I483" s="1"/>
      <c r="J483" s="1"/>
      <c r="K483" s="1"/>
      <c r="L483" s="1"/>
      <c r="M483" s="1"/>
      <c r="N483" s="1"/>
      <c r="O483" s="1"/>
    </row>
    <row r="484" spans="2:15">
      <c r="B484" s="1"/>
      <c r="C484" s="1"/>
      <c r="D484" s="1"/>
      <c r="E484" s="233"/>
      <c r="F484" s="234">
        <v>44759</v>
      </c>
      <c r="G484" s="108"/>
      <c r="H484" s="1"/>
      <c r="I484" s="1"/>
      <c r="J484" s="1"/>
      <c r="K484" s="1"/>
      <c r="L484" s="1"/>
      <c r="M484" s="1"/>
      <c r="N484" s="1"/>
      <c r="O484" s="1"/>
    </row>
    <row r="485" spans="2:15">
      <c r="B485" s="1"/>
      <c r="C485" s="1"/>
      <c r="D485" s="1"/>
      <c r="E485" s="233"/>
      <c r="F485" s="234">
        <v>44760</v>
      </c>
      <c r="G485" s="108"/>
      <c r="H485" s="1"/>
      <c r="I485" s="1"/>
      <c r="J485" s="1"/>
      <c r="K485" s="1"/>
      <c r="L485" s="1"/>
      <c r="M485" s="1"/>
      <c r="N485" s="1"/>
      <c r="O485" s="1"/>
    </row>
    <row r="486" spans="2:15">
      <c r="B486" s="1"/>
      <c r="C486" s="1"/>
      <c r="D486" s="1"/>
      <c r="E486" s="233"/>
      <c r="F486" s="234">
        <v>44761</v>
      </c>
      <c r="G486" s="108"/>
      <c r="H486" s="1"/>
      <c r="I486" s="1"/>
      <c r="J486" s="1"/>
      <c r="K486" s="1"/>
      <c r="L486" s="1"/>
      <c r="M486" s="1"/>
      <c r="N486" s="1"/>
      <c r="O486" s="1"/>
    </row>
    <row r="487" spans="2:15">
      <c r="B487" s="1"/>
      <c r="C487" s="1"/>
      <c r="D487" s="1"/>
      <c r="E487" s="233"/>
      <c r="F487" s="234">
        <v>44762</v>
      </c>
      <c r="G487" s="108"/>
      <c r="H487" s="1"/>
      <c r="I487" s="1"/>
      <c r="J487" s="1"/>
      <c r="K487" s="1"/>
      <c r="L487" s="1"/>
      <c r="M487" s="1"/>
      <c r="N487" s="1"/>
      <c r="O487" s="1"/>
    </row>
    <row r="488" spans="2:15">
      <c r="B488" s="1"/>
      <c r="C488" s="1"/>
      <c r="D488" s="1"/>
      <c r="E488" s="233"/>
      <c r="F488" s="234">
        <v>44763</v>
      </c>
      <c r="G488" s="108"/>
      <c r="H488" s="1"/>
      <c r="I488" s="1"/>
      <c r="J488" s="1"/>
      <c r="K488" s="1"/>
      <c r="L488" s="1"/>
      <c r="M488" s="1"/>
      <c r="N488" s="1"/>
      <c r="O488" s="1"/>
    </row>
    <row r="489" spans="2:15">
      <c r="B489" s="1"/>
      <c r="C489" s="1"/>
      <c r="D489" s="1"/>
      <c r="E489" s="233"/>
      <c r="F489" s="234">
        <v>44764</v>
      </c>
      <c r="G489" s="108"/>
      <c r="H489" s="1"/>
      <c r="I489" s="1"/>
      <c r="J489" s="1"/>
      <c r="K489" s="1"/>
      <c r="L489" s="1"/>
      <c r="M489" s="1"/>
      <c r="N489" s="1"/>
      <c r="O489" s="1"/>
    </row>
    <row r="490" spans="2:15">
      <c r="B490" s="1"/>
      <c r="C490" s="1"/>
      <c r="D490" s="1"/>
      <c r="E490" s="233"/>
      <c r="F490" s="234">
        <v>44765</v>
      </c>
      <c r="G490" s="108"/>
      <c r="H490" s="1"/>
      <c r="I490" s="1"/>
      <c r="J490" s="1"/>
      <c r="K490" s="1"/>
      <c r="L490" s="1"/>
      <c r="M490" s="1"/>
      <c r="N490" s="1"/>
      <c r="O490" s="1"/>
    </row>
    <row r="491" spans="2:15">
      <c r="B491" s="1"/>
      <c r="C491" s="1"/>
      <c r="D491" s="1"/>
      <c r="E491" s="233"/>
      <c r="F491" s="234">
        <v>44766</v>
      </c>
      <c r="G491" s="108"/>
      <c r="H491" s="1"/>
      <c r="I491" s="1"/>
      <c r="J491" s="1"/>
      <c r="K491" s="1"/>
      <c r="L491" s="1"/>
      <c r="M491" s="1"/>
      <c r="N491" s="1"/>
      <c r="O491" s="1"/>
    </row>
    <row r="492" spans="2:15">
      <c r="B492" s="1"/>
      <c r="C492" s="1"/>
      <c r="D492" s="1"/>
      <c r="E492" s="233"/>
      <c r="F492" s="234">
        <v>44767</v>
      </c>
      <c r="G492" s="108"/>
      <c r="H492" s="1"/>
      <c r="I492" s="1"/>
      <c r="J492" s="1"/>
      <c r="K492" s="1"/>
      <c r="L492" s="1"/>
      <c r="M492" s="1"/>
      <c r="N492" s="1"/>
      <c r="O492" s="1"/>
    </row>
    <row r="493" spans="2:15">
      <c r="B493" s="1"/>
      <c r="C493" s="1"/>
      <c r="D493" s="1"/>
      <c r="E493" s="233"/>
      <c r="F493" s="234">
        <v>44768</v>
      </c>
      <c r="G493" s="108"/>
      <c r="H493" s="1"/>
      <c r="I493" s="1"/>
      <c r="J493" s="1"/>
      <c r="K493" s="1"/>
      <c r="L493" s="1"/>
      <c r="M493" s="1"/>
      <c r="N493" s="1"/>
      <c r="O493" s="1"/>
    </row>
    <row r="494" spans="2:15">
      <c r="B494" s="1"/>
      <c r="C494" s="1"/>
      <c r="D494" s="1"/>
      <c r="E494" s="233"/>
      <c r="F494" s="234">
        <v>44769</v>
      </c>
      <c r="G494" s="108"/>
      <c r="H494" s="1"/>
      <c r="I494" s="1"/>
      <c r="J494" s="1"/>
      <c r="K494" s="1"/>
      <c r="L494" s="1"/>
      <c r="M494" s="1"/>
      <c r="N494" s="1"/>
      <c r="O494" s="1"/>
    </row>
    <row r="495" spans="2:15">
      <c r="B495" s="1"/>
      <c r="C495" s="1"/>
      <c r="D495" s="1"/>
      <c r="E495" s="233"/>
      <c r="F495" s="234">
        <v>44770</v>
      </c>
      <c r="G495" s="108"/>
      <c r="H495" s="1"/>
      <c r="I495" s="1"/>
      <c r="J495" s="1"/>
      <c r="K495" s="1"/>
      <c r="L495" s="1"/>
      <c r="M495" s="1"/>
      <c r="N495" s="1"/>
      <c r="O495" s="1"/>
    </row>
    <row r="496" spans="2:15">
      <c r="B496" s="1"/>
      <c r="C496" s="1"/>
      <c r="D496" s="1"/>
      <c r="E496" s="233"/>
      <c r="F496" s="234">
        <v>44771</v>
      </c>
      <c r="G496" s="108"/>
      <c r="H496" s="1"/>
      <c r="I496" s="1"/>
      <c r="J496" s="1"/>
      <c r="K496" s="1"/>
      <c r="L496" s="1"/>
      <c r="M496" s="1"/>
      <c r="N496" s="1"/>
      <c r="O496" s="1"/>
    </row>
    <row r="497" spans="2:15">
      <c r="B497" s="1"/>
      <c r="C497" s="1"/>
      <c r="D497" s="1"/>
      <c r="E497" s="233"/>
      <c r="F497" s="234">
        <v>44772</v>
      </c>
      <c r="G497" s="108"/>
      <c r="H497" s="1"/>
      <c r="I497" s="1"/>
      <c r="J497" s="1"/>
      <c r="K497" s="1"/>
      <c r="L497" s="1"/>
      <c r="M497" s="1"/>
      <c r="N497" s="1"/>
      <c r="O497" s="1"/>
    </row>
    <row r="498" spans="2:15">
      <c r="B498" s="1"/>
      <c r="C498" s="1"/>
      <c r="D498" s="1"/>
      <c r="E498" s="233"/>
      <c r="F498" s="234">
        <v>44773</v>
      </c>
      <c r="G498" s="108"/>
      <c r="H498" s="1"/>
      <c r="I498" s="1"/>
      <c r="J498" s="1"/>
      <c r="K498" s="1"/>
      <c r="L498" s="1"/>
      <c r="M498" s="1"/>
      <c r="N498" s="1"/>
      <c r="O498" s="1"/>
    </row>
    <row r="499" spans="2:15">
      <c r="B499" s="1"/>
      <c r="C499" s="1"/>
      <c r="D499" s="1"/>
      <c r="E499" s="233"/>
      <c r="F499" s="234">
        <v>44774</v>
      </c>
      <c r="G499" s="108"/>
      <c r="H499" s="1"/>
      <c r="I499" s="1"/>
      <c r="J499" s="1"/>
      <c r="K499" s="1"/>
      <c r="L499" s="1"/>
      <c r="M499" s="1"/>
      <c r="N499" s="1"/>
      <c r="O499" s="1"/>
    </row>
    <row r="500" spans="2:15">
      <c r="B500" s="1"/>
      <c r="C500" s="1"/>
      <c r="D500" s="1"/>
      <c r="E500" s="233"/>
      <c r="F500" s="234">
        <v>44775</v>
      </c>
      <c r="G500" s="108"/>
      <c r="H500" s="1"/>
      <c r="I500" s="1"/>
      <c r="J500" s="1"/>
      <c r="K500" s="1"/>
      <c r="L500" s="1"/>
      <c r="M500" s="1"/>
      <c r="N500" s="1"/>
      <c r="O500" s="1"/>
    </row>
    <row r="501" spans="2:15">
      <c r="B501" s="1"/>
      <c r="C501" s="1"/>
      <c r="D501" s="1"/>
      <c r="E501" s="233"/>
      <c r="F501" s="234">
        <v>44776</v>
      </c>
      <c r="G501" s="108"/>
      <c r="H501" s="1"/>
      <c r="I501" s="1"/>
      <c r="J501" s="1"/>
      <c r="K501" s="1"/>
      <c r="L501" s="1"/>
      <c r="M501" s="1"/>
      <c r="N501" s="1"/>
      <c r="O501" s="1"/>
    </row>
    <row r="502" spans="2:15">
      <c r="B502" s="1"/>
      <c r="C502" s="1"/>
      <c r="D502" s="1"/>
      <c r="E502" s="233"/>
      <c r="F502" s="234">
        <v>44777</v>
      </c>
      <c r="G502" s="108"/>
      <c r="H502" s="1"/>
      <c r="I502" s="1"/>
      <c r="J502" s="1"/>
      <c r="K502" s="1"/>
      <c r="L502" s="1"/>
      <c r="M502" s="1"/>
      <c r="N502" s="1"/>
      <c r="O502" s="1"/>
    </row>
    <row r="503" spans="2:15">
      <c r="B503" s="1"/>
      <c r="C503" s="1"/>
      <c r="D503" s="1"/>
      <c r="E503" s="233"/>
      <c r="F503" s="234">
        <v>44778</v>
      </c>
      <c r="G503" s="108"/>
      <c r="H503" s="1"/>
      <c r="I503" s="1"/>
      <c r="J503" s="1"/>
      <c r="K503" s="1"/>
      <c r="L503" s="1"/>
      <c r="M503" s="1"/>
      <c r="N503" s="1"/>
      <c r="O503" s="1"/>
    </row>
    <row r="504" spans="2:15">
      <c r="B504" s="1"/>
      <c r="C504" s="1"/>
      <c r="D504" s="1"/>
      <c r="E504" s="233"/>
      <c r="F504" s="234">
        <v>44779</v>
      </c>
      <c r="G504" s="108"/>
      <c r="H504" s="1"/>
      <c r="I504" s="1"/>
      <c r="J504" s="1"/>
      <c r="K504" s="1"/>
      <c r="L504" s="1"/>
      <c r="M504" s="1"/>
      <c r="N504" s="1"/>
      <c r="O504" s="1"/>
    </row>
    <row r="505" spans="2:15">
      <c r="B505" s="1"/>
      <c r="C505" s="1"/>
      <c r="D505" s="1"/>
      <c r="E505" s="233"/>
      <c r="F505" s="234">
        <v>44780</v>
      </c>
      <c r="G505" s="108"/>
      <c r="H505" s="1"/>
      <c r="I505" s="1"/>
      <c r="J505" s="1"/>
      <c r="K505" s="1"/>
      <c r="L505" s="1"/>
      <c r="M505" s="1"/>
      <c r="N505" s="1"/>
      <c r="O505" s="1"/>
    </row>
    <row r="506" spans="2:15">
      <c r="B506" s="1"/>
      <c r="C506" s="1"/>
      <c r="D506" s="1"/>
      <c r="E506" s="233"/>
      <c r="F506" s="234">
        <v>44781</v>
      </c>
      <c r="G506" s="108"/>
      <c r="H506" s="1"/>
      <c r="I506" s="1"/>
      <c r="J506" s="1"/>
      <c r="K506" s="1"/>
      <c r="L506" s="1"/>
      <c r="M506" s="1"/>
      <c r="N506" s="1"/>
      <c r="O506" s="1"/>
    </row>
    <row r="507" spans="2:15">
      <c r="B507" s="1"/>
      <c r="C507" s="1"/>
      <c r="D507" s="1"/>
      <c r="E507" s="233"/>
      <c r="F507" s="234">
        <v>44782</v>
      </c>
      <c r="G507" s="108"/>
      <c r="H507" s="1"/>
      <c r="I507" s="1"/>
      <c r="J507" s="1"/>
      <c r="K507" s="1"/>
      <c r="L507" s="1"/>
      <c r="M507" s="1"/>
      <c r="N507" s="1"/>
      <c r="O507" s="1"/>
    </row>
    <row r="508" spans="2:15">
      <c r="B508" s="1"/>
      <c r="C508" s="1"/>
      <c r="D508" s="1"/>
      <c r="E508" s="233"/>
      <c r="F508" s="234">
        <v>44783</v>
      </c>
      <c r="G508" s="108"/>
      <c r="H508" s="1"/>
      <c r="I508" s="1"/>
      <c r="J508" s="1"/>
      <c r="K508" s="1"/>
      <c r="L508" s="1"/>
      <c r="M508" s="1"/>
      <c r="N508" s="1"/>
      <c r="O508" s="1"/>
    </row>
    <row r="509" spans="2:15">
      <c r="B509" s="1"/>
      <c r="C509" s="1"/>
      <c r="D509" s="1"/>
      <c r="E509" s="233"/>
      <c r="F509" s="234">
        <v>44784</v>
      </c>
      <c r="G509" s="108"/>
      <c r="H509" s="1"/>
      <c r="I509" s="1"/>
      <c r="J509" s="1"/>
      <c r="K509" s="1"/>
      <c r="L509" s="1"/>
      <c r="M509" s="1"/>
      <c r="N509" s="1"/>
      <c r="O509" s="1"/>
    </row>
    <row r="510" spans="2:15">
      <c r="B510" s="1"/>
      <c r="C510" s="1"/>
      <c r="D510" s="1"/>
      <c r="E510" s="233"/>
      <c r="F510" s="234">
        <v>44785</v>
      </c>
      <c r="G510" s="108"/>
      <c r="H510" s="1"/>
      <c r="I510" s="1"/>
      <c r="J510" s="1"/>
      <c r="K510" s="1"/>
      <c r="L510" s="1"/>
      <c r="M510" s="1"/>
      <c r="N510" s="1"/>
      <c r="O510" s="1"/>
    </row>
    <row r="511" spans="2:15">
      <c r="B511" s="1"/>
      <c r="C511" s="1"/>
      <c r="D511" s="1"/>
      <c r="E511" s="233"/>
      <c r="F511" s="234">
        <v>44786</v>
      </c>
      <c r="G511" s="108"/>
      <c r="H511" s="1"/>
      <c r="I511" s="1"/>
      <c r="J511" s="1"/>
      <c r="K511" s="1"/>
      <c r="L511" s="1"/>
      <c r="M511" s="1"/>
      <c r="N511" s="1"/>
      <c r="O511" s="1"/>
    </row>
    <row r="512" spans="2:15">
      <c r="B512" s="1"/>
      <c r="C512" s="1"/>
      <c r="D512" s="1"/>
      <c r="E512" s="233"/>
      <c r="F512" s="234">
        <v>44787</v>
      </c>
      <c r="G512" s="108"/>
      <c r="H512" s="1"/>
      <c r="I512" s="1"/>
      <c r="J512" s="1"/>
      <c r="K512" s="1"/>
      <c r="L512" s="1"/>
      <c r="M512" s="1"/>
      <c r="N512" s="1"/>
      <c r="O512" s="1"/>
    </row>
    <row r="513" spans="2:15">
      <c r="B513" s="1"/>
      <c r="C513" s="1"/>
      <c r="D513" s="1"/>
      <c r="E513" s="233"/>
      <c r="F513" s="234">
        <v>44788</v>
      </c>
      <c r="G513" s="108"/>
      <c r="H513" s="1"/>
      <c r="I513" s="1"/>
      <c r="J513" s="1"/>
      <c r="K513" s="1"/>
      <c r="L513" s="1"/>
      <c r="M513" s="1"/>
      <c r="N513" s="1"/>
      <c r="O513" s="1"/>
    </row>
    <row r="514" spans="2:15">
      <c r="B514" s="1"/>
      <c r="C514" s="1"/>
      <c r="D514" s="1"/>
      <c r="E514" s="233"/>
      <c r="F514" s="234">
        <v>44789</v>
      </c>
      <c r="G514" s="108"/>
      <c r="H514" s="1"/>
      <c r="I514" s="1"/>
      <c r="J514" s="1"/>
      <c r="K514" s="1"/>
      <c r="L514" s="1"/>
      <c r="M514" s="1"/>
      <c r="N514" s="1"/>
      <c r="O514" s="1"/>
    </row>
    <row r="515" spans="2:15">
      <c r="B515" s="1"/>
      <c r="C515" s="1"/>
      <c r="D515" s="1"/>
      <c r="E515" s="233"/>
      <c r="F515" s="234">
        <v>44790</v>
      </c>
      <c r="G515" s="108"/>
      <c r="H515" s="1"/>
      <c r="I515" s="1"/>
      <c r="J515" s="1"/>
      <c r="K515" s="1"/>
      <c r="L515" s="1"/>
      <c r="M515" s="1"/>
      <c r="N515" s="1"/>
      <c r="O515" s="1"/>
    </row>
    <row r="516" spans="2:15">
      <c r="B516" s="1"/>
      <c r="C516" s="1"/>
      <c r="D516" s="1"/>
      <c r="E516" s="233"/>
      <c r="F516" s="234">
        <v>44791</v>
      </c>
      <c r="G516" s="108"/>
      <c r="H516" s="1"/>
      <c r="I516" s="1"/>
      <c r="J516" s="1"/>
      <c r="K516" s="1"/>
      <c r="L516" s="1"/>
      <c r="M516" s="1"/>
      <c r="N516" s="1"/>
      <c r="O516" s="1"/>
    </row>
    <row r="517" spans="2:15">
      <c r="B517" s="1"/>
      <c r="C517" s="1"/>
      <c r="D517" s="1"/>
      <c r="E517" s="233"/>
      <c r="F517" s="234">
        <v>44792</v>
      </c>
      <c r="G517" s="108"/>
      <c r="H517" s="1"/>
      <c r="I517" s="1"/>
      <c r="J517" s="1"/>
      <c r="K517" s="1"/>
      <c r="L517" s="1"/>
      <c r="M517" s="1"/>
      <c r="N517" s="1"/>
      <c r="O517" s="1"/>
    </row>
    <row r="518" spans="2:15">
      <c r="B518" s="1"/>
      <c r="C518" s="1"/>
      <c r="D518" s="1"/>
      <c r="E518" s="233"/>
      <c r="F518" s="234">
        <v>44793</v>
      </c>
      <c r="G518" s="108"/>
      <c r="H518" s="1"/>
      <c r="I518" s="1"/>
      <c r="J518" s="1"/>
      <c r="K518" s="1"/>
      <c r="L518" s="1"/>
      <c r="M518" s="1"/>
      <c r="N518" s="1"/>
      <c r="O518" s="1"/>
    </row>
    <row r="519" spans="2:15">
      <c r="B519" s="1"/>
      <c r="C519" s="1"/>
      <c r="D519" s="1"/>
      <c r="E519" s="233"/>
      <c r="F519" s="234">
        <v>44794</v>
      </c>
      <c r="G519" s="108"/>
      <c r="H519" s="1"/>
      <c r="I519" s="1"/>
      <c r="J519" s="1"/>
      <c r="K519" s="1"/>
      <c r="L519" s="1"/>
      <c r="M519" s="1"/>
      <c r="N519" s="1"/>
      <c r="O519" s="1"/>
    </row>
    <row r="520" spans="2:15">
      <c r="B520" s="1"/>
      <c r="C520" s="1"/>
      <c r="D520" s="1"/>
      <c r="E520" s="233"/>
      <c r="F520" s="234">
        <v>44795</v>
      </c>
      <c r="G520" s="108"/>
      <c r="H520" s="1"/>
      <c r="I520" s="1"/>
      <c r="J520" s="1"/>
      <c r="K520" s="1"/>
      <c r="L520" s="1"/>
      <c r="M520" s="1"/>
      <c r="N520" s="1"/>
      <c r="O520" s="1"/>
    </row>
    <row r="521" spans="2:15">
      <c r="B521" s="1"/>
      <c r="C521" s="1"/>
      <c r="D521" s="1"/>
      <c r="E521" s="233"/>
      <c r="F521" s="234">
        <v>44796</v>
      </c>
      <c r="G521" s="108"/>
      <c r="H521" s="1"/>
      <c r="I521" s="1"/>
      <c r="J521" s="1"/>
      <c r="K521" s="1"/>
      <c r="L521" s="1"/>
      <c r="M521" s="1"/>
      <c r="N521" s="1"/>
      <c r="O521" s="1"/>
    </row>
    <row r="522" spans="2:15">
      <c r="B522" s="1"/>
      <c r="C522" s="1"/>
      <c r="D522" s="1"/>
      <c r="E522" s="233"/>
      <c r="F522" s="234">
        <v>44797</v>
      </c>
      <c r="G522" s="108"/>
      <c r="H522" s="1"/>
      <c r="I522" s="1"/>
      <c r="J522" s="1"/>
      <c r="K522" s="1"/>
      <c r="L522" s="1"/>
      <c r="M522" s="1"/>
      <c r="N522" s="1"/>
      <c r="O522" s="1"/>
    </row>
    <row r="523" spans="2:15">
      <c r="B523" s="1"/>
      <c r="C523" s="1"/>
      <c r="D523" s="1"/>
      <c r="E523" s="233"/>
      <c r="F523" s="234">
        <v>44798</v>
      </c>
      <c r="G523" s="108"/>
      <c r="H523" s="1"/>
      <c r="I523" s="1"/>
      <c r="J523" s="1"/>
      <c r="K523" s="1"/>
      <c r="L523" s="1"/>
      <c r="M523" s="1"/>
      <c r="N523" s="1"/>
      <c r="O523" s="1"/>
    </row>
    <row r="524" spans="2:15">
      <c r="B524" s="1"/>
      <c r="C524" s="1"/>
      <c r="D524" s="1"/>
      <c r="E524" s="233"/>
      <c r="F524" s="234">
        <v>44799</v>
      </c>
      <c r="G524" s="108"/>
      <c r="H524" s="1"/>
      <c r="I524" s="1"/>
      <c r="J524" s="1"/>
      <c r="K524" s="1"/>
      <c r="L524" s="1"/>
      <c r="M524" s="1"/>
      <c r="N524" s="1"/>
      <c r="O524" s="1"/>
    </row>
    <row r="525" spans="2:15">
      <c r="B525" s="1"/>
      <c r="C525" s="1"/>
      <c r="D525" s="1"/>
      <c r="E525" s="233"/>
      <c r="F525" s="234">
        <v>44800</v>
      </c>
      <c r="G525" s="108"/>
      <c r="H525" s="1"/>
      <c r="I525" s="1"/>
      <c r="J525" s="1"/>
      <c r="K525" s="1"/>
      <c r="L525" s="1"/>
      <c r="M525" s="1"/>
      <c r="N525" s="1"/>
      <c r="O525" s="1"/>
    </row>
    <row r="526" spans="2:15">
      <c r="B526" s="1"/>
      <c r="C526" s="1"/>
      <c r="D526" s="1"/>
      <c r="E526" s="233"/>
      <c r="F526" s="234">
        <v>44801</v>
      </c>
      <c r="G526" s="108"/>
      <c r="H526" s="1"/>
      <c r="I526" s="1"/>
      <c r="J526" s="1"/>
      <c r="K526" s="1"/>
      <c r="L526" s="1"/>
      <c r="M526" s="1"/>
      <c r="N526" s="1"/>
      <c r="O526" s="1"/>
    </row>
    <row r="527" spans="2:15">
      <c r="B527" s="1"/>
      <c r="C527" s="1"/>
      <c r="D527" s="1"/>
      <c r="E527" s="233"/>
      <c r="F527" s="234">
        <v>44802</v>
      </c>
      <c r="G527" s="108"/>
      <c r="H527" s="1"/>
      <c r="I527" s="1"/>
      <c r="J527" s="1"/>
      <c r="K527" s="1"/>
      <c r="L527" s="1"/>
      <c r="M527" s="1"/>
      <c r="N527" s="1"/>
      <c r="O527" s="1"/>
    </row>
    <row r="528" spans="2:15">
      <c r="B528" s="1"/>
      <c r="C528" s="1"/>
      <c r="D528" s="1"/>
      <c r="E528" s="233"/>
      <c r="F528" s="234">
        <v>44803</v>
      </c>
      <c r="G528" s="108"/>
      <c r="H528" s="1"/>
      <c r="I528" s="1"/>
      <c r="J528" s="1"/>
      <c r="K528" s="1"/>
      <c r="L528" s="1"/>
      <c r="M528" s="1"/>
      <c r="N528" s="1"/>
      <c r="O528" s="1"/>
    </row>
    <row r="529" spans="2:15">
      <c r="B529" s="1"/>
      <c r="C529" s="1"/>
      <c r="D529" s="1"/>
      <c r="E529" s="233"/>
      <c r="F529" s="234">
        <v>44804</v>
      </c>
      <c r="G529" s="108"/>
      <c r="H529" s="1"/>
      <c r="I529" s="1"/>
      <c r="J529" s="1"/>
      <c r="K529" s="1"/>
      <c r="L529" s="1"/>
      <c r="M529" s="1"/>
      <c r="N529" s="1"/>
      <c r="O529" s="1"/>
    </row>
    <row r="530" spans="2:15">
      <c r="B530" s="1"/>
      <c r="C530" s="1"/>
      <c r="D530" s="1"/>
      <c r="E530" s="233"/>
      <c r="F530" s="234">
        <v>44805</v>
      </c>
      <c r="G530" s="108"/>
      <c r="H530" s="1"/>
      <c r="I530" s="1"/>
      <c r="J530" s="1"/>
      <c r="K530" s="1"/>
      <c r="L530" s="1"/>
      <c r="M530" s="1"/>
      <c r="N530" s="1"/>
      <c r="O530" s="1"/>
    </row>
    <row r="531" spans="2:15">
      <c r="B531" s="1"/>
      <c r="C531" s="1"/>
      <c r="D531" s="1"/>
      <c r="E531" s="233"/>
      <c r="F531" s="234">
        <v>44806</v>
      </c>
      <c r="G531" s="108"/>
      <c r="H531" s="1"/>
      <c r="I531" s="1"/>
      <c r="J531" s="1"/>
      <c r="K531" s="1"/>
      <c r="L531" s="1"/>
      <c r="M531" s="1"/>
      <c r="N531" s="1"/>
      <c r="O531" s="1"/>
    </row>
    <row r="532" spans="2:15">
      <c r="B532" s="1"/>
      <c r="C532" s="1"/>
      <c r="D532" s="1"/>
      <c r="E532" s="233"/>
      <c r="F532" s="234">
        <v>44807</v>
      </c>
      <c r="G532" s="108"/>
      <c r="H532" s="1"/>
      <c r="I532" s="1"/>
      <c r="J532" s="1"/>
      <c r="K532" s="1"/>
      <c r="L532" s="1"/>
      <c r="M532" s="1"/>
      <c r="N532" s="1"/>
      <c r="O532" s="1"/>
    </row>
    <row r="533" spans="2:15">
      <c r="B533" s="1"/>
      <c r="C533" s="1"/>
      <c r="D533" s="1"/>
      <c r="E533" s="233"/>
      <c r="F533" s="234">
        <v>44808</v>
      </c>
      <c r="G533" s="108"/>
      <c r="H533" s="1"/>
      <c r="I533" s="1"/>
      <c r="J533" s="1"/>
      <c r="K533" s="1"/>
      <c r="L533" s="1"/>
      <c r="M533" s="1"/>
      <c r="N533" s="1"/>
      <c r="O533" s="1"/>
    </row>
    <row r="534" spans="2:15">
      <c r="B534" s="1"/>
      <c r="C534" s="1"/>
      <c r="D534" s="1"/>
      <c r="E534" s="233"/>
      <c r="F534" s="234">
        <v>44809</v>
      </c>
      <c r="G534" s="108"/>
      <c r="H534" s="1"/>
      <c r="I534" s="1"/>
      <c r="J534" s="1"/>
      <c r="K534" s="1"/>
      <c r="L534" s="1"/>
      <c r="M534" s="1"/>
      <c r="N534" s="1"/>
      <c r="O534" s="1"/>
    </row>
    <row r="535" spans="2:15">
      <c r="B535" s="1"/>
      <c r="C535" s="1"/>
      <c r="D535" s="1"/>
      <c r="E535" s="233"/>
      <c r="F535" s="234">
        <v>44810</v>
      </c>
      <c r="G535" s="108"/>
      <c r="H535" s="1"/>
      <c r="I535" s="1"/>
      <c r="J535" s="1"/>
      <c r="K535" s="1"/>
      <c r="L535" s="1"/>
      <c r="M535" s="1"/>
      <c r="N535" s="1"/>
      <c r="O535" s="1"/>
    </row>
    <row r="536" spans="2:15">
      <c r="B536" s="1"/>
      <c r="C536" s="1"/>
      <c r="D536" s="1"/>
      <c r="E536" s="233"/>
      <c r="F536" s="234">
        <v>44811</v>
      </c>
      <c r="G536" s="108"/>
      <c r="H536" s="1"/>
      <c r="I536" s="1"/>
      <c r="J536" s="1"/>
      <c r="K536" s="1"/>
      <c r="L536" s="1"/>
      <c r="M536" s="1"/>
      <c r="N536" s="1"/>
      <c r="O536" s="1"/>
    </row>
    <row r="537" spans="2:15">
      <c r="B537" s="1"/>
      <c r="C537" s="1"/>
      <c r="D537" s="1"/>
      <c r="E537" s="233"/>
      <c r="F537" s="234">
        <v>44812</v>
      </c>
      <c r="G537" s="108"/>
      <c r="H537" s="1"/>
      <c r="I537" s="1"/>
      <c r="J537" s="1"/>
      <c r="K537" s="1"/>
      <c r="L537" s="1"/>
      <c r="M537" s="1"/>
      <c r="N537" s="1"/>
      <c r="O537" s="1"/>
    </row>
    <row r="538" spans="2:15">
      <c r="B538" s="1"/>
      <c r="C538" s="1"/>
      <c r="D538" s="1"/>
      <c r="E538" s="233"/>
      <c r="F538" s="234">
        <v>44813</v>
      </c>
      <c r="G538" s="108"/>
      <c r="H538" s="1"/>
      <c r="I538" s="1"/>
      <c r="J538" s="1"/>
      <c r="K538" s="1"/>
      <c r="L538" s="1"/>
      <c r="M538" s="1"/>
      <c r="N538" s="1"/>
      <c r="O538" s="1"/>
    </row>
    <row r="539" spans="2:15">
      <c r="B539" s="1"/>
      <c r="C539" s="1"/>
      <c r="D539" s="1"/>
      <c r="E539" s="233"/>
      <c r="F539" s="234">
        <v>44814</v>
      </c>
      <c r="G539" s="108"/>
      <c r="H539" s="1"/>
      <c r="I539" s="1"/>
      <c r="J539" s="1"/>
      <c r="K539" s="1"/>
      <c r="L539" s="1"/>
      <c r="M539" s="1"/>
      <c r="N539" s="1"/>
      <c r="O539" s="1"/>
    </row>
    <row r="540" spans="2:15">
      <c r="B540" s="1"/>
      <c r="C540" s="1"/>
      <c r="D540" s="1"/>
      <c r="E540" s="233"/>
      <c r="F540" s="234">
        <v>44815</v>
      </c>
      <c r="G540" s="108"/>
      <c r="H540" s="1"/>
      <c r="I540" s="1"/>
      <c r="J540" s="1"/>
      <c r="K540" s="1"/>
      <c r="L540" s="1"/>
      <c r="M540" s="1"/>
      <c r="N540" s="1"/>
      <c r="O540" s="1"/>
    </row>
    <row r="541" spans="2:15">
      <c r="B541" s="1"/>
      <c r="C541" s="1"/>
      <c r="D541" s="1"/>
      <c r="E541" s="233"/>
      <c r="F541" s="234">
        <v>44816</v>
      </c>
      <c r="G541" s="108"/>
      <c r="H541" s="1"/>
      <c r="I541" s="1"/>
      <c r="J541" s="1"/>
      <c r="K541" s="1"/>
      <c r="L541" s="1"/>
      <c r="M541" s="1"/>
      <c r="N541" s="1"/>
      <c r="O541" s="1"/>
    </row>
    <row r="542" spans="2:15">
      <c r="B542" s="1"/>
      <c r="C542" s="1"/>
      <c r="D542" s="1"/>
      <c r="E542" s="233"/>
      <c r="F542" s="234">
        <v>44817</v>
      </c>
      <c r="G542" s="108"/>
      <c r="H542" s="1"/>
      <c r="I542" s="1"/>
      <c r="J542" s="1"/>
      <c r="K542" s="1"/>
      <c r="L542" s="1"/>
      <c r="M542" s="1"/>
      <c r="N542" s="1"/>
      <c r="O542" s="1"/>
    </row>
    <row r="543" spans="2:15">
      <c r="B543" s="1"/>
      <c r="C543" s="1"/>
      <c r="D543" s="1"/>
      <c r="E543" s="233"/>
      <c r="F543" s="234">
        <v>44818</v>
      </c>
      <c r="G543" s="108"/>
      <c r="H543" s="1"/>
      <c r="I543" s="1"/>
      <c r="J543" s="1"/>
      <c r="K543" s="1"/>
      <c r="L543" s="1"/>
      <c r="M543" s="1"/>
      <c r="N543" s="1"/>
      <c r="O543" s="1"/>
    </row>
    <row r="544" spans="2:15">
      <c r="B544" s="1"/>
      <c r="C544" s="1"/>
      <c r="D544" s="1"/>
      <c r="E544" s="233"/>
      <c r="F544" s="234">
        <v>44819</v>
      </c>
      <c r="G544" s="108"/>
      <c r="H544" s="1"/>
      <c r="I544" s="1"/>
      <c r="J544" s="1"/>
      <c r="K544" s="1"/>
      <c r="L544" s="1"/>
      <c r="M544" s="1"/>
      <c r="N544" s="1"/>
      <c r="O544" s="1"/>
    </row>
    <row r="545" spans="2:15">
      <c r="B545" s="1"/>
      <c r="C545" s="1"/>
      <c r="D545" s="1"/>
      <c r="E545" s="233"/>
      <c r="F545" s="234">
        <v>44820</v>
      </c>
      <c r="G545" s="108"/>
      <c r="H545" s="1"/>
      <c r="I545" s="1"/>
      <c r="J545" s="1"/>
      <c r="K545" s="1"/>
      <c r="L545" s="1"/>
      <c r="M545" s="1"/>
      <c r="N545" s="1"/>
      <c r="O545" s="1"/>
    </row>
    <row r="546" spans="2:15">
      <c r="B546" s="1"/>
      <c r="C546" s="1"/>
      <c r="D546" s="1"/>
      <c r="E546" s="233"/>
      <c r="F546" s="234">
        <v>44821</v>
      </c>
      <c r="G546" s="108"/>
      <c r="H546" s="1"/>
      <c r="I546" s="1"/>
      <c r="J546" s="1"/>
      <c r="K546" s="1"/>
      <c r="L546" s="1"/>
      <c r="M546" s="1"/>
      <c r="N546" s="1"/>
      <c r="O546" s="1"/>
    </row>
    <row r="547" spans="2:15">
      <c r="B547" s="1"/>
      <c r="C547" s="1"/>
      <c r="D547" s="1"/>
      <c r="E547" s="233"/>
      <c r="F547" s="234">
        <v>44822</v>
      </c>
      <c r="G547" s="108"/>
      <c r="H547" s="1"/>
      <c r="I547" s="1"/>
      <c r="J547" s="1"/>
      <c r="K547" s="1"/>
      <c r="L547" s="1"/>
      <c r="M547" s="1"/>
      <c r="N547" s="1"/>
      <c r="O547" s="1"/>
    </row>
    <row r="548" spans="2:15">
      <c r="B548" s="1"/>
      <c r="C548" s="1"/>
      <c r="D548" s="1"/>
      <c r="E548" s="233"/>
      <c r="F548" s="234">
        <v>44823</v>
      </c>
      <c r="G548" s="108"/>
      <c r="H548" s="1"/>
      <c r="I548" s="1"/>
      <c r="J548" s="1"/>
      <c r="K548" s="1"/>
      <c r="L548" s="1"/>
      <c r="M548" s="1"/>
      <c r="N548" s="1"/>
      <c r="O548" s="1"/>
    </row>
    <row r="549" spans="2:15">
      <c r="B549" s="1"/>
      <c r="C549" s="1"/>
      <c r="D549" s="1"/>
      <c r="E549" s="233"/>
      <c r="F549" s="234">
        <v>44824</v>
      </c>
      <c r="G549" s="108"/>
      <c r="H549" s="1"/>
      <c r="I549" s="1"/>
      <c r="J549" s="1"/>
      <c r="K549" s="1"/>
      <c r="L549" s="1"/>
      <c r="M549" s="1"/>
      <c r="N549" s="1"/>
      <c r="O549" s="1"/>
    </row>
    <row r="550" spans="2:15">
      <c r="B550" s="1"/>
      <c r="C550" s="1"/>
      <c r="D550" s="1"/>
      <c r="E550" s="233"/>
      <c r="F550" s="234">
        <v>44825</v>
      </c>
      <c r="G550" s="108"/>
      <c r="H550" s="1"/>
      <c r="I550" s="1"/>
      <c r="J550" s="1"/>
      <c r="K550" s="1"/>
      <c r="L550" s="1"/>
      <c r="M550" s="1"/>
      <c r="N550" s="1"/>
      <c r="O550" s="1"/>
    </row>
    <row r="551" spans="2:15">
      <c r="B551" s="1"/>
      <c r="C551" s="1"/>
      <c r="D551" s="1"/>
      <c r="E551" s="233"/>
      <c r="F551" s="234">
        <v>44826</v>
      </c>
      <c r="G551" s="108"/>
      <c r="H551" s="1"/>
      <c r="I551" s="1"/>
      <c r="J551" s="1"/>
      <c r="K551" s="1"/>
      <c r="L551" s="1"/>
      <c r="M551" s="1"/>
      <c r="N551" s="1"/>
      <c r="O551" s="1"/>
    </row>
    <row r="552" spans="2:15">
      <c r="B552" s="1"/>
      <c r="C552" s="1"/>
      <c r="D552" s="1"/>
      <c r="E552" s="233"/>
      <c r="F552" s="234">
        <v>44827</v>
      </c>
      <c r="G552" s="108"/>
      <c r="H552" s="1"/>
      <c r="I552" s="1"/>
      <c r="J552" s="1"/>
      <c r="K552" s="1"/>
      <c r="L552" s="1"/>
      <c r="M552" s="1"/>
      <c r="N552" s="1"/>
      <c r="O552" s="1"/>
    </row>
    <row r="553" spans="2:15">
      <c r="B553" s="1"/>
      <c r="C553" s="1"/>
      <c r="D553" s="1"/>
      <c r="E553" s="233"/>
      <c r="F553" s="234">
        <v>44828</v>
      </c>
      <c r="G553" s="108"/>
      <c r="H553" s="1"/>
      <c r="I553" s="1"/>
      <c r="J553" s="1"/>
      <c r="K553" s="1"/>
      <c r="L553" s="1"/>
      <c r="M553" s="1"/>
      <c r="N553" s="1"/>
      <c r="O553" s="1"/>
    </row>
    <row r="554" spans="2:15">
      <c r="B554" s="1"/>
      <c r="C554" s="1"/>
      <c r="D554" s="1"/>
      <c r="E554" s="233"/>
      <c r="F554" s="234">
        <v>44829</v>
      </c>
      <c r="G554" s="108"/>
      <c r="H554" s="1"/>
      <c r="I554" s="1"/>
      <c r="J554" s="1"/>
      <c r="K554" s="1"/>
      <c r="L554" s="1"/>
      <c r="M554" s="1"/>
      <c r="N554" s="1"/>
      <c r="O554" s="1"/>
    </row>
    <row r="555" spans="2:15">
      <c r="B555" s="1"/>
      <c r="C555" s="1"/>
      <c r="D555" s="1"/>
      <c r="E555" s="233"/>
      <c r="F555" s="234">
        <v>44830</v>
      </c>
      <c r="G555" s="108"/>
      <c r="H555" s="1"/>
      <c r="I555" s="1"/>
      <c r="J555" s="1"/>
      <c r="K555" s="1"/>
      <c r="L555" s="1"/>
      <c r="M555" s="1"/>
      <c r="N555" s="1"/>
      <c r="O555" s="1"/>
    </row>
    <row r="556" spans="2:15">
      <c r="B556" s="1"/>
      <c r="C556" s="1"/>
      <c r="D556" s="1"/>
      <c r="E556" s="233"/>
      <c r="F556" s="234">
        <v>44831</v>
      </c>
      <c r="G556" s="108"/>
      <c r="H556" s="1"/>
      <c r="I556" s="1"/>
      <c r="J556" s="1"/>
      <c r="K556" s="1"/>
      <c r="L556" s="1"/>
      <c r="M556" s="1"/>
      <c r="N556" s="1"/>
      <c r="O556" s="1"/>
    </row>
    <row r="557" spans="2:15">
      <c r="B557" s="1"/>
      <c r="C557" s="1"/>
      <c r="D557" s="1"/>
      <c r="E557" s="233"/>
      <c r="F557" s="234">
        <v>44832</v>
      </c>
      <c r="G557" s="108"/>
      <c r="H557" s="1"/>
      <c r="I557" s="1"/>
      <c r="J557" s="1"/>
      <c r="K557" s="1"/>
      <c r="L557" s="1"/>
      <c r="M557" s="1"/>
      <c r="N557" s="1"/>
      <c r="O557" s="1"/>
    </row>
    <row r="558" spans="2:15">
      <c r="B558" s="1"/>
      <c r="C558" s="1"/>
      <c r="D558" s="1"/>
      <c r="E558" s="233"/>
      <c r="F558" s="234">
        <v>44833</v>
      </c>
      <c r="G558" s="108"/>
      <c r="H558" s="1"/>
      <c r="I558" s="1"/>
      <c r="J558" s="1"/>
      <c r="K558" s="1"/>
      <c r="L558" s="1"/>
      <c r="M558" s="1"/>
      <c r="N558" s="1"/>
      <c r="O558" s="1"/>
    </row>
    <row r="559" spans="2:15">
      <c r="B559" s="1"/>
      <c r="C559" s="1"/>
      <c r="D559" s="1"/>
      <c r="E559" s="233"/>
      <c r="F559" s="234">
        <v>44834</v>
      </c>
      <c r="G559" s="108"/>
      <c r="H559" s="1"/>
      <c r="I559" s="1"/>
      <c r="J559" s="1"/>
      <c r="K559" s="1"/>
      <c r="L559" s="1"/>
      <c r="M559" s="1"/>
      <c r="N559" s="1"/>
      <c r="O559" s="1"/>
    </row>
    <row r="560" spans="2:15">
      <c r="B560" s="1"/>
      <c r="C560" s="1"/>
      <c r="D560" s="1"/>
      <c r="E560" s="233"/>
      <c r="F560" s="234">
        <v>44835</v>
      </c>
      <c r="G560" s="108"/>
      <c r="H560" s="1"/>
      <c r="I560" s="1"/>
      <c r="J560" s="1"/>
      <c r="K560" s="1"/>
      <c r="L560" s="1"/>
      <c r="M560" s="1"/>
      <c r="N560" s="1"/>
      <c r="O560" s="1"/>
    </row>
    <row r="561" spans="2:15">
      <c r="B561" s="1"/>
      <c r="C561" s="1"/>
      <c r="D561" s="1"/>
      <c r="E561" s="233"/>
      <c r="F561" s="234">
        <v>44836</v>
      </c>
      <c r="G561" s="108"/>
      <c r="H561" s="1"/>
      <c r="I561" s="1"/>
      <c r="J561" s="1"/>
      <c r="K561" s="1"/>
      <c r="L561" s="1"/>
      <c r="M561" s="1"/>
      <c r="N561" s="1"/>
      <c r="O561" s="1"/>
    </row>
    <row r="562" spans="2:15">
      <c r="B562" s="1"/>
      <c r="C562" s="1"/>
      <c r="D562" s="1"/>
      <c r="E562" s="233"/>
      <c r="F562" s="234">
        <v>44837</v>
      </c>
      <c r="G562" s="108"/>
      <c r="H562" s="1"/>
      <c r="I562" s="1"/>
      <c r="J562" s="1"/>
      <c r="K562" s="1"/>
      <c r="L562" s="1"/>
      <c r="M562" s="1"/>
      <c r="N562" s="1"/>
      <c r="O562" s="1"/>
    </row>
    <row r="563" spans="2:15">
      <c r="B563" s="1"/>
      <c r="C563" s="1"/>
      <c r="D563" s="1"/>
      <c r="E563" s="233"/>
      <c r="F563" s="234">
        <v>44838</v>
      </c>
      <c r="G563" s="108"/>
      <c r="H563" s="1"/>
      <c r="I563" s="1"/>
      <c r="J563" s="1"/>
      <c r="K563" s="1"/>
      <c r="L563" s="1"/>
      <c r="M563" s="1"/>
      <c r="N563" s="1"/>
      <c r="O563" s="1"/>
    </row>
    <row r="564" spans="2:15">
      <c r="B564" s="1"/>
      <c r="C564" s="1"/>
      <c r="D564" s="1"/>
      <c r="E564" s="233"/>
      <c r="F564" s="234">
        <v>44839</v>
      </c>
      <c r="G564" s="108"/>
      <c r="H564" s="1"/>
      <c r="I564" s="1"/>
      <c r="J564" s="1"/>
      <c r="K564" s="1"/>
      <c r="L564" s="1"/>
      <c r="M564" s="1"/>
      <c r="N564" s="1"/>
      <c r="O564" s="1"/>
    </row>
    <row r="565" spans="2:15">
      <c r="B565" s="1"/>
      <c r="C565" s="1"/>
      <c r="D565" s="1"/>
      <c r="E565" s="233"/>
      <c r="F565" s="234">
        <v>44840</v>
      </c>
      <c r="G565" s="108"/>
      <c r="H565" s="1"/>
      <c r="I565" s="1"/>
      <c r="J565" s="1"/>
      <c r="K565" s="1"/>
      <c r="L565" s="1"/>
      <c r="M565" s="1"/>
      <c r="N565" s="1"/>
      <c r="O565" s="1"/>
    </row>
    <row r="566" spans="2:15">
      <c r="B566" s="1"/>
      <c r="C566" s="1"/>
      <c r="D566" s="1"/>
      <c r="E566" s="233"/>
      <c r="F566" s="234">
        <v>44841</v>
      </c>
      <c r="G566" s="108"/>
      <c r="H566" s="1"/>
      <c r="I566" s="1"/>
      <c r="J566" s="1"/>
      <c r="K566" s="1"/>
      <c r="L566" s="1"/>
      <c r="M566" s="1"/>
      <c r="N566" s="1"/>
      <c r="O566" s="1"/>
    </row>
    <row r="567" spans="2:15">
      <c r="B567" s="1"/>
      <c r="C567" s="1"/>
      <c r="D567" s="1"/>
      <c r="E567" s="233"/>
      <c r="F567" s="234">
        <v>44842</v>
      </c>
      <c r="G567" s="108"/>
      <c r="H567" s="1"/>
      <c r="I567" s="1"/>
      <c r="J567" s="1"/>
      <c r="K567" s="1"/>
      <c r="L567" s="1"/>
      <c r="M567" s="1"/>
      <c r="N567" s="1"/>
      <c r="O567" s="1"/>
    </row>
    <row r="568" spans="2:15">
      <c r="B568" s="1"/>
      <c r="C568" s="1"/>
      <c r="D568" s="1"/>
      <c r="E568" s="233"/>
      <c r="F568" s="234">
        <v>44843</v>
      </c>
      <c r="G568" s="108"/>
      <c r="H568" s="1"/>
      <c r="I568" s="1"/>
      <c r="J568" s="1"/>
      <c r="K568" s="1"/>
      <c r="L568" s="1"/>
      <c r="M568" s="1"/>
      <c r="N568" s="1"/>
      <c r="O568" s="1"/>
    </row>
    <row r="569" spans="2:15">
      <c r="B569" s="1"/>
      <c r="C569" s="1"/>
      <c r="D569" s="1"/>
      <c r="E569" s="233"/>
      <c r="F569" s="234">
        <v>44844</v>
      </c>
      <c r="G569" s="108"/>
      <c r="H569" s="1"/>
      <c r="I569" s="1"/>
      <c r="J569" s="1"/>
      <c r="K569" s="1"/>
      <c r="L569" s="1"/>
      <c r="M569" s="1"/>
      <c r="N569" s="1"/>
      <c r="O569" s="1"/>
    </row>
    <row r="570" spans="2:15">
      <c r="B570" s="1"/>
      <c r="C570" s="1"/>
      <c r="D570" s="1"/>
      <c r="E570" s="233"/>
      <c r="F570" s="234">
        <v>44845</v>
      </c>
      <c r="G570" s="108"/>
      <c r="H570" s="1"/>
      <c r="I570" s="1"/>
      <c r="J570" s="1"/>
      <c r="K570" s="1"/>
      <c r="L570" s="1"/>
      <c r="M570" s="1"/>
      <c r="N570" s="1"/>
      <c r="O570" s="1"/>
    </row>
    <row r="571" spans="2:15">
      <c r="B571" s="1"/>
      <c r="C571" s="1"/>
      <c r="D571" s="1"/>
      <c r="E571" s="233"/>
      <c r="F571" s="234">
        <v>44846</v>
      </c>
      <c r="G571" s="108"/>
      <c r="H571" s="1"/>
      <c r="I571" s="1"/>
      <c r="J571" s="1"/>
      <c r="K571" s="1"/>
      <c r="L571" s="1"/>
      <c r="M571" s="1"/>
      <c r="N571" s="1"/>
      <c r="O571" s="1"/>
    </row>
    <row r="572" spans="2:15">
      <c r="B572" s="1"/>
      <c r="C572" s="1"/>
      <c r="D572" s="1"/>
      <c r="E572" s="233"/>
      <c r="F572" s="234">
        <v>44847</v>
      </c>
      <c r="G572" s="108"/>
      <c r="H572" s="1"/>
      <c r="I572" s="1"/>
      <c r="J572" s="1"/>
      <c r="K572" s="1"/>
      <c r="L572" s="1"/>
      <c r="M572" s="1"/>
      <c r="N572" s="1"/>
      <c r="O572" s="1"/>
    </row>
    <row r="573" spans="2:15">
      <c r="B573" s="1"/>
      <c r="C573" s="1"/>
      <c r="D573" s="1"/>
      <c r="E573" s="233"/>
      <c r="F573" s="234">
        <v>44848</v>
      </c>
      <c r="G573" s="108"/>
      <c r="H573" s="1"/>
      <c r="I573" s="1"/>
      <c r="J573" s="1"/>
      <c r="K573" s="1"/>
      <c r="L573" s="1"/>
      <c r="M573" s="1"/>
      <c r="N573" s="1"/>
      <c r="O573" s="1"/>
    </row>
    <row r="574" spans="2:15">
      <c r="B574" s="1"/>
      <c r="C574" s="1"/>
      <c r="D574" s="1"/>
      <c r="E574" s="233"/>
      <c r="F574" s="234">
        <v>44849</v>
      </c>
      <c r="G574" s="108"/>
      <c r="H574" s="1"/>
      <c r="I574" s="1"/>
      <c r="J574" s="1"/>
      <c r="K574" s="1"/>
      <c r="L574" s="1"/>
      <c r="M574" s="1"/>
      <c r="N574" s="1"/>
      <c r="O574" s="1"/>
    </row>
    <row r="575" spans="2:15">
      <c r="B575" s="1"/>
      <c r="C575" s="1"/>
      <c r="D575" s="1"/>
      <c r="E575" s="233"/>
      <c r="F575" s="234">
        <v>44850</v>
      </c>
      <c r="G575" s="108"/>
      <c r="H575" s="1"/>
      <c r="I575" s="1"/>
      <c r="J575" s="1"/>
      <c r="K575" s="1"/>
      <c r="L575" s="1"/>
      <c r="M575" s="1"/>
      <c r="N575" s="1"/>
      <c r="O575" s="1"/>
    </row>
    <row r="576" spans="2:15">
      <c r="B576" s="1"/>
      <c r="C576" s="1"/>
      <c r="D576" s="1"/>
      <c r="E576" s="233"/>
      <c r="F576" s="234">
        <v>44851</v>
      </c>
      <c r="G576" s="108"/>
      <c r="H576" s="1"/>
      <c r="I576" s="1"/>
      <c r="J576" s="1"/>
      <c r="K576" s="1"/>
      <c r="L576" s="1"/>
      <c r="M576" s="1"/>
      <c r="N576" s="1"/>
      <c r="O576" s="1"/>
    </row>
    <row r="577" spans="2:15">
      <c r="B577" s="1"/>
      <c r="C577" s="1"/>
      <c r="D577" s="1"/>
      <c r="E577" s="233"/>
      <c r="F577" s="234">
        <v>44852</v>
      </c>
      <c r="G577" s="108"/>
      <c r="H577" s="1"/>
      <c r="I577" s="1"/>
      <c r="J577" s="1"/>
      <c r="K577" s="1"/>
      <c r="L577" s="1"/>
      <c r="M577" s="1"/>
      <c r="N577" s="1"/>
      <c r="O577" s="1"/>
    </row>
    <row r="578" spans="2:15">
      <c r="B578" s="1"/>
      <c r="C578" s="1"/>
      <c r="D578" s="1"/>
      <c r="E578" s="233"/>
      <c r="F578" s="234">
        <v>44853</v>
      </c>
      <c r="G578" s="108"/>
      <c r="H578" s="1"/>
      <c r="I578" s="1"/>
      <c r="J578" s="1"/>
      <c r="K578" s="1"/>
      <c r="L578" s="1"/>
      <c r="M578" s="1"/>
      <c r="N578" s="1"/>
      <c r="O578" s="1"/>
    </row>
    <row r="579" spans="2:15">
      <c r="B579" s="1"/>
      <c r="C579" s="1"/>
      <c r="D579" s="1"/>
      <c r="E579" s="233"/>
      <c r="F579" s="234">
        <v>44854</v>
      </c>
      <c r="G579" s="108"/>
      <c r="H579" s="1"/>
      <c r="I579" s="1"/>
      <c r="J579" s="1"/>
      <c r="K579" s="1"/>
      <c r="L579" s="1"/>
      <c r="M579" s="1"/>
      <c r="N579" s="1"/>
      <c r="O579" s="1"/>
    </row>
    <row r="580" spans="2:15">
      <c r="B580" s="1"/>
      <c r="C580" s="1"/>
      <c r="D580" s="1"/>
      <c r="E580" s="233"/>
      <c r="F580" s="234">
        <v>44855</v>
      </c>
      <c r="G580" s="108"/>
      <c r="H580" s="1"/>
      <c r="I580" s="1"/>
      <c r="J580" s="1"/>
      <c r="K580" s="1"/>
      <c r="L580" s="1"/>
      <c r="M580" s="1"/>
      <c r="N580" s="1"/>
      <c r="O580" s="1"/>
    </row>
    <row r="581" spans="2:15">
      <c r="B581" s="1"/>
      <c r="C581" s="1"/>
      <c r="D581" s="1"/>
      <c r="E581" s="233"/>
      <c r="F581" s="234">
        <v>44856</v>
      </c>
      <c r="G581" s="108"/>
      <c r="H581" s="1"/>
      <c r="I581" s="1"/>
      <c r="J581" s="1"/>
      <c r="K581" s="1"/>
      <c r="L581" s="1"/>
      <c r="M581" s="1"/>
      <c r="N581" s="1"/>
      <c r="O581" s="1"/>
    </row>
    <row r="582" spans="2:15">
      <c r="B582" s="1"/>
      <c r="C582" s="1"/>
      <c r="D582" s="1"/>
      <c r="E582" s="233"/>
      <c r="F582" s="234">
        <v>44857</v>
      </c>
      <c r="G582" s="108"/>
      <c r="H582" s="1"/>
      <c r="I582" s="1"/>
      <c r="J582" s="1"/>
      <c r="K582" s="1"/>
      <c r="L582" s="1"/>
      <c r="M582" s="1"/>
      <c r="N582" s="1"/>
      <c r="O582" s="1"/>
    </row>
    <row r="583" spans="2:15">
      <c r="B583" s="1"/>
      <c r="C583" s="1"/>
      <c r="D583" s="1"/>
      <c r="E583" s="233"/>
      <c r="F583" s="234">
        <v>44858</v>
      </c>
      <c r="G583" s="108"/>
      <c r="H583" s="1"/>
      <c r="I583" s="1"/>
      <c r="J583" s="1"/>
      <c r="K583" s="1"/>
      <c r="L583" s="1"/>
      <c r="M583" s="1"/>
      <c r="N583" s="1"/>
      <c r="O583" s="1"/>
    </row>
    <row r="584" spans="2:15">
      <c r="B584" s="1"/>
      <c r="C584" s="1"/>
      <c r="D584" s="1"/>
      <c r="E584" s="233"/>
      <c r="F584" s="234">
        <v>44859</v>
      </c>
      <c r="G584" s="108"/>
      <c r="H584" s="1"/>
      <c r="I584" s="1"/>
      <c r="J584" s="1"/>
      <c r="K584" s="1"/>
      <c r="L584" s="1"/>
      <c r="M584" s="1"/>
      <c r="N584" s="1"/>
      <c r="O584" s="1"/>
    </row>
    <row r="585" spans="2:15">
      <c r="B585" s="1"/>
      <c r="C585" s="1"/>
      <c r="D585" s="1"/>
      <c r="E585" s="233"/>
      <c r="F585" s="234">
        <v>44860</v>
      </c>
      <c r="G585" s="108"/>
      <c r="H585" s="1"/>
      <c r="I585" s="1"/>
      <c r="J585" s="1"/>
      <c r="K585" s="1"/>
      <c r="L585" s="1"/>
      <c r="M585" s="1"/>
      <c r="N585" s="1"/>
      <c r="O585" s="1"/>
    </row>
    <row r="586" spans="2:15">
      <c r="B586" s="1"/>
      <c r="C586" s="1"/>
      <c r="D586" s="1"/>
      <c r="E586" s="233"/>
      <c r="F586" s="234">
        <v>44861</v>
      </c>
      <c r="G586" s="108"/>
      <c r="H586" s="1"/>
      <c r="I586" s="1"/>
      <c r="J586" s="1"/>
      <c r="K586" s="1"/>
      <c r="L586" s="1"/>
      <c r="M586" s="1"/>
      <c r="N586" s="1"/>
      <c r="O586" s="1"/>
    </row>
    <row r="587" spans="2:15">
      <c r="B587" s="1"/>
      <c r="C587" s="1"/>
      <c r="D587" s="1"/>
      <c r="E587" s="233"/>
      <c r="F587" s="234">
        <v>44862</v>
      </c>
      <c r="G587" s="108"/>
      <c r="H587" s="1"/>
      <c r="I587" s="1"/>
      <c r="J587" s="1"/>
      <c r="K587" s="1"/>
      <c r="L587" s="1"/>
      <c r="M587" s="1"/>
      <c r="N587" s="1"/>
      <c r="O587" s="1"/>
    </row>
    <row r="588" spans="2:15">
      <c r="B588" s="1"/>
      <c r="C588" s="1"/>
      <c r="D588" s="1"/>
      <c r="E588" s="233"/>
      <c r="F588" s="234">
        <v>44863</v>
      </c>
      <c r="G588" s="108"/>
      <c r="H588" s="1"/>
      <c r="I588" s="1"/>
      <c r="J588" s="1"/>
      <c r="K588" s="1"/>
      <c r="L588" s="1"/>
      <c r="M588" s="1"/>
      <c r="N588" s="1"/>
      <c r="O588" s="1"/>
    </row>
    <row r="589" spans="2:15">
      <c r="B589" s="1"/>
      <c r="C589" s="1"/>
      <c r="D589" s="1"/>
      <c r="E589" s="233"/>
      <c r="F589" s="234">
        <v>44864</v>
      </c>
      <c r="G589" s="108"/>
      <c r="H589" s="1"/>
      <c r="I589" s="1"/>
      <c r="J589" s="1"/>
      <c r="K589" s="1"/>
      <c r="L589" s="1"/>
      <c r="M589" s="1"/>
      <c r="N589" s="1"/>
      <c r="O589" s="1"/>
    </row>
    <row r="590" spans="2:15">
      <c r="B590" s="1"/>
      <c r="C590" s="1"/>
      <c r="D590" s="1"/>
      <c r="E590" s="233"/>
      <c r="F590" s="234">
        <v>44865</v>
      </c>
      <c r="G590" s="108"/>
      <c r="H590" s="1"/>
      <c r="I590" s="1"/>
      <c r="J590" s="1"/>
      <c r="K590" s="1"/>
      <c r="L590" s="1"/>
      <c r="M590" s="1"/>
      <c r="N590" s="1"/>
      <c r="O590" s="1"/>
    </row>
    <row r="591" spans="2:15">
      <c r="B591" s="1"/>
      <c r="C591" s="1"/>
      <c r="D591" s="1"/>
      <c r="E591" s="233"/>
      <c r="F591" s="234">
        <v>44866</v>
      </c>
      <c r="G591" s="108"/>
      <c r="H591" s="1"/>
      <c r="I591" s="1"/>
      <c r="J591" s="1"/>
      <c r="K591" s="1"/>
      <c r="L591" s="1"/>
      <c r="M591" s="1"/>
      <c r="N591" s="1"/>
      <c r="O591" s="1"/>
    </row>
    <row r="592" spans="2:15">
      <c r="B592" s="1"/>
      <c r="C592" s="1"/>
      <c r="D592" s="1"/>
      <c r="E592" s="233"/>
      <c r="F592" s="234">
        <v>44867</v>
      </c>
      <c r="G592" s="108"/>
      <c r="H592" s="1"/>
      <c r="I592" s="1"/>
      <c r="J592" s="1"/>
      <c r="K592" s="1"/>
      <c r="L592" s="1"/>
      <c r="M592" s="1"/>
      <c r="N592" s="1"/>
      <c r="O592" s="1"/>
    </row>
    <row r="593" spans="2:15">
      <c r="B593" s="1"/>
      <c r="C593" s="1"/>
      <c r="D593" s="1"/>
      <c r="E593" s="233"/>
      <c r="F593" s="234">
        <v>44868</v>
      </c>
      <c r="G593" s="108"/>
      <c r="H593" s="1"/>
      <c r="I593" s="1"/>
      <c r="J593" s="1"/>
      <c r="K593" s="1"/>
      <c r="L593" s="1"/>
      <c r="M593" s="1"/>
      <c r="N593" s="1"/>
      <c r="O593" s="1"/>
    </row>
    <row r="594" spans="2:15">
      <c r="B594" s="1"/>
      <c r="C594" s="1"/>
      <c r="D594" s="1"/>
      <c r="E594" s="233"/>
      <c r="F594" s="234">
        <v>44869</v>
      </c>
      <c r="G594" s="108"/>
      <c r="H594" s="1"/>
      <c r="I594" s="1"/>
      <c r="J594" s="1"/>
      <c r="K594" s="1"/>
      <c r="L594" s="1"/>
      <c r="M594" s="1"/>
      <c r="N594" s="1"/>
      <c r="O594" s="1"/>
    </row>
    <row r="595" spans="2:15">
      <c r="B595" s="1"/>
      <c r="C595" s="1"/>
      <c r="D595" s="1"/>
      <c r="E595" s="233"/>
      <c r="F595" s="234">
        <v>44870</v>
      </c>
      <c r="G595" s="108"/>
      <c r="H595" s="1"/>
      <c r="I595" s="1"/>
      <c r="J595" s="1"/>
      <c r="K595" s="1"/>
      <c r="L595" s="1"/>
      <c r="M595" s="1"/>
      <c r="N595" s="1"/>
      <c r="O595" s="1"/>
    </row>
    <row r="596" spans="2:15">
      <c r="B596" s="1"/>
      <c r="C596" s="1"/>
      <c r="D596" s="1"/>
      <c r="E596" s="233"/>
      <c r="F596" s="234">
        <v>44871</v>
      </c>
      <c r="G596" s="108"/>
      <c r="H596" s="1"/>
      <c r="I596" s="1"/>
      <c r="J596" s="1"/>
      <c r="K596" s="1"/>
      <c r="L596" s="1"/>
      <c r="M596" s="1"/>
      <c r="N596" s="1"/>
      <c r="O596" s="1"/>
    </row>
    <row r="597" spans="2:15">
      <c r="B597" s="1"/>
      <c r="C597" s="1"/>
      <c r="D597" s="1"/>
      <c r="E597" s="233"/>
      <c r="F597" s="234">
        <v>44872</v>
      </c>
      <c r="G597" s="108"/>
      <c r="H597" s="1"/>
      <c r="I597" s="1"/>
      <c r="J597" s="1"/>
      <c r="K597" s="1"/>
      <c r="L597" s="1"/>
      <c r="M597" s="1"/>
      <c r="N597" s="1"/>
      <c r="O597" s="1"/>
    </row>
    <row r="598" spans="2:15">
      <c r="B598" s="1"/>
      <c r="C598" s="1"/>
      <c r="D598" s="1"/>
      <c r="E598" s="233"/>
      <c r="F598" s="234">
        <v>44873</v>
      </c>
      <c r="G598" s="108"/>
      <c r="H598" s="1"/>
      <c r="I598" s="1"/>
      <c r="J598" s="1"/>
      <c r="K598" s="1"/>
      <c r="L598" s="1"/>
      <c r="M598" s="1"/>
      <c r="N598" s="1"/>
      <c r="O598" s="1"/>
    </row>
    <row r="599" spans="2:15">
      <c r="B599" s="1"/>
      <c r="C599" s="1"/>
      <c r="D599" s="1"/>
      <c r="E599" s="233"/>
      <c r="F599" s="234">
        <v>44874</v>
      </c>
      <c r="G599" s="108"/>
      <c r="H599" s="1"/>
      <c r="I599" s="1"/>
      <c r="J599" s="1"/>
      <c r="K599" s="1"/>
      <c r="L599" s="1"/>
      <c r="M599" s="1"/>
      <c r="N599" s="1"/>
      <c r="O599" s="1"/>
    </row>
    <row r="600" spans="2:15">
      <c r="B600" s="1"/>
      <c r="C600" s="1"/>
      <c r="D600" s="1"/>
      <c r="E600" s="233"/>
      <c r="F600" s="234">
        <v>44875</v>
      </c>
      <c r="G600" s="108"/>
      <c r="H600" s="1"/>
      <c r="I600" s="1"/>
      <c r="J600" s="1"/>
      <c r="K600" s="1"/>
      <c r="L600" s="1"/>
      <c r="M600" s="1"/>
      <c r="N600" s="1"/>
      <c r="O600" s="1"/>
    </row>
    <row r="601" spans="2:15">
      <c r="B601" s="1"/>
      <c r="C601" s="1"/>
      <c r="D601" s="1"/>
      <c r="E601" s="233"/>
      <c r="F601" s="234">
        <v>44876</v>
      </c>
      <c r="G601" s="108"/>
      <c r="H601" s="1"/>
      <c r="I601" s="1"/>
      <c r="J601" s="1"/>
      <c r="K601" s="1"/>
      <c r="L601" s="1"/>
      <c r="M601" s="1"/>
      <c r="N601" s="1"/>
      <c r="O601" s="1"/>
    </row>
    <row r="602" spans="2:15">
      <c r="B602" s="1"/>
      <c r="C602" s="1"/>
      <c r="D602" s="1"/>
      <c r="E602" s="233"/>
      <c r="F602" s="234">
        <v>44877</v>
      </c>
      <c r="G602" s="108"/>
      <c r="H602" s="1"/>
      <c r="I602" s="1"/>
      <c r="J602" s="1"/>
      <c r="K602" s="1"/>
      <c r="L602" s="1"/>
      <c r="M602" s="1"/>
      <c r="N602" s="1"/>
      <c r="O602" s="1"/>
    </row>
    <row r="603" spans="2:15">
      <c r="B603" s="1"/>
      <c r="C603" s="1"/>
      <c r="D603" s="1"/>
      <c r="E603" s="233"/>
      <c r="F603" s="234">
        <v>44878</v>
      </c>
      <c r="G603" s="108"/>
      <c r="H603" s="1"/>
      <c r="I603" s="1"/>
      <c r="J603" s="1"/>
      <c r="K603" s="1"/>
      <c r="L603" s="1"/>
      <c r="M603" s="1"/>
      <c r="N603" s="1"/>
      <c r="O603" s="1"/>
    </row>
    <row r="604" spans="2:15">
      <c r="B604" s="1"/>
      <c r="C604" s="1"/>
      <c r="D604" s="1"/>
      <c r="E604" s="233"/>
      <c r="F604" s="234">
        <v>44879</v>
      </c>
      <c r="G604" s="108"/>
      <c r="H604" s="1"/>
      <c r="I604" s="1"/>
      <c r="J604" s="1"/>
      <c r="K604" s="1"/>
      <c r="L604" s="1"/>
      <c r="M604" s="1"/>
      <c r="N604" s="1"/>
      <c r="O604" s="1"/>
    </row>
    <row r="605" spans="2:15">
      <c r="B605" s="1"/>
      <c r="C605" s="1"/>
      <c r="D605" s="1"/>
      <c r="E605" s="233"/>
      <c r="F605" s="234">
        <v>44880</v>
      </c>
      <c r="G605" s="108"/>
      <c r="H605" s="1"/>
      <c r="I605" s="1"/>
      <c r="J605" s="1"/>
      <c r="K605" s="1"/>
      <c r="L605" s="1"/>
      <c r="M605" s="1"/>
      <c r="N605" s="1"/>
      <c r="O605" s="1"/>
    </row>
    <row r="606" spans="2:15">
      <c r="B606" s="1"/>
      <c r="C606" s="1"/>
      <c r="D606" s="1"/>
      <c r="E606" s="233"/>
      <c r="F606" s="234">
        <v>44881</v>
      </c>
      <c r="G606" s="108"/>
      <c r="H606" s="1"/>
      <c r="I606" s="1"/>
      <c r="J606" s="1"/>
      <c r="K606" s="1"/>
      <c r="L606" s="1"/>
      <c r="M606" s="1"/>
      <c r="N606" s="1"/>
      <c r="O606" s="1"/>
    </row>
    <row r="607" spans="2:15">
      <c r="B607" s="1"/>
      <c r="C607" s="1"/>
      <c r="D607" s="1"/>
      <c r="E607" s="233"/>
      <c r="F607" s="234">
        <v>44882</v>
      </c>
      <c r="G607" s="108"/>
      <c r="H607" s="1"/>
      <c r="I607" s="1"/>
      <c r="J607" s="1"/>
      <c r="K607" s="1"/>
      <c r="L607" s="1"/>
      <c r="M607" s="1"/>
      <c r="N607" s="1"/>
      <c r="O607" s="1"/>
    </row>
    <row r="608" spans="2:15">
      <c r="B608" s="1"/>
      <c r="C608" s="1"/>
      <c r="D608" s="1"/>
      <c r="E608" s="233"/>
      <c r="F608" s="234">
        <v>44883</v>
      </c>
      <c r="G608" s="108"/>
      <c r="H608" s="1"/>
      <c r="I608" s="1"/>
      <c r="J608" s="1"/>
      <c r="K608" s="1"/>
      <c r="L608" s="1"/>
      <c r="M608" s="1"/>
      <c r="N608" s="1"/>
      <c r="O608" s="1"/>
    </row>
    <row r="609" spans="2:15">
      <c r="B609" s="1"/>
      <c r="C609" s="1"/>
      <c r="D609" s="1"/>
      <c r="E609" s="233"/>
      <c r="F609" s="234">
        <v>44884</v>
      </c>
      <c r="G609" s="108"/>
      <c r="H609" s="1"/>
      <c r="I609" s="1"/>
      <c r="J609" s="1"/>
      <c r="K609" s="1"/>
      <c r="L609" s="1"/>
      <c r="M609" s="1"/>
      <c r="N609" s="1"/>
      <c r="O609" s="1"/>
    </row>
    <row r="610" spans="2:15">
      <c r="B610" s="1"/>
      <c r="C610" s="1"/>
      <c r="D610" s="1"/>
      <c r="E610" s="233"/>
      <c r="F610" s="234">
        <v>44885</v>
      </c>
      <c r="G610" s="108"/>
      <c r="H610" s="1"/>
      <c r="I610" s="1"/>
      <c r="J610" s="1"/>
      <c r="K610" s="1"/>
      <c r="L610" s="1"/>
      <c r="M610" s="1"/>
      <c r="N610" s="1"/>
      <c r="O610" s="1"/>
    </row>
    <row r="611" spans="2:15">
      <c r="B611" s="1"/>
      <c r="C611" s="1"/>
      <c r="D611" s="1"/>
      <c r="E611" s="233"/>
      <c r="F611" s="234">
        <v>44886</v>
      </c>
      <c r="G611" s="108"/>
      <c r="H611" s="1"/>
      <c r="I611" s="1"/>
      <c r="J611" s="1"/>
      <c r="K611" s="1"/>
      <c r="L611" s="1"/>
      <c r="M611" s="1"/>
      <c r="N611" s="1"/>
      <c r="O611" s="1"/>
    </row>
    <row r="612" spans="2:15">
      <c r="B612" s="1"/>
      <c r="C612" s="1"/>
      <c r="D612" s="1"/>
      <c r="E612" s="233"/>
      <c r="F612" s="234">
        <v>44887</v>
      </c>
      <c r="G612" s="108"/>
      <c r="H612" s="1"/>
      <c r="I612" s="1"/>
      <c r="J612" s="1"/>
      <c r="K612" s="1"/>
      <c r="L612" s="1"/>
      <c r="M612" s="1"/>
      <c r="N612" s="1"/>
      <c r="O612" s="1"/>
    </row>
    <row r="613" spans="2:15">
      <c r="B613" s="1"/>
      <c r="C613" s="1"/>
      <c r="D613" s="1"/>
      <c r="E613" s="233"/>
      <c r="F613" s="234">
        <v>44888</v>
      </c>
      <c r="G613" s="108"/>
      <c r="H613" s="1"/>
      <c r="I613" s="1"/>
      <c r="J613" s="1"/>
      <c r="K613" s="1"/>
      <c r="L613" s="1"/>
      <c r="M613" s="1"/>
      <c r="N613" s="1"/>
      <c r="O613" s="1"/>
    </row>
    <row r="614" spans="2:15">
      <c r="B614" s="1"/>
      <c r="C614" s="1"/>
      <c r="D614" s="1"/>
      <c r="E614" s="233"/>
      <c r="F614" s="234">
        <v>44889</v>
      </c>
      <c r="G614" s="108"/>
      <c r="H614" s="1"/>
      <c r="I614" s="1"/>
      <c r="J614" s="1"/>
      <c r="K614" s="1"/>
      <c r="L614" s="1"/>
      <c r="M614" s="1"/>
      <c r="N614" s="1"/>
      <c r="O614" s="1"/>
    </row>
    <row r="615" spans="2:15">
      <c r="B615" s="1"/>
      <c r="C615" s="1"/>
      <c r="D615" s="1"/>
      <c r="E615" s="233"/>
      <c r="F615" s="234">
        <v>44890</v>
      </c>
      <c r="G615" s="108"/>
      <c r="H615" s="1"/>
      <c r="I615" s="1"/>
      <c r="J615" s="1"/>
      <c r="K615" s="1"/>
      <c r="L615" s="1"/>
      <c r="M615" s="1"/>
      <c r="N615" s="1"/>
      <c r="O615" s="1"/>
    </row>
    <row r="616" spans="2:15">
      <c r="B616" s="1"/>
      <c r="C616" s="1"/>
      <c r="D616" s="1"/>
      <c r="E616" s="233"/>
      <c r="F616" s="234">
        <v>44891</v>
      </c>
      <c r="G616" s="108"/>
      <c r="H616" s="1"/>
      <c r="I616" s="1"/>
      <c r="J616" s="1"/>
      <c r="K616" s="1"/>
      <c r="L616" s="1"/>
      <c r="M616" s="1"/>
      <c r="N616" s="1"/>
      <c r="O616" s="1"/>
    </row>
    <row r="617" spans="2:15">
      <c r="B617" s="1"/>
      <c r="C617" s="1"/>
      <c r="D617" s="1"/>
      <c r="E617" s="233"/>
      <c r="F617" s="234">
        <v>44892</v>
      </c>
      <c r="G617" s="108"/>
      <c r="H617" s="1"/>
      <c r="I617" s="1"/>
      <c r="J617" s="1"/>
      <c r="K617" s="1"/>
      <c r="L617" s="1"/>
      <c r="M617" s="1"/>
      <c r="N617" s="1"/>
      <c r="O617" s="1"/>
    </row>
    <row r="618" spans="2:15">
      <c r="B618" s="1"/>
      <c r="C618" s="1"/>
      <c r="D618" s="1"/>
      <c r="E618" s="233"/>
      <c r="F618" s="234">
        <v>44893</v>
      </c>
      <c r="G618" s="108"/>
      <c r="H618" s="1"/>
      <c r="I618" s="1"/>
      <c r="J618" s="1"/>
      <c r="K618" s="1"/>
      <c r="L618" s="1"/>
      <c r="M618" s="1"/>
      <c r="N618" s="1"/>
      <c r="O618" s="1"/>
    </row>
    <row r="619" spans="2:15">
      <c r="B619" s="1"/>
      <c r="C619" s="1"/>
      <c r="D619" s="1"/>
      <c r="E619" s="233"/>
      <c r="F619" s="234">
        <v>44894</v>
      </c>
      <c r="G619" s="108"/>
      <c r="H619" s="1"/>
      <c r="I619" s="1"/>
      <c r="J619" s="1"/>
      <c r="K619" s="1"/>
      <c r="L619" s="1"/>
      <c r="M619" s="1"/>
      <c r="N619" s="1"/>
      <c r="O619" s="1"/>
    </row>
    <row r="620" spans="2:15">
      <c r="B620" s="1"/>
      <c r="C620" s="1"/>
      <c r="D620" s="1"/>
      <c r="E620" s="233"/>
      <c r="F620" s="234">
        <v>44895</v>
      </c>
      <c r="G620" s="108"/>
      <c r="H620" s="1"/>
      <c r="I620" s="1"/>
      <c r="J620" s="1"/>
      <c r="K620" s="1"/>
      <c r="L620" s="1"/>
      <c r="M620" s="1"/>
      <c r="N620" s="1"/>
      <c r="O620" s="1"/>
    </row>
    <row r="621" spans="2:15">
      <c r="B621" s="1"/>
      <c r="C621" s="1"/>
      <c r="D621" s="1"/>
      <c r="E621" s="233"/>
      <c r="F621" s="234">
        <v>44896</v>
      </c>
      <c r="G621" s="108"/>
      <c r="H621" s="1"/>
      <c r="I621" s="1"/>
      <c r="J621" s="1"/>
      <c r="K621" s="1"/>
      <c r="L621" s="1"/>
      <c r="M621" s="1"/>
      <c r="N621" s="1"/>
      <c r="O621" s="1"/>
    </row>
    <row r="622" spans="2:15">
      <c r="B622" s="1"/>
      <c r="C622" s="1"/>
      <c r="D622" s="1"/>
      <c r="E622" s="233"/>
      <c r="F622" s="234">
        <v>44897</v>
      </c>
      <c r="G622" s="108"/>
      <c r="H622" s="1"/>
      <c r="I622" s="1"/>
      <c r="J622" s="1"/>
      <c r="K622" s="1"/>
      <c r="L622" s="1"/>
      <c r="M622" s="1"/>
      <c r="N622" s="1"/>
      <c r="O622" s="1"/>
    </row>
    <row r="623" spans="2:15">
      <c r="B623" s="1"/>
      <c r="C623" s="1"/>
      <c r="D623" s="1"/>
      <c r="E623" s="233"/>
      <c r="F623" s="234">
        <v>44898</v>
      </c>
      <c r="G623" s="108"/>
      <c r="H623" s="1"/>
      <c r="I623" s="1"/>
      <c r="J623" s="1"/>
      <c r="K623" s="1"/>
      <c r="L623" s="1"/>
      <c r="M623" s="1"/>
      <c r="N623" s="1"/>
      <c r="O623" s="1"/>
    </row>
    <row r="624" spans="2:15">
      <c r="B624" s="1"/>
      <c r="C624" s="1"/>
      <c r="D624" s="1"/>
      <c r="E624" s="233"/>
      <c r="F624" s="234">
        <v>44899</v>
      </c>
      <c r="G624" s="108"/>
      <c r="H624" s="1"/>
      <c r="I624" s="1"/>
      <c r="J624" s="1"/>
      <c r="K624" s="1"/>
      <c r="L624" s="1"/>
      <c r="M624" s="1"/>
      <c r="N624" s="1"/>
      <c r="O624" s="1"/>
    </row>
    <row r="625" spans="2:15">
      <c r="B625" s="1"/>
      <c r="C625" s="1"/>
      <c r="D625" s="1"/>
      <c r="E625" s="233"/>
      <c r="F625" s="234">
        <v>44900</v>
      </c>
      <c r="G625" s="108"/>
      <c r="H625" s="1"/>
      <c r="I625" s="1"/>
      <c r="J625" s="1"/>
      <c r="K625" s="1"/>
      <c r="L625" s="1"/>
      <c r="M625" s="1"/>
      <c r="N625" s="1"/>
      <c r="O625" s="1"/>
    </row>
    <row r="626" spans="2:15">
      <c r="B626" s="1"/>
      <c r="C626" s="1"/>
      <c r="D626" s="1"/>
      <c r="E626" s="233"/>
      <c r="F626" s="234">
        <v>44901</v>
      </c>
      <c r="G626" s="108"/>
      <c r="H626" s="1"/>
      <c r="I626" s="1"/>
      <c r="J626" s="1"/>
      <c r="K626" s="1"/>
      <c r="L626" s="1"/>
      <c r="M626" s="1"/>
      <c r="N626" s="1"/>
      <c r="O626" s="1"/>
    </row>
    <row r="627" spans="2:15">
      <c r="B627" s="1"/>
      <c r="C627" s="1"/>
      <c r="D627" s="1"/>
      <c r="E627" s="233"/>
      <c r="F627" s="234">
        <v>44902</v>
      </c>
      <c r="G627" s="108"/>
      <c r="H627" s="1"/>
      <c r="I627" s="1"/>
      <c r="J627" s="1"/>
      <c r="K627" s="1"/>
      <c r="L627" s="1"/>
      <c r="M627" s="1"/>
      <c r="N627" s="1"/>
      <c r="O627" s="1"/>
    </row>
    <row r="628" spans="2:15">
      <c r="B628" s="1"/>
      <c r="C628" s="1"/>
      <c r="D628" s="1"/>
      <c r="E628" s="233"/>
      <c r="F628" s="234">
        <v>44903</v>
      </c>
      <c r="G628" s="108"/>
      <c r="H628" s="1"/>
      <c r="I628" s="1"/>
      <c r="J628" s="1"/>
      <c r="K628" s="1"/>
      <c r="L628" s="1"/>
      <c r="M628" s="1"/>
      <c r="N628" s="1"/>
      <c r="O628" s="1"/>
    </row>
    <row r="629" spans="2:15">
      <c r="B629" s="1"/>
      <c r="C629" s="1"/>
      <c r="D629" s="1"/>
      <c r="E629" s="233"/>
      <c r="F629" s="234">
        <v>44904</v>
      </c>
      <c r="G629" s="108"/>
      <c r="H629" s="1"/>
      <c r="I629" s="1"/>
      <c r="J629" s="1"/>
      <c r="K629" s="1"/>
      <c r="L629" s="1"/>
      <c r="M629" s="1"/>
      <c r="N629" s="1"/>
      <c r="O629" s="1"/>
    </row>
    <row r="630" spans="2:15">
      <c r="B630" s="1"/>
      <c r="C630" s="1"/>
      <c r="D630" s="1"/>
      <c r="E630" s="233"/>
      <c r="F630" s="234">
        <v>44905</v>
      </c>
      <c r="G630" s="108"/>
      <c r="H630" s="1"/>
      <c r="I630" s="1"/>
      <c r="J630" s="1"/>
      <c r="K630" s="1"/>
      <c r="L630" s="1"/>
      <c r="M630" s="1"/>
      <c r="N630" s="1"/>
      <c r="O630" s="1"/>
    </row>
    <row r="631" spans="2:15">
      <c r="B631" s="1"/>
      <c r="C631" s="1"/>
      <c r="D631" s="1"/>
      <c r="E631" s="233"/>
      <c r="F631" s="234">
        <v>44906</v>
      </c>
      <c r="G631" s="108"/>
      <c r="H631" s="1"/>
      <c r="I631" s="1"/>
      <c r="J631" s="1"/>
      <c r="K631" s="1"/>
      <c r="L631" s="1"/>
      <c r="M631" s="1"/>
      <c r="N631" s="1"/>
      <c r="O631" s="1"/>
    </row>
    <row r="632" spans="2:15">
      <c r="B632" s="1"/>
      <c r="C632" s="1"/>
      <c r="D632" s="1"/>
      <c r="E632" s="233"/>
      <c r="F632" s="234">
        <v>44907</v>
      </c>
      <c r="G632" s="108"/>
      <c r="H632" s="1"/>
      <c r="I632" s="1"/>
      <c r="J632" s="1"/>
      <c r="K632" s="1"/>
      <c r="L632" s="1"/>
      <c r="M632" s="1"/>
      <c r="N632" s="1"/>
      <c r="O632" s="1"/>
    </row>
    <row r="633" spans="2:15">
      <c r="B633" s="1"/>
      <c r="C633" s="1"/>
      <c r="D633" s="1"/>
      <c r="E633" s="233"/>
      <c r="F633" s="234">
        <v>44908</v>
      </c>
      <c r="G633" s="108"/>
      <c r="H633" s="1"/>
      <c r="I633" s="1"/>
      <c r="J633" s="1"/>
      <c r="K633" s="1"/>
      <c r="L633" s="1"/>
      <c r="M633" s="1"/>
      <c r="N633" s="1"/>
      <c r="O633" s="1"/>
    </row>
    <row r="634" spans="2:15">
      <c r="B634" s="1"/>
      <c r="C634" s="1"/>
      <c r="D634" s="1"/>
      <c r="E634" s="233"/>
      <c r="F634" s="234">
        <v>44909</v>
      </c>
      <c r="G634" s="108"/>
      <c r="H634" s="1"/>
      <c r="I634" s="1"/>
      <c r="J634" s="1"/>
      <c r="K634" s="1"/>
      <c r="L634" s="1"/>
      <c r="M634" s="1"/>
      <c r="N634" s="1"/>
      <c r="O634" s="1"/>
    </row>
    <row r="635" spans="2:15">
      <c r="B635" s="1"/>
      <c r="C635" s="1"/>
      <c r="D635" s="1"/>
      <c r="E635" s="233"/>
      <c r="F635" s="234">
        <v>44910</v>
      </c>
      <c r="G635" s="108"/>
      <c r="H635" s="1"/>
      <c r="I635" s="1"/>
      <c r="J635" s="1"/>
      <c r="K635" s="1"/>
      <c r="L635" s="1"/>
      <c r="M635" s="1"/>
      <c r="N635" s="1"/>
      <c r="O635" s="1"/>
    </row>
    <row r="636" spans="2:15">
      <c r="B636" s="1"/>
      <c r="C636" s="1"/>
      <c r="D636" s="1"/>
      <c r="E636" s="233"/>
      <c r="F636" s="234">
        <v>44911</v>
      </c>
      <c r="G636" s="108"/>
      <c r="H636" s="1"/>
      <c r="I636" s="1"/>
      <c r="J636" s="1"/>
      <c r="K636" s="1"/>
      <c r="L636" s="1"/>
      <c r="M636" s="1"/>
      <c r="N636" s="1"/>
      <c r="O636" s="1"/>
    </row>
    <row r="637" spans="2:15">
      <c r="B637" s="1"/>
      <c r="C637" s="1"/>
      <c r="D637" s="1"/>
      <c r="E637" s="233"/>
      <c r="F637" s="234">
        <v>44912</v>
      </c>
      <c r="G637" s="108"/>
      <c r="H637" s="1"/>
      <c r="I637" s="1"/>
      <c r="J637" s="1"/>
      <c r="K637" s="1"/>
      <c r="L637" s="1"/>
      <c r="M637" s="1"/>
      <c r="N637" s="1"/>
      <c r="O637" s="1"/>
    </row>
    <row r="638" spans="2:15">
      <c r="B638" s="1"/>
      <c r="C638" s="1"/>
      <c r="D638" s="1"/>
      <c r="E638" s="233"/>
      <c r="F638" s="234">
        <v>44913</v>
      </c>
      <c r="G638" s="108"/>
      <c r="H638" s="1"/>
      <c r="I638" s="1"/>
      <c r="J638" s="1"/>
      <c r="K638" s="1"/>
      <c r="L638" s="1"/>
      <c r="M638" s="1"/>
      <c r="N638" s="1"/>
      <c r="O638" s="1"/>
    </row>
    <row r="639" spans="2:15">
      <c r="B639" s="1"/>
      <c r="C639" s="1"/>
      <c r="D639" s="1"/>
      <c r="E639" s="233"/>
      <c r="F639" s="234">
        <v>44914</v>
      </c>
      <c r="G639" s="108"/>
      <c r="H639" s="1"/>
      <c r="I639" s="1"/>
      <c r="J639" s="1"/>
      <c r="K639" s="1"/>
      <c r="L639" s="1"/>
      <c r="M639" s="1"/>
      <c r="N639" s="1"/>
      <c r="O639" s="1"/>
    </row>
    <row r="640" spans="2:15">
      <c r="B640" s="1"/>
      <c r="C640" s="1"/>
      <c r="D640" s="1"/>
      <c r="E640" s="233"/>
      <c r="F640" s="234">
        <v>44915</v>
      </c>
      <c r="G640" s="108"/>
      <c r="H640" s="1"/>
      <c r="I640" s="1"/>
      <c r="J640" s="1"/>
      <c r="K640" s="1"/>
      <c r="L640" s="1"/>
      <c r="M640" s="1"/>
      <c r="N640" s="1"/>
      <c r="O640" s="1"/>
    </row>
    <row r="641" spans="2:15">
      <c r="B641" s="1"/>
      <c r="C641" s="1"/>
      <c r="D641" s="1"/>
      <c r="E641" s="233"/>
      <c r="F641" s="234">
        <v>44916</v>
      </c>
      <c r="G641" s="108"/>
      <c r="H641" s="1"/>
      <c r="I641" s="1"/>
      <c r="J641" s="1"/>
      <c r="K641" s="1"/>
      <c r="L641" s="1"/>
      <c r="M641" s="1"/>
      <c r="N641" s="1"/>
      <c r="O641" s="1"/>
    </row>
    <row r="642" spans="2:15">
      <c r="B642" s="1"/>
      <c r="C642" s="1"/>
      <c r="D642" s="1"/>
      <c r="E642" s="233"/>
      <c r="F642" s="234">
        <v>44917</v>
      </c>
      <c r="G642" s="108"/>
      <c r="H642" s="1"/>
      <c r="I642" s="1"/>
      <c r="J642" s="1"/>
      <c r="K642" s="1"/>
      <c r="L642" s="1"/>
      <c r="M642" s="1"/>
      <c r="N642" s="1"/>
      <c r="O642" s="1"/>
    </row>
    <row r="643" spans="2:15">
      <c r="B643" s="1"/>
      <c r="C643" s="1"/>
      <c r="D643" s="1"/>
      <c r="E643" s="233"/>
      <c r="F643" s="234">
        <v>44918</v>
      </c>
      <c r="G643" s="108"/>
      <c r="H643" s="1"/>
      <c r="I643" s="1"/>
      <c r="J643" s="1"/>
      <c r="K643" s="1"/>
      <c r="L643" s="1"/>
      <c r="M643" s="1"/>
      <c r="N643" s="1"/>
      <c r="O643" s="1"/>
    </row>
    <row r="644" spans="2:15">
      <c r="B644" s="1"/>
      <c r="C644" s="1"/>
      <c r="D644" s="1"/>
      <c r="E644" s="233"/>
      <c r="F644" s="234">
        <v>44919</v>
      </c>
      <c r="G644" s="108"/>
      <c r="H644" s="1"/>
      <c r="I644" s="1"/>
      <c r="J644" s="1"/>
      <c r="K644" s="1"/>
      <c r="L644" s="1"/>
      <c r="M644" s="1"/>
      <c r="N644" s="1"/>
      <c r="O644" s="1"/>
    </row>
    <row r="645" spans="2:15">
      <c r="B645" s="1"/>
      <c r="C645" s="1"/>
      <c r="D645" s="1"/>
      <c r="E645" s="233"/>
      <c r="F645" s="234">
        <v>44920</v>
      </c>
      <c r="G645" s="108"/>
      <c r="H645" s="1"/>
      <c r="I645" s="1"/>
      <c r="J645" s="1"/>
      <c r="K645" s="1"/>
      <c r="L645" s="1"/>
      <c r="M645" s="1"/>
      <c r="N645" s="1"/>
      <c r="O645" s="1"/>
    </row>
    <row r="646" spans="2:15">
      <c r="B646" s="1"/>
      <c r="C646" s="1"/>
      <c r="D646" s="1"/>
      <c r="E646" s="233"/>
      <c r="F646" s="234">
        <v>44921</v>
      </c>
      <c r="G646" s="108"/>
      <c r="H646" s="1"/>
      <c r="I646" s="1"/>
      <c r="J646" s="1"/>
      <c r="K646" s="1"/>
      <c r="L646" s="1"/>
      <c r="M646" s="1"/>
      <c r="N646" s="1"/>
      <c r="O646" s="1"/>
    </row>
    <row r="647" spans="2:15">
      <c r="B647" s="1"/>
      <c r="C647" s="1"/>
      <c r="D647" s="1"/>
      <c r="E647" s="233"/>
      <c r="F647" s="234">
        <v>44922</v>
      </c>
      <c r="G647" s="108"/>
      <c r="H647" s="1"/>
      <c r="I647" s="1"/>
      <c r="J647" s="1"/>
      <c r="K647" s="1"/>
      <c r="L647" s="1"/>
      <c r="M647" s="1"/>
      <c r="N647" s="1"/>
      <c r="O647" s="1"/>
    </row>
    <row r="648" spans="2:15">
      <c r="B648" s="1"/>
      <c r="C648" s="1"/>
      <c r="D648" s="1"/>
      <c r="E648" s="233"/>
      <c r="F648" s="234">
        <v>44923</v>
      </c>
      <c r="G648" s="108"/>
      <c r="H648" s="1"/>
      <c r="I648" s="1"/>
      <c r="J648" s="1"/>
      <c r="K648" s="1"/>
      <c r="L648" s="1"/>
      <c r="M648" s="1"/>
      <c r="N648" s="1"/>
      <c r="O648" s="1"/>
    </row>
    <row r="649" spans="2:15">
      <c r="B649" s="1"/>
      <c r="C649" s="1"/>
      <c r="D649" s="1"/>
      <c r="E649" s="233"/>
      <c r="F649" s="234">
        <v>44924</v>
      </c>
      <c r="G649" s="108"/>
      <c r="H649" s="1"/>
      <c r="I649" s="1"/>
      <c r="J649" s="1"/>
      <c r="K649" s="1"/>
      <c r="L649" s="1"/>
      <c r="M649" s="1"/>
      <c r="N649" s="1"/>
      <c r="O649" s="1"/>
    </row>
    <row r="650" spans="2:15">
      <c r="B650" s="1"/>
      <c r="C650" s="1"/>
      <c r="D650" s="1"/>
      <c r="E650" s="233"/>
      <c r="F650" s="234">
        <v>44925</v>
      </c>
      <c r="G650" s="108"/>
      <c r="H650" s="1"/>
      <c r="I650" s="1"/>
      <c r="J650" s="1"/>
      <c r="K650" s="1"/>
      <c r="L650" s="1"/>
      <c r="M650" s="1"/>
      <c r="N650" s="1"/>
      <c r="O650" s="1"/>
    </row>
    <row r="651" spans="2:15">
      <c r="B651" s="1"/>
      <c r="C651" s="1"/>
      <c r="D651" s="1"/>
      <c r="E651" s="233"/>
      <c r="F651" s="234">
        <v>44926</v>
      </c>
      <c r="G651" s="108"/>
      <c r="H651" s="1"/>
      <c r="I651" s="1"/>
      <c r="J651" s="1"/>
      <c r="K651" s="1"/>
      <c r="L651" s="1"/>
      <c r="M651" s="1"/>
      <c r="N651" s="1"/>
      <c r="O651" s="1"/>
    </row>
    <row r="652" spans="2:15">
      <c r="B652" s="1"/>
      <c r="C652" s="1"/>
      <c r="D652" s="1"/>
      <c r="E652" s="233"/>
      <c r="F652" s="234">
        <v>44927</v>
      </c>
      <c r="G652" s="108"/>
      <c r="H652" s="1"/>
      <c r="I652" s="1"/>
      <c r="J652" s="1"/>
      <c r="K652" s="1"/>
      <c r="L652" s="1"/>
      <c r="M652" s="1"/>
      <c r="N652" s="1"/>
      <c r="O652" s="1"/>
    </row>
    <row r="653" spans="2:15">
      <c r="B653" s="1"/>
      <c r="C653" s="1"/>
      <c r="D653" s="1"/>
      <c r="E653" s="233"/>
      <c r="F653" s="234">
        <v>44928</v>
      </c>
      <c r="G653" s="108"/>
      <c r="H653" s="1"/>
      <c r="I653" s="1"/>
      <c r="J653" s="1"/>
      <c r="K653" s="1"/>
      <c r="L653" s="1"/>
      <c r="M653" s="1"/>
      <c r="N653" s="1"/>
      <c r="O653" s="1"/>
    </row>
    <row r="654" spans="2:15">
      <c r="B654" s="1"/>
      <c r="C654" s="1"/>
      <c r="D654" s="1"/>
      <c r="E654" s="233"/>
      <c r="F654" s="234">
        <v>44929</v>
      </c>
      <c r="G654" s="108"/>
      <c r="H654" s="1"/>
      <c r="I654" s="1"/>
      <c r="J654" s="1"/>
      <c r="K654" s="1"/>
      <c r="L654" s="1"/>
      <c r="M654" s="1"/>
      <c r="N654" s="1"/>
      <c r="O654" s="1"/>
    </row>
    <row r="655" spans="2:15">
      <c r="B655" s="1"/>
      <c r="C655" s="1"/>
      <c r="D655" s="1"/>
      <c r="E655" s="233"/>
      <c r="F655" s="234">
        <v>44930</v>
      </c>
      <c r="G655" s="108"/>
      <c r="H655" s="1"/>
      <c r="I655" s="1"/>
      <c r="J655" s="1"/>
      <c r="K655" s="1"/>
      <c r="L655" s="1"/>
      <c r="M655" s="1"/>
      <c r="N655" s="1"/>
      <c r="O655" s="1"/>
    </row>
    <row r="656" spans="2:15">
      <c r="B656" s="1"/>
      <c r="C656" s="1"/>
      <c r="D656" s="1"/>
      <c r="E656" s="233"/>
      <c r="F656" s="234">
        <v>44931</v>
      </c>
      <c r="G656" s="108"/>
      <c r="H656" s="1"/>
      <c r="I656" s="1"/>
      <c r="J656" s="1"/>
      <c r="K656" s="1"/>
      <c r="L656" s="1"/>
      <c r="M656" s="1"/>
      <c r="N656" s="1"/>
      <c r="O656" s="1"/>
    </row>
    <row r="657" spans="2:15">
      <c r="B657" s="1"/>
      <c r="C657" s="1"/>
      <c r="D657" s="1"/>
      <c r="E657" s="233"/>
      <c r="F657" s="234">
        <v>44932</v>
      </c>
      <c r="G657" s="108"/>
      <c r="H657" s="1"/>
      <c r="I657" s="1"/>
      <c r="J657" s="1"/>
      <c r="K657" s="1"/>
      <c r="L657" s="1"/>
      <c r="M657" s="1"/>
      <c r="N657" s="1"/>
      <c r="O657" s="1"/>
    </row>
    <row r="658" spans="2:15">
      <c r="B658" s="1"/>
      <c r="C658" s="1"/>
      <c r="D658" s="1"/>
      <c r="E658" s="233"/>
      <c r="F658" s="234">
        <v>44933</v>
      </c>
      <c r="G658" s="108"/>
      <c r="H658" s="1"/>
      <c r="I658" s="1"/>
      <c r="J658" s="1"/>
      <c r="K658" s="1"/>
      <c r="L658" s="1"/>
      <c r="M658" s="1"/>
      <c r="N658" s="1"/>
      <c r="O658" s="1"/>
    </row>
    <row r="659" spans="2:15">
      <c r="B659" s="1"/>
      <c r="C659" s="1"/>
      <c r="D659" s="1"/>
      <c r="E659" s="233"/>
      <c r="F659" s="234">
        <v>44934</v>
      </c>
      <c r="G659" s="108"/>
      <c r="H659" s="1"/>
      <c r="I659" s="1"/>
      <c r="J659" s="1"/>
      <c r="K659" s="1"/>
      <c r="L659" s="1"/>
      <c r="M659" s="1"/>
      <c r="N659" s="1"/>
      <c r="O659" s="1"/>
    </row>
    <row r="660" spans="2:15">
      <c r="B660" s="1"/>
      <c r="C660" s="1"/>
      <c r="D660" s="1"/>
      <c r="E660" s="233"/>
      <c r="F660" s="234">
        <v>44935</v>
      </c>
      <c r="G660" s="108"/>
      <c r="H660" s="1"/>
      <c r="I660" s="1"/>
      <c r="J660" s="1"/>
      <c r="K660" s="1"/>
      <c r="L660" s="1"/>
      <c r="M660" s="1"/>
      <c r="N660" s="1"/>
      <c r="O660" s="1"/>
    </row>
    <row r="661" spans="2:15">
      <c r="B661" s="1"/>
      <c r="C661" s="1"/>
      <c r="D661" s="1"/>
      <c r="E661" s="233"/>
      <c r="F661" s="234">
        <v>44936</v>
      </c>
      <c r="G661" s="108"/>
      <c r="H661" s="1"/>
      <c r="I661" s="1"/>
      <c r="J661" s="1"/>
      <c r="K661" s="1"/>
      <c r="L661" s="1"/>
      <c r="M661" s="1"/>
      <c r="N661" s="1"/>
      <c r="O661" s="1"/>
    </row>
    <row r="662" spans="2:15">
      <c r="B662" s="1"/>
      <c r="C662" s="1"/>
      <c r="D662" s="1"/>
      <c r="E662" s="233"/>
      <c r="F662" s="234">
        <v>44937</v>
      </c>
      <c r="G662" s="108"/>
      <c r="H662" s="1"/>
      <c r="I662" s="1"/>
      <c r="J662" s="1"/>
      <c r="K662" s="1"/>
      <c r="L662" s="1"/>
      <c r="M662" s="1"/>
      <c r="N662" s="1"/>
      <c r="O662" s="1"/>
    </row>
    <row r="663" spans="2:15">
      <c r="B663" s="1"/>
      <c r="C663" s="1"/>
      <c r="D663" s="1"/>
      <c r="E663" s="233"/>
      <c r="F663" s="234">
        <v>44938</v>
      </c>
      <c r="G663" s="108"/>
      <c r="H663" s="1"/>
      <c r="I663" s="1"/>
      <c r="J663" s="1"/>
      <c r="K663" s="1"/>
      <c r="L663" s="1"/>
      <c r="M663" s="1"/>
      <c r="N663" s="1"/>
      <c r="O663" s="1"/>
    </row>
    <row r="664" spans="2:15">
      <c r="B664" s="1"/>
      <c r="C664" s="1"/>
      <c r="D664" s="1"/>
      <c r="E664" s="233"/>
      <c r="F664" s="234">
        <v>44939</v>
      </c>
      <c r="G664" s="108"/>
      <c r="H664" s="1"/>
      <c r="I664" s="1"/>
      <c r="J664" s="1"/>
      <c r="K664" s="1"/>
      <c r="L664" s="1"/>
      <c r="M664" s="1"/>
      <c r="N664" s="1"/>
      <c r="O664" s="1"/>
    </row>
    <row r="665" spans="2:15">
      <c r="B665" s="1"/>
      <c r="C665" s="1"/>
      <c r="D665" s="1"/>
      <c r="E665" s="233"/>
      <c r="F665" s="234">
        <v>44940</v>
      </c>
      <c r="G665" s="108"/>
      <c r="H665" s="1"/>
      <c r="I665" s="1"/>
      <c r="J665" s="1"/>
      <c r="K665" s="1"/>
      <c r="L665" s="1"/>
      <c r="M665" s="1"/>
      <c r="N665" s="1"/>
      <c r="O665" s="1"/>
    </row>
    <row r="666" spans="2:15">
      <c r="B666" s="1"/>
      <c r="C666" s="1"/>
      <c r="D666" s="1"/>
      <c r="E666" s="233"/>
      <c r="F666" s="234">
        <v>44941</v>
      </c>
      <c r="G666" s="108"/>
      <c r="H666" s="1"/>
      <c r="I666" s="1"/>
      <c r="J666" s="1"/>
      <c r="K666" s="1"/>
      <c r="L666" s="1"/>
      <c r="M666" s="1"/>
      <c r="N666" s="1"/>
      <c r="O666" s="1"/>
    </row>
    <row r="667" spans="2:15">
      <c r="B667" s="1"/>
      <c r="C667" s="1"/>
      <c r="D667" s="1"/>
      <c r="E667" s="233"/>
      <c r="F667" s="234">
        <v>44942</v>
      </c>
      <c r="G667" s="108"/>
      <c r="H667" s="1"/>
      <c r="I667" s="1"/>
      <c r="J667" s="1"/>
      <c r="K667" s="1"/>
      <c r="L667" s="1"/>
      <c r="M667" s="1"/>
      <c r="N667" s="1"/>
      <c r="O667" s="1"/>
    </row>
    <row r="668" spans="2:15">
      <c r="B668" s="1"/>
      <c r="C668" s="1"/>
      <c r="D668" s="1"/>
      <c r="E668" s="233"/>
      <c r="F668" s="234">
        <v>44943</v>
      </c>
      <c r="G668" s="108"/>
      <c r="H668" s="1"/>
      <c r="I668" s="1"/>
      <c r="J668" s="1"/>
      <c r="K668" s="1"/>
      <c r="L668" s="1"/>
      <c r="M668" s="1"/>
      <c r="N668" s="1"/>
      <c r="O668" s="1"/>
    </row>
    <row r="669" spans="2:15">
      <c r="B669" s="1"/>
      <c r="C669" s="1"/>
      <c r="D669" s="1"/>
      <c r="E669" s="233"/>
      <c r="F669" s="234">
        <v>44944</v>
      </c>
      <c r="G669" s="108"/>
      <c r="H669" s="1"/>
      <c r="I669" s="1"/>
      <c r="J669" s="1"/>
      <c r="K669" s="1"/>
      <c r="L669" s="1"/>
      <c r="M669" s="1"/>
      <c r="N669" s="1"/>
      <c r="O669" s="1"/>
    </row>
    <row r="670" spans="2:15">
      <c r="B670" s="1"/>
      <c r="C670" s="1"/>
      <c r="D670" s="1"/>
      <c r="E670" s="233"/>
      <c r="F670" s="234">
        <v>44945</v>
      </c>
      <c r="G670" s="108"/>
      <c r="H670" s="1"/>
      <c r="I670" s="1"/>
      <c r="J670" s="1"/>
      <c r="K670" s="1"/>
      <c r="L670" s="1"/>
      <c r="M670" s="1"/>
      <c r="N670" s="1"/>
      <c r="O670" s="1"/>
    </row>
    <row r="671" spans="2:15">
      <c r="B671" s="1"/>
      <c r="C671" s="1"/>
      <c r="D671" s="1"/>
      <c r="E671" s="233"/>
      <c r="F671" s="234">
        <v>44946</v>
      </c>
      <c r="G671" s="108"/>
      <c r="H671" s="1"/>
      <c r="I671" s="1"/>
      <c r="J671" s="1"/>
      <c r="K671" s="1"/>
      <c r="L671" s="1"/>
      <c r="M671" s="1"/>
      <c r="N671" s="1"/>
      <c r="O671" s="1"/>
    </row>
    <row r="672" spans="2:15">
      <c r="B672" s="1"/>
      <c r="C672" s="1"/>
      <c r="D672" s="1"/>
      <c r="E672" s="233"/>
      <c r="F672" s="234">
        <v>44947</v>
      </c>
      <c r="G672" s="108"/>
      <c r="H672" s="1"/>
      <c r="I672" s="1"/>
      <c r="J672" s="1"/>
      <c r="K672" s="1"/>
      <c r="L672" s="1"/>
      <c r="M672" s="1"/>
      <c r="N672" s="1"/>
      <c r="O672" s="1"/>
    </row>
    <row r="673" spans="2:15">
      <c r="B673" s="1"/>
      <c r="C673" s="1"/>
      <c r="D673" s="1"/>
      <c r="E673" s="233"/>
      <c r="F673" s="234">
        <v>44948</v>
      </c>
      <c r="G673" s="108"/>
      <c r="H673" s="1"/>
      <c r="I673" s="1"/>
      <c r="J673" s="1"/>
      <c r="K673" s="1"/>
      <c r="L673" s="1"/>
      <c r="M673" s="1"/>
      <c r="N673" s="1"/>
      <c r="O673" s="1"/>
    </row>
    <row r="674" spans="2:15">
      <c r="B674" s="1"/>
      <c r="C674" s="1"/>
      <c r="D674" s="1"/>
      <c r="E674" s="233"/>
      <c r="F674" s="234">
        <v>44949</v>
      </c>
      <c r="G674" s="108"/>
      <c r="H674" s="1"/>
      <c r="I674" s="1"/>
      <c r="J674" s="1"/>
      <c r="K674" s="1"/>
      <c r="L674" s="1"/>
      <c r="M674" s="1"/>
      <c r="N674" s="1"/>
      <c r="O674" s="1"/>
    </row>
    <row r="675" spans="2:15">
      <c r="B675" s="1"/>
      <c r="C675" s="1"/>
      <c r="D675" s="1"/>
      <c r="E675" s="233"/>
      <c r="F675" s="234">
        <v>44950</v>
      </c>
      <c r="G675" s="108"/>
      <c r="H675" s="1"/>
      <c r="I675" s="1"/>
      <c r="J675" s="1"/>
      <c r="K675" s="1"/>
      <c r="L675" s="1"/>
      <c r="M675" s="1"/>
      <c r="N675" s="1"/>
      <c r="O675" s="1"/>
    </row>
    <row r="676" spans="2:15">
      <c r="B676" s="1"/>
      <c r="C676" s="1"/>
      <c r="D676" s="1"/>
      <c r="E676" s="233"/>
      <c r="F676" s="234">
        <v>44951</v>
      </c>
      <c r="G676" s="108"/>
      <c r="H676" s="1"/>
      <c r="I676" s="1"/>
      <c r="J676" s="1"/>
      <c r="K676" s="1"/>
      <c r="L676" s="1"/>
      <c r="M676" s="1"/>
      <c r="N676" s="1"/>
      <c r="O676" s="1"/>
    </row>
    <row r="677" spans="2:15">
      <c r="B677" s="1"/>
      <c r="C677" s="1"/>
      <c r="D677" s="1"/>
      <c r="E677" s="233"/>
      <c r="F677" s="234">
        <v>44952</v>
      </c>
      <c r="G677" s="108"/>
      <c r="H677" s="1"/>
      <c r="I677" s="1"/>
      <c r="J677" s="1"/>
      <c r="K677" s="1"/>
      <c r="L677" s="1"/>
      <c r="M677" s="1"/>
      <c r="N677" s="1"/>
      <c r="O677" s="1"/>
    </row>
    <row r="678" spans="2:15">
      <c r="B678" s="1"/>
      <c r="C678" s="1"/>
      <c r="D678" s="1"/>
      <c r="E678" s="233"/>
      <c r="F678" s="234">
        <v>44953</v>
      </c>
      <c r="G678" s="108"/>
      <c r="H678" s="1"/>
      <c r="I678" s="1"/>
      <c r="J678" s="1"/>
      <c r="K678" s="1"/>
      <c r="L678" s="1"/>
      <c r="M678" s="1"/>
      <c r="N678" s="1"/>
      <c r="O678" s="1"/>
    </row>
    <row r="679" spans="2:15">
      <c r="B679" s="1"/>
      <c r="C679" s="1"/>
      <c r="D679" s="1"/>
      <c r="E679" s="233"/>
      <c r="F679" s="234">
        <v>44954</v>
      </c>
      <c r="G679" s="108"/>
      <c r="H679" s="1"/>
      <c r="I679" s="1"/>
      <c r="J679" s="1"/>
      <c r="K679" s="1"/>
      <c r="L679" s="1"/>
      <c r="M679" s="1"/>
      <c r="N679" s="1"/>
      <c r="O679" s="1"/>
    </row>
    <row r="680" spans="2:15">
      <c r="B680" s="1"/>
      <c r="C680" s="1"/>
      <c r="D680" s="1"/>
      <c r="E680" s="233"/>
      <c r="F680" s="234">
        <v>44955</v>
      </c>
      <c r="G680" s="108"/>
      <c r="H680" s="1"/>
      <c r="I680" s="1"/>
      <c r="J680" s="1"/>
      <c r="K680" s="1"/>
      <c r="L680" s="1"/>
      <c r="M680" s="1"/>
      <c r="N680" s="1"/>
      <c r="O680" s="1"/>
    </row>
    <row r="681" spans="2:15">
      <c r="B681" s="1"/>
      <c r="C681" s="1"/>
      <c r="D681" s="1"/>
      <c r="E681" s="233"/>
      <c r="F681" s="234">
        <v>44956</v>
      </c>
      <c r="G681" s="108"/>
      <c r="H681" s="1"/>
      <c r="I681" s="1"/>
      <c r="J681" s="1"/>
      <c r="K681" s="1"/>
      <c r="L681" s="1"/>
      <c r="M681" s="1"/>
      <c r="N681" s="1"/>
      <c r="O681" s="1"/>
    </row>
    <row r="682" spans="2:15">
      <c r="B682" s="1"/>
      <c r="C682" s="1"/>
      <c r="D682" s="1"/>
      <c r="E682" s="233"/>
      <c r="F682" s="234">
        <v>44957</v>
      </c>
      <c r="G682" s="108"/>
      <c r="H682" s="1"/>
      <c r="I682" s="1"/>
      <c r="J682" s="1"/>
      <c r="K682" s="1"/>
      <c r="L682" s="1"/>
      <c r="M682" s="1"/>
      <c r="N682" s="1"/>
      <c r="O682" s="1"/>
    </row>
    <row r="683" spans="2:15">
      <c r="B683" s="1"/>
      <c r="C683" s="1"/>
      <c r="D683" s="1"/>
      <c r="E683" s="233"/>
      <c r="F683" s="234">
        <v>44958</v>
      </c>
      <c r="G683" s="108"/>
      <c r="H683" s="1"/>
      <c r="I683" s="1"/>
      <c r="J683" s="1"/>
      <c r="K683" s="1"/>
      <c r="L683" s="1"/>
      <c r="M683" s="1"/>
      <c r="N683" s="1"/>
      <c r="O683" s="1"/>
    </row>
    <row r="684" spans="2:15">
      <c r="B684" s="1"/>
      <c r="C684" s="1"/>
      <c r="D684" s="1"/>
      <c r="E684" s="233"/>
      <c r="F684" s="234">
        <v>44959</v>
      </c>
      <c r="G684" s="108"/>
      <c r="H684" s="1"/>
      <c r="I684" s="1"/>
      <c r="J684" s="1"/>
      <c r="K684" s="1"/>
      <c r="L684" s="1"/>
      <c r="M684" s="1"/>
      <c r="N684" s="1"/>
      <c r="O684" s="1"/>
    </row>
    <row r="685" spans="2:15">
      <c r="B685" s="1"/>
      <c r="C685" s="1"/>
      <c r="D685" s="1"/>
      <c r="E685" s="233"/>
      <c r="F685" s="234">
        <v>44960</v>
      </c>
      <c r="G685" s="108"/>
      <c r="H685" s="1"/>
      <c r="I685" s="1"/>
      <c r="J685" s="1"/>
      <c r="K685" s="1"/>
      <c r="L685" s="1"/>
      <c r="M685" s="1"/>
      <c r="N685" s="1"/>
      <c r="O685" s="1"/>
    </row>
    <row r="686" spans="2:15">
      <c r="B686" s="1"/>
      <c r="C686" s="1"/>
      <c r="D686" s="1"/>
      <c r="E686" s="233"/>
      <c r="F686" s="234">
        <v>44961</v>
      </c>
      <c r="G686" s="108"/>
      <c r="H686" s="1"/>
      <c r="I686" s="1"/>
      <c r="J686" s="1"/>
      <c r="K686" s="1"/>
      <c r="L686" s="1"/>
      <c r="M686" s="1"/>
      <c r="N686" s="1"/>
      <c r="O686" s="1"/>
    </row>
    <row r="687" spans="2:15">
      <c r="B687" s="1"/>
      <c r="C687" s="1"/>
      <c r="D687" s="1"/>
      <c r="E687" s="233"/>
      <c r="F687" s="234">
        <v>44962</v>
      </c>
      <c r="G687" s="108"/>
      <c r="H687" s="1"/>
      <c r="I687" s="1"/>
      <c r="J687" s="1"/>
      <c r="K687" s="1"/>
      <c r="L687" s="1"/>
      <c r="M687" s="1"/>
      <c r="N687" s="1"/>
      <c r="O687" s="1"/>
    </row>
    <row r="688" spans="2:15">
      <c r="B688" s="1"/>
      <c r="C688" s="1"/>
      <c r="D688" s="1"/>
      <c r="E688" s="233"/>
      <c r="F688" s="234">
        <v>44963</v>
      </c>
      <c r="G688" s="108"/>
      <c r="H688" s="1"/>
      <c r="I688" s="1"/>
      <c r="J688" s="1"/>
      <c r="K688" s="1"/>
      <c r="L688" s="1"/>
      <c r="M688" s="1"/>
      <c r="N688" s="1"/>
      <c r="O688" s="1"/>
    </row>
    <row r="689" spans="2:15">
      <c r="B689" s="1"/>
      <c r="C689" s="1"/>
      <c r="D689" s="1"/>
      <c r="E689" s="233"/>
      <c r="F689" s="234">
        <v>44964</v>
      </c>
      <c r="G689" s="108"/>
      <c r="H689" s="1"/>
      <c r="I689" s="1"/>
      <c r="J689" s="1"/>
      <c r="K689" s="1"/>
      <c r="L689" s="1"/>
      <c r="M689" s="1"/>
      <c r="N689" s="1"/>
      <c r="O689" s="1"/>
    </row>
    <row r="690" spans="2:15">
      <c r="B690" s="1"/>
      <c r="C690" s="1"/>
      <c r="D690" s="1"/>
      <c r="E690" s="233"/>
      <c r="F690" s="234">
        <v>44965</v>
      </c>
      <c r="G690" s="108"/>
      <c r="H690" s="1"/>
      <c r="I690" s="1"/>
      <c r="J690" s="1"/>
      <c r="K690" s="1"/>
      <c r="L690" s="1"/>
      <c r="M690" s="1"/>
      <c r="N690" s="1"/>
      <c r="O690" s="1"/>
    </row>
    <row r="691" spans="2:15">
      <c r="B691" s="1"/>
      <c r="C691" s="1"/>
      <c r="D691" s="1"/>
      <c r="E691" s="233"/>
      <c r="F691" s="234">
        <v>44966</v>
      </c>
      <c r="G691" s="108"/>
      <c r="H691" s="1"/>
      <c r="I691" s="1"/>
      <c r="J691" s="1"/>
      <c r="K691" s="1"/>
      <c r="L691" s="1"/>
      <c r="M691" s="1"/>
      <c r="N691" s="1"/>
      <c r="O691" s="1"/>
    </row>
    <row r="692" spans="2:15">
      <c r="B692" s="1"/>
      <c r="C692" s="1"/>
      <c r="D692" s="1"/>
      <c r="E692" s="233"/>
      <c r="F692" s="234">
        <v>44967</v>
      </c>
      <c r="G692" s="108"/>
      <c r="H692" s="1"/>
      <c r="I692" s="1"/>
      <c r="J692" s="1"/>
      <c r="K692" s="1"/>
      <c r="L692" s="1"/>
      <c r="M692" s="1"/>
      <c r="N692" s="1"/>
      <c r="O692" s="1"/>
    </row>
    <row r="693" spans="2:15">
      <c r="B693" s="1"/>
      <c r="C693" s="1"/>
      <c r="D693" s="1"/>
      <c r="E693" s="233"/>
      <c r="F693" s="234">
        <v>44968</v>
      </c>
      <c r="G693" s="108"/>
      <c r="H693" s="1"/>
      <c r="I693" s="1"/>
      <c r="J693" s="1"/>
      <c r="K693" s="1"/>
      <c r="L693" s="1"/>
      <c r="M693" s="1"/>
      <c r="N693" s="1"/>
      <c r="O693" s="1"/>
    </row>
    <row r="694" spans="2:15">
      <c r="B694" s="1"/>
      <c r="C694" s="1"/>
      <c r="D694" s="1"/>
      <c r="E694" s="233"/>
      <c r="F694" s="234">
        <v>44969</v>
      </c>
      <c r="G694" s="108"/>
      <c r="H694" s="1"/>
      <c r="I694" s="1"/>
      <c r="J694" s="1"/>
      <c r="K694" s="1"/>
      <c r="L694" s="1"/>
      <c r="M694" s="1"/>
      <c r="N694" s="1"/>
      <c r="O694" s="1"/>
    </row>
    <row r="695" spans="2:15">
      <c r="B695" s="1"/>
      <c r="C695" s="1"/>
      <c r="D695" s="1"/>
      <c r="E695" s="233"/>
      <c r="F695" s="234">
        <v>44970</v>
      </c>
      <c r="G695" s="108"/>
      <c r="H695" s="1"/>
      <c r="I695" s="1"/>
      <c r="J695" s="1"/>
      <c r="K695" s="1"/>
      <c r="L695" s="1"/>
      <c r="M695" s="1"/>
      <c r="N695" s="1"/>
      <c r="O695" s="1"/>
    </row>
    <row r="696" spans="2:15">
      <c r="B696" s="1"/>
      <c r="C696" s="1"/>
      <c r="D696" s="1"/>
      <c r="E696" s="233"/>
      <c r="F696" s="234">
        <v>44971</v>
      </c>
      <c r="G696" s="108"/>
      <c r="H696" s="1"/>
      <c r="I696" s="1"/>
      <c r="J696" s="1"/>
      <c r="K696" s="1"/>
      <c r="L696" s="1"/>
      <c r="M696" s="1"/>
      <c r="N696" s="1"/>
      <c r="O696" s="1"/>
    </row>
    <row r="697" spans="2:15">
      <c r="B697" s="1"/>
      <c r="C697" s="1"/>
      <c r="D697" s="1"/>
      <c r="E697" s="233"/>
      <c r="F697" s="234">
        <v>44972</v>
      </c>
      <c r="G697" s="108"/>
      <c r="H697" s="1"/>
      <c r="I697" s="1"/>
      <c r="J697" s="1"/>
      <c r="K697" s="1"/>
      <c r="L697" s="1"/>
      <c r="M697" s="1"/>
      <c r="N697" s="1"/>
      <c r="O697" s="1"/>
    </row>
    <row r="698" spans="2:15">
      <c r="B698" s="1"/>
      <c r="C698" s="1"/>
      <c r="D698" s="1"/>
      <c r="E698" s="233"/>
      <c r="F698" s="234">
        <v>44973</v>
      </c>
      <c r="G698" s="108"/>
      <c r="H698" s="1"/>
      <c r="I698" s="1"/>
      <c r="J698" s="1"/>
      <c r="K698" s="1"/>
      <c r="L698" s="1"/>
      <c r="M698" s="1"/>
      <c r="N698" s="1"/>
      <c r="O698" s="1"/>
    </row>
    <row r="699" spans="2:15">
      <c r="B699" s="1"/>
      <c r="C699" s="1"/>
      <c r="D699" s="1"/>
      <c r="E699" s="233"/>
      <c r="F699" s="234">
        <v>44974</v>
      </c>
      <c r="G699" s="108"/>
      <c r="H699" s="1"/>
      <c r="I699" s="1"/>
      <c r="J699" s="1"/>
      <c r="K699" s="1"/>
      <c r="L699" s="1"/>
      <c r="M699" s="1"/>
      <c r="N699" s="1"/>
      <c r="O699" s="1"/>
    </row>
    <row r="700" spans="2:15">
      <c r="B700" s="1"/>
      <c r="C700" s="1"/>
      <c r="D700" s="1"/>
      <c r="E700" s="233"/>
      <c r="F700" s="234">
        <v>44975</v>
      </c>
      <c r="G700" s="108"/>
      <c r="H700" s="1"/>
      <c r="I700" s="1"/>
      <c r="J700" s="1"/>
      <c r="K700" s="1"/>
      <c r="L700" s="1"/>
      <c r="M700" s="1"/>
      <c r="N700" s="1"/>
      <c r="O700" s="1"/>
    </row>
    <row r="701" spans="2:15">
      <c r="B701" s="1"/>
      <c r="C701" s="1"/>
      <c r="D701" s="1"/>
      <c r="E701" s="233"/>
      <c r="F701" s="234">
        <v>44976</v>
      </c>
      <c r="G701" s="108"/>
      <c r="H701" s="1"/>
      <c r="I701" s="1"/>
      <c r="J701" s="1"/>
      <c r="K701" s="1"/>
      <c r="L701" s="1"/>
      <c r="M701" s="1"/>
      <c r="N701" s="1"/>
      <c r="O701" s="1"/>
    </row>
    <row r="702" spans="2:15">
      <c r="B702" s="1"/>
      <c r="C702" s="1"/>
      <c r="D702" s="1"/>
      <c r="E702" s="233"/>
      <c r="F702" s="234">
        <v>44977</v>
      </c>
      <c r="G702" s="108"/>
      <c r="H702" s="1"/>
      <c r="I702" s="1"/>
      <c r="J702" s="1"/>
      <c r="K702" s="1"/>
      <c r="L702" s="1"/>
      <c r="M702" s="1"/>
      <c r="N702" s="1"/>
      <c r="O702" s="1"/>
    </row>
    <row r="703" spans="2:15">
      <c r="B703" s="1"/>
      <c r="C703" s="1"/>
      <c r="D703" s="1"/>
      <c r="E703" s="233"/>
      <c r="F703" s="234">
        <v>44978</v>
      </c>
      <c r="G703" s="108"/>
      <c r="H703" s="1"/>
      <c r="I703" s="1"/>
      <c r="J703" s="1"/>
      <c r="K703" s="1"/>
      <c r="L703" s="1"/>
      <c r="M703" s="1"/>
      <c r="N703" s="1"/>
      <c r="O703" s="1"/>
    </row>
    <row r="704" spans="2:15">
      <c r="B704" s="1"/>
      <c r="C704" s="1"/>
      <c r="D704" s="1"/>
      <c r="E704" s="233"/>
      <c r="F704" s="234">
        <v>44979</v>
      </c>
      <c r="G704" s="108"/>
      <c r="H704" s="1"/>
      <c r="I704" s="1"/>
      <c r="J704" s="1"/>
      <c r="K704" s="1"/>
      <c r="L704" s="1"/>
      <c r="M704" s="1"/>
      <c r="N704" s="1"/>
      <c r="O704" s="1"/>
    </row>
    <row r="705" spans="2:15">
      <c r="B705" s="1"/>
      <c r="C705" s="1"/>
      <c r="D705" s="1"/>
      <c r="E705" s="233"/>
      <c r="F705" s="234">
        <v>44980</v>
      </c>
      <c r="G705" s="108"/>
      <c r="H705" s="1"/>
      <c r="I705" s="1"/>
      <c r="J705" s="1"/>
      <c r="K705" s="1"/>
      <c r="L705" s="1"/>
      <c r="M705" s="1"/>
      <c r="N705" s="1"/>
      <c r="O705" s="1"/>
    </row>
    <row r="706" spans="2:15">
      <c r="B706" s="1"/>
      <c r="C706" s="1"/>
      <c r="D706" s="1"/>
      <c r="E706" s="233"/>
      <c r="F706" s="234">
        <v>44981</v>
      </c>
      <c r="G706" s="108"/>
      <c r="H706" s="1"/>
      <c r="I706" s="1"/>
      <c r="J706" s="1"/>
      <c r="K706" s="1"/>
      <c r="L706" s="1"/>
      <c r="M706" s="1"/>
      <c r="N706" s="1"/>
      <c r="O706" s="1"/>
    </row>
    <row r="707" spans="2:15">
      <c r="B707" s="1"/>
      <c r="C707" s="1"/>
      <c r="D707" s="1"/>
      <c r="E707" s="233"/>
      <c r="F707" s="234">
        <v>44982</v>
      </c>
      <c r="G707" s="108"/>
      <c r="H707" s="1"/>
      <c r="I707" s="1"/>
      <c r="J707" s="1"/>
      <c r="K707" s="1"/>
      <c r="L707" s="1"/>
      <c r="M707" s="1"/>
      <c r="N707" s="1"/>
      <c r="O707" s="1"/>
    </row>
    <row r="708" spans="2:15">
      <c r="B708" s="1"/>
      <c r="C708" s="1"/>
      <c r="D708" s="1"/>
      <c r="E708" s="233"/>
      <c r="F708" s="234">
        <v>44983</v>
      </c>
      <c r="G708" s="108"/>
      <c r="H708" s="1"/>
      <c r="I708" s="1"/>
      <c r="J708" s="1"/>
      <c r="K708" s="1"/>
      <c r="L708" s="1"/>
      <c r="M708" s="1"/>
      <c r="N708" s="1"/>
      <c r="O708" s="1"/>
    </row>
    <row r="709" spans="2:15">
      <c r="B709" s="1"/>
      <c r="C709" s="1"/>
      <c r="D709" s="1"/>
      <c r="E709" s="233"/>
      <c r="F709" s="234">
        <v>44984</v>
      </c>
      <c r="G709" s="108"/>
      <c r="H709" s="1"/>
      <c r="I709" s="1"/>
      <c r="J709" s="1"/>
      <c r="K709" s="1"/>
      <c r="L709" s="1"/>
      <c r="M709" s="1"/>
      <c r="N709" s="1"/>
      <c r="O709" s="1"/>
    </row>
    <row r="710" spans="2:15">
      <c r="B710" s="1"/>
      <c r="C710" s="1"/>
      <c r="D710" s="1"/>
      <c r="E710" s="233"/>
      <c r="F710" s="234">
        <v>44985</v>
      </c>
      <c r="G710" s="108"/>
      <c r="H710" s="1"/>
      <c r="I710" s="1"/>
      <c r="J710" s="1"/>
      <c r="K710" s="1"/>
      <c r="L710" s="1"/>
      <c r="M710" s="1"/>
      <c r="N710" s="1"/>
      <c r="O710" s="1"/>
    </row>
    <row r="711" spans="2:15">
      <c r="B711" s="1"/>
      <c r="C711" s="1"/>
      <c r="D711" s="1"/>
      <c r="E711" s="233"/>
      <c r="F711" s="234">
        <v>44986</v>
      </c>
      <c r="G711" s="108"/>
      <c r="H711" s="1"/>
      <c r="I711" s="1"/>
      <c r="J711" s="1"/>
      <c r="K711" s="1"/>
      <c r="L711" s="1"/>
      <c r="M711" s="1"/>
      <c r="N711" s="1"/>
      <c r="O711" s="1"/>
    </row>
    <row r="712" spans="2:15">
      <c r="B712" s="1"/>
      <c r="C712" s="1"/>
      <c r="D712" s="1"/>
      <c r="E712" s="233"/>
      <c r="F712" s="234">
        <v>44987</v>
      </c>
      <c r="G712" s="108"/>
      <c r="H712" s="1"/>
      <c r="I712" s="1"/>
      <c r="J712" s="1"/>
      <c r="K712" s="1"/>
      <c r="L712" s="1"/>
      <c r="M712" s="1"/>
      <c r="N712" s="1"/>
      <c r="O712" s="1"/>
    </row>
    <row r="713" spans="2:15">
      <c r="B713" s="1"/>
      <c r="C713" s="1"/>
      <c r="D713" s="1"/>
      <c r="E713" s="233"/>
      <c r="F713" s="234">
        <v>44988</v>
      </c>
      <c r="G713" s="108"/>
      <c r="H713" s="1"/>
      <c r="I713" s="1"/>
      <c r="J713" s="1"/>
      <c r="K713" s="1"/>
      <c r="L713" s="1"/>
      <c r="M713" s="1"/>
      <c r="N713" s="1"/>
      <c r="O713" s="1"/>
    </row>
    <row r="714" spans="2:15">
      <c r="B714" s="1"/>
      <c r="C714" s="1"/>
      <c r="D714" s="1"/>
      <c r="E714" s="233"/>
      <c r="F714" s="234">
        <v>44989</v>
      </c>
      <c r="G714" s="108"/>
      <c r="H714" s="1"/>
      <c r="I714" s="1"/>
      <c r="J714" s="1"/>
      <c r="K714" s="1"/>
      <c r="L714" s="1"/>
      <c r="M714" s="1"/>
      <c r="N714" s="1"/>
      <c r="O714" s="1"/>
    </row>
    <row r="715" spans="2:15">
      <c r="B715" s="1"/>
      <c r="C715" s="1"/>
      <c r="D715" s="1"/>
      <c r="E715" s="233"/>
      <c r="F715" s="234">
        <v>44990</v>
      </c>
      <c r="G715" s="108"/>
      <c r="H715" s="1"/>
      <c r="I715" s="1"/>
      <c r="J715" s="1"/>
      <c r="K715" s="1"/>
      <c r="L715" s="1"/>
      <c r="M715" s="1"/>
      <c r="N715" s="1"/>
      <c r="O715" s="1"/>
    </row>
    <row r="716" spans="2:15">
      <c r="B716" s="1"/>
      <c r="C716" s="1"/>
      <c r="D716" s="1"/>
      <c r="E716" s="233"/>
      <c r="F716" s="234">
        <v>44991</v>
      </c>
      <c r="G716" s="108"/>
      <c r="H716" s="1"/>
      <c r="I716" s="1"/>
      <c r="J716" s="1"/>
      <c r="K716" s="1"/>
      <c r="L716" s="1"/>
      <c r="M716" s="1"/>
      <c r="N716" s="1"/>
      <c r="O716" s="1"/>
    </row>
    <row r="717" spans="2:15">
      <c r="B717" s="1"/>
      <c r="C717" s="1"/>
      <c r="D717" s="1"/>
      <c r="E717" s="233"/>
      <c r="F717" s="234">
        <v>44992</v>
      </c>
      <c r="G717" s="108"/>
      <c r="H717" s="1"/>
      <c r="I717" s="1"/>
      <c r="J717" s="1"/>
      <c r="K717" s="1"/>
      <c r="L717" s="1"/>
      <c r="M717" s="1"/>
      <c r="N717" s="1"/>
      <c r="O717" s="1"/>
    </row>
    <row r="718" spans="2:15">
      <c r="B718" s="1"/>
      <c r="C718" s="1"/>
      <c r="D718" s="1"/>
      <c r="E718" s="233"/>
      <c r="F718" s="234">
        <v>44993</v>
      </c>
      <c r="G718" s="108"/>
      <c r="H718" s="1"/>
      <c r="I718" s="1"/>
      <c r="J718" s="1"/>
      <c r="K718" s="1"/>
      <c r="L718" s="1"/>
      <c r="M718" s="1"/>
      <c r="N718" s="1"/>
      <c r="O718" s="1"/>
    </row>
    <row r="719" spans="2:15">
      <c r="B719" s="1"/>
      <c r="C719" s="1"/>
      <c r="D719" s="1"/>
      <c r="E719" s="233"/>
      <c r="F719" s="234">
        <v>44994</v>
      </c>
      <c r="G719" s="108"/>
      <c r="H719" s="1"/>
      <c r="I719" s="1"/>
      <c r="J719" s="1"/>
      <c r="K719" s="1"/>
      <c r="L719" s="1"/>
      <c r="M719" s="1"/>
      <c r="N719" s="1"/>
      <c r="O719" s="1"/>
    </row>
    <row r="720" spans="2:15">
      <c r="B720" s="1"/>
      <c r="C720" s="1"/>
      <c r="D720" s="1"/>
      <c r="E720" s="233"/>
      <c r="F720" s="234">
        <v>44995</v>
      </c>
      <c r="G720" s="108"/>
      <c r="H720" s="1"/>
      <c r="I720" s="1"/>
      <c r="J720" s="1"/>
      <c r="K720" s="1"/>
      <c r="L720" s="1"/>
      <c r="M720" s="1"/>
      <c r="N720" s="1"/>
      <c r="O720" s="1"/>
    </row>
    <row r="721" spans="2:15">
      <c r="B721" s="1"/>
      <c r="C721" s="1"/>
      <c r="D721" s="1"/>
      <c r="E721" s="233"/>
      <c r="F721" s="234">
        <v>44996</v>
      </c>
      <c r="G721" s="108"/>
      <c r="H721" s="1"/>
      <c r="I721" s="1"/>
      <c r="J721" s="1"/>
      <c r="K721" s="1"/>
      <c r="L721" s="1"/>
      <c r="M721" s="1"/>
      <c r="N721" s="1"/>
      <c r="O721" s="1"/>
    </row>
    <row r="722" spans="2:15">
      <c r="B722" s="1"/>
      <c r="C722" s="1"/>
      <c r="D722" s="1"/>
      <c r="E722" s="233"/>
      <c r="F722" s="234">
        <v>44997</v>
      </c>
      <c r="G722" s="108"/>
      <c r="H722" s="1"/>
      <c r="I722" s="1"/>
      <c r="J722" s="1"/>
      <c r="K722" s="1"/>
      <c r="L722" s="1"/>
      <c r="M722" s="1"/>
      <c r="N722" s="1"/>
      <c r="O722" s="1"/>
    </row>
    <row r="723" spans="2:15">
      <c r="B723" s="1"/>
      <c r="C723" s="1"/>
      <c r="D723" s="1"/>
      <c r="E723" s="233"/>
      <c r="F723" s="234">
        <v>44998</v>
      </c>
      <c r="G723" s="108"/>
      <c r="H723" s="1"/>
      <c r="I723" s="1"/>
      <c r="J723" s="1"/>
      <c r="K723" s="1"/>
      <c r="L723" s="1"/>
      <c r="M723" s="1"/>
      <c r="N723" s="1"/>
      <c r="O723" s="1"/>
    </row>
    <row r="724" spans="2:15">
      <c r="B724" s="1"/>
      <c r="C724" s="1"/>
      <c r="D724" s="1"/>
      <c r="E724" s="233"/>
      <c r="F724" s="234">
        <v>44999</v>
      </c>
      <c r="G724" s="108"/>
      <c r="H724" s="1"/>
      <c r="I724" s="1"/>
      <c r="J724" s="1"/>
      <c r="K724" s="1"/>
      <c r="L724" s="1"/>
      <c r="M724" s="1"/>
      <c r="N724" s="1"/>
      <c r="O724" s="1"/>
    </row>
    <row r="725" spans="2:15">
      <c r="B725" s="1"/>
      <c r="C725" s="1"/>
      <c r="D725" s="1"/>
      <c r="E725" s="233"/>
      <c r="F725" s="234">
        <v>45000</v>
      </c>
      <c r="G725" s="108"/>
      <c r="H725" s="1"/>
      <c r="I725" s="1"/>
      <c r="J725" s="1"/>
      <c r="K725" s="1"/>
      <c r="L725" s="1"/>
      <c r="M725" s="1"/>
      <c r="N725" s="1"/>
      <c r="O725" s="1"/>
    </row>
    <row r="726" spans="2:15">
      <c r="B726" s="1"/>
      <c r="C726" s="1"/>
      <c r="D726" s="1"/>
      <c r="E726" s="233"/>
      <c r="F726" s="234">
        <v>45001</v>
      </c>
      <c r="G726" s="108"/>
      <c r="H726" s="1"/>
      <c r="I726" s="1"/>
      <c r="J726" s="1"/>
      <c r="K726" s="1"/>
      <c r="L726" s="1"/>
      <c r="M726" s="1"/>
      <c r="N726" s="1"/>
      <c r="O726" s="1"/>
    </row>
    <row r="727" spans="2:15">
      <c r="B727" s="1"/>
      <c r="C727" s="1"/>
      <c r="D727" s="1"/>
      <c r="E727" s="233"/>
      <c r="F727" s="234">
        <v>45002</v>
      </c>
      <c r="G727" s="108"/>
      <c r="H727" s="1"/>
      <c r="I727" s="1"/>
      <c r="J727" s="1"/>
      <c r="K727" s="1"/>
      <c r="L727" s="1"/>
      <c r="M727" s="1"/>
      <c r="N727" s="1"/>
      <c r="O727" s="1"/>
    </row>
    <row r="728" spans="2:15">
      <c r="B728" s="1"/>
      <c r="C728" s="1"/>
      <c r="D728" s="1"/>
      <c r="E728" s="233"/>
      <c r="F728" s="234">
        <v>45003</v>
      </c>
      <c r="G728" s="108"/>
      <c r="H728" s="1"/>
      <c r="I728" s="1"/>
      <c r="J728" s="1"/>
      <c r="K728" s="1"/>
      <c r="L728" s="1"/>
      <c r="M728" s="1"/>
      <c r="N728" s="1"/>
      <c r="O728" s="1"/>
    </row>
    <row r="729" spans="2:15">
      <c r="B729" s="1"/>
      <c r="C729" s="1"/>
      <c r="D729" s="1"/>
      <c r="E729" s="233"/>
      <c r="F729" s="234">
        <v>45004</v>
      </c>
      <c r="G729" s="108"/>
      <c r="H729" s="1"/>
      <c r="I729" s="1"/>
      <c r="J729" s="1"/>
      <c r="K729" s="1"/>
      <c r="L729" s="1"/>
      <c r="M729" s="1"/>
      <c r="N729" s="1"/>
      <c r="O729" s="1"/>
    </row>
    <row r="730" spans="2:15">
      <c r="B730" s="1"/>
      <c r="C730" s="1"/>
      <c r="D730" s="1"/>
      <c r="E730" s="233"/>
      <c r="F730" s="234">
        <v>45005</v>
      </c>
      <c r="G730" s="108"/>
      <c r="H730" s="1"/>
      <c r="I730" s="1"/>
      <c r="J730" s="1"/>
      <c r="K730" s="1"/>
      <c r="L730" s="1"/>
      <c r="M730" s="1"/>
      <c r="N730" s="1"/>
      <c r="O730" s="1"/>
    </row>
    <row r="731" spans="2:15">
      <c r="B731" s="1"/>
      <c r="C731" s="1"/>
      <c r="D731" s="1"/>
      <c r="E731" s="233"/>
      <c r="F731" s="234">
        <v>45006</v>
      </c>
      <c r="G731" s="108"/>
      <c r="H731" s="1"/>
      <c r="I731" s="1"/>
      <c r="J731" s="1"/>
      <c r="K731" s="1"/>
      <c r="L731" s="1"/>
      <c r="M731" s="1"/>
      <c r="N731" s="1"/>
      <c r="O731" s="1"/>
    </row>
    <row r="732" spans="2:15">
      <c r="B732" s="1"/>
      <c r="C732" s="1"/>
      <c r="D732" s="1"/>
      <c r="E732" s="233"/>
      <c r="F732" s="234">
        <v>45007</v>
      </c>
      <c r="G732" s="108"/>
      <c r="H732" s="1"/>
      <c r="I732" s="1"/>
      <c r="J732" s="1"/>
      <c r="K732" s="1"/>
      <c r="L732" s="1"/>
      <c r="M732" s="1"/>
      <c r="N732" s="1"/>
      <c r="O732" s="1"/>
    </row>
    <row r="733" spans="2:15">
      <c r="B733" s="1"/>
      <c r="C733" s="1"/>
      <c r="D733" s="1"/>
      <c r="E733" s="233"/>
      <c r="F733" s="234">
        <v>45008</v>
      </c>
      <c r="G733" s="108"/>
      <c r="H733" s="1"/>
      <c r="I733" s="1"/>
      <c r="J733" s="1"/>
      <c r="K733" s="1"/>
      <c r="L733" s="1"/>
      <c r="M733" s="1"/>
      <c r="N733" s="1"/>
      <c r="O733" s="1"/>
    </row>
    <row r="734" spans="2:15">
      <c r="B734" s="1"/>
      <c r="C734" s="1"/>
      <c r="D734" s="1"/>
      <c r="E734" s="233"/>
      <c r="F734" s="234">
        <v>45009</v>
      </c>
      <c r="G734" s="108"/>
      <c r="H734" s="1"/>
      <c r="I734" s="1"/>
      <c r="J734" s="1"/>
      <c r="K734" s="1"/>
      <c r="L734" s="1"/>
      <c r="M734" s="1"/>
      <c r="N734" s="1"/>
      <c r="O734" s="1"/>
    </row>
    <row r="735" spans="2:15">
      <c r="B735" s="1"/>
      <c r="C735" s="1"/>
      <c r="D735" s="1"/>
      <c r="E735" s="233"/>
      <c r="F735" s="234">
        <v>45010</v>
      </c>
      <c r="G735" s="108"/>
      <c r="H735" s="1"/>
      <c r="I735" s="1"/>
      <c r="J735" s="1"/>
      <c r="K735" s="1"/>
      <c r="L735" s="1"/>
      <c r="M735" s="1"/>
      <c r="N735" s="1"/>
      <c r="O735" s="1"/>
    </row>
    <row r="736" spans="2:15">
      <c r="B736" s="1"/>
      <c r="C736" s="1"/>
      <c r="D736" s="1"/>
      <c r="E736" s="233"/>
      <c r="F736" s="234">
        <v>45011</v>
      </c>
      <c r="G736" s="108"/>
      <c r="H736" s="1"/>
      <c r="I736" s="1"/>
      <c r="J736" s="1"/>
      <c r="K736" s="1"/>
      <c r="L736" s="1"/>
      <c r="M736" s="1"/>
      <c r="N736" s="1"/>
      <c r="O736" s="1"/>
    </row>
    <row r="737" spans="2:15">
      <c r="B737" s="1"/>
      <c r="C737" s="1"/>
      <c r="D737" s="1"/>
      <c r="E737" s="233"/>
      <c r="F737" s="234">
        <v>45012</v>
      </c>
      <c r="G737" s="108"/>
      <c r="H737" s="1"/>
      <c r="I737" s="1"/>
      <c r="J737" s="1"/>
      <c r="K737" s="1"/>
      <c r="L737" s="1"/>
      <c r="M737" s="1"/>
      <c r="N737" s="1"/>
      <c r="O737" s="1"/>
    </row>
    <row r="738" spans="2:15">
      <c r="B738" s="1"/>
      <c r="C738" s="1"/>
      <c r="D738" s="1"/>
      <c r="E738" s="233"/>
      <c r="F738" s="234">
        <v>45013</v>
      </c>
      <c r="G738" s="108"/>
      <c r="H738" s="1"/>
      <c r="I738" s="1"/>
      <c r="J738" s="1"/>
      <c r="K738" s="1"/>
      <c r="L738" s="1"/>
      <c r="M738" s="1"/>
      <c r="N738" s="1"/>
      <c r="O738" s="1"/>
    </row>
    <row r="739" spans="2:15">
      <c r="B739" s="1"/>
      <c r="C739" s="1"/>
      <c r="D739" s="1"/>
      <c r="E739" s="233"/>
      <c r="F739" s="234">
        <v>45014</v>
      </c>
      <c r="G739" s="108"/>
      <c r="H739" s="1"/>
      <c r="I739" s="1"/>
      <c r="J739" s="1"/>
      <c r="K739" s="1"/>
      <c r="L739" s="1"/>
      <c r="M739" s="1"/>
      <c r="N739" s="1"/>
      <c r="O739" s="1"/>
    </row>
    <row r="740" spans="2:15">
      <c r="B740" s="1"/>
      <c r="C740" s="1"/>
      <c r="D740" s="1"/>
      <c r="E740" s="233"/>
      <c r="F740" s="234">
        <v>45015</v>
      </c>
      <c r="G740" s="108"/>
      <c r="H740" s="1"/>
      <c r="I740" s="1"/>
      <c r="J740" s="1"/>
      <c r="K740" s="1"/>
      <c r="L740" s="1"/>
      <c r="M740" s="1"/>
      <c r="N740" s="1"/>
      <c r="O740" s="1"/>
    </row>
    <row r="741" spans="2:15">
      <c r="B741" s="1"/>
      <c r="C741" s="1"/>
      <c r="D741" s="1"/>
      <c r="E741" s="233"/>
      <c r="F741" s="234">
        <v>45016</v>
      </c>
      <c r="G741" s="108"/>
      <c r="H741" s="1"/>
      <c r="I741" s="1"/>
      <c r="J741" s="1"/>
      <c r="K741" s="1"/>
      <c r="L741" s="1"/>
      <c r="M741" s="1"/>
      <c r="N741" s="1"/>
      <c r="O741" s="1"/>
    </row>
    <row r="742" spans="2:15">
      <c r="B742" s="1"/>
      <c r="C742" s="1"/>
      <c r="D742" s="1"/>
      <c r="E742" s="233"/>
      <c r="F742" s="234">
        <v>45017</v>
      </c>
      <c r="G742" s="108"/>
      <c r="H742" s="1"/>
      <c r="I742" s="1"/>
      <c r="J742" s="1"/>
      <c r="K742" s="1"/>
      <c r="L742" s="1"/>
      <c r="M742" s="1"/>
      <c r="N742" s="1"/>
      <c r="O742" s="1"/>
    </row>
    <row r="743" spans="2:15">
      <c r="B743" s="1"/>
      <c r="C743" s="1"/>
      <c r="D743" s="1"/>
      <c r="E743" s="233"/>
      <c r="F743" s="234">
        <v>45018</v>
      </c>
      <c r="G743" s="108"/>
      <c r="H743" s="1"/>
      <c r="I743" s="1"/>
      <c r="J743" s="1"/>
      <c r="K743" s="1"/>
      <c r="L743" s="1"/>
      <c r="M743" s="1"/>
      <c r="N743" s="1"/>
      <c r="O743" s="1"/>
    </row>
    <row r="744" spans="2:15">
      <c r="B744" s="1"/>
      <c r="C744" s="1"/>
      <c r="D744" s="1"/>
      <c r="E744" s="233"/>
      <c r="F744" s="234">
        <v>45019</v>
      </c>
      <c r="G744" s="108"/>
      <c r="H744" s="1"/>
      <c r="I744" s="1"/>
      <c r="J744" s="1"/>
      <c r="K744" s="1"/>
      <c r="L744" s="1"/>
      <c r="M744" s="1"/>
      <c r="N744" s="1"/>
      <c r="O744" s="1"/>
    </row>
    <row r="745" spans="2:15">
      <c r="B745" s="1"/>
      <c r="C745" s="1"/>
      <c r="D745" s="1"/>
      <c r="E745" s="233"/>
      <c r="F745" s="234">
        <v>45020</v>
      </c>
      <c r="G745" s="108"/>
      <c r="H745" s="1"/>
      <c r="I745" s="1"/>
      <c r="J745" s="1"/>
      <c r="K745" s="1"/>
      <c r="L745" s="1"/>
      <c r="M745" s="1"/>
      <c r="N745" s="1"/>
      <c r="O745" s="1"/>
    </row>
    <row r="746" spans="2:15">
      <c r="B746" s="1"/>
      <c r="C746" s="1"/>
      <c r="D746" s="1"/>
      <c r="E746" s="233"/>
      <c r="F746" s="234">
        <v>45021</v>
      </c>
      <c r="G746" s="108"/>
      <c r="H746" s="1"/>
      <c r="I746" s="1"/>
      <c r="J746" s="1"/>
      <c r="K746" s="1"/>
      <c r="L746" s="1"/>
      <c r="M746" s="1"/>
      <c r="N746" s="1"/>
      <c r="O746" s="1"/>
    </row>
    <row r="747" spans="2:15">
      <c r="B747" s="1"/>
      <c r="C747" s="1"/>
      <c r="D747" s="1"/>
      <c r="E747" s="233"/>
      <c r="F747" s="234">
        <v>45022</v>
      </c>
      <c r="G747" s="108"/>
      <c r="H747" s="1"/>
      <c r="I747" s="1"/>
      <c r="J747" s="1"/>
      <c r="K747" s="1"/>
      <c r="L747" s="1"/>
      <c r="M747" s="1"/>
      <c r="N747" s="1"/>
      <c r="O747" s="1"/>
    </row>
    <row r="748" spans="2:15">
      <c r="B748" s="1"/>
      <c r="C748" s="1"/>
      <c r="D748" s="1"/>
      <c r="E748" s="233"/>
      <c r="F748" s="234">
        <v>45023</v>
      </c>
      <c r="G748" s="108"/>
      <c r="H748" s="1"/>
      <c r="I748" s="1"/>
      <c r="J748" s="1"/>
      <c r="K748" s="1"/>
      <c r="L748" s="1"/>
      <c r="M748" s="1"/>
      <c r="N748" s="1"/>
      <c r="O748" s="1"/>
    </row>
    <row r="749" spans="2:15">
      <c r="B749" s="1"/>
      <c r="C749" s="1"/>
      <c r="D749" s="1"/>
      <c r="E749" s="233"/>
      <c r="F749" s="234">
        <v>45024</v>
      </c>
      <c r="G749" s="108"/>
      <c r="H749" s="1"/>
      <c r="I749" s="1"/>
      <c r="J749" s="1"/>
      <c r="K749" s="1"/>
      <c r="L749" s="1"/>
      <c r="M749" s="1"/>
      <c r="N749" s="1"/>
      <c r="O749" s="1"/>
    </row>
    <row r="750" spans="2:15">
      <c r="B750" s="1"/>
      <c r="C750" s="1"/>
      <c r="D750" s="1"/>
      <c r="E750" s="233"/>
      <c r="F750" s="234">
        <v>45025</v>
      </c>
      <c r="G750" s="108"/>
      <c r="H750" s="1"/>
      <c r="I750" s="1"/>
      <c r="J750" s="1"/>
      <c r="K750" s="1"/>
      <c r="L750" s="1"/>
      <c r="M750" s="1"/>
      <c r="N750" s="1"/>
      <c r="O750" s="1"/>
    </row>
    <row r="751" spans="2:15">
      <c r="B751" s="1"/>
      <c r="C751" s="1"/>
      <c r="D751" s="1"/>
      <c r="E751" s="233"/>
      <c r="F751" s="234">
        <v>45026</v>
      </c>
      <c r="G751" s="108"/>
      <c r="H751" s="1"/>
      <c r="I751" s="1"/>
      <c r="J751" s="1"/>
      <c r="K751" s="1"/>
      <c r="L751" s="1"/>
      <c r="M751" s="1"/>
      <c r="N751" s="1"/>
      <c r="O751" s="1"/>
    </row>
    <row r="752" spans="2:15">
      <c r="B752" s="1"/>
      <c r="C752" s="1"/>
      <c r="D752" s="1"/>
      <c r="E752" s="233"/>
      <c r="F752" s="234">
        <v>45027</v>
      </c>
      <c r="G752" s="108"/>
      <c r="H752" s="1"/>
      <c r="I752" s="1"/>
      <c r="J752" s="1"/>
      <c r="K752" s="1"/>
      <c r="L752" s="1"/>
      <c r="M752" s="1"/>
      <c r="N752" s="1"/>
      <c r="O752" s="1"/>
    </row>
    <row r="753" spans="2:15">
      <c r="B753" s="1"/>
      <c r="C753" s="1"/>
      <c r="D753" s="1"/>
      <c r="E753" s="233"/>
      <c r="F753" s="234">
        <v>45028</v>
      </c>
      <c r="G753" s="108"/>
      <c r="H753" s="1"/>
      <c r="I753" s="1"/>
      <c r="J753" s="1"/>
      <c r="K753" s="1"/>
      <c r="L753" s="1"/>
      <c r="M753" s="1"/>
      <c r="N753" s="1"/>
      <c r="O753" s="1"/>
    </row>
    <row r="754" spans="2:15">
      <c r="B754" s="1"/>
      <c r="C754" s="1"/>
      <c r="D754" s="1"/>
      <c r="E754" s="233"/>
      <c r="F754" s="234">
        <v>45029</v>
      </c>
      <c r="G754" s="108"/>
      <c r="H754" s="1"/>
      <c r="I754" s="1"/>
      <c r="J754" s="1"/>
      <c r="K754" s="1"/>
      <c r="L754" s="1"/>
      <c r="M754" s="1"/>
      <c r="N754" s="1"/>
      <c r="O754" s="1"/>
    </row>
    <row r="755" spans="2:15">
      <c r="B755" s="1"/>
      <c r="C755" s="1"/>
      <c r="D755" s="1"/>
      <c r="E755" s="233"/>
      <c r="F755" s="234">
        <v>45030</v>
      </c>
      <c r="G755" s="108"/>
      <c r="H755" s="1"/>
      <c r="I755" s="1"/>
      <c r="J755" s="1"/>
      <c r="K755" s="1"/>
      <c r="L755" s="1"/>
      <c r="M755" s="1"/>
      <c r="N755" s="1"/>
      <c r="O755" s="1"/>
    </row>
    <row r="756" spans="2:15">
      <c r="B756" s="1"/>
      <c r="C756" s="1"/>
      <c r="D756" s="1"/>
      <c r="E756" s="233"/>
      <c r="F756" s="234">
        <v>45031</v>
      </c>
      <c r="G756" s="108"/>
      <c r="H756" s="1"/>
      <c r="I756" s="1"/>
      <c r="J756" s="1"/>
      <c r="K756" s="1"/>
      <c r="L756" s="1"/>
      <c r="M756" s="1"/>
      <c r="N756" s="1"/>
      <c r="O756" s="1"/>
    </row>
    <row r="757" spans="2:15">
      <c r="B757" s="1"/>
      <c r="C757" s="1"/>
      <c r="D757" s="1"/>
      <c r="E757" s="233"/>
      <c r="F757" s="234">
        <v>45032</v>
      </c>
      <c r="G757" s="108"/>
      <c r="H757" s="1"/>
      <c r="I757" s="1"/>
      <c r="J757" s="1"/>
      <c r="K757" s="1"/>
      <c r="L757" s="1"/>
      <c r="M757" s="1"/>
      <c r="N757" s="1"/>
      <c r="O757" s="1"/>
    </row>
    <row r="758" spans="2:15">
      <c r="B758" s="1"/>
      <c r="C758" s="1"/>
      <c r="D758" s="1"/>
      <c r="E758" s="233"/>
      <c r="F758" s="234">
        <v>45033</v>
      </c>
      <c r="G758" s="108"/>
      <c r="H758" s="1"/>
      <c r="I758" s="1"/>
      <c r="J758" s="1"/>
      <c r="K758" s="1"/>
      <c r="L758" s="1"/>
      <c r="M758" s="1"/>
      <c r="N758" s="1"/>
      <c r="O758" s="1"/>
    </row>
    <row r="759" spans="2:15">
      <c r="B759" s="1"/>
      <c r="C759" s="1"/>
      <c r="D759" s="1"/>
      <c r="E759" s="233"/>
      <c r="F759" s="234">
        <v>45034</v>
      </c>
      <c r="G759" s="108"/>
      <c r="H759" s="1"/>
      <c r="I759" s="1"/>
      <c r="J759" s="1"/>
      <c r="K759" s="1"/>
      <c r="L759" s="1"/>
      <c r="M759" s="1"/>
      <c r="N759" s="1"/>
      <c r="O759" s="1"/>
    </row>
    <row r="760" spans="2:15">
      <c r="B760" s="1"/>
      <c r="C760" s="1"/>
      <c r="D760" s="1"/>
      <c r="E760" s="233"/>
      <c r="F760" s="234">
        <v>45035</v>
      </c>
      <c r="G760" s="108"/>
      <c r="H760" s="1"/>
      <c r="I760" s="1"/>
      <c r="J760" s="1"/>
      <c r="K760" s="1"/>
      <c r="L760" s="1"/>
      <c r="M760" s="1"/>
      <c r="N760" s="1"/>
      <c r="O760" s="1"/>
    </row>
    <row r="761" spans="2:15">
      <c r="B761" s="1"/>
      <c r="C761" s="1"/>
      <c r="D761" s="1"/>
      <c r="E761" s="233"/>
      <c r="F761" s="234">
        <v>45036</v>
      </c>
      <c r="G761" s="108"/>
      <c r="H761" s="1"/>
      <c r="I761" s="1"/>
      <c r="J761" s="1"/>
      <c r="K761" s="1"/>
      <c r="L761" s="1"/>
      <c r="M761" s="1"/>
      <c r="N761" s="1"/>
      <c r="O761" s="1"/>
    </row>
    <row r="762" spans="2:15">
      <c r="B762" s="1"/>
      <c r="C762" s="1"/>
      <c r="D762" s="1"/>
      <c r="E762" s="233"/>
      <c r="F762" s="234">
        <v>45037</v>
      </c>
      <c r="G762" s="108"/>
      <c r="H762" s="1"/>
      <c r="I762" s="1"/>
      <c r="J762" s="1"/>
      <c r="K762" s="1"/>
      <c r="L762" s="1"/>
      <c r="M762" s="1"/>
      <c r="N762" s="1"/>
      <c r="O762" s="1"/>
    </row>
    <row r="763" spans="2:15">
      <c r="B763" s="1"/>
      <c r="C763" s="1"/>
      <c r="D763" s="1"/>
      <c r="E763" s="233"/>
      <c r="F763" s="234">
        <v>45038</v>
      </c>
      <c r="G763" s="108"/>
      <c r="H763" s="1"/>
      <c r="I763" s="1"/>
      <c r="J763" s="1"/>
      <c r="K763" s="1"/>
      <c r="L763" s="1"/>
      <c r="M763" s="1"/>
      <c r="N763" s="1"/>
      <c r="O763" s="1"/>
    </row>
    <row r="764" spans="2:15">
      <c r="B764" s="1"/>
      <c r="C764" s="1"/>
      <c r="D764" s="1"/>
      <c r="E764" s="233"/>
      <c r="F764" s="234">
        <v>45039</v>
      </c>
      <c r="G764" s="108"/>
      <c r="H764" s="1"/>
      <c r="I764" s="1"/>
      <c r="J764" s="1"/>
      <c r="K764" s="1"/>
      <c r="L764" s="1"/>
      <c r="M764" s="1"/>
      <c r="N764" s="1"/>
      <c r="O764" s="1"/>
    </row>
    <row r="765" spans="2:15">
      <c r="B765" s="1"/>
      <c r="C765" s="1"/>
      <c r="D765" s="1"/>
      <c r="E765" s="233"/>
      <c r="F765" s="234">
        <v>45040</v>
      </c>
      <c r="G765" s="108"/>
      <c r="H765" s="1"/>
      <c r="I765" s="1"/>
      <c r="J765" s="1"/>
      <c r="K765" s="1"/>
      <c r="L765" s="1"/>
      <c r="M765" s="1"/>
      <c r="N765" s="1"/>
      <c r="O765" s="1"/>
    </row>
    <row r="766" spans="2:15">
      <c r="B766" s="1"/>
      <c r="C766" s="1"/>
      <c r="D766" s="1"/>
      <c r="E766" s="233"/>
      <c r="F766" s="234">
        <v>45041</v>
      </c>
      <c r="G766" s="108"/>
      <c r="H766" s="1"/>
      <c r="I766" s="1"/>
      <c r="J766" s="1"/>
      <c r="K766" s="1"/>
      <c r="L766" s="1"/>
      <c r="M766" s="1"/>
      <c r="N766" s="1"/>
      <c r="O766" s="1"/>
    </row>
    <row r="767" spans="2:15">
      <c r="B767" s="1"/>
      <c r="C767" s="1"/>
      <c r="D767" s="1"/>
      <c r="E767" s="233"/>
      <c r="F767" s="234">
        <v>45042</v>
      </c>
      <c r="G767" s="108"/>
      <c r="H767" s="1"/>
      <c r="I767" s="1"/>
      <c r="J767" s="1"/>
      <c r="K767" s="1"/>
      <c r="L767" s="1"/>
      <c r="M767" s="1"/>
      <c r="N767" s="1"/>
      <c r="O767" s="1"/>
    </row>
    <row r="768" spans="2:15">
      <c r="B768" s="1"/>
      <c r="C768" s="1"/>
      <c r="D768" s="1"/>
      <c r="E768" s="233"/>
      <c r="F768" s="234">
        <v>45043</v>
      </c>
      <c r="G768" s="108"/>
      <c r="H768" s="1"/>
      <c r="I768" s="1"/>
      <c r="J768" s="1"/>
      <c r="K768" s="1"/>
      <c r="L768" s="1"/>
      <c r="M768" s="1"/>
      <c r="N768" s="1"/>
      <c r="O768" s="1"/>
    </row>
    <row r="769" spans="2:15">
      <c r="B769" s="1"/>
      <c r="C769" s="1"/>
      <c r="D769" s="1"/>
      <c r="E769" s="233"/>
      <c r="F769" s="234">
        <v>45044</v>
      </c>
      <c r="G769" s="108"/>
      <c r="H769" s="1"/>
      <c r="I769" s="1"/>
      <c r="J769" s="1"/>
      <c r="K769" s="1"/>
      <c r="L769" s="1"/>
      <c r="M769" s="1"/>
      <c r="N769" s="1"/>
      <c r="O769" s="1"/>
    </row>
    <row r="770" spans="2:15">
      <c r="B770" s="1"/>
      <c r="C770" s="1"/>
      <c r="D770" s="1"/>
      <c r="E770" s="233"/>
      <c r="F770" s="234">
        <v>45045</v>
      </c>
      <c r="G770" s="108"/>
      <c r="H770" s="1"/>
      <c r="I770" s="1"/>
      <c r="J770" s="1"/>
      <c r="K770" s="1"/>
      <c r="L770" s="1"/>
      <c r="M770" s="1"/>
      <c r="N770" s="1"/>
      <c r="O770" s="1"/>
    </row>
    <row r="771" spans="2:15">
      <c r="B771" s="1"/>
      <c r="C771" s="1"/>
      <c r="D771" s="1"/>
      <c r="E771" s="233"/>
      <c r="F771" s="234">
        <v>45046</v>
      </c>
      <c r="G771" s="108"/>
      <c r="H771" s="1"/>
      <c r="I771" s="1"/>
      <c r="J771" s="1"/>
      <c r="K771" s="1"/>
      <c r="L771" s="1"/>
      <c r="M771" s="1"/>
      <c r="N771" s="1"/>
      <c r="O771" s="1"/>
    </row>
    <row r="772" spans="2:15">
      <c r="B772" s="1"/>
      <c r="C772" s="1"/>
      <c r="D772" s="1"/>
      <c r="E772" s="233"/>
      <c r="F772" s="234">
        <v>45047</v>
      </c>
      <c r="G772" s="108"/>
      <c r="H772" s="1"/>
      <c r="I772" s="1"/>
      <c r="J772" s="1"/>
      <c r="K772" s="1"/>
      <c r="L772" s="1"/>
      <c r="M772" s="1"/>
      <c r="N772" s="1"/>
      <c r="O772" s="1"/>
    </row>
    <row r="773" spans="2:15">
      <c r="B773" s="1"/>
      <c r="C773" s="1"/>
      <c r="D773" s="1"/>
      <c r="E773" s="233"/>
      <c r="F773" s="234">
        <v>45048</v>
      </c>
      <c r="G773" s="108"/>
      <c r="H773" s="1"/>
      <c r="I773" s="1"/>
      <c r="J773" s="1"/>
      <c r="K773" s="1"/>
      <c r="L773" s="1"/>
      <c r="M773" s="1"/>
      <c r="N773" s="1"/>
      <c r="O773" s="1"/>
    </row>
    <row r="774" spans="2:15">
      <c r="B774" s="1"/>
      <c r="C774" s="1"/>
      <c r="D774" s="1"/>
      <c r="E774" s="233"/>
      <c r="F774" s="234">
        <v>45049</v>
      </c>
      <c r="G774" s="108"/>
      <c r="H774" s="1"/>
      <c r="I774" s="1"/>
      <c r="J774" s="1"/>
      <c r="K774" s="1"/>
      <c r="L774" s="1"/>
      <c r="M774" s="1"/>
      <c r="N774" s="1"/>
      <c r="O774" s="1"/>
    </row>
    <row r="775" spans="2:15">
      <c r="B775" s="1"/>
      <c r="C775" s="1"/>
      <c r="D775" s="1"/>
      <c r="E775" s="233"/>
      <c r="F775" s="234">
        <v>45050</v>
      </c>
      <c r="G775" s="108"/>
      <c r="H775" s="1"/>
      <c r="I775" s="1"/>
      <c r="J775" s="1"/>
      <c r="K775" s="1"/>
      <c r="L775" s="1"/>
      <c r="M775" s="1"/>
      <c r="N775" s="1"/>
      <c r="O775" s="1"/>
    </row>
    <row r="776" spans="2:15">
      <c r="B776" s="1"/>
      <c r="C776" s="1"/>
      <c r="D776" s="1"/>
      <c r="E776" s="233"/>
      <c r="F776" s="234">
        <v>45051</v>
      </c>
      <c r="G776" s="108"/>
      <c r="H776" s="1"/>
      <c r="I776" s="1"/>
      <c r="J776" s="1"/>
      <c r="K776" s="1"/>
      <c r="L776" s="1"/>
      <c r="M776" s="1"/>
      <c r="N776" s="1"/>
      <c r="O776" s="1"/>
    </row>
    <row r="777" spans="2:15">
      <c r="B777" s="1"/>
      <c r="C777" s="1"/>
      <c r="D777" s="1"/>
      <c r="E777" s="233"/>
      <c r="F777" s="234">
        <v>45052</v>
      </c>
      <c r="G777" s="108"/>
      <c r="H777" s="1"/>
      <c r="I777" s="1"/>
      <c r="J777" s="1"/>
      <c r="K777" s="1"/>
      <c r="L777" s="1"/>
      <c r="M777" s="1"/>
      <c r="N777" s="1"/>
      <c r="O777" s="1"/>
    </row>
    <row r="778" spans="2:15">
      <c r="B778" s="1"/>
      <c r="C778" s="1"/>
      <c r="D778" s="1"/>
      <c r="E778" s="233"/>
      <c r="F778" s="234">
        <v>45053</v>
      </c>
      <c r="G778" s="108"/>
      <c r="H778" s="1"/>
      <c r="I778" s="1"/>
      <c r="J778" s="1"/>
      <c r="K778" s="1"/>
      <c r="L778" s="1"/>
      <c r="M778" s="1"/>
      <c r="N778" s="1"/>
      <c r="O778" s="1"/>
    </row>
    <row r="779" spans="2:15">
      <c r="B779" s="1"/>
      <c r="C779" s="1"/>
      <c r="D779" s="1"/>
      <c r="E779" s="233"/>
      <c r="F779" s="234">
        <v>45054</v>
      </c>
      <c r="G779" s="108"/>
      <c r="H779" s="1"/>
      <c r="I779" s="1"/>
      <c r="J779" s="1"/>
      <c r="K779" s="1"/>
      <c r="L779" s="1"/>
      <c r="M779" s="1"/>
      <c r="N779" s="1"/>
      <c r="O779" s="1"/>
    </row>
    <row r="780" spans="2:15">
      <c r="B780" s="1"/>
      <c r="C780" s="1"/>
      <c r="D780" s="1"/>
      <c r="E780" s="233"/>
      <c r="F780" s="234">
        <v>45055</v>
      </c>
      <c r="G780" s="108"/>
      <c r="H780" s="1"/>
      <c r="I780" s="1"/>
      <c r="J780" s="1"/>
      <c r="K780" s="1"/>
      <c r="L780" s="1"/>
      <c r="M780" s="1"/>
      <c r="N780" s="1"/>
      <c r="O780" s="1"/>
    </row>
    <row r="781" spans="2:15">
      <c r="B781" s="1"/>
      <c r="C781" s="1"/>
      <c r="D781" s="1"/>
      <c r="E781" s="233"/>
      <c r="F781" s="234">
        <v>45056</v>
      </c>
      <c r="G781" s="108"/>
      <c r="H781" s="1"/>
      <c r="I781" s="1"/>
      <c r="J781" s="1"/>
      <c r="K781" s="1"/>
      <c r="L781" s="1"/>
      <c r="M781" s="1"/>
      <c r="N781" s="1"/>
      <c r="O781" s="1"/>
    </row>
    <row r="782" spans="2:15">
      <c r="B782" s="1"/>
      <c r="C782" s="1"/>
      <c r="D782" s="1"/>
      <c r="E782" s="233"/>
      <c r="F782" s="234">
        <v>45057</v>
      </c>
      <c r="G782" s="108"/>
      <c r="H782" s="1"/>
      <c r="I782" s="1"/>
      <c r="J782" s="1"/>
      <c r="K782" s="1"/>
      <c r="L782" s="1"/>
      <c r="M782" s="1"/>
      <c r="N782" s="1"/>
      <c r="O782" s="1"/>
    </row>
    <row r="783" spans="2:15">
      <c r="B783" s="1"/>
      <c r="C783" s="1"/>
      <c r="D783" s="1"/>
      <c r="E783" s="233"/>
      <c r="F783" s="234">
        <v>45058</v>
      </c>
      <c r="G783" s="108"/>
      <c r="H783" s="1"/>
      <c r="I783" s="1"/>
      <c r="J783" s="1"/>
      <c r="K783" s="1"/>
      <c r="L783" s="1"/>
      <c r="M783" s="1"/>
      <c r="N783" s="1"/>
      <c r="O783" s="1"/>
    </row>
    <row r="784" spans="2:15">
      <c r="B784" s="1"/>
      <c r="C784" s="1"/>
      <c r="D784" s="1"/>
      <c r="E784" s="233"/>
      <c r="F784" s="234">
        <v>45059</v>
      </c>
      <c r="G784" s="108"/>
      <c r="H784" s="1"/>
      <c r="I784" s="1"/>
      <c r="J784" s="1"/>
      <c r="K784" s="1"/>
      <c r="L784" s="1"/>
      <c r="M784" s="1"/>
      <c r="N784" s="1"/>
      <c r="O784" s="1"/>
    </row>
    <row r="785" spans="2:15">
      <c r="B785" s="1"/>
      <c r="C785" s="1"/>
      <c r="D785" s="1"/>
      <c r="E785" s="233"/>
      <c r="F785" s="234">
        <v>45060</v>
      </c>
      <c r="G785" s="108"/>
      <c r="H785" s="1"/>
      <c r="I785" s="1"/>
      <c r="J785" s="1"/>
      <c r="K785" s="1"/>
      <c r="L785" s="1"/>
      <c r="M785" s="1"/>
      <c r="N785" s="1"/>
      <c r="O785" s="1"/>
    </row>
    <row r="786" spans="2:15">
      <c r="B786" s="1"/>
      <c r="C786" s="1"/>
      <c r="D786" s="1"/>
      <c r="E786" s="233"/>
      <c r="F786" s="234">
        <v>45061</v>
      </c>
      <c r="G786" s="108"/>
      <c r="H786" s="1"/>
      <c r="I786" s="1"/>
      <c r="J786" s="1"/>
      <c r="K786" s="1"/>
      <c r="L786" s="1"/>
      <c r="M786" s="1"/>
      <c r="N786" s="1"/>
      <c r="O786" s="1"/>
    </row>
    <row r="787" spans="2:15">
      <c r="B787" s="1"/>
      <c r="C787" s="1"/>
      <c r="D787" s="1"/>
      <c r="E787" s="233"/>
      <c r="F787" s="234">
        <v>45062</v>
      </c>
      <c r="G787" s="108"/>
      <c r="H787" s="1"/>
      <c r="I787" s="1"/>
      <c r="J787" s="1"/>
      <c r="K787" s="1"/>
      <c r="L787" s="1"/>
      <c r="M787" s="1"/>
      <c r="N787" s="1"/>
      <c r="O787" s="1"/>
    </row>
    <row r="788" spans="2:15">
      <c r="B788" s="1"/>
      <c r="C788" s="1"/>
      <c r="D788" s="1"/>
      <c r="E788" s="233"/>
      <c r="F788" s="234">
        <v>45063</v>
      </c>
      <c r="G788" s="108"/>
      <c r="H788" s="1"/>
      <c r="I788" s="1"/>
      <c r="J788" s="1"/>
      <c r="K788" s="1"/>
      <c r="L788" s="1"/>
      <c r="M788" s="1"/>
      <c r="N788" s="1"/>
      <c r="O788" s="1"/>
    </row>
    <row r="789" spans="2:15">
      <c r="B789" s="1"/>
      <c r="C789" s="1"/>
      <c r="D789" s="1"/>
      <c r="E789" s="233"/>
      <c r="F789" s="234">
        <v>45064</v>
      </c>
      <c r="G789" s="108"/>
      <c r="H789" s="1"/>
      <c r="I789" s="1"/>
      <c r="J789" s="1"/>
      <c r="K789" s="1"/>
      <c r="L789" s="1"/>
      <c r="M789" s="1"/>
      <c r="N789" s="1"/>
      <c r="O789" s="1"/>
    </row>
    <row r="790" spans="2:15">
      <c r="B790" s="1"/>
      <c r="C790" s="1"/>
      <c r="D790" s="1"/>
      <c r="E790" s="233"/>
      <c r="F790" s="234">
        <v>45065</v>
      </c>
      <c r="G790" s="108"/>
      <c r="H790" s="1"/>
      <c r="I790" s="1"/>
      <c r="J790" s="1"/>
      <c r="K790" s="1"/>
      <c r="L790" s="1"/>
      <c r="M790" s="1"/>
      <c r="N790" s="1"/>
      <c r="O790" s="1"/>
    </row>
    <row r="791" spans="2:15">
      <c r="B791" s="1"/>
      <c r="C791" s="1"/>
      <c r="D791" s="1"/>
      <c r="E791" s="233"/>
      <c r="F791" s="234">
        <v>45066</v>
      </c>
      <c r="G791" s="108"/>
      <c r="H791" s="1"/>
      <c r="I791" s="1"/>
      <c r="J791" s="1"/>
      <c r="K791" s="1"/>
      <c r="L791" s="1"/>
      <c r="M791" s="1"/>
      <c r="N791" s="1"/>
      <c r="O791" s="1"/>
    </row>
    <row r="792" spans="2:15">
      <c r="B792" s="1"/>
      <c r="C792" s="1"/>
      <c r="D792" s="1"/>
      <c r="E792" s="233"/>
      <c r="F792" s="234">
        <v>45067</v>
      </c>
      <c r="G792" s="108"/>
      <c r="H792" s="1"/>
      <c r="I792" s="1"/>
      <c r="J792" s="1"/>
      <c r="K792" s="1"/>
      <c r="L792" s="1"/>
      <c r="M792" s="1"/>
      <c r="N792" s="1"/>
      <c r="O792" s="1"/>
    </row>
    <row r="793" spans="2:15">
      <c r="B793" s="1"/>
      <c r="C793" s="1"/>
      <c r="D793" s="1"/>
      <c r="E793" s="233"/>
      <c r="F793" s="234">
        <v>45068</v>
      </c>
      <c r="G793" s="108"/>
      <c r="H793" s="1"/>
      <c r="I793" s="1"/>
      <c r="J793" s="1"/>
      <c r="K793" s="1"/>
      <c r="L793" s="1"/>
      <c r="M793" s="1"/>
      <c r="N793" s="1"/>
      <c r="O793" s="1"/>
    </row>
    <row r="794" spans="2:15">
      <c r="B794" s="1"/>
      <c r="C794" s="1"/>
      <c r="D794" s="1"/>
      <c r="E794" s="233"/>
      <c r="F794" s="234">
        <v>45069</v>
      </c>
      <c r="G794" s="108"/>
      <c r="H794" s="1"/>
      <c r="I794" s="1"/>
      <c r="J794" s="1"/>
      <c r="K794" s="1"/>
      <c r="L794" s="1"/>
      <c r="M794" s="1"/>
      <c r="N794" s="1"/>
      <c r="O794" s="1"/>
    </row>
    <row r="795" spans="2:15">
      <c r="B795" s="1"/>
      <c r="C795" s="1"/>
      <c r="D795" s="1"/>
      <c r="E795" s="233"/>
      <c r="F795" s="234">
        <v>45070</v>
      </c>
      <c r="G795" s="108"/>
      <c r="H795" s="1"/>
      <c r="I795" s="1"/>
      <c r="J795" s="1"/>
      <c r="K795" s="1"/>
      <c r="L795" s="1"/>
      <c r="M795" s="1"/>
      <c r="N795" s="1"/>
      <c r="O795" s="1"/>
    </row>
    <row r="796" spans="2:15">
      <c r="B796" s="1"/>
      <c r="C796" s="1"/>
      <c r="D796" s="1"/>
      <c r="E796" s="233"/>
      <c r="F796" s="234">
        <v>45071</v>
      </c>
      <c r="G796" s="108"/>
      <c r="H796" s="1"/>
      <c r="I796" s="1"/>
      <c r="J796" s="1"/>
      <c r="K796" s="1"/>
      <c r="L796" s="1"/>
      <c r="M796" s="1"/>
      <c r="N796" s="1"/>
      <c r="O796" s="1"/>
    </row>
    <row r="797" spans="2:15">
      <c r="B797" s="1"/>
      <c r="C797" s="1"/>
      <c r="D797" s="1"/>
      <c r="E797" s="233"/>
      <c r="F797" s="234">
        <v>45072</v>
      </c>
      <c r="G797" s="108"/>
      <c r="H797" s="1"/>
      <c r="I797" s="1"/>
      <c r="J797" s="1"/>
      <c r="K797" s="1"/>
      <c r="L797" s="1"/>
      <c r="M797" s="1"/>
      <c r="N797" s="1"/>
      <c r="O797" s="1"/>
    </row>
    <row r="798" spans="2:15">
      <c r="B798" s="1"/>
      <c r="C798" s="1"/>
      <c r="D798" s="1"/>
      <c r="E798" s="233"/>
      <c r="F798" s="234">
        <v>45073</v>
      </c>
      <c r="G798" s="108"/>
      <c r="H798" s="1"/>
      <c r="I798" s="1"/>
      <c r="J798" s="1"/>
      <c r="K798" s="1"/>
      <c r="L798" s="1"/>
      <c r="M798" s="1"/>
      <c r="N798" s="1"/>
      <c r="O798" s="1"/>
    </row>
    <row r="799" spans="2:15">
      <c r="B799" s="1"/>
      <c r="C799" s="1"/>
      <c r="D799" s="1"/>
      <c r="E799" s="233"/>
      <c r="F799" s="234">
        <v>45074</v>
      </c>
      <c r="G799" s="108"/>
      <c r="H799" s="1"/>
      <c r="I799" s="1"/>
      <c r="J799" s="1"/>
      <c r="K799" s="1"/>
      <c r="L799" s="1"/>
      <c r="M799" s="1"/>
      <c r="N799" s="1"/>
      <c r="O799" s="1"/>
    </row>
    <row r="800" spans="2:15">
      <c r="B800" s="1"/>
      <c r="C800" s="1"/>
      <c r="D800" s="1"/>
      <c r="E800" s="233"/>
      <c r="F800" s="234">
        <v>45075</v>
      </c>
      <c r="G800" s="108"/>
      <c r="H800" s="1"/>
      <c r="I800" s="1"/>
      <c r="J800" s="1"/>
      <c r="K800" s="1"/>
      <c r="L800" s="1"/>
      <c r="M800" s="1"/>
      <c r="N800" s="1"/>
      <c r="O800" s="1"/>
    </row>
    <row r="801" spans="2:15">
      <c r="B801" s="1"/>
      <c r="C801" s="1"/>
      <c r="D801" s="1"/>
      <c r="E801" s="233"/>
      <c r="F801" s="234">
        <v>45076</v>
      </c>
      <c r="G801" s="108"/>
      <c r="H801" s="1"/>
      <c r="I801" s="1"/>
      <c r="J801" s="1"/>
      <c r="K801" s="1"/>
      <c r="L801" s="1"/>
      <c r="M801" s="1"/>
      <c r="N801" s="1"/>
      <c r="O801" s="1"/>
    </row>
    <row r="802" spans="2:15">
      <c r="B802" s="1"/>
      <c r="C802" s="1"/>
      <c r="D802" s="1"/>
      <c r="E802" s="233"/>
      <c r="F802" s="234">
        <v>45077</v>
      </c>
      <c r="G802" s="108"/>
      <c r="H802" s="1"/>
      <c r="I802" s="1"/>
      <c r="J802" s="1"/>
      <c r="K802" s="1"/>
      <c r="L802" s="1"/>
      <c r="M802" s="1"/>
      <c r="N802" s="1"/>
      <c r="O802" s="1"/>
    </row>
    <row r="803" spans="2:15">
      <c r="B803" s="1"/>
      <c r="C803" s="1"/>
      <c r="D803" s="1"/>
      <c r="E803" s="233"/>
      <c r="F803" s="234">
        <v>45078</v>
      </c>
      <c r="G803" s="108"/>
      <c r="H803" s="1"/>
      <c r="I803" s="1"/>
      <c r="J803" s="1"/>
      <c r="K803" s="1"/>
      <c r="L803" s="1"/>
      <c r="M803" s="1"/>
      <c r="N803" s="1"/>
      <c r="O803" s="1"/>
    </row>
    <row r="804" spans="2:15">
      <c r="B804" s="1"/>
      <c r="C804" s="1"/>
      <c r="D804" s="1"/>
      <c r="E804" s="233"/>
      <c r="F804" s="234">
        <v>45079</v>
      </c>
      <c r="G804" s="108"/>
      <c r="H804" s="1"/>
      <c r="I804" s="1"/>
      <c r="J804" s="1"/>
      <c r="K804" s="1"/>
      <c r="L804" s="1"/>
      <c r="M804" s="1"/>
      <c r="N804" s="1"/>
      <c r="O804" s="1"/>
    </row>
    <row r="805" spans="2:15">
      <c r="B805" s="1"/>
      <c r="C805" s="1"/>
      <c r="D805" s="1"/>
      <c r="E805" s="233"/>
      <c r="F805" s="234">
        <v>45080</v>
      </c>
      <c r="G805" s="108"/>
      <c r="H805" s="1"/>
      <c r="I805" s="1"/>
      <c r="J805" s="1"/>
      <c r="K805" s="1"/>
      <c r="L805" s="1"/>
      <c r="M805" s="1"/>
      <c r="N805" s="1"/>
      <c r="O805" s="1"/>
    </row>
    <row r="806" spans="2:15">
      <c r="B806" s="1"/>
      <c r="C806" s="1"/>
      <c r="D806" s="1"/>
      <c r="E806" s="233"/>
      <c r="F806" s="234">
        <v>45081</v>
      </c>
      <c r="G806" s="108"/>
      <c r="H806" s="1"/>
      <c r="I806" s="1"/>
      <c r="J806" s="1"/>
      <c r="K806" s="1"/>
      <c r="L806" s="1"/>
      <c r="M806" s="1"/>
      <c r="N806" s="1"/>
      <c r="O806" s="1"/>
    </row>
    <row r="807" spans="2:15">
      <c r="B807" s="1"/>
      <c r="C807" s="1"/>
      <c r="D807" s="1"/>
      <c r="E807" s="233"/>
      <c r="F807" s="234">
        <v>45082</v>
      </c>
      <c r="G807" s="108"/>
      <c r="H807" s="1"/>
      <c r="I807" s="1"/>
      <c r="J807" s="1"/>
      <c r="K807" s="1"/>
      <c r="L807" s="1"/>
      <c r="M807" s="1"/>
      <c r="N807" s="1"/>
      <c r="O807" s="1"/>
    </row>
    <row r="808" spans="2:15">
      <c r="B808" s="1"/>
      <c r="C808" s="1"/>
      <c r="D808" s="1"/>
      <c r="E808" s="233"/>
      <c r="F808" s="234">
        <v>45083</v>
      </c>
      <c r="G808" s="108"/>
      <c r="H808" s="1"/>
      <c r="I808" s="1"/>
      <c r="J808" s="1"/>
      <c r="K808" s="1"/>
      <c r="L808" s="1"/>
      <c r="M808" s="1"/>
      <c r="N808" s="1"/>
      <c r="O808" s="1"/>
    </row>
    <row r="809" spans="2:15">
      <c r="B809" s="1"/>
      <c r="C809" s="1"/>
      <c r="D809" s="1"/>
      <c r="E809" s="233"/>
      <c r="F809" s="234">
        <v>45084</v>
      </c>
      <c r="G809" s="108"/>
      <c r="H809" s="1"/>
      <c r="I809" s="1"/>
      <c r="J809" s="1"/>
      <c r="K809" s="1"/>
      <c r="L809" s="1"/>
      <c r="M809" s="1"/>
      <c r="N809" s="1"/>
      <c r="O809" s="1"/>
    </row>
    <row r="810" spans="2:15">
      <c r="B810" s="1"/>
      <c r="C810" s="1"/>
      <c r="D810" s="1"/>
      <c r="E810" s="233"/>
      <c r="F810" s="234">
        <v>45085</v>
      </c>
      <c r="G810" s="108"/>
      <c r="H810" s="1"/>
      <c r="I810" s="1"/>
      <c r="J810" s="1"/>
      <c r="K810" s="1"/>
      <c r="L810" s="1"/>
      <c r="M810" s="1"/>
      <c r="N810" s="1"/>
      <c r="O810" s="1"/>
    </row>
    <row r="811" spans="2:15">
      <c r="B811" s="1"/>
      <c r="C811" s="1"/>
      <c r="D811" s="1"/>
      <c r="E811" s="233"/>
      <c r="F811" s="234">
        <v>45086</v>
      </c>
      <c r="G811" s="108"/>
      <c r="H811" s="1"/>
      <c r="I811" s="1"/>
      <c r="J811" s="1"/>
      <c r="K811" s="1"/>
      <c r="L811" s="1"/>
      <c r="M811" s="1"/>
      <c r="N811" s="1"/>
      <c r="O811" s="1"/>
    </row>
    <row r="812" spans="2:15">
      <c r="B812" s="1"/>
      <c r="C812" s="1"/>
      <c r="D812" s="1"/>
      <c r="E812" s="233"/>
      <c r="F812" s="234">
        <v>45087</v>
      </c>
      <c r="G812" s="108"/>
      <c r="H812" s="1"/>
      <c r="I812" s="1"/>
      <c r="J812" s="1"/>
      <c r="K812" s="1"/>
      <c r="L812" s="1"/>
      <c r="M812" s="1"/>
      <c r="N812" s="1"/>
      <c r="O812" s="1"/>
    </row>
    <row r="813" spans="2:15">
      <c r="B813" s="1"/>
      <c r="C813" s="1"/>
      <c r="D813" s="1"/>
      <c r="E813" s="233"/>
      <c r="F813" s="234">
        <v>45088</v>
      </c>
      <c r="G813" s="108"/>
      <c r="H813" s="1"/>
      <c r="I813" s="1"/>
      <c r="J813" s="1"/>
      <c r="K813" s="1"/>
      <c r="L813" s="1"/>
      <c r="M813" s="1"/>
      <c r="N813" s="1"/>
      <c r="O813" s="1"/>
    </row>
    <row r="814" spans="2:15">
      <c r="B814" s="1"/>
      <c r="C814" s="1"/>
      <c r="D814" s="1"/>
      <c r="E814" s="233"/>
      <c r="F814" s="234">
        <v>45089</v>
      </c>
      <c r="G814" s="108"/>
      <c r="H814" s="1"/>
      <c r="I814" s="1"/>
      <c r="J814" s="1"/>
      <c r="K814" s="1"/>
      <c r="L814" s="1"/>
      <c r="M814" s="1"/>
      <c r="N814" s="1"/>
      <c r="O814" s="1"/>
    </row>
    <row r="815" spans="2:15">
      <c r="B815" s="1"/>
      <c r="C815" s="1"/>
      <c r="D815" s="1"/>
      <c r="E815" s="233"/>
      <c r="F815" s="234">
        <v>45090</v>
      </c>
      <c r="G815" s="108"/>
      <c r="H815" s="1"/>
      <c r="I815" s="1"/>
      <c r="J815" s="1"/>
      <c r="K815" s="1"/>
      <c r="L815" s="1"/>
      <c r="M815" s="1"/>
      <c r="N815" s="1"/>
      <c r="O815" s="1"/>
    </row>
    <row r="816" spans="2:15">
      <c r="B816" s="1"/>
      <c r="C816" s="1"/>
      <c r="D816" s="1"/>
      <c r="E816" s="233"/>
      <c r="F816" s="234">
        <v>45091</v>
      </c>
      <c r="G816" s="108"/>
      <c r="H816" s="1"/>
      <c r="I816" s="1"/>
      <c r="J816" s="1"/>
      <c r="K816" s="1"/>
      <c r="L816" s="1"/>
      <c r="M816" s="1"/>
      <c r="N816" s="1"/>
      <c r="O816" s="1"/>
    </row>
    <row r="817" spans="2:15">
      <c r="B817" s="1"/>
      <c r="C817" s="1"/>
      <c r="D817" s="1"/>
      <c r="E817" s="233"/>
      <c r="F817" s="234">
        <v>45092</v>
      </c>
      <c r="G817" s="108"/>
      <c r="H817" s="1"/>
      <c r="I817" s="1"/>
      <c r="J817" s="1"/>
      <c r="K817" s="1"/>
      <c r="L817" s="1"/>
      <c r="M817" s="1"/>
      <c r="N817" s="1"/>
      <c r="O817" s="1"/>
    </row>
    <row r="818" spans="2:15">
      <c r="B818" s="1"/>
      <c r="C818" s="1"/>
      <c r="D818" s="1"/>
      <c r="E818" s="233"/>
      <c r="F818" s="234">
        <v>45093</v>
      </c>
      <c r="G818" s="108"/>
      <c r="H818" s="1"/>
      <c r="I818" s="1"/>
      <c r="J818" s="1"/>
      <c r="K818" s="1"/>
      <c r="L818" s="1"/>
      <c r="M818" s="1"/>
      <c r="N818" s="1"/>
      <c r="O818" s="1"/>
    </row>
    <row r="819" spans="2:15">
      <c r="B819" s="1"/>
      <c r="C819" s="1"/>
      <c r="D819" s="1"/>
      <c r="E819" s="233"/>
      <c r="F819" s="234">
        <v>45094</v>
      </c>
      <c r="G819" s="108"/>
      <c r="H819" s="1"/>
      <c r="I819" s="1"/>
      <c r="J819" s="1"/>
      <c r="K819" s="1"/>
      <c r="L819" s="1"/>
      <c r="M819" s="1"/>
      <c r="N819" s="1"/>
      <c r="O819" s="1"/>
    </row>
    <row r="820" spans="2:15">
      <c r="B820" s="1"/>
      <c r="C820" s="1"/>
      <c r="D820" s="1"/>
      <c r="E820" s="233"/>
      <c r="F820" s="234">
        <v>45095</v>
      </c>
      <c r="G820" s="108"/>
      <c r="H820" s="1"/>
      <c r="I820" s="1"/>
      <c r="J820" s="1"/>
      <c r="K820" s="1"/>
      <c r="L820" s="1"/>
      <c r="M820" s="1"/>
      <c r="N820" s="1"/>
      <c r="O820" s="1"/>
    </row>
    <row r="821" spans="2:15">
      <c r="B821" s="1"/>
      <c r="C821" s="1"/>
      <c r="D821" s="1"/>
      <c r="E821" s="233"/>
      <c r="F821" s="234">
        <v>45096</v>
      </c>
      <c r="G821" s="108"/>
      <c r="H821" s="1"/>
      <c r="I821" s="1"/>
      <c r="J821" s="1"/>
      <c r="K821" s="1"/>
      <c r="L821" s="1"/>
      <c r="M821" s="1"/>
      <c r="N821" s="1"/>
      <c r="O821" s="1"/>
    </row>
    <row r="822" spans="2:15">
      <c r="B822" s="1"/>
      <c r="C822" s="1"/>
      <c r="D822" s="1"/>
      <c r="E822" s="233"/>
      <c r="F822" s="234">
        <v>45097</v>
      </c>
      <c r="G822" s="108"/>
      <c r="H822" s="1"/>
      <c r="I822" s="1"/>
      <c r="J822" s="1"/>
      <c r="K822" s="1"/>
      <c r="L822" s="1"/>
      <c r="M822" s="1"/>
      <c r="N822" s="1"/>
      <c r="O822" s="1"/>
    </row>
    <row r="823" spans="2:15">
      <c r="B823" s="1"/>
      <c r="C823" s="1"/>
      <c r="D823" s="1"/>
      <c r="E823" s="233"/>
      <c r="F823" s="234">
        <v>45098</v>
      </c>
      <c r="G823" s="108"/>
      <c r="H823" s="1"/>
      <c r="I823" s="1"/>
      <c r="J823" s="1"/>
      <c r="K823" s="1"/>
      <c r="L823" s="1"/>
      <c r="M823" s="1"/>
      <c r="N823" s="1"/>
      <c r="O823" s="1"/>
    </row>
    <row r="824" spans="2:15">
      <c r="B824" s="1"/>
      <c r="C824" s="1"/>
      <c r="D824" s="1"/>
      <c r="E824" s="233"/>
      <c r="F824" s="234">
        <v>45099</v>
      </c>
      <c r="G824" s="108"/>
      <c r="H824" s="1"/>
      <c r="I824" s="1"/>
      <c r="J824" s="1"/>
      <c r="K824" s="1"/>
      <c r="L824" s="1"/>
      <c r="M824" s="1"/>
      <c r="N824" s="1"/>
      <c r="O824" s="1"/>
    </row>
    <row r="825" spans="2:15">
      <c r="B825" s="1"/>
      <c r="C825" s="1"/>
      <c r="D825" s="1"/>
      <c r="E825" s="233"/>
      <c r="F825" s="234">
        <v>45100</v>
      </c>
      <c r="G825" s="108"/>
      <c r="H825" s="1"/>
      <c r="I825" s="1"/>
      <c r="J825" s="1"/>
      <c r="K825" s="1"/>
      <c r="L825" s="1"/>
      <c r="M825" s="1"/>
      <c r="N825" s="1"/>
      <c r="O825" s="1"/>
    </row>
    <row r="826" spans="2:15">
      <c r="B826" s="1"/>
      <c r="C826" s="1"/>
      <c r="D826" s="1"/>
      <c r="E826" s="233"/>
      <c r="F826" s="234">
        <v>45101</v>
      </c>
      <c r="G826" s="108"/>
      <c r="H826" s="1"/>
      <c r="I826" s="1"/>
      <c r="J826" s="1"/>
      <c r="K826" s="1"/>
      <c r="L826" s="1"/>
      <c r="M826" s="1"/>
      <c r="N826" s="1"/>
      <c r="O826" s="1"/>
    </row>
    <row r="827" spans="2:15">
      <c r="B827" s="1"/>
      <c r="C827" s="1"/>
      <c r="D827" s="1"/>
      <c r="E827" s="233"/>
      <c r="F827" s="234">
        <v>45102</v>
      </c>
      <c r="G827" s="108"/>
      <c r="H827" s="1"/>
      <c r="I827" s="1"/>
      <c r="J827" s="1"/>
      <c r="K827" s="1"/>
      <c r="L827" s="1"/>
      <c r="M827" s="1"/>
      <c r="N827" s="1"/>
      <c r="O827" s="1"/>
    </row>
    <row r="828" spans="2:15">
      <c r="B828" s="1"/>
      <c r="C828" s="1"/>
      <c r="D828" s="1"/>
      <c r="E828" s="233"/>
      <c r="F828" s="234">
        <v>45103</v>
      </c>
      <c r="G828" s="108"/>
      <c r="H828" s="1"/>
      <c r="I828" s="1"/>
      <c r="J828" s="1"/>
      <c r="K828" s="1"/>
      <c r="L828" s="1"/>
      <c r="M828" s="1"/>
      <c r="N828" s="1"/>
      <c r="O828" s="1"/>
    </row>
    <row r="829" spans="2:15">
      <c r="B829" s="1"/>
      <c r="C829" s="1"/>
      <c r="D829" s="1"/>
      <c r="E829" s="233"/>
      <c r="F829" s="234">
        <v>45104</v>
      </c>
      <c r="G829" s="108"/>
      <c r="H829" s="1"/>
      <c r="I829" s="1"/>
      <c r="J829" s="1"/>
      <c r="K829" s="1"/>
      <c r="L829" s="1"/>
      <c r="M829" s="1"/>
      <c r="N829" s="1"/>
      <c r="O829" s="1"/>
    </row>
    <row r="830" spans="2:15">
      <c r="B830" s="1"/>
      <c r="C830" s="1"/>
      <c r="D830" s="1"/>
      <c r="E830" s="233"/>
      <c r="F830" s="234">
        <v>45105</v>
      </c>
      <c r="G830" s="108"/>
      <c r="H830" s="1"/>
      <c r="I830" s="1"/>
      <c r="J830" s="1"/>
      <c r="K830" s="1"/>
      <c r="L830" s="1"/>
      <c r="M830" s="1"/>
      <c r="N830" s="1"/>
      <c r="O830" s="1"/>
    </row>
    <row r="831" spans="2:15">
      <c r="B831" s="1"/>
      <c r="C831" s="1"/>
      <c r="D831" s="1"/>
      <c r="E831" s="233"/>
      <c r="F831" s="234">
        <v>45106</v>
      </c>
      <c r="G831" s="108"/>
      <c r="H831" s="1"/>
      <c r="I831" s="1"/>
      <c r="J831" s="1"/>
      <c r="K831" s="1"/>
      <c r="L831" s="1"/>
      <c r="M831" s="1"/>
      <c r="N831" s="1"/>
      <c r="O831" s="1"/>
    </row>
    <row r="832" spans="2:15">
      <c r="B832" s="1"/>
      <c r="C832" s="1"/>
      <c r="D832" s="1"/>
      <c r="E832" s="233"/>
      <c r="F832" s="234">
        <v>45107</v>
      </c>
      <c r="G832" s="108"/>
      <c r="H832" s="1"/>
      <c r="I832" s="1"/>
      <c r="J832" s="1"/>
      <c r="K832" s="1"/>
      <c r="L832" s="1"/>
      <c r="M832" s="1"/>
      <c r="N832" s="1"/>
      <c r="O832" s="1"/>
    </row>
    <row r="833" spans="2:15">
      <c r="B833" s="1"/>
      <c r="C833" s="1"/>
      <c r="D833" s="1"/>
      <c r="E833" s="233"/>
      <c r="F833" s="234">
        <v>45108</v>
      </c>
      <c r="G833" s="108"/>
      <c r="H833" s="1"/>
      <c r="I833" s="1"/>
      <c r="J833" s="1"/>
      <c r="K833" s="1"/>
      <c r="L833" s="1"/>
      <c r="M833" s="1"/>
      <c r="N833" s="1"/>
      <c r="O833" s="1"/>
    </row>
    <row r="834" spans="2:15">
      <c r="B834" s="1"/>
      <c r="C834" s="1"/>
      <c r="D834" s="1"/>
      <c r="E834" s="233"/>
      <c r="F834" s="234">
        <v>45109</v>
      </c>
      <c r="G834" s="108"/>
      <c r="H834" s="1"/>
      <c r="I834" s="1"/>
      <c r="J834" s="1"/>
      <c r="K834" s="1"/>
      <c r="L834" s="1"/>
      <c r="M834" s="1"/>
      <c r="N834" s="1"/>
      <c r="O834" s="1"/>
    </row>
    <row r="835" spans="2:15">
      <c r="B835" s="1"/>
      <c r="C835" s="1"/>
      <c r="D835" s="1"/>
      <c r="E835" s="233"/>
      <c r="F835" s="234">
        <v>45110</v>
      </c>
      <c r="G835" s="108"/>
      <c r="H835" s="1"/>
      <c r="I835" s="1"/>
      <c r="J835" s="1"/>
      <c r="K835" s="1"/>
      <c r="L835" s="1"/>
      <c r="M835" s="1"/>
      <c r="N835" s="1"/>
      <c r="O835" s="1"/>
    </row>
    <row r="836" spans="2:15">
      <c r="B836" s="1"/>
      <c r="C836" s="1"/>
      <c r="D836" s="1"/>
      <c r="E836" s="233"/>
      <c r="F836" s="234">
        <v>45111</v>
      </c>
      <c r="G836" s="108"/>
      <c r="H836" s="1"/>
      <c r="I836" s="1"/>
      <c r="J836" s="1"/>
      <c r="K836" s="1"/>
      <c r="L836" s="1"/>
      <c r="M836" s="1"/>
      <c r="N836" s="1"/>
      <c r="O836" s="1"/>
    </row>
    <row r="837" spans="2:15">
      <c r="B837" s="1"/>
      <c r="C837" s="1"/>
      <c r="D837" s="1"/>
      <c r="E837" s="233"/>
      <c r="F837" s="234">
        <v>45112</v>
      </c>
      <c r="G837" s="108"/>
      <c r="H837" s="1"/>
      <c r="I837" s="1"/>
      <c r="J837" s="1"/>
      <c r="K837" s="1"/>
      <c r="L837" s="1"/>
      <c r="M837" s="1"/>
      <c r="N837" s="1"/>
      <c r="O837" s="1"/>
    </row>
    <row r="838" spans="2:15">
      <c r="B838" s="1"/>
      <c r="C838" s="1"/>
      <c r="D838" s="1"/>
      <c r="E838" s="233"/>
      <c r="F838" s="234">
        <v>45113</v>
      </c>
      <c r="G838" s="108"/>
      <c r="H838" s="1"/>
      <c r="I838" s="1"/>
      <c r="J838" s="1"/>
      <c r="K838" s="1"/>
      <c r="L838" s="1"/>
      <c r="M838" s="1"/>
      <c r="N838" s="1"/>
      <c r="O838" s="1"/>
    </row>
    <row r="839" spans="2:15">
      <c r="B839" s="1"/>
      <c r="C839" s="1"/>
      <c r="D839" s="1"/>
      <c r="E839" s="233"/>
      <c r="F839" s="234">
        <v>45114</v>
      </c>
      <c r="G839" s="108"/>
      <c r="H839" s="1"/>
      <c r="I839" s="1"/>
      <c r="J839" s="1"/>
      <c r="K839" s="1"/>
      <c r="L839" s="1"/>
      <c r="M839" s="1"/>
      <c r="N839" s="1"/>
      <c r="O839" s="1"/>
    </row>
    <row r="840" spans="2:15">
      <c r="B840" s="1"/>
      <c r="C840" s="1"/>
      <c r="D840" s="1"/>
      <c r="E840" s="233"/>
      <c r="F840" s="234">
        <v>45115</v>
      </c>
      <c r="G840" s="108"/>
      <c r="H840" s="1"/>
      <c r="I840" s="1"/>
      <c r="J840" s="1"/>
      <c r="K840" s="1"/>
      <c r="L840" s="1"/>
      <c r="M840" s="1"/>
      <c r="N840" s="1"/>
      <c r="O840" s="1"/>
    </row>
    <row r="841" spans="2:15">
      <c r="B841" s="1"/>
      <c r="C841" s="1"/>
      <c r="D841" s="1"/>
      <c r="E841" s="233"/>
      <c r="F841" s="234">
        <v>45116</v>
      </c>
      <c r="G841" s="108"/>
      <c r="H841" s="1"/>
      <c r="I841" s="1"/>
      <c r="J841" s="1"/>
      <c r="K841" s="1"/>
      <c r="L841" s="1"/>
      <c r="M841" s="1"/>
      <c r="N841" s="1"/>
      <c r="O841" s="1"/>
    </row>
    <row r="842" spans="2:15">
      <c r="B842" s="1"/>
      <c r="C842" s="1"/>
      <c r="D842" s="1"/>
      <c r="E842" s="233"/>
      <c r="F842" s="234">
        <v>45117</v>
      </c>
      <c r="G842" s="108"/>
      <c r="H842" s="1"/>
      <c r="I842" s="1"/>
      <c r="J842" s="1"/>
      <c r="K842" s="1"/>
      <c r="L842" s="1"/>
      <c r="M842" s="1"/>
      <c r="N842" s="1"/>
      <c r="O842" s="1"/>
    </row>
    <row r="843" spans="2:15">
      <c r="B843" s="1"/>
      <c r="C843" s="1"/>
      <c r="D843" s="1"/>
      <c r="E843" s="233"/>
      <c r="F843" s="234">
        <v>45118</v>
      </c>
      <c r="G843" s="108"/>
      <c r="H843" s="1"/>
      <c r="I843" s="1"/>
      <c r="J843" s="1"/>
      <c r="K843" s="1"/>
      <c r="L843" s="1"/>
      <c r="M843" s="1"/>
      <c r="N843" s="1"/>
      <c r="O843" s="1"/>
    </row>
    <row r="844" spans="2:15">
      <c r="B844" s="1"/>
      <c r="C844" s="1"/>
      <c r="D844" s="1"/>
      <c r="E844" s="233"/>
      <c r="F844" s="234">
        <v>45119</v>
      </c>
      <c r="G844" s="108"/>
      <c r="H844" s="1"/>
      <c r="I844" s="1"/>
      <c r="J844" s="1"/>
      <c r="K844" s="1"/>
      <c r="L844" s="1"/>
      <c r="M844" s="1"/>
      <c r="N844" s="1"/>
      <c r="O844" s="1"/>
    </row>
    <row r="845" spans="2:15">
      <c r="B845" s="1"/>
      <c r="C845" s="1"/>
      <c r="D845" s="1"/>
      <c r="E845" s="233"/>
      <c r="F845" s="234">
        <v>45120</v>
      </c>
      <c r="G845" s="108"/>
      <c r="H845" s="1"/>
      <c r="I845" s="1"/>
      <c r="J845" s="1"/>
      <c r="K845" s="1"/>
      <c r="L845" s="1"/>
      <c r="M845" s="1"/>
      <c r="N845" s="1"/>
      <c r="O845" s="1"/>
    </row>
    <row r="846" spans="2:15">
      <c r="B846" s="1"/>
      <c r="C846" s="1"/>
      <c r="D846" s="1"/>
      <c r="E846" s="233"/>
      <c r="F846" s="234">
        <v>45121</v>
      </c>
      <c r="G846" s="108"/>
      <c r="H846" s="1"/>
      <c r="I846" s="1"/>
      <c r="J846" s="1"/>
      <c r="K846" s="1"/>
      <c r="L846" s="1"/>
      <c r="M846" s="1"/>
      <c r="N846" s="1"/>
      <c r="O846" s="1"/>
    </row>
    <row r="847" spans="2:15">
      <c r="B847" s="1"/>
      <c r="C847" s="1"/>
      <c r="D847" s="1"/>
      <c r="E847" s="233"/>
      <c r="F847" s="234">
        <v>45122</v>
      </c>
      <c r="G847" s="108"/>
      <c r="H847" s="1"/>
      <c r="I847" s="1"/>
      <c r="J847" s="1"/>
      <c r="K847" s="1"/>
      <c r="L847" s="1"/>
      <c r="M847" s="1"/>
      <c r="N847" s="1"/>
      <c r="O847" s="1"/>
    </row>
    <row r="848" spans="2:15">
      <c r="B848" s="1"/>
      <c r="C848" s="1"/>
      <c r="D848" s="1"/>
      <c r="E848" s="233"/>
      <c r="F848" s="234">
        <v>45123</v>
      </c>
      <c r="G848" s="108"/>
      <c r="H848" s="1"/>
      <c r="I848" s="1"/>
      <c r="J848" s="1"/>
      <c r="K848" s="1"/>
      <c r="L848" s="1"/>
      <c r="M848" s="1"/>
      <c r="N848" s="1"/>
      <c r="O848" s="1"/>
    </row>
    <row r="849" spans="2:15">
      <c r="B849" s="1"/>
      <c r="C849" s="1"/>
      <c r="D849" s="1"/>
      <c r="E849" s="233"/>
      <c r="F849" s="234">
        <v>45124</v>
      </c>
      <c r="G849" s="108"/>
      <c r="H849" s="1"/>
      <c r="I849" s="1"/>
      <c r="J849" s="1"/>
      <c r="K849" s="1"/>
      <c r="L849" s="1"/>
      <c r="M849" s="1"/>
      <c r="N849" s="1"/>
      <c r="O849" s="1"/>
    </row>
    <row r="850" spans="2:15">
      <c r="B850" s="1"/>
      <c r="C850" s="1"/>
      <c r="D850" s="1"/>
      <c r="E850" s="233"/>
      <c r="F850" s="234">
        <v>45125</v>
      </c>
      <c r="G850" s="108"/>
      <c r="H850" s="1"/>
      <c r="I850" s="1"/>
      <c r="J850" s="1"/>
      <c r="K850" s="1"/>
      <c r="L850" s="1"/>
      <c r="M850" s="1"/>
      <c r="N850" s="1"/>
      <c r="O850" s="1"/>
    </row>
    <row r="851" spans="2:15">
      <c r="B851" s="1"/>
      <c r="C851" s="1"/>
      <c r="D851" s="1"/>
      <c r="E851" s="233"/>
      <c r="F851" s="234">
        <v>45126</v>
      </c>
      <c r="G851" s="108"/>
      <c r="H851" s="1"/>
      <c r="I851" s="1"/>
      <c r="J851" s="1"/>
      <c r="K851" s="1"/>
      <c r="L851" s="1"/>
      <c r="M851" s="1"/>
      <c r="N851" s="1"/>
      <c r="O851" s="1"/>
    </row>
    <row r="852" spans="2:15">
      <c r="B852" s="1"/>
      <c r="C852" s="1"/>
      <c r="D852" s="1"/>
      <c r="E852" s="233"/>
      <c r="F852" s="234">
        <v>45127</v>
      </c>
      <c r="G852" s="108"/>
      <c r="H852" s="1"/>
      <c r="I852" s="1"/>
      <c r="J852" s="1"/>
      <c r="K852" s="1"/>
      <c r="L852" s="1"/>
      <c r="M852" s="1"/>
      <c r="N852" s="1"/>
      <c r="O852" s="1"/>
    </row>
    <row r="853" spans="2:15">
      <c r="B853" s="1"/>
      <c r="C853" s="1"/>
      <c r="D853" s="1"/>
      <c r="E853" s="233"/>
      <c r="F853" s="234">
        <v>45128</v>
      </c>
      <c r="G853" s="108"/>
      <c r="H853" s="1"/>
      <c r="I853" s="1"/>
      <c r="J853" s="1"/>
      <c r="K853" s="1"/>
      <c r="L853" s="1"/>
      <c r="M853" s="1"/>
      <c r="N853" s="1"/>
      <c r="O853" s="1"/>
    </row>
    <row r="854" spans="2:15">
      <c r="B854" s="1"/>
      <c r="C854" s="1"/>
      <c r="D854" s="1"/>
      <c r="E854" s="233"/>
      <c r="F854" s="234">
        <v>45129</v>
      </c>
      <c r="G854" s="108"/>
      <c r="H854" s="1"/>
      <c r="I854" s="1"/>
      <c r="J854" s="1"/>
      <c r="K854" s="1"/>
      <c r="L854" s="1"/>
      <c r="M854" s="1"/>
      <c r="N854" s="1"/>
      <c r="O854" s="1"/>
    </row>
    <row r="855" spans="2:15">
      <c r="B855" s="1"/>
      <c r="C855" s="1"/>
      <c r="D855" s="1"/>
      <c r="E855" s="233"/>
      <c r="F855" s="234">
        <v>45130</v>
      </c>
      <c r="G855" s="108"/>
      <c r="H855" s="1"/>
      <c r="I855" s="1"/>
      <c r="J855" s="1"/>
      <c r="K855" s="1"/>
      <c r="L855" s="1"/>
      <c r="M855" s="1"/>
      <c r="N855" s="1"/>
      <c r="O855" s="1"/>
    </row>
    <row r="856" spans="2:15">
      <c r="B856" s="1"/>
      <c r="C856" s="1"/>
      <c r="D856" s="1"/>
      <c r="E856" s="233"/>
      <c r="F856" s="234">
        <v>45131</v>
      </c>
      <c r="G856" s="108"/>
      <c r="H856" s="1"/>
      <c r="I856" s="1"/>
      <c r="J856" s="1"/>
      <c r="K856" s="1"/>
      <c r="L856" s="1"/>
      <c r="M856" s="1"/>
      <c r="N856" s="1"/>
      <c r="O856" s="1"/>
    </row>
    <row r="857" spans="2:15">
      <c r="B857" s="1"/>
      <c r="C857" s="1"/>
      <c r="D857" s="1"/>
      <c r="E857" s="233"/>
      <c r="F857" s="234">
        <v>45132</v>
      </c>
      <c r="G857" s="108"/>
      <c r="H857" s="1"/>
      <c r="I857" s="1"/>
      <c r="J857" s="1"/>
      <c r="K857" s="1"/>
      <c r="L857" s="1"/>
      <c r="M857" s="1"/>
      <c r="N857" s="1"/>
      <c r="O857" s="1"/>
    </row>
    <row r="858" spans="2:15">
      <c r="B858" s="1"/>
      <c r="C858" s="1"/>
      <c r="D858" s="1"/>
      <c r="E858" s="233"/>
      <c r="F858" s="234">
        <v>45133</v>
      </c>
      <c r="G858" s="108"/>
      <c r="H858" s="1"/>
      <c r="I858" s="1"/>
      <c r="J858" s="1"/>
      <c r="K858" s="1"/>
      <c r="L858" s="1"/>
      <c r="M858" s="1"/>
      <c r="N858" s="1"/>
      <c r="O858" s="1"/>
    </row>
    <row r="859" spans="2:15">
      <c r="B859" s="1"/>
      <c r="C859" s="1"/>
      <c r="D859" s="1"/>
      <c r="E859" s="233"/>
      <c r="F859" s="234">
        <v>45134</v>
      </c>
      <c r="G859" s="108"/>
      <c r="H859" s="1"/>
      <c r="I859" s="1"/>
      <c r="J859" s="1"/>
      <c r="K859" s="1"/>
      <c r="L859" s="1"/>
      <c r="M859" s="1"/>
      <c r="N859" s="1"/>
      <c r="O859" s="1"/>
    </row>
    <row r="860" spans="2:15">
      <c r="B860" s="1"/>
      <c r="C860" s="1"/>
      <c r="D860" s="1"/>
      <c r="E860" s="233"/>
      <c r="F860" s="234">
        <v>45135</v>
      </c>
      <c r="G860" s="108"/>
      <c r="H860" s="1"/>
      <c r="I860" s="1"/>
      <c r="J860" s="1"/>
      <c r="K860" s="1"/>
      <c r="L860" s="1"/>
      <c r="M860" s="1"/>
      <c r="N860" s="1"/>
      <c r="O860" s="1"/>
    </row>
    <row r="861" spans="2:15">
      <c r="B861" s="1"/>
      <c r="C861" s="1"/>
      <c r="D861" s="1"/>
      <c r="E861" s="233"/>
      <c r="F861" s="234">
        <v>45136</v>
      </c>
      <c r="G861" s="108"/>
      <c r="H861" s="1"/>
      <c r="I861" s="1"/>
      <c r="J861" s="1"/>
      <c r="K861" s="1"/>
      <c r="L861" s="1"/>
      <c r="M861" s="1"/>
      <c r="N861" s="1"/>
      <c r="O861" s="1"/>
    </row>
    <row r="862" spans="2:15">
      <c r="B862" s="1"/>
      <c r="C862" s="1"/>
      <c r="D862" s="1"/>
      <c r="E862" s="233"/>
      <c r="F862" s="234">
        <v>45137</v>
      </c>
      <c r="G862" s="108"/>
      <c r="H862" s="1"/>
      <c r="I862" s="1"/>
      <c r="J862" s="1"/>
      <c r="K862" s="1"/>
      <c r="L862" s="1"/>
      <c r="M862" s="1"/>
      <c r="N862" s="1"/>
      <c r="O862" s="1"/>
    </row>
    <row r="863" spans="2:15">
      <c r="B863" s="1"/>
      <c r="C863" s="1"/>
      <c r="D863" s="1"/>
      <c r="E863" s="233"/>
      <c r="F863" s="234">
        <v>45138</v>
      </c>
      <c r="G863" s="108"/>
      <c r="H863" s="1"/>
      <c r="I863" s="1"/>
      <c r="J863" s="1"/>
      <c r="K863" s="1"/>
      <c r="L863" s="1"/>
      <c r="M863" s="1"/>
      <c r="N863" s="1"/>
      <c r="O863" s="1"/>
    </row>
    <row r="864" spans="2:15">
      <c r="B864" s="1"/>
      <c r="C864" s="1"/>
      <c r="D864" s="1"/>
      <c r="E864" s="233"/>
      <c r="F864" s="234">
        <v>45139</v>
      </c>
      <c r="G864" s="108"/>
      <c r="H864" s="1"/>
      <c r="I864" s="1"/>
      <c r="J864" s="1"/>
      <c r="K864" s="1"/>
      <c r="L864" s="1"/>
      <c r="M864" s="1"/>
      <c r="N864" s="1"/>
      <c r="O864" s="1"/>
    </row>
    <row r="865" spans="2:15">
      <c r="B865" s="1"/>
      <c r="C865" s="1"/>
      <c r="D865" s="1"/>
      <c r="E865" s="233"/>
      <c r="F865" s="234">
        <v>45140</v>
      </c>
      <c r="G865" s="108"/>
      <c r="H865" s="1"/>
      <c r="I865" s="1"/>
      <c r="J865" s="1"/>
      <c r="K865" s="1"/>
      <c r="L865" s="1"/>
      <c r="M865" s="1"/>
      <c r="N865" s="1"/>
      <c r="O865" s="1"/>
    </row>
    <row r="866" spans="2:15">
      <c r="B866" s="1"/>
      <c r="C866" s="1"/>
      <c r="D866" s="1"/>
      <c r="E866" s="233"/>
      <c r="F866" s="234">
        <v>45141</v>
      </c>
      <c r="G866" s="108"/>
      <c r="H866" s="1"/>
      <c r="I866" s="1"/>
      <c r="J866" s="1"/>
      <c r="K866" s="1"/>
      <c r="L866" s="1"/>
      <c r="M866" s="1"/>
      <c r="N866" s="1"/>
      <c r="O866" s="1"/>
    </row>
    <row r="867" spans="2:15">
      <c r="B867" s="1"/>
      <c r="C867" s="1"/>
      <c r="D867" s="1"/>
      <c r="E867" s="233"/>
      <c r="F867" s="234">
        <v>45142</v>
      </c>
      <c r="G867" s="108"/>
      <c r="H867" s="1"/>
      <c r="I867" s="1"/>
      <c r="J867" s="1"/>
      <c r="K867" s="1"/>
      <c r="L867" s="1"/>
      <c r="M867" s="1"/>
      <c r="N867" s="1"/>
      <c r="O867" s="1"/>
    </row>
    <row r="868" spans="2:15">
      <c r="B868" s="1"/>
      <c r="C868" s="1"/>
      <c r="D868" s="1"/>
      <c r="E868" s="233"/>
      <c r="F868" s="234">
        <v>45143</v>
      </c>
      <c r="G868" s="108"/>
      <c r="H868" s="1"/>
      <c r="I868" s="1"/>
      <c r="J868" s="1"/>
      <c r="K868" s="1"/>
      <c r="L868" s="1"/>
      <c r="M868" s="1"/>
      <c r="N868" s="1"/>
      <c r="O868" s="1"/>
    </row>
    <row r="869" spans="2:15">
      <c r="B869" s="1"/>
      <c r="C869" s="1"/>
      <c r="D869" s="1"/>
      <c r="E869" s="233"/>
      <c r="F869" s="234">
        <v>45144</v>
      </c>
      <c r="G869" s="108"/>
      <c r="H869" s="1"/>
      <c r="I869" s="1"/>
      <c r="J869" s="1"/>
      <c r="K869" s="1"/>
      <c r="L869" s="1"/>
      <c r="M869" s="1"/>
      <c r="N869" s="1"/>
      <c r="O869" s="1"/>
    </row>
    <row r="870" spans="2:15">
      <c r="B870" s="1"/>
      <c r="C870" s="1"/>
      <c r="D870" s="1"/>
      <c r="E870" s="233"/>
      <c r="F870" s="234">
        <v>45145</v>
      </c>
      <c r="G870" s="108"/>
      <c r="H870" s="1"/>
      <c r="I870" s="1"/>
      <c r="J870" s="1"/>
      <c r="K870" s="1"/>
      <c r="L870" s="1"/>
      <c r="M870" s="1"/>
      <c r="N870" s="1"/>
      <c r="O870" s="1"/>
    </row>
    <row r="871" spans="2:15">
      <c r="B871" s="1"/>
      <c r="C871" s="1"/>
      <c r="D871" s="1"/>
      <c r="E871" s="233"/>
      <c r="F871" s="234">
        <v>45146</v>
      </c>
      <c r="G871" s="108"/>
      <c r="H871" s="1"/>
      <c r="I871" s="1"/>
      <c r="J871" s="1"/>
      <c r="K871" s="1"/>
      <c r="L871" s="1"/>
      <c r="M871" s="1"/>
      <c r="N871" s="1"/>
      <c r="O871" s="1"/>
    </row>
    <row r="872" spans="2:15">
      <c r="B872" s="1"/>
      <c r="C872" s="1"/>
      <c r="D872" s="1"/>
      <c r="E872" s="233"/>
      <c r="F872" s="234">
        <v>45147</v>
      </c>
      <c r="G872" s="108"/>
      <c r="H872" s="1"/>
      <c r="I872" s="1"/>
      <c r="J872" s="1"/>
      <c r="K872" s="1"/>
      <c r="L872" s="1"/>
      <c r="M872" s="1"/>
      <c r="N872" s="1"/>
      <c r="O872" s="1"/>
    </row>
    <row r="873" spans="2:15">
      <c r="B873" s="1"/>
      <c r="C873" s="1"/>
      <c r="D873" s="1"/>
      <c r="E873" s="233"/>
      <c r="F873" s="234">
        <v>45148</v>
      </c>
      <c r="G873" s="108"/>
      <c r="H873" s="1"/>
      <c r="I873" s="1"/>
      <c r="J873" s="1"/>
      <c r="K873" s="1"/>
      <c r="L873" s="1"/>
      <c r="M873" s="1"/>
      <c r="N873" s="1"/>
      <c r="O873" s="1"/>
    </row>
    <row r="874" spans="2:15">
      <c r="B874" s="1"/>
      <c r="C874" s="1"/>
      <c r="D874" s="1"/>
      <c r="E874" s="233"/>
      <c r="F874" s="234">
        <v>45149</v>
      </c>
      <c r="G874" s="108"/>
      <c r="H874" s="1"/>
      <c r="I874" s="1"/>
      <c r="J874" s="1"/>
      <c r="K874" s="1"/>
      <c r="L874" s="1"/>
      <c r="M874" s="1"/>
      <c r="N874" s="1"/>
      <c r="O874" s="1"/>
    </row>
    <row r="875" spans="2:15">
      <c r="B875" s="1"/>
      <c r="C875" s="1"/>
      <c r="D875" s="1"/>
      <c r="E875" s="233"/>
      <c r="F875" s="234">
        <v>45150</v>
      </c>
      <c r="G875" s="108"/>
      <c r="H875" s="1"/>
      <c r="I875" s="1"/>
      <c r="J875" s="1"/>
      <c r="K875" s="1"/>
      <c r="L875" s="1"/>
      <c r="M875" s="1"/>
      <c r="N875" s="1"/>
      <c r="O875" s="1"/>
    </row>
    <row r="876" spans="2:15">
      <c r="B876" s="1"/>
      <c r="C876" s="1"/>
      <c r="D876" s="1"/>
      <c r="E876" s="233"/>
      <c r="F876" s="234">
        <v>45151</v>
      </c>
      <c r="G876" s="108"/>
      <c r="H876" s="1"/>
      <c r="I876" s="1"/>
      <c r="J876" s="1"/>
      <c r="K876" s="1"/>
      <c r="L876" s="1"/>
      <c r="M876" s="1"/>
      <c r="N876" s="1"/>
      <c r="O876" s="1"/>
    </row>
    <row r="877" spans="2:15">
      <c r="B877" s="1"/>
      <c r="C877" s="1"/>
      <c r="D877" s="1"/>
      <c r="E877" s="233"/>
      <c r="F877" s="234">
        <v>45152</v>
      </c>
      <c r="G877" s="108"/>
      <c r="H877" s="1"/>
      <c r="I877" s="1"/>
      <c r="J877" s="1"/>
      <c r="K877" s="1"/>
      <c r="L877" s="1"/>
      <c r="M877" s="1"/>
      <c r="N877" s="1"/>
      <c r="O877" s="1"/>
    </row>
    <row r="878" spans="2:15">
      <c r="B878" s="1"/>
      <c r="C878" s="1"/>
      <c r="D878" s="1"/>
      <c r="E878" s="233"/>
      <c r="F878" s="234">
        <v>45153</v>
      </c>
      <c r="G878" s="108"/>
      <c r="H878" s="1"/>
      <c r="I878" s="1"/>
      <c r="J878" s="1"/>
      <c r="K878" s="1"/>
      <c r="L878" s="1"/>
      <c r="M878" s="1"/>
      <c r="N878" s="1"/>
      <c r="O878" s="1"/>
    </row>
    <row r="879" spans="2:15">
      <c r="B879" s="1"/>
      <c r="C879" s="1"/>
      <c r="D879" s="1"/>
      <c r="E879" s="233"/>
      <c r="F879" s="234">
        <v>45154</v>
      </c>
      <c r="G879" s="108"/>
      <c r="H879" s="1"/>
      <c r="I879" s="1"/>
      <c r="J879" s="1"/>
      <c r="K879" s="1"/>
      <c r="L879" s="1"/>
      <c r="M879" s="1"/>
      <c r="N879" s="1"/>
      <c r="O879" s="1"/>
    </row>
    <row r="880" spans="2:15">
      <c r="B880" s="1"/>
      <c r="C880" s="1"/>
      <c r="D880" s="1"/>
      <c r="E880" s="233"/>
      <c r="F880" s="234">
        <v>45155</v>
      </c>
      <c r="G880" s="108"/>
      <c r="H880" s="1"/>
      <c r="I880" s="1"/>
      <c r="J880" s="1"/>
      <c r="K880" s="1"/>
      <c r="L880" s="1"/>
      <c r="M880" s="1"/>
      <c r="N880" s="1"/>
      <c r="O880" s="1"/>
    </row>
    <row r="881" spans="2:15">
      <c r="B881" s="1"/>
      <c r="C881" s="1"/>
      <c r="D881" s="1"/>
      <c r="E881" s="233"/>
      <c r="F881" s="234">
        <v>45156</v>
      </c>
      <c r="G881" s="108"/>
      <c r="H881" s="1"/>
      <c r="I881" s="1"/>
      <c r="J881" s="1"/>
      <c r="K881" s="1"/>
      <c r="L881" s="1"/>
      <c r="M881" s="1"/>
      <c r="N881" s="1"/>
      <c r="O881" s="1"/>
    </row>
    <row r="882" spans="2:15">
      <c r="B882" s="1"/>
      <c r="C882" s="1"/>
      <c r="D882" s="1"/>
      <c r="E882" s="233"/>
      <c r="F882" s="234">
        <v>45157</v>
      </c>
      <c r="G882" s="108"/>
      <c r="H882" s="1"/>
      <c r="I882" s="1"/>
      <c r="J882" s="1"/>
      <c r="K882" s="1"/>
      <c r="L882" s="1"/>
      <c r="M882" s="1"/>
      <c r="N882" s="1"/>
      <c r="O882" s="1"/>
    </row>
    <row r="883" spans="2:15">
      <c r="B883" s="1"/>
      <c r="C883" s="1"/>
      <c r="D883" s="1"/>
      <c r="E883" s="233"/>
      <c r="F883" s="234">
        <v>45158</v>
      </c>
      <c r="G883" s="108"/>
      <c r="H883" s="1"/>
      <c r="I883" s="1"/>
      <c r="J883" s="1"/>
      <c r="K883" s="1"/>
      <c r="L883" s="1"/>
      <c r="M883" s="1"/>
      <c r="N883" s="1"/>
      <c r="O883" s="1"/>
    </row>
    <row r="884" spans="2:15">
      <c r="B884" s="1"/>
      <c r="C884" s="1"/>
      <c r="D884" s="1"/>
      <c r="E884" s="233"/>
      <c r="F884" s="234">
        <v>45159</v>
      </c>
      <c r="G884" s="108"/>
      <c r="H884" s="1"/>
      <c r="I884" s="1"/>
      <c r="J884" s="1"/>
      <c r="K884" s="1"/>
      <c r="L884" s="1"/>
      <c r="M884" s="1"/>
      <c r="N884" s="1"/>
      <c r="O884" s="1"/>
    </row>
    <row r="885" spans="2:15">
      <c r="B885" s="1"/>
      <c r="C885" s="1"/>
      <c r="D885" s="1"/>
      <c r="E885" s="233"/>
      <c r="F885" s="234">
        <v>45160</v>
      </c>
      <c r="G885" s="108"/>
      <c r="H885" s="1"/>
      <c r="I885" s="1"/>
      <c r="J885" s="1"/>
      <c r="K885" s="1"/>
      <c r="L885" s="1"/>
      <c r="M885" s="1"/>
      <c r="N885" s="1"/>
      <c r="O885" s="1"/>
    </row>
    <row r="886" spans="2:15">
      <c r="B886" s="1"/>
      <c r="C886" s="1"/>
      <c r="D886" s="1"/>
      <c r="E886" s="233"/>
      <c r="F886" s="234">
        <v>45161</v>
      </c>
      <c r="G886" s="108"/>
      <c r="H886" s="1"/>
      <c r="I886" s="1"/>
      <c r="J886" s="1"/>
      <c r="K886" s="1"/>
      <c r="L886" s="1"/>
      <c r="M886" s="1"/>
      <c r="N886" s="1"/>
      <c r="O886" s="1"/>
    </row>
    <row r="887" spans="2:15">
      <c r="B887" s="1"/>
      <c r="C887" s="1"/>
      <c r="D887" s="1"/>
      <c r="E887" s="233"/>
      <c r="F887" s="234">
        <v>45162</v>
      </c>
      <c r="G887" s="108"/>
      <c r="H887" s="1"/>
      <c r="I887" s="1"/>
      <c r="J887" s="1"/>
      <c r="K887" s="1"/>
      <c r="L887" s="1"/>
      <c r="M887" s="1"/>
      <c r="N887" s="1"/>
      <c r="O887" s="1"/>
    </row>
    <row r="888" spans="2:15">
      <c r="B888" s="1"/>
      <c r="C888" s="1"/>
      <c r="D888" s="1"/>
      <c r="E888" s="233"/>
      <c r="F888" s="234">
        <v>45163</v>
      </c>
      <c r="G888" s="108"/>
      <c r="H888" s="1"/>
      <c r="I888" s="1"/>
      <c r="J888" s="1"/>
      <c r="K888" s="1"/>
      <c r="L888" s="1"/>
      <c r="M888" s="1"/>
      <c r="N888" s="1"/>
      <c r="O888" s="1"/>
    </row>
    <row r="889" spans="2:15">
      <c r="B889" s="1"/>
      <c r="C889" s="1"/>
      <c r="D889" s="1"/>
      <c r="E889" s="233"/>
      <c r="F889" s="234">
        <v>45164</v>
      </c>
      <c r="G889" s="108"/>
      <c r="H889" s="1"/>
      <c r="I889" s="1"/>
      <c r="J889" s="1"/>
      <c r="K889" s="1"/>
      <c r="L889" s="1"/>
      <c r="M889" s="1"/>
      <c r="N889" s="1"/>
      <c r="O889" s="1"/>
    </row>
    <row r="890" spans="2:15">
      <c r="B890" s="1"/>
      <c r="C890" s="1"/>
      <c r="D890" s="1"/>
      <c r="E890" s="233"/>
      <c r="F890" s="234">
        <v>45165</v>
      </c>
      <c r="G890" s="108"/>
      <c r="H890" s="1"/>
      <c r="I890" s="1"/>
      <c r="J890" s="1"/>
      <c r="K890" s="1"/>
      <c r="L890" s="1"/>
      <c r="M890" s="1"/>
      <c r="N890" s="1"/>
      <c r="O890" s="1"/>
    </row>
    <row r="891" spans="2:15">
      <c r="B891" s="1"/>
      <c r="C891" s="1"/>
      <c r="D891" s="1"/>
      <c r="E891" s="233"/>
      <c r="F891" s="234">
        <v>45166</v>
      </c>
      <c r="G891" s="108"/>
      <c r="H891" s="1"/>
      <c r="I891" s="1"/>
      <c r="J891" s="1"/>
      <c r="K891" s="1"/>
      <c r="L891" s="1"/>
      <c r="M891" s="1"/>
      <c r="N891" s="1"/>
      <c r="O891" s="1"/>
    </row>
    <row r="892" spans="2:15">
      <c r="B892" s="1"/>
      <c r="C892" s="1"/>
      <c r="D892" s="1"/>
      <c r="E892" s="233"/>
      <c r="F892" s="234">
        <v>45167</v>
      </c>
      <c r="G892" s="108"/>
      <c r="H892" s="1"/>
      <c r="I892" s="1"/>
      <c r="J892" s="1"/>
      <c r="K892" s="1"/>
      <c r="L892" s="1"/>
      <c r="M892" s="1"/>
      <c r="N892" s="1"/>
      <c r="O892" s="1"/>
    </row>
    <row r="893" spans="2:15">
      <c r="B893" s="1"/>
      <c r="C893" s="1"/>
      <c r="D893" s="1"/>
      <c r="E893" s="233"/>
      <c r="F893" s="234">
        <v>45168</v>
      </c>
      <c r="G893" s="108"/>
      <c r="H893" s="1"/>
      <c r="I893" s="1"/>
      <c r="J893" s="1"/>
      <c r="K893" s="1"/>
      <c r="L893" s="1"/>
      <c r="M893" s="1"/>
      <c r="N893" s="1"/>
      <c r="O893" s="1"/>
    </row>
    <row r="894" spans="2:15">
      <c r="B894" s="1"/>
      <c r="C894" s="1"/>
      <c r="D894" s="1"/>
      <c r="E894" s="233"/>
      <c r="F894" s="234">
        <v>45169</v>
      </c>
      <c r="G894" s="108"/>
      <c r="H894" s="1"/>
      <c r="I894" s="1"/>
      <c r="J894" s="1"/>
      <c r="K894" s="1"/>
      <c r="L894" s="1"/>
      <c r="M894" s="1"/>
      <c r="N894" s="1"/>
      <c r="O894" s="1"/>
    </row>
    <row r="895" spans="2:15">
      <c r="B895" s="1"/>
      <c r="C895" s="1"/>
      <c r="D895" s="1"/>
      <c r="E895" s="233"/>
      <c r="F895" s="234">
        <v>45170</v>
      </c>
      <c r="G895" s="108"/>
      <c r="H895" s="1"/>
      <c r="I895" s="1"/>
      <c r="J895" s="1"/>
      <c r="K895" s="1"/>
      <c r="L895" s="1"/>
      <c r="M895" s="1"/>
      <c r="N895" s="1"/>
      <c r="O895" s="1"/>
    </row>
    <row r="896" spans="2:15">
      <c r="B896" s="1"/>
      <c r="C896" s="1"/>
      <c r="D896" s="1"/>
      <c r="E896" s="233"/>
      <c r="F896" s="234">
        <v>45171</v>
      </c>
      <c r="G896" s="108"/>
      <c r="H896" s="1"/>
      <c r="I896" s="1"/>
      <c r="J896" s="1"/>
      <c r="K896" s="1"/>
      <c r="L896" s="1"/>
      <c r="M896" s="1"/>
      <c r="N896" s="1"/>
      <c r="O896" s="1"/>
    </row>
    <row r="897" spans="2:15">
      <c r="B897" s="1"/>
      <c r="C897" s="1"/>
      <c r="D897" s="1"/>
      <c r="E897" s="233"/>
      <c r="F897" s="234">
        <v>45172</v>
      </c>
      <c r="G897" s="108"/>
      <c r="H897" s="1"/>
      <c r="I897" s="1"/>
      <c r="J897" s="1"/>
      <c r="K897" s="1"/>
      <c r="L897" s="1"/>
      <c r="M897" s="1"/>
      <c r="N897" s="1"/>
      <c r="O897" s="1"/>
    </row>
    <row r="898" spans="2:15">
      <c r="B898" s="1"/>
      <c r="C898" s="1"/>
      <c r="D898" s="1"/>
      <c r="E898" s="233"/>
      <c r="F898" s="234">
        <v>45173</v>
      </c>
      <c r="G898" s="108"/>
      <c r="H898" s="1"/>
      <c r="I898" s="1"/>
      <c r="J898" s="1"/>
      <c r="K898" s="1"/>
      <c r="L898" s="1"/>
      <c r="M898" s="1"/>
      <c r="N898" s="1"/>
      <c r="O898" s="1"/>
    </row>
    <row r="899" spans="2:15">
      <c r="B899" s="1"/>
      <c r="C899" s="1"/>
      <c r="D899" s="1"/>
      <c r="E899" s="233"/>
      <c r="F899" s="234">
        <v>45174</v>
      </c>
      <c r="G899" s="108"/>
      <c r="H899" s="1"/>
      <c r="I899" s="1"/>
      <c r="J899" s="1"/>
      <c r="K899" s="1"/>
      <c r="L899" s="1"/>
      <c r="M899" s="1"/>
      <c r="N899" s="1"/>
      <c r="O899" s="1"/>
    </row>
    <row r="900" spans="2:15">
      <c r="B900" s="1"/>
      <c r="C900" s="1"/>
      <c r="D900" s="1"/>
      <c r="E900" s="233"/>
      <c r="F900" s="234">
        <v>45175</v>
      </c>
      <c r="G900" s="108"/>
      <c r="H900" s="1"/>
      <c r="I900" s="1"/>
      <c r="J900" s="1"/>
      <c r="K900" s="1"/>
      <c r="L900" s="1"/>
      <c r="M900" s="1"/>
      <c r="N900" s="1"/>
      <c r="O900" s="1"/>
    </row>
    <row r="901" spans="2:15">
      <c r="B901" s="1"/>
      <c r="C901" s="1"/>
      <c r="D901" s="1"/>
      <c r="E901" s="233"/>
      <c r="F901" s="234">
        <v>45176</v>
      </c>
      <c r="G901" s="108"/>
      <c r="H901" s="1"/>
      <c r="I901" s="1"/>
      <c r="J901" s="1"/>
      <c r="K901" s="1"/>
      <c r="L901" s="1"/>
      <c r="M901" s="1"/>
      <c r="N901" s="1"/>
      <c r="O901" s="1"/>
    </row>
    <row r="902" spans="2:15">
      <c r="B902" s="1"/>
      <c r="C902" s="1"/>
      <c r="D902" s="1"/>
      <c r="E902" s="233"/>
      <c r="F902" s="234">
        <v>45177</v>
      </c>
      <c r="G902" s="108"/>
      <c r="H902" s="1"/>
      <c r="I902" s="1"/>
      <c r="J902" s="1"/>
      <c r="K902" s="1"/>
      <c r="L902" s="1"/>
      <c r="M902" s="1"/>
      <c r="N902" s="1"/>
      <c r="O902" s="1"/>
    </row>
    <row r="903" spans="2:15">
      <c r="B903" s="1"/>
      <c r="C903" s="1"/>
      <c r="D903" s="1"/>
      <c r="E903" s="233"/>
      <c r="F903" s="234">
        <v>45178</v>
      </c>
      <c r="G903" s="108"/>
      <c r="H903" s="1"/>
      <c r="I903" s="1"/>
      <c r="J903" s="1"/>
      <c r="K903" s="1"/>
      <c r="L903" s="1"/>
      <c r="M903" s="1"/>
      <c r="N903" s="1"/>
      <c r="O903" s="1"/>
    </row>
    <row r="904" spans="2:15">
      <c r="B904" s="1"/>
      <c r="C904" s="1"/>
      <c r="D904" s="1"/>
      <c r="E904" s="233"/>
      <c r="F904" s="234">
        <v>45179</v>
      </c>
      <c r="G904" s="108"/>
      <c r="H904" s="1"/>
      <c r="I904" s="1"/>
      <c r="J904" s="1"/>
      <c r="K904" s="1"/>
      <c r="L904" s="1"/>
      <c r="M904" s="1"/>
      <c r="N904" s="1"/>
      <c r="O904" s="1"/>
    </row>
    <row r="905" spans="2:15">
      <c r="B905" s="1"/>
      <c r="C905" s="1"/>
      <c r="D905" s="1"/>
      <c r="E905" s="233"/>
      <c r="F905" s="234">
        <v>45180</v>
      </c>
      <c r="G905" s="108"/>
      <c r="H905" s="1"/>
      <c r="I905" s="1"/>
      <c r="J905" s="1"/>
      <c r="K905" s="1"/>
      <c r="L905" s="1"/>
      <c r="M905" s="1"/>
      <c r="N905" s="1"/>
      <c r="O905" s="1"/>
    </row>
    <row r="906" spans="2:15">
      <c r="B906" s="1"/>
      <c r="C906" s="1"/>
      <c r="D906" s="1"/>
      <c r="E906" s="233"/>
      <c r="F906" s="234">
        <v>45181</v>
      </c>
      <c r="G906" s="108"/>
      <c r="H906" s="1"/>
      <c r="I906" s="1"/>
      <c r="J906" s="1"/>
      <c r="K906" s="1"/>
      <c r="L906" s="1"/>
      <c r="M906" s="1"/>
      <c r="N906" s="1"/>
      <c r="O906" s="1"/>
    </row>
    <row r="907" spans="2:15">
      <c r="B907" s="1"/>
      <c r="C907" s="1"/>
      <c r="D907" s="1"/>
      <c r="E907" s="233"/>
      <c r="F907" s="234">
        <v>45182</v>
      </c>
      <c r="G907" s="108"/>
      <c r="H907" s="1"/>
      <c r="I907" s="1"/>
      <c r="J907" s="1"/>
      <c r="K907" s="1"/>
      <c r="L907" s="1"/>
      <c r="M907" s="1"/>
      <c r="N907" s="1"/>
      <c r="O907" s="1"/>
    </row>
    <row r="908" spans="2:15">
      <c r="B908" s="1"/>
      <c r="C908" s="1"/>
      <c r="D908" s="1"/>
      <c r="E908" s="233"/>
      <c r="F908" s="234">
        <v>45183</v>
      </c>
      <c r="G908" s="108"/>
      <c r="H908" s="1"/>
      <c r="I908" s="1"/>
      <c r="J908" s="1"/>
      <c r="K908" s="1"/>
      <c r="L908" s="1"/>
      <c r="M908" s="1"/>
      <c r="N908" s="1"/>
      <c r="O908" s="1"/>
    </row>
    <row r="909" spans="2:15">
      <c r="B909" s="1"/>
      <c r="C909" s="1"/>
      <c r="D909" s="1"/>
      <c r="E909" s="233"/>
      <c r="F909" s="234">
        <v>45184</v>
      </c>
      <c r="G909" s="108"/>
      <c r="H909" s="1"/>
      <c r="I909" s="1"/>
      <c r="J909" s="1"/>
      <c r="K909" s="1"/>
      <c r="L909" s="1"/>
      <c r="M909" s="1"/>
      <c r="N909" s="1"/>
      <c r="O909" s="1"/>
    </row>
    <row r="910" spans="2:15">
      <c r="B910" s="1"/>
      <c r="C910" s="1"/>
      <c r="D910" s="1"/>
      <c r="E910" s="233"/>
      <c r="F910" s="234">
        <v>45185</v>
      </c>
      <c r="G910" s="108"/>
      <c r="H910" s="1"/>
      <c r="I910" s="1"/>
      <c r="J910" s="1"/>
      <c r="K910" s="1"/>
      <c r="L910" s="1"/>
      <c r="M910" s="1"/>
      <c r="N910" s="1"/>
      <c r="O910" s="1"/>
    </row>
    <row r="911" spans="2:15">
      <c r="B911" s="1"/>
      <c r="C911" s="1"/>
      <c r="D911" s="1"/>
      <c r="E911" s="233"/>
      <c r="F911" s="234">
        <v>45186</v>
      </c>
      <c r="G911" s="108"/>
      <c r="H911" s="1"/>
      <c r="I911" s="1"/>
      <c r="J911" s="1"/>
      <c r="K911" s="1"/>
      <c r="L911" s="1"/>
      <c r="M911" s="1"/>
      <c r="N911" s="1"/>
      <c r="O911" s="1"/>
    </row>
    <row r="912" spans="2:15">
      <c r="B912" s="1"/>
      <c r="C912" s="1"/>
      <c r="D912" s="1"/>
      <c r="E912" s="233"/>
      <c r="F912" s="234">
        <v>45187</v>
      </c>
      <c r="G912" s="108"/>
      <c r="H912" s="1"/>
      <c r="I912" s="1"/>
      <c r="J912" s="1"/>
      <c r="K912" s="1"/>
      <c r="L912" s="1"/>
      <c r="M912" s="1"/>
      <c r="N912" s="1"/>
      <c r="O912" s="1"/>
    </row>
    <row r="913" spans="2:15">
      <c r="B913" s="1"/>
      <c r="C913" s="1"/>
      <c r="D913" s="1"/>
      <c r="E913" s="233"/>
      <c r="F913" s="234">
        <v>45188</v>
      </c>
      <c r="G913" s="108"/>
      <c r="H913" s="1"/>
      <c r="I913" s="1"/>
      <c r="J913" s="1"/>
      <c r="K913" s="1"/>
      <c r="L913" s="1"/>
      <c r="M913" s="1"/>
      <c r="N913" s="1"/>
      <c r="O913" s="1"/>
    </row>
    <row r="914" spans="2:15">
      <c r="B914" s="1"/>
      <c r="C914" s="1"/>
      <c r="D914" s="1"/>
      <c r="E914" s="233"/>
      <c r="F914" s="234">
        <v>45189</v>
      </c>
      <c r="G914" s="108"/>
      <c r="H914" s="1"/>
      <c r="I914" s="1"/>
      <c r="J914" s="1"/>
      <c r="K914" s="1"/>
      <c r="L914" s="1"/>
      <c r="M914" s="1"/>
      <c r="N914" s="1"/>
      <c r="O914" s="1"/>
    </row>
    <row r="915" spans="2:15">
      <c r="B915" s="1"/>
      <c r="C915" s="1"/>
      <c r="D915" s="1"/>
      <c r="E915" s="233"/>
      <c r="F915" s="234">
        <v>45190</v>
      </c>
      <c r="G915" s="108"/>
      <c r="H915" s="1"/>
      <c r="I915" s="1"/>
      <c r="J915" s="1"/>
      <c r="K915" s="1"/>
      <c r="L915" s="1"/>
      <c r="M915" s="1"/>
      <c r="N915" s="1"/>
      <c r="O915" s="1"/>
    </row>
    <row r="916" spans="2:15">
      <c r="B916" s="1"/>
      <c r="C916" s="1"/>
      <c r="D916" s="1"/>
      <c r="E916" s="233"/>
      <c r="F916" s="234">
        <v>45191</v>
      </c>
      <c r="G916" s="108"/>
      <c r="H916" s="1"/>
      <c r="I916" s="1"/>
      <c r="J916" s="1"/>
      <c r="K916" s="1"/>
      <c r="L916" s="1"/>
      <c r="M916" s="1"/>
      <c r="N916" s="1"/>
      <c r="O916" s="1"/>
    </row>
    <row r="917" spans="2:15">
      <c r="B917" s="1"/>
      <c r="C917" s="1"/>
      <c r="D917" s="1"/>
      <c r="E917" s="233"/>
      <c r="F917" s="234">
        <v>45192</v>
      </c>
      <c r="G917" s="108"/>
      <c r="H917" s="1"/>
      <c r="I917" s="1"/>
      <c r="J917" s="1"/>
      <c r="K917" s="1"/>
      <c r="L917" s="1"/>
      <c r="M917" s="1"/>
      <c r="N917" s="1"/>
      <c r="O917" s="1"/>
    </row>
    <row r="918" spans="2:15">
      <c r="B918" s="1"/>
      <c r="C918" s="1"/>
      <c r="D918" s="1"/>
      <c r="E918" s="233"/>
      <c r="F918" s="234">
        <v>45193</v>
      </c>
      <c r="G918" s="108"/>
      <c r="H918" s="1"/>
      <c r="I918" s="1"/>
      <c r="J918" s="1"/>
      <c r="K918" s="1"/>
      <c r="L918" s="1"/>
      <c r="M918" s="1"/>
      <c r="N918" s="1"/>
      <c r="O918" s="1"/>
    </row>
    <row r="919" spans="2:15">
      <c r="B919" s="1"/>
      <c r="C919" s="1"/>
      <c r="D919" s="1"/>
      <c r="E919" s="233"/>
      <c r="F919" s="234">
        <v>45194</v>
      </c>
      <c r="G919" s="108"/>
      <c r="H919" s="1"/>
      <c r="I919" s="1"/>
      <c r="J919" s="1"/>
      <c r="K919" s="1"/>
      <c r="L919" s="1"/>
      <c r="M919" s="1"/>
      <c r="N919" s="1"/>
      <c r="O919" s="1"/>
    </row>
    <row r="920" spans="2:15">
      <c r="B920" s="1"/>
      <c r="C920" s="1"/>
      <c r="D920" s="1"/>
      <c r="E920" s="233"/>
      <c r="F920" s="234">
        <v>45195</v>
      </c>
      <c r="G920" s="108"/>
      <c r="H920" s="1"/>
      <c r="I920" s="1"/>
      <c r="J920" s="1"/>
      <c r="K920" s="1"/>
      <c r="L920" s="1"/>
      <c r="M920" s="1"/>
      <c r="N920" s="1"/>
      <c r="O920" s="1"/>
    </row>
    <row r="921" spans="2:15">
      <c r="B921" s="1"/>
      <c r="C921" s="1"/>
      <c r="D921" s="1"/>
      <c r="E921" s="233"/>
      <c r="F921" s="234">
        <v>45196</v>
      </c>
      <c r="G921" s="108"/>
      <c r="H921" s="1"/>
      <c r="I921" s="1"/>
      <c r="J921" s="1"/>
      <c r="K921" s="1"/>
      <c r="L921" s="1"/>
      <c r="M921" s="1"/>
      <c r="N921" s="1"/>
      <c r="O921" s="1"/>
    </row>
    <row r="922" spans="2:15">
      <c r="B922" s="1"/>
      <c r="C922" s="1"/>
      <c r="D922" s="1"/>
      <c r="E922" s="233"/>
      <c r="F922" s="234">
        <v>45197</v>
      </c>
      <c r="G922" s="108"/>
      <c r="H922" s="1"/>
      <c r="I922" s="1"/>
      <c r="J922" s="1"/>
      <c r="K922" s="1"/>
      <c r="L922" s="1"/>
      <c r="M922" s="1"/>
      <c r="N922" s="1"/>
      <c r="O922" s="1"/>
    </row>
    <row r="923" spans="2:15">
      <c r="B923" s="1"/>
      <c r="C923" s="1"/>
      <c r="D923" s="1"/>
      <c r="E923" s="233"/>
      <c r="F923" s="234">
        <v>45198</v>
      </c>
      <c r="G923" s="108"/>
      <c r="H923" s="1"/>
      <c r="I923" s="1"/>
      <c r="J923" s="1"/>
      <c r="K923" s="1"/>
      <c r="L923" s="1"/>
      <c r="M923" s="1"/>
      <c r="N923" s="1"/>
      <c r="O923" s="1"/>
    </row>
    <row r="924" spans="2:15">
      <c r="B924" s="1"/>
      <c r="C924" s="1"/>
      <c r="D924" s="1"/>
      <c r="E924" s="233"/>
      <c r="F924" s="234">
        <v>45199</v>
      </c>
      <c r="G924" s="108"/>
      <c r="H924" s="1"/>
      <c r="I924" s="1"/>
      <c r="J924" s="1"/>
      <c r="K924" s="1"/>
      <c r="L924" s="1"/>
      <c r="M924" s="1"/>
      <c r="N924" s="1"/>
      <c r="O924" s="1"/>
    </row>
    <row r="925" spans="2:15">
      <c r="B925" s="1"/>
      <c r="C925" s="1"/>
      <c r="D925" s="1"/>
      <c r="E925" s="233"/>
      <c r="F925" s="234">
        <v>45200</v>
      </c>
      <c r="G925" s="108"/>
      <c r="H925" s="1"/>
      <c r="I925" s="1"/>
      <c r="J925" s="1"/>
      <c r="K925" s="1"/>
      <c r="L925" s="1"/>
      <c r="M925" s="1"/>
      <c r="N925" s="1"/>
      <c r="O925" s="1"/>
    </row>
    <row r="926" spans="2:15">
      <c r="B926" s="1"/>
      <c r="C926" s="1"/>
      <c r="D926" s="1"/>
      <c r="E926" s="233"/>
      <c r="F926" s="234">
        <v>45201</v>
      </c>
      <c r="G926" s="108"/>
      <c r="H926" s="1"/>
      <c r="I926" s="1"/>
      <c r="J926" s="1"/>
      <c r="K926" s="1"/>
      <c r="L926" s="1"/>
      <c r="M926" s="1"/>
      <c r="N926" s="1"/>
      <c r="O926" s="1"/>
    </row>
    <row r="927" spans="2:15">
      <c r="B927" s="1"/>
      <c r="C927" s="1"/>
      <c r="D927" s="1"/>
      <c r="E927" s="233"/>
      <c r="F927" s="234">
        <v>45202</v>
      </c>
      <c r="G927" s="108"/>
      <c r="H927" s="1"/>
      <c r="I927" s="1"/>
      <c r="J927" s="1"/>
      <c r="K927" s="1"/>
      <c r="L927" s="1"/>
      <c r="M927" s="1"/>
      <c r="N927" s="1"/>
      <c r="O927" s="1"/>
    </row>
    <row r="928" spans="2:15">
      <c r="B928" s="1"/>
      <c r="C928" s="1"/>
      <c r="D928" s="1"/>
      <c r="E928" s="233"/>
      <c r="F928" s="234">
        <v>45203</v>
      </c>
      <c r="G928" s="108"/>
      <c r="H928" s="1"/>
      <c r="I928" s="1"/>
      <c r="J928" s="1"/>
      <c r="K928" s="1"/>
      <c r="L928" s="1"/>
      <c r="M928" s="1"/>
      <c r="N928" s="1"/>
      <c r="O928" s="1"/>
    </row>
    <row r="929" spans="2:15">
      <c r="B929" s="1"/>
      <c r="C929" s="1"/>
      <c r="D929" s="1"/>
      <c r="E929" s="233"/>
      <c r="F929" s="234">
        <v>45204</v>
      </c>
      <c r="G929" s="108"/>
      <c r="H929" s="1"/>
      <c r="I929" s="1"/>
      <c r="J929" s="1"/>
      <c r="K929" s="1"/>
      <c r="L929" s="1"/>
      <c r="M929" s="1"/>
      <c r="N929" s="1"/>
      <c r="O929" s="1"/>
    </row>
    <row r="930" spans="2:15">
      <c r="B930" s="1"/>
      <c r="C930" s="1"/>
      <c r="D930" s="1"/>
      <c r="E930" s="233"/>
      <c r="F930" s="234">
        <v>45205</v>
      </c>
      <c r="G930" s="108"/>
      <c r="H930" s="1"/>
      <c r="I930" s="1"/>
      <c r="J930" s="1"/>
      <c r="K930" s="1"/>
      <c r="L930" s="1"/>
      <c r="M930" s="1"/>
      <c r="N930" s="1"/>
      <c r="O930" s="1"/>
    </row>
    <row r="931" spans="2:15">
      <c r="B931" s="1"/>
      <c r="C931" s="1"/>
      <c r="D931" s="1"/>
      <c r="E931" s="233"/>
      <c r="F931" s="234">
        <v>45206</v>
      </c>
      <c r="G931" s="108"/>
      <c r="H931" s="1"/>
      <c r="I931" s="1"/>
      <c r="J931" s="1"/>
      <c r="K931" s="1"/>
      <c r="L931" s="1"/>
      <c r="M931" s="1"/>
      <c r="N931" s="1"/>
      <c r="O931" s="1"/>
    </row>
    <row r="932" spans="2:15">
      <c r="B932" s="1"/>
      <c r="C932" s="1"/>
      <c r="D932" s="1"/>
      <c r="E932" s="233"/>
      <c r="F932" s="234">
        <v>45207</v>
      </c>
      <c r="G932" s="108"/>
      <c r="H932" s="1"/>
      <c r="I932" s="1"/>
      <c r="J932" s="1"/>
      <c r="K932" s="1"/>
      <c r="L932" s="1"/>
      <c r="M932" s="1"/>
      <c r="N932" s="1"/>
      <c r="O932" s="1"/>
    </row>
    <row r="933" spans="2:15">
      <c r="B933" s="1"/>
      <c r="C933" s="1"/>
      <c r="D933" s="1"/>
      <c r="E933" s="233"/>
      <c r="F933" s="234">
        <v>45208</v>
      </c>
      <c r="G933" s="108"/>
      <c r="H933" s="1"/>
      <c r="I933" s="1"/>
      <c r="J933" s="1"/>
      <c r="K933" s="1"/>
      <c r="L933" s="1"/>
      <c r="M933" s="1"/>
      <c r="N933" s="1"/>
      <c r="O933" s="1"/>
    </row>
    <row r="934" spans="2:15">
      <c r="B934" s="1"/>
      <c r="C934" s="1"/>
      <c r="D934" s="1"/>
      <c r="E934" s="233"/>
      <c r="F934" s="234">
        <v>45209</v>
      </c>
      <c r="G934" s="108"/>
      <c r="H934" s="1"/>
      <c r="I934" s="1"/>
      <c r="J934" s="1"/>
      <c r="K934" s="1"/>
      <c r="L934" s="1"/>
      <c r="M934" s="1"/>
      <c r="N934" s="1"/>
      <c r="O934" s="1"/>
    </row>
    <row r="935" spans="2:15">
      <c r="B935" s="1"/>
      <c r="C935" s="1"/>
      <c r="D935" s="1"/>
      <c r="E935" s="233"/>
      <c r="F935" s="234">
        <v>45210</v>
      </c>
      <c r="G935" s="108"/>
      <c r="H935" s="1"/>
      <c r="I935" s="1"/>
      <c r="J935" s="1"/>
      <c r="K935" s="1"/>
      <c r="L935" s="1"/>
      <c r="M935" s="1"/>
      <c r="N935" s="1"/>
      <c r="O935" s="1"/>
    </row>
    <row r="936" spans="2:15">
      <c r="B936" s="1"/>
      <c r="C936" s="1"/>
      <c r="D936" s="1"/>
      <c r="E936" s="233"/>
      <c r="F936" s="234">
        <v>45211</v>
      </c>
      <c r="G936" s="108"/>
      <c r="H936" s="1"/>
      <c r="I936" s="1"/>
      <c r="J936" s="1"/>
      <c r="K936" s="1"/>
      <c r="L936" s="1"/>
      <c r="M936" s="1"/>
      <c r="N936" s="1"/>
      <c r="O936" s="1"/>
    </row>
    <row r="937" spans="2:15">
      <c r="B937" s="1"/>
      <c r="C937" s="1"/>
      <c r="D937" s="1"/>
      <c r="E937" s="233"/>
      <c r="F937" s="234">
        <v>45212</v>
      </c>
      <c r="G937" s="108"/>
      <c r="H937" s="1"/>
      <c r="I937" s="1"/>
      <c r="J937" s="1"/>
      <c r="K937" s="1"/>
      <c r="L937" s="1"/>
      <c r="M937" s="1"/>
      <c r="N937" s="1"/>
      <c r="O937" s="1"/>
    </row>
    <row r="938" spans="2:15">
      <c r="B938" s="1"/>
      <c r="C938" s="1"/>
      <c r="D938" s="1"/>
      <c r="E938" s="233"/>
      <c r="F938" s="234">
        <v>45213</v>
      </c>
      <c r="G938" s="108"/>
      <c r="H938" s="1"/>
      <c r="I938" s="1"/>
      <c r="J938" s="1"/>
      <c r="K938" s="1"/>
      <c r="L938" s="1"/>
      <c r="M938" s="1"/>
      <c r="N938" s="1"/>
      <c r="O938" s="1"/>
    </row>
    <row r="939" spans="2:15">
      <c r="B939" s="1"/>
      <c r="C939" s="1"/>
      <c r="D939" s="1"/>
      <c r="E939" s="233"/>
      <c r="F939" s="234">
        <v>45214</v>
      </c>
      <c r="G939" s="108"/>
      <c r="H939" s="1"/>
      <c r="I939" s="1"/>
      <c r="J939" s="1"/>
      <c r="K939" s="1"/>
      <c r="L939" s="1"/>
      <c r="M939" s="1"/>
      <c r="N939" s="1"/>
      <c r="O939" s="1"/>
    </row>
    <row r="940" spans="2:15">
      <c r="B940" s="1"/>
      <c r="C940" s="1"/>
      <c r="D940" s="1"/>
      <c r="E940" s="233"/>
      <c r="F940" s="234">
        <v>45215</v>
      </c>
      <c r="G940" s="108"/>
      <c r="H940" s="1"/>
      <c r="I940" s="1"/>
      <c r="J940" s="1"/>
      <c r="K940" s="1"/>
      <c r="L940" s="1"/>
      <c r="M940" s="1"/>
      <c r="N940" s="1"/>
      <c r="O940" s="1"/>
    </row>
    <row r="941" spans="2:15">
      <c r="B941" s="1"/>
      <c r="C941" s="1"/>
      <c r="D941" s="1"/>
      <c r="E941" s="233"/>
      <c r="F941" s="234">
        <v>45216</v>
      </c>
      <c r="G941" s="108"/>
      <c r="H941" s="1"/>
      <c r="I941" s="1"/>
      <c r="J941" s="1"/>
      <c r="K941" s="1"/>
      <c r="L941" s="1"/>
      <c r="M941" s="1"/>
      <c r="N941" s="1"/>
      <c r="O941" s="1"/>
    </row>
    <row r="942" spans="2:15">
      <c r="B942" s="1"/>
      <c r="C942" s="1"/>
      <c r="D942" s="1"/>
      <c r="E942" s="233"/>
      <c r="F942" s="234">
        <v>45217</v>
      </c>
      <c r="G942" s="108"/>
      <c r="H942" s="1"/>
      <c r="I942" s="1"/>
      <c r="J942" s="1"/>
      <c r="K942" s="1"/>
      <c r="L942" s="1"/>
      <c r="M942" s="1"/>
      <c r="N942" s="1"/>
      <c r="O942" s="1"/>
    </row>
    <row r="943" spans="2:15">
      <c r="B943" s="1"/>
      <c r="C943" s="1"/>
      <c r="D943" s="1"/>
      <c r="E943" s="233"/>
      <c r="F943" s="234">
        <v>45218</v>
      </c>
      <c r="G943" s="108"/>
      <c r="H943" s="1"/>
      <c r="I943" s="1"/>
      <c r="J943" s="1"/>
      <c r="K943" s="1"/>
      <c r="L943" s="1"/>
      <c r="M943" s="1"/>
      <c r="N943" s="1"/>
      <c r="O943" s="1"/>
    </row>
    <row r="944" spans="2:15">
      <c r="B944" s="1"/>
      <c r="C944" s="1"/>
      <c r="D944" s="1"/>
      <c r="E944" s="233"/>
      <c r="F944" s="234">
        <v>45219</v>
      </c>
      <c r="G944" s="108"/>
      <c r="H944" s="1"/>
      <c r="I944" s="1"/>
      <c r="J944" s="1"/>
      <c r="K944" s="1"/>
      <c r="L944" s="1"/>
      <c r="M944" s="1"/>
      <c r="N944" s="1"/>
      <c r="O944" s="1"/>
    </row>
    <row r="945" spans="2:15">
      <c r="B945" s="1"/>
      <c r="C945" s="1"/>
      <c r="D945" s="1"/>
      <c r="E945" s="233"/>
      <c r="F945" s="234">
        <v>45220</v>
      </c>
      <c r="G945" s="108"/>
      <c r="H945" s="1"/>
      <c r="I945" s="1"/>
      <c r="J945" s="1"/>
      <c r="K945" s="1"/>
      <c r="L945" s="1"/>
      <c r="M945" s="1"/>
      <c r="N945" s="1"/>
      <c r="O945" s="1"/>
    </row>
    <row r="946" spans="2:15">
      <c r="B946" s="1"/>
      <c r="C946" s="1"/>
      <c r="D946" s="1"/>
      <c r="E946" s="233"/>
      <c r="F946" s="234">
        <v>45221</v>
      </c>
      <c r="G946" s="108"/>
      <c r="H946" s="1"/>
      <c r="I946" s="1"/>
      <c r="J946" s="1"/>
      <c r="K946" s="1"/>
      <c r="L946" s="1"/>
      <c r="M946" s="1"/>
      <c r="N946" s="1"/>
      <c r="O946" s="1"/>
    </row>
    <row r="947" spans="2:15">
      <c r="B947" s="1"/>
      <c r="C947" s="1"/>
      <c r="D947" s="1"/>
      <c r="E947" s="233"/>
      <c r="F947" s="234">
        <v>45222</v>
      </c>
      <c r="G947" s="108"/>
      <c r="H947" s="1"/>
      <c r="I947" s="1"/>
      <c r="J947" s="1"/>
      <c r="K947" s="1"/>
      <c r="L947" s="1"/>
      <c r="M947" s="1"/>
      <c r="N947" s="1"/>
      <c r="O947" s="1"/>
    </row>
    <row r="948" spans="2:15">
      <c r="B948" s="1"/>
      <c r="C948" s="1"/>
      <c r="D948" s="1"/>
      <c r="E948" s="233"/>
      <c r="F948" s="234">
        <v>45223</v>
      </c>
      <c r="G948" s="108"/>
      <c r="H948" s="1"/>
      <c r="I948" s="1"/>
      <c r="J948" s="1"/>
      <c r="K948" s="1"/>
      <c r="L948" s="1"/>
      <c r="M948" s="1"/>
      <c r="N948" s="1"/>
      <c r="O948" s="1"/>
    </row>
    <row r="949" spans="2:15">
      <c r="B949" s="1"/>
      <c r="C949" s="1"/>
      <c r="D949" s="1"/>
      <c r="E949" s="233"/>
      <c r="F949" s="234">
        <v>45224</v>
      </c>
      <c r="G949" s="108"/>
      <c r="H949" s="1"/>
      <c r="I949" s="1"/>
      <c r="J949" s="1"/>
      <c r="K949" s="1"/>
      <c r="L949" s="1"/>
      <c r="M949" s="1"/>
      <c r="N949" s="1"/>
      <c r="O949" s="1"/>
    </row>
    <row r="950" spans="2:15">
      <c r="B950" s="1"/>
      <c r="C950" s="1"/>
      <c r="D950" s="1"/>
      <c r="E950" s="233"/>
      <c r="F950" s="234">
        <v>45225</v>
      </c>
      <c r="G950" s="108"/>
      <c r="H950" s="1"/>
      <c r="I950" s="1"/>
      <c r="J950" s="1"/>
      <c r="K950" s="1"/>
      <c r="L950" s="1"/>
      <c r="M950" s="1"/>
      <c r="N950" s="1"/>
      <c r="O950" s="1"/>
    </row>
    <row r="951" spans="2:15">
      <c r="B951" s="1"/>
      <c r="C951" s="1"/>
      <c r="D951" s="1"/>
      <c r="E951" s="233"/>
      <c r="F951" s="234">
        <v>45226</v>
      </c>
      <c r="G951" s="108"/>
      <c r="H951" s="1"/>
      <c r="I951" s="1"/>
      <c r="J951" s="1"/>
      <c r="K951" s="1"/>
      <c r="L951" s="1"/>
      <c r="M951" s="1"/>
      <c r="N951" s="1"/>
      <c r="O951" s="1"/>
    </row>
    <row r="952" spans="2:15">
      <c r="B952" s="1"/>
      <c r="C952" s="1"/>
      <c r="D952" s="1"/>
      <c r="E952" s="233"/>
      <c r="F952" s="234">
        <v>45227</v>
      </c>
      <c r="G952" s="108"/>
      <c r="H952" s="1"/>
      <c r="I952" s="1"/>
      <c r="J952" s="1"/>
      <c r="K952" s="1"/>
      <c r="L952" s="1"/>
      <c r="M952" s="1"/>
      <c r="N952" s="1"/>
      <c r="O952" s="1"/>
    </row>
    <row r="953" spans="2:15">
      <c r="B953" s="1"/>
      <c r="C953" s="1"/>
      <c r="D953" s="1"/>
      <c r="E953" s="233"/>
      <c r="F953" s="234">
        <v>45228</v>
      </c>
      <c r="G953" s="108"/>
      <c r="H953" s="1"/>
      <c r="I953" s="1"/>
      <c r="J953" s="1"/>
      <c r="K953" s="1"/>
      <c r="L953" s="1"/>
      <c r="M953" s="1"/>
      <c r="N953" s="1"/>
      <c r="O953" s="1"/>
    </row>
    <row r="954" spans="2:15">
      <c r="B954" s="1"/>
      <c r="C954" s="1"/>
      <c r="D954" s="1"/>
      <c r="E954" s="233"/>
      <c r="F954" s="234">
        <v>45229</v>
      </c>
      <c r="G954" s="108"/>
      <c r="H954" s="1"/>
      <c r="I954" s="1"/>
      <c r="J954" s="1"/>
      <c r="K954" s="1"/>
      <c r="L954" s="1"/>
      <c r="M954" s="1"/>
      <c r="N954" s="1"/>
      <c r="O954" s="1"/>
    </row>
    <row r="955" spans="2:15">
      <c r="B955" s="1"/>
      <c r="C955" s="1"/>
      <c r="D955" s="1"/>
      <c r="E955" s="233"/>
      <c r="F955" s="234">
        <v>45230</v>
      </c>
      <c r="G955" s="108"/>
      <c r="H955" s="1"/>
      <c r="I955" s="1"/>
      <c r="J955" s="1"/>
      <c r="K955" s="1"/>
      <c r="L955" s="1"/>
      <c r="M955" s="1"/>
      <c r="N955" s="1"/>
      <c r="O955" s="1"/>
    </row>
    <row r="956" spans="2:15">
      <c r="B956" s="1"/>
      <c r="C956" s="1"/>
      <c r="D956" s="1"/>
      <c r="E956" s="233"/>
      <c r="F956" s="234">
        <v>45231</v>
      </c>
      <c r="G956" s="108"/>
      <c r="H956" s="1"/>
      <c r="I956" s="1"/>
      <c r="J956" s="1"/>
      <c r="K956" s="1"/>
      <c r="L956" s="1"/>
      <c r="M956" s="1"/>
      <c r="N956" s="1"/>
      <c r="O956" s="1"/>
    </row>
    <row r="957" spans="2:15">
      <c r="B957" s="1"/>
      <c r="C957" s="1"/>
      <c r="D957" s="1"/>
      <c r="E957" s="233"/>
      <c r="F957" s="234">
        <v>45232</v>
      </c>
      <c r="G957" s="108"/>
      <c r="H957" s="1"/>
      <c r="I957" s="1"/>
      <c r="J957" s="1"/>
      <c r="K957" s="1"/>
      <c r="L957" s="1"/>
      <c r="M957" s="1"/>
      <c r="N957" s="1"/>
      <c r="O957" s="1"/>
    </row>
    <row r="958" spans="2:15">
      <c r="B958" s="1"/>
      <c r="C958" s="1"/>
      <c r="D958" s="1"/>
      <c r="E958" s="233"/>
      <c r="F958" s="234">
        <v>45233</v>
      </c>
      <c r="G958" s="108"/>
      <c r="H958" s="1"/>
      <c r="I958" s="1"/>
      <c r="J958" s="1"/>
      <c r="K958" s="1"/>
      <c r="L958" s="1"/>
      <c r="M958" s="1"/>
      <c r="N958" s="1"/>
      <c r="O958" s="1"/>
    </row>
    <row r="959" spans="2:15">
      <c r="B959" s="1"/>
      <c r="C959" s="1"/>
      <c r="D959" s="1"/>
      <c r="E959" s="233"/>
      <c r="F959" s="234">
        <v>45234</v>
      </c>
      <c r="G959" s="108"/>
      <c r="H959" s="1"/>
      <c r="I959" s="1"/>
      <c r="J959" s="1"/>
      <c r="K959" s="1"/>
      <c r="L959" s="1"/>
      <c r="M959" s="1"/>
      <c r="N959" s="1"/>
      <c r="O959" s="1"/>
    </row>
    <row r="960" spans="2:15">
      <c r="B960" s="1"/>
      <c r="C960" s="1"/>
      <c r="D960" s="1"/>
      <c r="E960" s="233"/>
      <c r="F960" s="234">
        <v>45235</v>
      </c>
      <c r="G960" s="108"/>
      <c r="H960" s="1"/>
      <c r="I960" s="1"/>
      <c r="J960" s="1"/>
      <c r="K960" s="1"/>
      <c r="L960" s="1"/>
      <c r="M960" s="1"/>
      <c r="N960" s="1"/>
      <c r="O960" s="1"/>
    </row>
    <row r="961" spans="2:15">
      <c r="B961" s="1"/>
      <c r="C961" s="1"/>
      <c r="D961" s="1"/>
      <c r="E961" s="233"/>
      <c r="F961" s="234">
        <v>45236</v>
      </c>
      <c r="G961" s="108"/>
      <c r="H961" s="1"/>
      <c r="I961" s="1"/>
      <c r="J961" s="1"/>
      <c r="K961" s="1"/>
      <c r="L961" s="1"/>
      <c r="M961" s="1"/>
      <c r="N961" s="1"/>
      <c r="O961" s="1"/>
    </row>
    <row r="962" spans="2:15">
      <c r="B962" s="1"/>
      <c r="C962" s="1"/>
      <c r="D962" s="1"/>
      <c r="E962" s="233"/>
      <c r="F962" s="234">
        <v>45237</v>
      </c>
      <c r="G962" s="108"/>
      <c r="H962" s="1"/>
      <c r="I962" s="1"/>
      <c r="J962" s="1"/>
      <c r="K962" s="1"/>
      <c r="L962" s="1"/>
      <c r="M962" s="1"/>
      <c r="N962" s="1"/>
      <c r="O962" s="1"/>
    </row>
    <row r="963" spans="2:15">
      <c r="B963" s="1"/>
      <c r="C963" s="1"/>
      <c r="D963" s="1"/>
      <c r="E963" s="233"/>
      <c r="F963" s="234">
        <v>45238</v>
      </c>
      <c r="G963" s="108"/>
      <c r="H963" s="1"/>
      <c r="I963" s="1"/>
      <c r="J963" s="1"/>
      <c r="K963" s="1"/>
      <c r="L963" s="1"/>
      <c r="M963" s="1"/>
      <c r="N963" s="1"/>
      <c r="O963" s="1"/>
    </row>
    <row r="964" spans="2:15">
      <c r="B964" s="1"/>
      <c r="C964" s="1"/>
      <c r="D964" s="1"/>
      <c r="E964" s="233"/>
      <c r="F964" s="234">
        <v>45239</v>
      </c>
      <c r="G964" s="108"/>
      <c r="H964" s="1"/>
      <c r="I964" s="1"/>
      <c r="J964" s="1"/>
      <c r="K964" s="1"/>
      <c r="L964" s="1"/>
      <c r="M964" s="1"/>
      <c r="N964" s="1"/>
      <c r="O964" s="1"/>
    </row>
    <row r="965" spans="2:15">
      <c r="B965" s="1"/>
      <c r="C965" s="1"/>
      <c r="D965" s="1"/>
      <c r="E965" s="233"/>
      <c r="F965" s="234">
        <v>45240</v>
      </c>
      <c r="G965" s="108"/>
      <c r="H965" s="1"/>
      <c r="I965" s="1"/>
      <c r="J965" s="1"/>
      <c r="K965" s="1"/>
      <c r="L965" s="1"/>
      <c r="M965" s="1"/>
      <c r="N965" s="1"/>
      <c r="O965" s="1"/>
    </row>
    <row r="966" spans="2:15">
      <c r="B966" s="1"/>
      <c r="C966" s="1"/>
      <c r="D966" s="1"/>
      <c r="E966" s="233"/>
      <c r="F966" s="234">
        <v>45241</v>
      </c>
      <c r="G966" s="108"/>
      <c r="H966" s="1"/>
      <c r="I966" s="1"/>
      <c r="J966" s="1"/>
      <c r="K966" s="1"/>
      <c r="L966" s="1"/>
      <c r="M966" s="1"/>
      <c r="N966" s="1"/>
      <c r="O966" s="1"/>
    </row>
    <row r="967" spans="2:15">
      <c r="B967" s="1"/>
      <c r="C967" s="1"/>
      <c r="D967" s="1"/>
      <c r="E967" s="233"/>
      <c r="F967" s="234">
        <v>45242</v>
      </c>
      <c r="G967" s="108"/>
      <c r="H967" s="1"/>
      <c r="I967" s="1"/>
      <c r="J967" s="1"/>
      <c r="K967" s="1"/>
      <c r="L967" s="1"/>
      <c r="M967" s="1"/>
      <c r="N967" s="1"/>
      <c r="O967" s="1"/>
    </row>
    <row r="968" spans="2:15">
      <c r="B968" s="1"/>
      <c r="C968" s="1"/>
      <c r="D968" s="1"/>
      <c r="E968" s="233"/>
      <c r="F968" s="234">
        <v>45243</v>
      </c>
      <c r="G968" s="108"/>
      <c r="H968" s="1"/>
      <c r="I968" s="1"/>
      <c r="J968" s="1"/>
      <c r="K968" s="1"/>
      <c r="L968" s="1"/>
      <c r="M968" s="1"/>
      <c r="N968" s="1"/>
      <c r="O968" s="1"/>
    </row>
    <row r="969" spans="2:15">
      <c r="B969" s="1"/>
      <c r="C969" s="1"/>
      <c r="D969" s="1"/>
      <c r="E969" s="233"/>
      <c r="F969" s="234">
        <v>45244</v>
      </c>
      <c r="G969" s="108"/>
      <c r="H969" s="1"/>
      <c r="I969" s="1"/>
      <c r="J969" s="1"/>
      <c r="K969" s="1"/>
      <c r="L969" s="1"/>
      <c r="M969" s="1"/>
      <c r="N969" s="1"/>
      <c r="O969" s="1"/>
    </row>
    <row r="970" spans="2:15">
      <c r="B970" s="1"/>
      <c r="C970" s="1"/>
      <c r="D970" s="1"/>
      <c r="E970" s="233"/>
      <c r="F970" s="234">
        <v>45245</v>
      </c>
      <c r="G970" s="108"/>
      <c r="H970" s="1"/>
      <c r="I970" s="1"/>
      <c r="J970" s="1"/>
      <c r="K970" s="1"/>
      <c r="L970" s="1"/>
      <c r="M970" s="1"/>
      <c r="N970" s="1"/>
      <c r="O970" s="1"/>
    </row>
    <row r="971" spans="2:15">
      <c r="B971" s="1"/>
      <c r="C971" s="1"/>
      <c r="D971" s="1"/>
      <c r="E971" s="233"/>
      <c r="F971" s="234">
        <v>45246</v>
      </c>
      <c r="G971" s="108"/>
      <c r="H971" s="1"/>
      <c r="I971" s="1"/>
      <c r="J971" s="1"/>
      <c r="K971" s="1"/>
      <c r="L971" s="1"/>
      <c r="M971" s="1"/>
      <c r="N971" s="1"/>
      <c r="O971" s="1"/>
    </row>
    <row r="972" spans="2:15">
      <c r="B972" s="1"/>
      <c r="C972" s="1"/>
      <c r="D972" s="1"/>
      <c r="E972" s="233"/>
      <c r="F972" s="234">
        <v>45247</v>
      </c>
      <c r="G972" s="108"/>
      <c r="H972" s="1"/>
      <c r="I972" s="1"/>
      <c r="J972" s="1"/>
      <c r="K972" s="1"/>
      <c r="L972" s="1"/>
      <c r="M972" s="1"/>
      <c r="N972" s="1"/>
      <c r="O972" s="1"/>
    </row>
    <row r="973" spans="2:15">
      <c r="B973" s="1"/>
      <c r="C973" s="1"/>
      <c r="D973" s="1"/>
      <c r="E973" s="233"/>
      <c r="F973" s="234">
        <v>45248</v>
      </c>
      <c r="G973" s="108"/>
      <c r="H973" s="1"/>
      <c r="I973" s="1"/>
      <c r="J973" s="1"/>
      <c r="K973" s="1"/>
      <c r="L973" s="1"/>
      <c r="M973" s="1"/>
      <c r="N973" s="1"/>
      <c r="O973" s="1"/>
    </row>
    <row r="974" spans="2:15">
      <c r="B974" s="1"/>
      <c r="C974" s="1"/>
      <c r="D974" s="1"/>
      <c r="E974" s="233"/>
      <c r="F974" s="234">
        <v>45249</v>
      </c>
      <c r="G974" s="108"/>
      <c r="H974" s="1"/>
      <c r="I974" s="1"/>
      <c r="J974" s="1"/>
      <c r="K974" s="1"/>
      <c r="L974" s="1"/>
      <c r="M974" s="1"/>
      <c r="N974" s="1"/>
      <c r="O974" s="1"/>
    </row>
    <row r="975" spans="2:15">
      <c r="B975" s="1"/>
      <c r="C975" s="1"/>
      <c r="D975" s="1"/>
      <c r="E975" s="233"/>
      <c r="F975" s="234">
        <v>45250</v>
      </c>
      <c r="G975" s="108"/>
      <c r="H975" s="1"/>
      <c r="I975" s="1"/>
      <c r="J975" s="1"/>
      <c r="K975" s="1"/>
      <c r="L975" s="1"/>
      <c r="M975" s="1"/>
      <c r="N975" s="1"/>
      <c r="O975" s="1"/>
    </row>
    <row r="976" spans="2:15">
      <c r="B976" s="1"/>
      <c r="C976" s="1"/>
      <c r="D976" s="1"/>
      <c r="E976" s="233"/>
      <c r="F976" s="234">
        <v>45251</v>
      </c>
      <c r="G976" s="108"/>
      <c r="H976" s="1"/>
      <c r="I976" s="1"/>
      <c r="J976" s="1"/>
      <c r="K976" s="1"/>
      <c r="L976" s="1"/>
      <c r="M976" s="1"/>
      <c r="N976" s="1"/>
      <c r="O976" s="1"/>
    </row>
    <row r="977" spans="2:15">
      <c r="B977" s="1"/>
      <c r="C977" s="1"/>
      <c r="D977" s="1"/>
      <c r="E977" s="233"/>
      <c r="F977" s="234">
        <v>45252</v>
      </c>
      <c r="G977" s="108"/>
      <c r="H977" s="1"/>
      <c r="I977" s="1"/>
      <c r="J977" s="1"/>
      <c r="K977" s="1"/>
      <c r="L977" s="1"/>
      <c r="M977" s="1"/>
      <c r="N977" s="1"/>
      <c r="O977" s="1"/>
    </row>
    <row r="978" spans="2:15">
      <c r="B978" s="1"/>
      <c r="C978" s="1"/>
      <c r="D978" s="1"/>
      <c r="E978" s="233"/>
      <c r="F978" s="234">
        <v>45253</v>
      </c>
      <c r="G978" s="108"/>
      <c r="H978" s="1"/>
      <c r="I978" s="1"/>
      <c r="J978" s="1"/>
      <c r="K978" s="1"/>
      <c r="L978" s="1"/>
      <c r="M978" s="1"/>
      <c r="N978" s="1"/>
      <c r="O978" s="1"/>
    </row>
    <row r="979" spans="2:15">
      <c r="B979" s="1"/>
      <c r="C979" s="1"/>
      <c r="D979" s="1"/>
      <c r="E979" s="233"/>
      <c r="F979" s="234">
        <v>45254</v>
      </c>
      <c r="G979" s="108"/>
      <c r="H979" s="1"/>
      <c r="I979" s="1"/>
      <c r="J979" s="1"/>
      <c r="K979" s="1"/>
      <c r="L979" s="1"/>
      <c r="M979" s="1"/>
      <c r="N979" s="1"/>
      <c r="O979" s="1"/>
    </row>
    <row r="980" spans="2:15">
      <c r="B980" s="1"/>
      <c r="C980" s="1"/>
      <c r="D980" s="1"/>
      <c r="E980" s="233"/>
      <c r="F980" s="234">
        <v>45255</v>
      </c>
      <c r="G980" s="108"/>
      <c r="H980" s="1"/>
      <c r="I980" s="1"/>
      <c r="J980" s="1"/>
      <c r="K980" s="1"/>
      <c r="L980" s="1"/>
      <c r="M980" s="1"/>
      <c r="N980" s="1"/>
      <c r="O980" s="1"/>
    </row>
    <row r="981" spans="2:15">
      <c r="B981" s="1"/>
      <c r="C981" s="1"/>
      <c r="D981" s="1"/>
      <c r="E981" s="233"/>
      <c r="F981" s="234">
        <v>45256</v>
      </c>
      <c r="G981" s="108"/>
      <c r="H981" s="1"/>
      <c r="I981" s="1"/>
      <c r="J981" s="1"/>
      <c r="K981" s="1"/>
      <c r="L981" s="1"/>
      <c r="M981" s="1"/>
      <c r="N981" s="1"/>
      <c r="O981" s="1"/>
    </row>
    <row r="982" spans="2:15">
      <c r="B982" s="1"/>
      <c r="C982" s="1"/>
      <c r="D982" s="1"/>
      <c r="E982" s="233"/>
      <c r="F982" s="234">
        <v>45257</v>
      </c>
      <c r="G982" s="108"/>
      <c r="H982" s="1"/>
      <c r="I982" s="1"/>
      <c r="J982" s="1"/>
      <c r="K982" s="1"/>
      <c r="L982" s="1"/>
      <c r="M982" s="1"/>
      <c r="N982" s="1"/>
      <c r="O982" s="1"/>
    </row>
    <row r="983" spans="2:15">
      <c r="B983" s="1"/>
      <c r="C983" s="1"/>
      <c r="D983" s="1"/>
      <c r="E983" s="233"/>
      <c r="F983" s="234">
        <v>45258</v>
      </c>
      <c r="G983" s="108"/>
      <c r="H983" s="1"/>
      <c r="I983" s="1"/>
      <c r="J983" s="1"/>
      <c r="K983" s="1"/>
      <c r="L983" s="1"/>
      <c r="M983" s="1"/>
      <c r="N983" s="1"/>
      <c r="O983" s="1"/>
    </row>
    <row r="984" spans="2:15">
      <c r="B984" s="1"/>
      <c r="C984" s="1"/>
      <c r="D984" s="1"/>
      <c r="E984" s="233"/>
      <c r="F984" s="234">
        <v>45259</v>
      </c>
      <c r="G984" s="108"/>
      <c r="H984" s="1"/>
      <c r="I984" s="1"/>
      <c r="J984" s="1"/>
      <c r="K984" s="1"/>
      <c r="L984" s="1"/>
      <c r="M984" s="1"/>
      <c r="N984" s="1"/>
      <c r="O984" s="1"/>
    </row>
    <row r="985" spans="2:15">
      <c r="B985" s="1"/>
      <c r="C985" s="1"/>
      <c r="D985" s="1"/>
      <c r="E985" s="233"/>
      <c r="F985" s="234">
        <v>45260</v>
      </c>
      <c r="G985" s="108"/>
      <c r="H985" s="1"/>
      <c r="I985" s="1"/>
      <c r="J985" s="1"/>
      <c r="K985" s="1"/>
      <c r="L985" s="1"/>
      <c r="M985" s="1"/>
      <c r="N985" s="1"/>
      <c r="O985" s="1"/>
    </row>
    <row r="986" spans="2:15">
      <c r="B986" s="1"/>
      <c r="C986" s="1"/>
      <c r="D986" s="1"/>
      <c r="E986" s="233"/>
      <c r="F986" s="234">
        <v>45261</v>
      </c>
      <c r="G986" s="108"/>
      <c r="H986" s="1"/>
      <c r="I986" s="1"/>
      <c r="J986" s="1"/>
      <c r="K986" s="1"/>
      <c r="L986" s="1"/>
      <c r="M986" s="1"/>
      <c r="N986" s="1"/>
      <c r="O986" s="1"/>
    </row>
    <row r="987" spans="2:15">
      <c r="B987" s="1"/>
      <c r="C987" s="1"/>
      <c r="D987" s="1"/>
      <c r="E987" s="233"/>
      <c r="F987" s="234">
        <v>45262</v>
      </c>
      <c r="G987" s="108"/>
      <c r="H987" s="1"/>
      <c r="I987" s="1"/>
      <c r="J987" s="1"/>
      <c r="K987" s="1"/>
      <c r="L987" s="1"/>
      <c r="M987" s="1"/>
      <c r="N987" s="1"/>
      <c r="O987" s="1"/>
    </row>
    <row r="988" spans="2:15">
      <c r="B988" s="1"/>
      <c r="C988" s="1"/>
      <c r="D988" s="1"/>
      <c r="E988" s="233"/>
      <c r="F988" s="234">
        <v>45263</v>
      </c>
      <c r="G988" s="108"/>
      <c r="H988" s="1"/>
      <c r="I988" s="1"/>
      <c r="J988" s="1"/>
      <c r="K988" s="1"/>
      <c r="L988" s="1"/>
      <c r="M988" s="1"/>
      <c r="N988" s="1"/>
      <c r="O988" s="1"/>
    </row>
    <row r="989" spans="2:15">
      <c r="B989" s="1"/>
      <c r="C989" s="1"/>
      <c r="D989" s="1"/>
      <c r="E989" s="233"/>
      <c r="F989" s="234">
        <v>45264</v>
      </c>
      <c r="G989" s="108"/>
      <c r="H989" s="1"/>
      <c r="I989" s="1"/>
      <c r="J989" s="1"/>
      <c r="K989" s="1"/>
      <c r="L989" s="1"/>
      <c r="M989" s="1"/>
      <c r="N989" s="1"/>
      <c r="O989" s="1"/>
    </row>
    <row r="990" spans="2:15">
      <c r="B990" s="1"/>
      <c r="C990" s="1"/>
      <c r="D990" s="1"/>
      <c r="E990" s="233"/>
      <c r="F990" s="234">
        <v>45265</v>
      </c>
      <c r="G990" s="108"/>
      <c r="H990" s="1"/>
      <c r="I990" s="1"/>
      <c r="J990" s="1"/>
      <c r="K990" s="1"/>
      <c r="L990" s="1"/>
      <c r="M990" s="1"/>
      <c r="N990" s="1"/>
      <c r="O990" s="1"/>
    </row>
    <row r="991" spans="2:15">
      <c r="B991" s="1"/>
      <c r="C991" s="1"/>
      <c r="D991" s="1"/>
      <c r="E991" s="233"/>
      <c r="F991" s="234">
        <v>45266</v>
      </c>
      <c r="G991" s="108"/>
      <c r="H991" s="1"/>
      <c r="I991" s="1"/>
      <c r="J991" s="1"/>
      <c r="K991" s="1"/>
      <c r="L991" s="1"/>
      <c r="M991" s="1"/>
      <c r="N991" s="1"/>
      <c r="O991" s="1"/>
    </row>
    <row r="992" spans="2:15">
      <c r="B992" s="1"/>
      <c r="C992" s="1"/>
      <c r="D992" s="1"/>
      <c r="E992" s="233"/>
      <c r="F992" s="234">
        <v>45267</v>
      </c>
      <c r="G992" s="108"/>
      <c r="H992" s="1"/>
      <c r="I992" s="1"/>
      <c r="J992" s="1"/>
      <c r="K992" s="1"/>
      <c r="L992" s="1"/>
      <c r="M992" s="1"/>
      <c r="N992" s="1"/>
      <c r="O992" s="1"/>
    </row>
    <row r="993" spans="2:15">
      <c r="B993" s="1"/>
      <c r="C993" s="1"/>
      <c r="D993" s="1"/>
      <c r="E993" s="233"/>
      <c r="F993" s="234">
        <v>45268</v>
      </c>
      <c r="G993" s="108"/>
      <c r="H993" s="1"/>
      <c r="I993" s="1"/>
      <c r="J993" s="1"/>
      <c r="K993" s="1"/>
      <c r="L993" s="1"/>
      <c r="M993" s="1"/>
      <c r="N993" s="1"/>
      <c r="O993" s="1"/>
    </row>
    <row r="994" spans="2:15">
      <c r="B994" s="1"/>
      <c r="C994" s="1"/>
      <c r="D994" s="1"/>
      <c r="E994" s="233"/>
      <c r="F994" s="234">
        <v>45269</v>
      </c>
      <c r="G994" s="108"/>
      <c r="H994" s="1"/>
      <c r="I994" s="1"/>
      <c r="J994" s="1"/>
      <c r="K994" s="1"/>
      <c r="L994" s="1"/>
      <c r="M994" s="1"/>
      <c r="N994" s="1"/>
      <c r="O994" s="1"/>
    </row>
    <row r="995" spans="2:15">
      <c r="B995" s="1"/>
      <c r="C995" s="1"/>
      <c r="D995" s="1"/>
      <c r="E995" s="233"/>
      <c r="F995" s="234">
        <v>45270</v>
      </c>
      <c r="G995" s="108"/>
      <c r="H995" s="1"/>
      <c r="I995" s="1"/>
      <c r="J995" s="1"/>
      <c r="K995" s="1"/>
      <c r="L995" s="1"/>
      <c r="M995" s="1"/>
      <c r="N995" s="1"/>
      <c r="O995" s="1"/>
    </row>
    <row r="996" spans="2:15">
      <c r="B996" s="1"/>
      <c r="C996" s="1"/>
      <c r="D996" s="1"/>
      <c r="E996" s="233"/>
      <c r="F996" s="234">
        <v>45271</v>
      </c>
      <c r="G996" s="108"/>
      <c r="H996" s="1"/>
      <c r="I996" s="1"/>
      <c r="J996" s="1"/>
      <c r="K996" s="1"/>
      <c r="L996" s="1"/>
      <c r="M996" s="1"/>
      <c r="N996" s="1"/>
      <c r="O996" s="1"/>
    </row>
    <row r="997" spans="2:15">
      <c r="B997" s="1"/>
      <c r="C997" s="1"/>
      <c r="D997" s="1"/>
      <c r="E997" s="233"/>
      <c r="F997" s="234">
        <v>45272</v>
      </c>
      <c r="G997" s="108"/>
      <c r="H997" s="1"/>
      <c r="I997" s="1"/>
      <c r="J997" s="1"/>
      <c r="K997" s="1"/>
      <c r="L997" s="1"/>
      <c r="M997" s="1"/>
      <c r="N997" s="1"/>
      <c r="O997" s="1"/>
    </row>
    <row r="998" spans="2:15">
      <c r="B998" s="1"/>
      <c r="C998" s="1"/>
      <c r="D998" s="1"/>
      <c r="E998" s="233"/>
      <c r="F998" s="234">
        <v>45273</v>
      </c>
      <c r="G998" s="108"/>
      <c r="H998" s="1"/>
      <c r="I998" s="1"/>
      <c r="J998" s="1"/>
      <c r="K998" s="1"/>
      <c r="L998" s="1"/>
      <c r="M998" s="1"/>
      <c r="N998" s="1"/>
      <c r="O998" s="1"/>
    </row>
    <row r="999" spans="2:15">
      <c r="B999" s="1"/>
      <c r="C999" s="1"/>
      <c r="D999" s="1"/>
      <c r="E999" s="233"/>
      <c r="F999" s="234">
        <v>45274</v>
      </c>
      <c r="G999" s="108"/>
      <c r="H999" s="1"/>
      <c r="I999" s="1"/>
      <c r="J999" s="1"/>
      <c r="K999" s="1"/>
      <c r="L999" s="1"/>
      <c r="M999" s="1"/>
      <c r="N999" s="1"/>
      <c r="O999" s="1"/>
    </row>
    <row r="1000" spans="2:15">
      <c r="B1000" s="1"/>
      <c r="C1000" s="1"/>
      <c r="D1000" s="1"/>
      <c r="E1000" s="233"/>
      <c r="F1000" s="234">
        <v>45275</v>
      </c>
      <c r="G1000" s="108"/>
      <c r="H1000" s="1"/>
      <c r="I1000" s="1"/>
      <c r="J1000" s="1"/>
      <c r="K1000" s="1"/>
      <c r="L1000" s="1"/>
      <c r="M1000" s="1"/>
      <c r="N1000" s="1"/>
      <c r="O1000" s="1"/>
    </row>
    <row r="1001" spans="2:15">
      <c r="B1001" s="1"/>
      <c r="C1001" s="1"/>
      <c r="D1001" s="1"/>
      <c r="E1001" s="233"/>
      <c r="F1001" s="234">
        <v>45276</v>
      </c>
      <c r="G1001" s="108"/>
      <c r="H1001" s="1"/>
      <c r="I1001" s="1"/>
      <c r="J1001" s="1"/>
      <c r="K1001" s="1"/>
      <c r="L1001" s="1"/>
      <c r="M1001" s="1"/>
      <c r="N1001" s="1"/>
      <c r="O1001" s="1"/>
    </row>
    <row r="1002" spans="2:15">
      <c r="B1002" s="1"/>
      <c r="C1002" s="1"/>
      <c r="D1002" s="1"/>
      <c r="E1002" s="233"/>
      <c r="F1002" s="234">
        <v>45277</v>
      </c>
      <c r="G1002" s="108"/>
      <c r="H1002" s="1"/>
      <c r="I1002" s="1"/>
      <c r="J1002" s="1"/>
      <c r="K1002" s="1"/>
      <c r="L1002" s="1"/>
      <c r="M1002" s="1"/>
      <c r="N1002" s="1"/>
      <c r="O1002" s="1"/>
    </row>
    <row r="1003" spans="2:15">
      <c r="B1003" s="1"/>
      <c r="C1003" s="1"/>
      <c r="D1003" s="1"/>
      <c r="E1003" s="233"/>
      <c r="F1003" s="234">
        <v>45278</v>
      </c>
      <c r="G1003" s="108"/>
      <c r="H1003" s="1"/>
      <c r="I1003" s="1"/>
      <c r="J1003" s="1"/>
      <c r="K1003" s="1"/>
      <c r="L1003" s="1"/>
      <c r="M1003" s="1"/>
      <c r="N1003" s="1"/>
      <c r="O1003" s="1"/>
    </row>
    <row r="1004" spans="2:15">
      <c r="B1004" s="1"/>
      <c r="C1004" s="1"/>
      <c r="D1004" s="1"/>
      <c r="E1004" s="233"/>
      <c r="F1004" s="234">
        <v>45279</v>
      </c>
      <c r="G1004" s="108"/>
      <c r="H1004" s="1"/>
      <c r="I1004" s="1"/>
      <c r="J1004" s="1"/>
      <c r="K1004" s="1"/>
      <c r="L1004" s="1"/>
      <c r="M1004" s="1"/>
      <c r="N1004" s="1"/>
      <c r="O1004" s="1"/>
    </row>
    <row r="1005" spans="2:15">
      <c r="B1005" s="1"/>
      <c r="C1005" s="1"/>
      <c r="D1005" s="1"/>
      <c r="E1005" s="233"/>
      <c r="F1005" s="234">
        <v>45280</v>
      </c>
      <c r="G1005" s="108"/>
      <c r="H1005" s="1"/>
      <c r="I1005" s="1"/>
      <c r="J1005" s="1"/>
      <c r="K1005" s="1"/>
      <c r="L1005" s="1"/>
      <c r="M1005" s="1"/>
      <c r="N1005" s="1"/>
      <c r="O1005" s="1"/>
    </row>
    <row r="1006" spans="2:15">
      <c r="B1006" s="1"/>
      <c r="C1006" s="1"/>
      <c r="D1006" s="1"/>
      <c r="E1006" s="233"/>
      <c r="F1006" s="234">
        <v>45281</v>
      </c>
      <c r="G1006" s="108"/>
      <c r="H1006" s="1"/>
      <c r="I1006" s="1"/>
      <c r="J1006" s="1"/>
      <c r="K1006" s="1"/>
      <c r="L1006" s="1"/>
      <c r="M1006" s="1"/>
      <c r="N1006" s="1"/>
      <c r="O1006" s="1"/>
    </row>
    <row r="1007" spans="2:15">
      <c r="B1007" s="1"/>
      <c r="C1007" s="1"/>
      <c r="D1007" s="1"/>
      <c r="E1007" s="233"/>
      <c r="F1007" s="234">
        <v>45282</v>
      </c>
      <c r="G1007" s="108"/>
      <c r="H1007" s="1"/>
      <c r="I1007" s="1"/>
      <c r="J1007" s="1"/>
      <c r="K1007" s="1"/>
      <c r="L1007" s="1"/>
      <c r="M1007" s="1"/>
      <c r="N1007" s="1"/>
      <c r="O1007" s="1"/>
    </row>
    <row r="1008" spans="2:15">
      <c r="B1008" s="1"/>
      <c r="C1008" s="1"/>
      <c r="D1008" s="1"/>
      <c r="E1008" s="233"/>
      <c r="F1008" s="234">
        <v>45283</v>
      </c>
      <c r="G1008" s="108"/>
      <c r="H1008" s="1"/>
      <c r="I1008" s="1"/>
      <c r="J1008" s="1"/>
      <c r="K1008" s="1"/>
      <c r="L1008" s="1"/>
      <c r="M1008" s="1"/>
      <c r="N1008" s="1"/>
      <c r="O1008" s="1"/>
    </row>
    <row r="1009" spans="2:15">
      <c r="B1009" s="1"/>
      <c r="C1009" s="1"/>
      <c r="D1009" s="1"/>
      <c r="E1009" s="233"/>
      <c r="F1009" s="234">
        <v>45284</v>
      </c>
      <c r="G1009" s="108"/>
      <c r="H1009" s="1"/>
      <c r="I1009" s="1"/>
      <c r="J1009" s="1"/>
      <c r="K1009" s="1"/>
      <c r="L1009" s="1"/>
      <c r="M1009" s="1"/>
      <c r="N1009" s="1"/>
      <c r="O1009" s="1"/>
    </row>
    <row r="1010" spans="2:15">
      <c r="B1010" s="1"/>
      <c r="C1010" s="1"/>
      <c r="D1010" s="1"/>
      <c r="E1010" s="233"/>
      <c r="F1010" s="234">
        <v>45285</v>
      </c>
      <c r="G1010" s="108"/>
      <c r="H1010" s="1"/>
      <c r="I1010" s="1"/>
      <c r="J1010" s="1"/>
      <c r="K1010" s="1"/>
      <c r="L1010" s="1"/>
      <c r="M1010" s="1"/>
      <c r="N1010" s="1"/>
      <c r="O1010" s="1"/>
    </row>
    <row r="1011" spans="2:15">
      <c r="B1011" s="1"/>
      <c r="C1011" s="1"/>
      <c r="D1011" s="1"/>
      <c r="E1011" s="233"/>
      <c r="F1011" s="234">
        <v>45286</v>
      </c>
      <c r="G1011" s="108"/>
      <c r="H1011" s="1"/>
      <c r="I1011" s="1"/>
      <c r="J1011" s="1"/>
      <c r="K1011" s="1"/>
      <c r="L1011" s="1"/>
      <c r="M1011" s="1"/>
      <c r="N1011" s="1"/>
      <c r="O1011" s="1"/>
    </row>
    <row r="1012" spans="2:15">
      <c r="B1012" s="1"/>
      <c r="C1012" s="1"/>
      <c r="D1012" s="1"/>
      <c r="E1012" s="233"/>
      <c r="F1012" s="234">
        <v>45287</v>
      </c>
      <c r="G1012" s="108"/>
      <c r="H1012" s="1"/>
      <c r="I1012" s="1"/>
      <c r="J1012" s="1"/>
      <c r="K1012" s="1"/>
      <c r="L1012" s="1"/>
      <c r="M1012" s="1"/>
      <c r="N1012" s="1"/>
      <c r="O1012" s="1"/>
    </row>
    <row r="1013" spans="2:15">
      <c r="B1013" s="1"/>
      <c r="C1013" s="1"/>
      <c r="D1013" s="1"/>
      <c r="E1013" s="233"/>
      <c r="F1013" s="234">
        <v>45288</v>
      </c>
      <c r="G1013" s="108"/>
      <c r="H1013" s="1"/>
      <c r="I1013" s="1"/>
      <c r="J1013" s="1"/>
      <c r="K1013" s="1"/>
      <c r="L1013" s="1"/>
      <c r="M1013" s="1"/>
      <c r="N1013" s="1"/>
      <c r="O1013" s="1"/>
    </row>
    <row r="1014" spans="2:15">
      <c r="B1014" s="1"/>
      <c r="C1014" s="1"/>
      <c r="D1014" s="1"/>
      <c r="E1014" s="233"/>
      <c r="F1014" s="234">
        <v>45289</v>
      </c>
      <c r="G1014" s="108"/>
      <c r="H1014" s="1"/>
      <c r="I1014" s="1"/>
      <c r="J1014" s="1"/>
      <c r="K1014" s="1"/>
      <c r="L1014" s="1"/>
      <c r="M1014" s="1"/>
      <c r="N1014" s="1"/>
      <c r="O1014" s="1"/>
    </row>
    <row r="1015" spans="2:15">
      <c r="B1015" s="1"/>
      <c r="C1015" s="1"/>
      <c r="D1015" s="1"/>
      <c r="E1015" s="233"/>
      <c r="F1015" s="234">
        <v>45290</v>
      </c>
      <c r="G1015" s="108"/>
      <c r="H1015" s="1"/>
      <c r="I1015" s="1"/>
      <c r="J1015" s="1"/>
      <c r="K1015" s="1"/>
      <c r="L1015" s="1"/>
      <c r="M1015" s="1"/>
      <c r="N1015" s="1"/>
      <c r="O1015" s="1"/>
    </row>
    <row r="1016" spans="2:15">
      <c r="B1016" s="1"/>
      <c r="C1016" s="1"/>
      <c r="D1016" s="1"/>
      <c r="E1016" s="233"/>
      <c r="F1016" s="234">
        <v>45291</v>
      </c>
      <c r="G1016" s="108"/>
      <c r="H1016" s="1"/>
      <c r="I1016" s="1"/>
      <c r="J1016" s="1"/>
      <c r="K1016" s="1"/>
      <c r="L1016" s="1"/>
      <c r="M1016" s="1"/>
      <c r="N1016" s="1"/>
      <c r="O1016" s="1"/>
    </row>
    <row r="1017" spans="2:15">
      <c r="B1017" s="1"/>
      <c r="C1017" s="1"/>
      <c r="D1017" s="1"/>
      <c r="E1017" s="233"/>
      <c r="F1017" s="234">
        <v>45292</v>
      </c>
      <c r="G1017" s="108"/>
      <c r="H1017" s="1"/>
      <c r="I1017" s="1"/>
      <c r="J1017" s="1"/>
      <c r="K1017" s="1"/>
      <c r="L1017" s="1"/>
      <c r="M1017" s="1"/>
      <c r="N1017" s="1"/>
      <c r="O1017" s="1"/>
    </row>
    <row r="1018" spans="2:15">
      <c r="B1018" s="1"/>
      <c r="C1018" s="1"/>
      <c r="D1018" s="1"/>
      <c r="E1018" s="233"/>
      <c r="F1018" s="234">
        <v>45293</v>
      </c>
      <c r="G1018" s="108"/>
      <c r="H1018" s="1"/>
      <c r="I1018" s="1"/>
      <c r="J1018" s="1"/>
      <c r="K1018" s="1"/>
      <c r="L1018" s="1"/>
      <c r="M1018" s="1"/>
      <c r="N1018" s="1"/>
      <c r="O1018" s="1"/>
    </row>
    <row r="1019" spans="2:15">
      <c r="B1019" s="1"/>
      <c r="C1019" s="1"/>
      <c r="D1019" s="1"/>
      <c r="E1019" s="233"/>
      <c r="F1019" s="234">
        <v>45294</v>
      </c>
      <c r="G1019" s="108"/>
      <c r="H1019" s="1"/>
      <c r="I1019" s="1"/>
      <c r="J1019" s="1"/>
      <c r="K1019" s="1"/>
      <c r="L1019" s="1"/>
      <c r="M1019" s="1"/>
      <c r="N1019" s="1"/>
      <c r="O1019" s="1"/>
    </row>
    <row r="1020" spans="2:15">
      <c r="B1020" s="1"/>
      <c r="C1020" s="1"/>
      <c r="D1020" s="1"/>
      <c r="E1020" s="233"/>
      <c r="F1020" s="234">
        <v>45295</v>
      </c>
      <c r="G1020" s="108"/>
      <c r="H1020" s="1"/>
      <c r="I1020" s="1"/>
      <c r="J1020" s="1"/>
      <c r="K1020" s="1"/>
      <c r="L1020" s="1"/>
      <c r="M1020" s="1"/>
      <c r="N1020" s="1"/>
      <c r="O1020" s="1"/>
    </row>
    <row r="1021" spans="2:15">
      <c r="B1021" s="1"/>
      <c r="C1021" s="1"/>
      <c r="D1021" s="1"/>
      <c r="E1021" s="233"/>
      <c r="F1021" s="234">
        <v>45296</v>
      </c>
      <c r="G1021" s="108"/>
      <c r="H1021" s="1"/>
      <c r="I1021" s="1"/>
      <c r="J1021" s="1"/>
      <c r="K1021" s="1"/>
      <c r="L1021" s="1"/>
      <c r="M1021" s="1"/>
      <c r="N1021" s="1"/>
      <c r="O1021" s="1"/>
    </row>
    <row r="1022" spans="2:15">
      <c r="B1022" s="1"/>
      <c r="C1022" s="1"/>
      <c r="D1022" s="1"/>
      <c r="E1022" s="233"/>
      <c r="F1022" s="234">
        <v>45297</v>
      </c>
      <c r="G1022" s="108"/>
      <c r="H1022" s="1"/>
      <c r="I1022" s="1"/>
      <c r="J1022" s="1"/>
      <c r="K1022" s="1"/>
      <c r="L1022" s="1"/>
      <c r="M1022" s="1"/>
      <c r="N1022" s="1"/>
      <c r="O1022" s="1"/>
    </row>
    <row r="1023" spans="2:15">
      <c r="B1023" s="1"/>
      <c r="C1023" s="1"/>
      <c r="D1023" s="1"/>
      <c r="E1023" s="233"/>
      <c r="F1023" s="234">
        <v>45298</v>
      </c>
      <c r="G1023" s="108"/>
      <c r="H1023" s="1"/>
      <c r="I1023" s="1"/>
      <c r="J1023" s="1"/>
      <c r="K1023" s="1"/>
      <c r="L1023" s="1"/>
      <c r="M1023" s="1"/>
      <c r="N1023" s="1"/>
      <c r="O1023" s="1"/>
    </row>
    <row r="1024" spans="2:15">
      <c r="B1024" s="1"/>
      <c r="C1024" s="1"/>
      <c r="D1024" s="1"/>
      <c r="E1024" s="233"/>
      <c r="F1024" s="234">
        <v>45299</v>
      </c>
      <c r="G1024" s="108"/>
      <c r="H1024" s="1"/>
      <c r="I1024" s="1"/>
      <c r="J1024" s="1"/>
      <c r="K1024" s="1"/>
      <c r="L1024" s="1"/>
      <c r="M1024" s="1"/>
      <c r="N1024" s="1"/>
      <c r="O1024" s="1"/>
    </row>
    <row r="1025" spans="2:15">
      <c r="B1025" s="1"/>
      <c r="C1025" s="1"/>
      <c r="D1025" s="1"/>
      <c r="E1025" s="233"/>
      <c r="F1025" s="234">
        <v>45300</v>
      </c>
      <c r="G1025" s="108"/>
      <c r="H1025" s="1"/>
      <c r="I1025" s="1"/>
      <c r="J1025" s="1"/>
      <c r="K1025" s="1"/>
      <c r="L1025" s="1"/>
      <c r="M1025" s="1"/>
      <c r="N1025" s="1"/>
      <c r="O1025" s="1"/>
    </row>
    <row r="1026" spans="2:15">
      <c r="B1026" s="1"/>
      <c r="C1026" s="1"/>
      <c r="D1026" s="1"/>
      <c r="E1026" s="233"/>
      <c r="F1026" s="234">
        <v>45301</v>
      </c>
      <c r="G1026" s="108"/>
      <c r="H1026" s="1"/>
      <c r="I1026" s="1"/>
      <c r="J1026" s="1"/>
      <c r="K1026" s="1"/>
      <c r="L1026" s="1"/>
      <c r="M1026" s="1"/>
      <c r="N1026" s="1"/>
      <c r="O1026" s="1"/>
    </row>
    <row r="1027" spans="2:15">
      <c r="B1027" s="1"/>
      <c r="C1027" s="1"/>
      <c r="D1027" s="1"/>
      <c r="E1027" s="233"/>
      <c r="F1027" s="234">
        <v>45302</v>
      </c>
      <c r="G1027" s="108"/>
      <c r="H1027" s="1"/>
      <c r="I1027" s="1"/>
      <c r="J1027" s="1"/>
      <c r="K1027" s="1"/>
      <c r="L1027" s="1"/>
      <c r="M1027" s="1"/>
      <c r="N1027" s="1"/>
      <c r="O1027" s="1"/>
    </row>
    <row r="1028" spans="2:15">
      <c r="B1028" s="1"/>
      <c r="C1028" s="1"/>
      <c r="D1028" s="1"/>
      <c r="E1028" s="233"/>
      <c r="F1028" s="234">
        <v>45303</v>
      </c>
      <c r="G1028" s="108"/>
      <c r="H1028" s="1"/>
      <c r="I1028" s="1"/>
      <c r="J1028" s="1"/>
      <c r="K1028" s="1"/>
      <c r="L1028" s="1"/>
      <c r="M1028" s="1"/>
      <c r="N1028" s="1"/>
      <c r="O1028" s="1"/>
    </row>
    <row r="1029" spans="2:15">
      <c r="B1029" s="1"/>
      <c r="C1029" s="1"/>
      <c r="D1029" s="1"/>
      <c r="E1029" s="233"/>
      <c r="F1029" s="234">
        <v>45304</v>
      </c>
      <c r="G1029" s="108"/>
      <c r="H1029" s="1"/>
      <c r="I1029" s="1"/>
      <c r="J1029" s="1"/>
      <c r="K1029" s="1"/>
      <c r="L1029" s="1"/>
      <c r="M1029" s="1"/>
      <c r="N1029" s="1"/>
      <c r="O1029" s="1"/>
    </row>
    <row r="1030" spans="2:15">
      <c r="B1030" s="1"/>
      <c r="C1030" s="1"/>
      <c r="D1030" s="1"/>
      <c r="E1030" s="233"/>
      <c r="F1030" s="234">
        <v>45305</v>
      </c>
      <c r="G1030" s="108"/>
      <c r="H1030" s="1"/>
      <c r="I1030" s="1"/>
      <c r="J1030" s="1"/>
      <c r="K1030" s="1"/>
      <c r="L1030" s="1"/>
      <c r="M1030" s="1"/>
      <c r="N1030" s="1"/>
      <c r="O1030" s="1"/>
    </row>
    <row r="1031" spans="2:15">
      <c r="B1031" s="1"/>
      <c r="C1031" s="1"/>
      <c r="D1031" s="1"/>
      <c r="E1031" s="233"/>
      <c r="F1031" s="234">
        <v>45306</v>
      </c>
      <c r="G1031" s="108"/>
      <c r="H1031" s="1"/>
      <c r="I1031" s="1"/>
      <c r="J1031" s="1"/>
      <c r="K1031" s="1"/>
      <c r="L1031" s="1"/>
      <c r="M1031" s="1"/>
      <c r="N1031" s="1"/>
      <c r="O1031" s="1"/>
    </row>
    <row r="1032" spans="2:15">
      <c r="B1032" s="1"/>
      <c r="C1032" s="1"/>
      <c r="D1032" s="1"/>
      <c r="E1032" s="233"/>
      <c r="F1032" s="234">
        <v>45307</v>
      </c>
      <c r="G1032" s="108"/>
      <c r="H1032" s="1"/>
      <c r="I1032" s="1"/>
      <c r="J1032" s="1"/>
      <c r="K1032" s="1"/>
      <c r="L1032" s="1"/>
      <c r="M1032" s="1"/>
      <c r="N1032" s="1"/>
      <c r="O1032" s="1"/>
    </row>
    <row r="1033" spans="2:15">
      <c r="B1033" s="1"/>
      <c r="C1033" s="1"/>
      <c r="D1033" s="1"/>
      <c r="E1033" s="233"/>
      <c r="F1033" s="234">
        <v>45308</v>
      </c>
      <c r="G1033" s="108"/>
      <c r="H1033" s="1"/>
      <c r="I1033" s="1"/>
      <c r="J1033" s="1"/>
      <c r="K1033" s="1"/>
      <c r="L1033" s="1"/>
      <c r="M1033" s="1"/>
      <c r="N1033" s="1"/>
      <c r="O1033" s="1"/>
    </row>
    <row r="1034" spans="2:15">
      <c r="B1034" s="1"/>
      <c r="C1034" s="1"/>
      <c r="D1034" s="1"/>
      <c r="E1034" s="233"/>
      <c r="F1034" s="234">
        <v>45309</v>
      </c>
      <c r="G1034" s="108"/>
      <c r="H1034" s="1"/>
      <c r="I1034" s="1"/>
      <c r="J1034" s="1"/>
      <c r="K1034" s="1"/>
      <c r="L1034" s="1"/>
      <c r="M1034" s="1"/>
      <c r="N1034" s="1"/>
      <c r="O1034" s="1"/>
    </row>
    <row r="1035" spans="2:15">
      <c r="B1035" s="1"/>
      <c r="C1035" s="1"/>
      <c r="D1035" s="1"/>
      <c r="E1035" s="233"/>
      <c r="F1035" s="234">
        <v>45310</v>
      </c>
      <c r="G1035" s="108"/>
      <c r="H1035" s="1"/>
      <c r="I1035" s="1"/>
      <c r="J1035" s="1"/>
      <c r="K1035" s="1"/>
      <c r="L1035" s="1"/>
      <c r="M1035" s="1"/>
      <c r="N1035" s="1"/>
      <c r="O1035" s="1"/>
    </row>
    <row r="1036" spans="2:15">
      <c r="B1036" s="1"/>
      <c r="C1036" s="1"/>
      <c r="D1036" s="1"/>
      <c r="E1036" s="233"/>
      <c r="F1036" s="234">
        <v>45311</v>
      </c>
      <c r="G1036" s="108"/>
      <c r="H1036" s="1"/>
      <c r="I1036" s="1"/>
      <c r="J1036" s="1"/>
      <c r="K1036" s="1"/>
      <c r="L1036" s="1"/>
      <c r="M1036" s="1"/>
      <c r="N1036" s="1"/>
      <c r="O1036" s="1"/>
    </row>
    <row r="1037" spans="2:15">
      <c r="B1037" s="1"/>
      <c r="C1037" s="1"/>
      <c r="D1037" s="1"/>
      <c r="E1037" s="233"/>
      <c r="F1037" s="234">
        <v>45312</v>
      </c>
      <c r="G1037" s="108"/>
      <c r="H1037" s="1"/>
      <c r="I1037" s="1"/>
      <c r="J1037" s="1"/>
      <c r="K1037" s="1"/>
      <c r="L1037" s="1"/>
      <c r="M1037" s="1"/>
      <c r="N1037" s="1"/>
      <c r="O1037" s="1"/>
    </row>
    <row r="1038" spans="2:15">
      <c r="B1038" s="1"/>
      <c r="C1038" s="1"/>
      <c r="D1038" s="1"/>
      <c r="E1038" s="233"/>
      <c r="F1038" s="234">
        <v>45313</v>
      </c>
      <c r="G1038" s="108"/>
      <c r="H1038" s="1"/>
      <c r="I1038" s="1"/>
      <c r="J1038" s="1"/>
      <c r="K1038" s="1"/>
      <c r="L1038" s="1"/>
      <c r="M1038" s="1"/>
      <c r="N1038" s="1"/>
      <c r="O1038" s="1"/>
    </row>
    <row r="1039" spans="2:15">
      <c r="B1039" s="1"/>
      <c r="C1039" s="1"/>
      <c r="D1039" s="1"/>
      <c r="E1039" s="233"/>
      <c r="F1039" s="234">
        <v>45314</v>
      </c>
      <c r="G1039" s="108"/>
      <c r="H1039" s="1"/>
      <c r="I1039" s="1"/>
      <c r="J1039" s="1"/>
      <c r="K1039" s="1"/>
      <c r="L1039" s="1"/>
      <c r="M1039" s="1"/>
      <c r="N1039" s="1"/>
      <c r="O1039" s="1"/>
    </row>
    <row r="1040" spans="2:15">
      <c r="B1040" s="1"/>
      <c r="C1040" s="1"/>
      <c r="D1040" s="1"/>
      <c r="E1040" s="233"/>
      <c r="F1040" s="234">
        <v>45315</v>
      </c>
      <c r="G1040" s="108"/>
      <c r="H1040" s="1"/>
      <c r="I1040" s="1"/>
      <c r="J1040" s="1"/>
      <c r="K1040" s="1"/>
      <c r="L1040" s="1"/>
      <c r="M1040" s="1"/>
      <c r="N1040" s="1"/>
      <c r="O1040" s="1"/>
    </row>
    <row r="1041" spans="2:15">
      <c r="B1041" s="1"/>
      <c r="C1041" s="1"/>
      <c r="D1041" s="1"/>
      <c r="E1041" s="233"/>
      <c r="F1041" s="234">
        <v>45316</v>
      </c>
      <c r="G1041" s="108"/>
      <c r="H1041" s="1"/>
      <c r="I1041" s="1"/>
      <c r="J1041" s="1"/>
      <c r="K1041" s="1"/>
      <c r="L1041" s="1"/>
      <c r="M1041" s="1"/>
      <c r="N1041" s="1"/>
      <c r="O1041" s="1"/>
    </row>
    <row r="1042" spans="2:15">
      <c r="B1042" s="1"/>
      <c r="C1042" s="1"/>
      <c r="D1042" s="1"/>
      <c r="E1042" s="233"/>
      <c r="F1042" s="234">
        <v>45317</v>
      </c>
      <c r="G1042" s="108"/>
      <c r="H1042" s="1"/>
      <c r="I1042" s="1"/>
      <c r="J1042" s="1"/>
      <c r="K1042" s="1"/>
      <c r="L1042" s="1"/>
      <c r="M1042" s="1"/>
      <c r="N1042" s="1"/>
      <c r="O1042" s="1"/>
    </row>
    <row r="1043" spans="2:15">
      <c r="B1043" s="1"/>
      <c r="C1043" s="1"/>
      <c r="D1043" s="1"/>
      <c r="E1043" s="233"/>
      <c r="F1043" s="234">
        <v>45318</v>
      </c>
      <c r="G1043" s="108"/>
      <c r="H1043" s="1"/>
      <c r="I1043" s="1"/>
      <c r="J1043" s="1"/>
      <c r="K1043" s="1"/>
      <c r="L1043" s="1"/>
      <c r="M1043" s="1"/>
      <c r="N1043" s="1"/>
      <c r="O1043" s="1"/>
    </row>
    <row r="1044" spans="2:15">
      <c r="B1044" s="1"/>
      <c r="C1044" s="1"/>
      <c r="D1044" s="1"/>
      <c r="E1044" s="233"/>
      <c r="F1044" s="234">
        <v>45319</v>
      </c>
      <c r="G1044" s="108"/>
      <c r="H1044" s="1"/>
      <c r="I1044" s="1"/>
      <c r="J1044" s="1"/>
      <c r="K1044" s="1"/>
      <c r="L1044" s="1"/>
      <c r="M1044" s="1"/>
      <c r="N1044" s="1"/>
      <c r="O1044" s="1"/>
    </row>
    <row r="1045" spans="2:15">
      <c r="B1045" s="1"/>
      <c r="C1045" s="1"/>
      <c r="D1045" s="1"/>
      <c r="E1045" s="233"/>
      <c r="F1045" s="234">
        <v>45320</v>
      </c>
      <c r="G1045" s="108"/>
      <c r="H1045" s="1"/>
      <c r="I1045" s="1"/>
      <c r="J1045" s="1"/>
      <c r="K1045" s="1"/>
      <c r="L1045" s="1"/>
      <c r="M1045" s="1"/>
      <c r="N1045" s="1"/>
      <c r="O1045" s="1"/>
    </row>
    <row r="1046" spans="2:15">
      <c r="B1046" s="1"/>
      <c r="C1046" s="1"/>
      <c r="D1046" s="1"/>
      <c r="E1046" s="233"/>
      <c r="F1046" s="234">
        <v>45321</v>
      </c>
      <c r="G1046" s="108"/>
      <c r="H1046" s="1"/>
      <c r="I1046" s="1"/>
      <c r="J1046" s="1"/>
      <c r="K1046" s="1"/>
      <c r="L1046" s="1"/>
      <c r="M1046" s="1"/>
      <c r="N1046" s="1"/>
      <c r="O1046" s="1"/>
    </row>
    <row r="1047" spans="2:15">
      <c r="B1047" s="1"/>
      <c r="C1047" s="1"/>
      <c r="D1047" s="1"/>
      <c r="E1047" s="233"/>
      <c r="F1047" s="234">
        <v>45322</v>
      </c>
      <c r="G1047" s="108"/>
      <c r="H1047" s="1"/>
      <c r="I1047" s="1"/>
      <c r="J1047" s="1"/>
      <c r="K1047" s="1"/>
      <c r="L1047" s="1"/>
      <c r="M1047" s="1"/>
      <c r="N1047" s="1"/>
      <c r="O1047" s="1"/>
    </row>
    <row r="1048" spans="2:15">
      <c r="B1048" s="1"/>
      <c r="C1048" s="1"/>
      <c r="D1048" s="1"/>
      <c r="E1048" s="233"/>
      <c r="F1048" s="234">
        <v>45323</v>
      </c>
      <c r="G1048" s="108"/>
      <c r="H1048" s="1"/>
      <c r="I1048" s="1"/>
      <c r="J1048" s="1"/>
      <c r="K1048" s="1"/>
      <c r="L1048" s="1"/>
      <c r="M1048" s="1"/>
      <c r="N1048" s="1"/>
      <c r="O1048" s="1"/>
    </row>
    <row r="1049" spans="2:15">
      <c r="B1049" s="1"/>
      <c r="C1049" s="1"/>
      <c r="D1049" s="1"/>
      <c r="E1049" s="233"/>
      <c r="F1049" s="234">
        <v>45324</v>
      </c>
      <c r="G1049" s="108"/>
      <c r="H1049" s="1"/>
      <c r="I1049" s="1"/>
      <c r="J1049" s="1"/>
      <c r="K1049" s="1"/>
      <c r="L1049" s="1"/>
      <c r="M1049" s="1"/>
      <c r="N1049" s="1"/>
      <c r="O1049" s="1"/>
    </row>
    <row r="1050" spans="2:15">
      <c r="B1050" s="1"/>
      <c r="C1050" s="1"/>
      <c r="D1050" s="1"/>
      <c r="E1050" s="233"/>
      <c r="F1050" s="234">
        <v>45325</v>
      </c>
      <c r="G1050" s="108"/>
      <c r="H1050" s="1"/>
      <c r="I1050" s="1"/>
      <c r="J1050" s="1"/>
      <c r="K1050" s="1"/>
      <c r="L1050" s="1"/>
      <c r="M1050" s="1"/>
      <c r="N1050" s="1"/>
      <c r="O1050" s="1"/>
    </row>
    <row r="1051" spans="2:15">
      <c r="B1051" s="1"/>
      <c r="C1051" s="1"/>
      <c r="D1051" s="1"/>
      <c r="E1051" s="233"/>
      <c r="F1051" s="234">
        <v>45326</v>
      </c>
      <c r="G1051" s="108"/>
      <c r="H1051" s="1"/>
      <c r="I1051" s="1"/>
      <c r="J1051" s="1"/>
      <c r="K1051" s="1"/>
      <c r="L1051" s="1"/>
      <c r="M1051" s="1"/>
      <c r="N1051" s="1"/>
      <c r="O1051" s="1"/>
    </row>
    <row r="1052" spans="2:15">
      <c r="B1052" s="1"/>
      <c r="C1052" s="1"/>
      <c r="D1052" s="1"/>
      <c r="E1052" s="233"/>
      <c r="F1052" s="234">
        <v>45327</v>
      </c>
      <c r="G1052" s="108"/>
      <c r="H1052" s="1"/>
      <c r="I1052" s="1"/>
      <c r="J1052" s="1"/>
      <c r="K1052" s="1"/>
      <c r="L1052" s="1"/>
      <c r="M1052" s="1"/>
      <c r="N1052" s="1"/>
      <c r="O1052" s="1"/>
    </row>
    <row r="1053" spans="2:15">
      <c r="B1053" s="1"/>
      <c r="C1053" s="1"/>
      <c r="D1053" s="1"/>
      <c r="E1053" s="233"/>
      <c r="F1053" s="234">
        <v>45328</v>
      </c>
      <c r="G1053" s="108"/>
      <c r="H1053" s="1"/>
      <c r="I1053" s="1"/>
      <c r="J1053" s="1"/>
      <c r="K1053" s="1"/>
      <c r="L1053" s="1"/>
      <c r="M1053" s="1"/>
      <c r="N1053" s="1"/>
      <c r="O1053" s="1"/>
    </row>
    <row r="1054" spans="2:15">
      <c r="B1054" s="1"/>
      <c r="C1054" s="1"/>
      <c r="D1054" s="1"/>
      <c r="E1054" s="233"/>
      <c r="F1054" s="234">
        <v>45329</v>
      </c>
      <c r="G1054" s="108"/>
      <c r="H1054" s="1"/>
      <c r="I1054" s="1"/>
      <c r="J1054" s="1"/>
      <c r="K1054" s="1"/>
      <c r="L1054" s="1"/>
      <c r="M1054" s="1"/>
      <c r="N1054" s="1"/>
      <c r="O1054" s="1"/>
    </row>
    <row r="1055" spans="2:15">
      <c r="B1055" s="1"/>
      <c r="C1055" s="1"/>
      <c r="D1055" s="1"/>
      <c r="E1055" s="233"/>
      <c r="F1055" s="234">
        <v>45330</v>
      </c>
      <c r="G1055" s="108"/>
      <c r="H1055" s="1"/>
      <c r="I1055" s="1"/>
      <c r="J1055" s="1"/>
      <c r="K1055" s="1"/>
      <c r="L1055" s="1"/>
      <c r="M1055" s="1"/>
      <c r="N1055" s="1"/>
      <c r="O1055" s="1"/>
    </row>
    <row r="1056" spans="2:15">
      <c r="B1056" s="1"/>
      <c r="C1056" s="1"/>
      <c r="D1056" s="1"/>
      <c r="E1056" s="233"/>
      <c r="F1056" s="234">
        <v>45331</v>
      </c>
      <c r="G1056" s="108"/>
      <c r="H1056" s="1"/>
      <c r="I1056" s="1"/>
      <c r="J1056" s="1"/>
      <c r="K1056" s="1"/>
      <c r="L1056" s="1"/>
      <c r="M1056" s="1"/>
      <c r="N1056" s="1"/>
      <c r="O1056" s="1"/>
    </row>
    <row r="1057" spans="2:15">
      <c r="B1057" s="1"/>
      <c r="C1057" s="1"/>
      <c r="D1057" s="1"/>
      <c r="E1057" s="233"/>
      <c r="F1057" s="234">
        <v>45332</v>
      </c>
      <c r="G1057" s="108"/>
      <c r="H1057" s="1"/>
      <c r="I1057" s="1"/>
      <c r="J1057" s="1"/>
      <c r="K1057" s="1"/>
      <c r="L1057" s="1"/>
      <c r="M1057" s="1"/>
      <c r="N1057" s="1"/>
      <c r="O1057" s="1"/>
    </row>
    <row r="1058" spans="2:15">
      <c r="B1058" s="1"/>
      <c r="C1058" s="1"/>
      <c r="D1058" s="1"/>
      <c r="E1058" s="233"/>
      <c r="F1058" s="234">
        <v>45333</v>
      </c>
      <c r="G1058" s="108"/>
      <c r="H1058" s="1"/>
      <c r="I1058" s="1"/>
      <c r="J1058" s="1"/>
      <c r="K1058" s="1"/>
      <c r="L1058" s="1"/>
      <c r="M1058" s="1"/>
      <c r="N1058" s="1"/>
      <c r="O1058" s="1"/>
    </row>
    <row r="1059" spans="2:15">
      <c r="B1059" s="1"/>
      <c r="C1059" s="1"/>
      <c r="D1059" s="1"/>
      <c r="E1059" s="233"/>
      <c r="F1059" s="234">
        <v>45334</v>
      </c>
      <c r="G1059" s="108"/>
      <c r="H1059" s="1"/>
      <c r="I1059" s="1"/>
      <c r="J1059" s="1"/>
      <c r="K1059" s="1"/>
      <c r="L1059" s="1"/>
      <c r="M1059" s="1"/>
      <c r="N1059" s="1"/>
      <c r="O1059" s="1"/>
    </row>
    <row r="1060" spans="2:15">
      <c r="B1060" s="1"/>
      <c r="C1060" s="1"/>
      <c r="D1060" s="1"/>
      <c r="E1060" s="233"/>
      <c r="F1060" s="234">
        <v>45335</v>
      </c>
      <c r="G1060" s="108"/>
      <c r="H1060" s="1"/>
      <c r="I1060" s="1"/>
      <c r="J1060" s="1"/>
      <c r="K1060" s="1"/>
      <c r="L1060" s="1"/>
      <c r="M1060" s="1"/>
      <c r="N1060" s="1"/>
      <c r="O1060" s="1"/>
    </row>
    <row r="1061" spans="2:15">
      <c r="B1061" s="1"/>
      <c r="C1061" s="1"/>
      <c r="D1061" s="1"/>
      <c r="E1061" s="233"/>
      <c r="F1061" s="234">
        <v>45336</v>
      </c>
      <c r="G1061" s="108"/>
      <c r="H1061" s="1"/>
      <c r="I1061" s="1"/>
      <c r="J1061" s="1"/>
      <c r="K1061" s="1"/>
      <c r="L1061" s="1"/>
      <c r="M1061" s="1"/>
      <c r="N1061" s="1"/>
      <c r="O1061" s="1"/>
    </row>
    <row r="1062" spans="2:15">
      <c r="B1062" s="1"/>
      <c r="C1062" s="1"/>
      <c r="D1062" s="1"/>
      <c r="E1062" s="233"/>
      <c r="F1062" s="234">
        <v>45337</v>
      </c>
      <c r="G1062" s="108"/>
      <c r="H1062" s="1"/>
      <c r="I1062" s="1"/>
      <c r="J1062" s="1"/>
      <c r="K1062" s="1"/>
      <c r="L1062" s="1"/>
      <c r="M1062" s="1"/>
      <c r="N1062" s="1"/>
      <c r="O1062" s="1"/>
    </row>
    <row r="1063" spans="2:15">
      <c r="B1063" s="1"/>
      <c r="C1063" s="1"/>
      <c r="D1063" s="1"/>
      <c r="E1063" s="233"/>
      <c r="F1063" s="234">
        <v>45338</v>
      </c>
      <c r="G1063" s="108"/>
      <c r="H1063" s="1"/>
      <c r="I1063" s="1"/>
      <c r="J1063" s="1"/>
      <c r="K1063" s="1"/>
      <c r="L1063" s="1"/>
      <c r="M1063" s="1"/>
      <c r="N1063" s="1"/>
      <c r="O1063" s="1"/>
    </row>
    <row r="1064" spans="2:15">
      <c r="B1064" s="1"/>
      <c r="C1064" s="1"/>
      <c r="D1064" s="1"/>
      <c r="E1064" s="233"/>
      <c r="F1064" s="234">
        <v>45339</v>
      </c>
      <c r="G1064" s="108"/>
      <c r="H1064" s="1"/>
      <c r="I1064" s="1"/>
      <c r="J1064" s="1"/>
      <c r="K1064" s="1"/>
      <c r="L1064" s="1"/>
      <c r="M1064" s="1"/>
      <c r="N1064" s="1"/>
      <c r="O1064" s="1"/>
    </row>
    <row r="1065" spans="2:15">
      <c r="B1065" s="1"/>
      <c r="C1065" s="1"/>
      <c r="D1065" s="1"/>
      <c r="E1065" s="233"/>
      <c r="F1065" s="234">
        <v>45340</v>
      </c>
      <c r="G1065" s="108"/>
      <c r="H1065" s="1"/>
      <c r="I1065" s="1"/>
      <c r="J1065" s="1"/>
      <c r="K1065" s="1"/>
      <c r="L1065" s="1"/>
      <c r="M1065" s="1"/>
      <c r="N1065" s="1"/>
      <c r="O1065" s="1"/>
    </row>
    <row r="1066" spans="2:15">
      <c r="B1066" s="1"/>
      <c r="C1066" s="1"/>
      <c r="D1066" s="1"/>
      <c r="E1066" s="233"/>
      <c r="F1066" s="234">
        <v>45341</v>
      </c>
      <c r="G1066" s="108"/>
      <c r="H1066" s="1"/>
      <c r="I1066" s="1"/>
      <c r="J1066" s="1"/>
      <c r="K1066" s="1"/>
      <c r="L1066" s="1"/>
      <c r="M1066" s="1"/>
      <c r="N1066" s="1"/>
      <c r="O1066" s="1"/>
    </row>
    <row r="1067" spans="2:15">
      <c r="B1067" s="1"/>
      <c r="C1067" s="1"/>
      <c r="D1067" s="1"/>
      <c r="E1067" s="233"/>
      <c r="F1067" s="234">
        <v>45342</v>
      </c>
      <c r="G1067" s="108"/>
      <c r="H1067" s="1"/>
      <c r="I1067" s="1"/>
      <c r="J1067" s="1"/>
      <c r="K1067" s="1"/>
      <c r="L1067" s="1"/>
      <c r="M1067" s="1"/>
      <c r="N1067" s="1"/>
      <c r="O1067" s="1"/>
    </row>
    <row r="1068" spans="2:15">
      <c r="B1068" s="1"/>
      <c r="C1068" s="1"/>
      <c r="D1068" s="1"/>
      <c r="E1068" s="233"/>
      <c r="F1068" s="234">
        <v>45343</v>
      </c>
      <c r="G1068" s="108"/>
      <c r="H1068" s="1"/>
      <c r="I1068" s="1"/>
      <c r="J1068" s="1"/>
      <c r="K1068" s="1"/>
      <c r="L1068" s="1"/>
      <c r="M1068" s="1"/>
      <c r="N1068" s="1"/>
      <c r="O1068" s="1"/>
    </row>
    <row r="1069" spans="2:15">
      <c r="B1069" s="1"/>
      <c r="C1069" s="1"/>
      <c r="D1069" s="1"/>
      <c r="E1069" s="233"/>
      <c r="F1069" s="234">
        <v>45344</v>
      </c>
      <c r="G1069" s="108"/>
      <c r="H1069" s="1"/>
      <c r="I1069" s="1"/>
      <c r="J1069" s="1"/>
      <c r="K1069" s="1"/>
      <c r="L1069" s="1"/>
      <c r="M1069" s="1"/>
      <c r="N1069" s="1"/>
      <c r="O1069" s="1"/>
    </row>
    <row r="1070" spans="2:15">
      <c r="B1070" s="1"/>
      <c r="C1070" s="1"/>
      <c r="D1070" s="1"/>
      <c r="E1070" s="233"/>
      <c r="F1070" s="234">
        <v>45345</v>
      </c>
      <c r="G1070" s="108"/>
      <c r="H1070" s="1"/>
      <c r="I1070" s="1"/>
      <c r="J1070" s="1"/>
      <c r="K1070" s="1"/>
      <c r="L1070" s="1"/>
      <c r="M1070" s="1"/>
      <c r="N1070" s="1"/>
      <c r="O1070" s="1"/>
    </row>
    <row r="1071" spans="2:15">
      <c r="B1071" s="1"/>
      <c r="C1071" s="1"/>
      <c r="D1071" s="1"/>
      <c r="E1071" s="233"/>
      <c r="F1071" s="234">
        <v>45346</v>
      </c>
      <c r="G1071" s="108"/>
      <c r="H1071" s="1"/>
      <c r="I1071" s="1"/>
      <c r="J1071" s="1"/>
      <c r="K1071" s="1"/>
      <c r="L1071" s="1"/>
      <c r="M1071" s="1"/>
      <c r="N1071" s="1"/>
      <c r="O1071" s="1"/>
    </row>
    <row r="1072" spans="2:15">
      <c r="B1072" s="1"/>
      <c r="C1072" s="1"/>
      <c r="D1072" s="1"/>
      <c r="E1072" s="233"/>
      <c r="F1072" s="234">
        <v>45347</v>
      </c>
      <c r="G1072" s="108"/>
      <c r="H1072" s="1"/>
      <c r="I1072" s="1"/>
      <c r="J1072" s="1"/>
      <c r="K1072" s="1"/>
      <c r="L1072" s="1"/>
      <c r="M1072" s="1"/>
      <c r="N1072" s="1"/>
      <c r="O1072" s="1"/>
    </row>
    <row r="1073" spans="2:15">
      <c r="B1073" s="1"/>
      <c r="C1073" s="1"/>
      <c r="D1073" s="1"/>
      <c r="E1073" s="233"/>
      <c r="F1073" s="234">
        <v>45348</v>
      </c>
      <c r="G1073" s="108"/>
      <c r="H1073" s="1"/>
      <c r="I1073" s="1"/>
      <c r="J1073" s="1"/>
      <c r="K1073" s="1"/>
      <c r="L1073" s="1"/>
      <c r="M1073" s="1"/>
      <c r="N1073" s="1"/>
      <c r="O1073" s="1"/>
    </row>
    <row r="1074" spans="2:15">
      <c r="B1074" s="1"/>
      <c r="C1074" s="1"/>
      <c r="D1074" s="1"/>
      <c r="E1074" s="233"/>
      <c r="F1074" s="234">
        <v>45349</v>
      </c>
      <c r="G1074" s="108"/>
      <c r="H1074" s="1"/>
      <c r="I1074" s="1"/>
      <c r="J1074" s="1"/>
      <c r="K1074" s="1"/>
      <c r="L1074" s="1"/>
      <c r="M1074" s="1"/>
      <c r="N1074" s="1"/>
      <c r="O1074" s="1"/>
    </row>
    <row r="1075" spans="2:15">
      <c r="B1075" s="1"/>
      <c r="C1075" s="1"/>
      <c r="D1075" s="1"/>
      <c r="E1075" s="233"/>
      <c r="F1075" s="234">
        <v>45350</v>
      </c>
      <c r="G1075" s="108"/>
      <c r="H1075" s="1"/>
      <c r="I1075" s="1"/>
      <c r="J1075" s="1"/>
      <c r="K1075" s="1"/>
      <c r="L1075" s="1"/>
      <c r="M1075" s="1"/>
      <c r="N1075" s="1"/>
      <c r="O1075" s="1"/>
    </row>
    <row r="1076" spans="2:15">
      <c r="B1076" s="1"/>
      <c r="C1076" s="1"/>
      <c r="D1076" s="1"/>
      <c r="E1076" s="233"/>
      <c r="F1076" s="234">
        <v>45351</v>
      </c>
      <c r="G1076" s="108"/>
      <c r="H1076" s="1"/>
      <c r="I1076" s="1"/>
      <c r="J1076" s="1"/>
      <c r="K1076" s="1"/>
      <c r="L1076" s="1"/>
      <c r="M1076" s="1"/>
      <c r="N1076" s="1"/>
      <c r="O1076" s="1"/>
    </row>
    <row r="1077" spans="2:15">
      <c r="B1077" s="1"/>
      <c r="C1077" s="1"/>
      <c r="D1077" s="1"/>
      <c r="E1077" s="233"/>
      <c r="F1077" s="234">
        <v>45352</v>
      </c>
      <c r="G1077" s="108"/>
      <c r="H1077" s="1"/>
      <c r="I1077" s="1"/>
      <c r="J1077" s="1"/>
      <c r="K1077" s="1"/>
      <c r="L1077" s="1"/>
      <c r="M1077" s="1"/>
      <c r="N1077" s="1"/>
      <c r="O1077" s="1"/>
    </row>
    <row r="1078" spans="2:15">
      <c r="B1078" s="1"/>
      <c r="C1078" s="1"/>
      <c r="D1078" s="1"/>
      <c r="E1078" s="233"/>
      <c r="F1078" s="234">
        <v>45353</v>
      </c>
      <c r="G1078" s="108"/>
      <c r="H1078" s="1"/>
      <c r="I1078" s="1"/>
      <c r="J1078" s="1"/>
      <c r="K1078" s="1"/>
      <c r="L1078" s="1"/>
      <c r="M1078" s="1"/>
      <c r="N1078" s="1"/>
      <c r="O1078" s="1"/>
    </row>
    <row r="1079" spans="2:15">
      <c r="B1079" s="1"/>
      <c r="C1079" s="1"/>
      <c r="D1079" s="1"/>
      <c r="E1079" s="233"/>
      <c r="F1079" s="234">
        <v>45354</v>
      </c>
      <c r="G1079" s="108"/>
      <c r="H1079" s="1"/>
      <c r="I1079" s="1"/>
      <c r="J1079" s="1"/>
      <c r="K1079" s="1"/>
      <c r="L1079" s="1"/>
      <c r="M1079" s="1"/>
      <c r="N1079" s="1"/>
      <c r="O1079" s="1"/>
    </row>
    <row r="1080" spans="2:15">
      <c r="B1080" s="1"/>
      <c r="C1080" s="1"/>
      <c r="D1080" s="1"/>
      <c r="E1080" s="233"/>
      <c r="F1080" s="234">
        <v>45355</v>
      </c>
      <c r="G1080" s="108"/>
      <c r="H1080" s="1"/>
      <c r="I1080" s="1"/>
      <c r="J1080" s="1"/>
      <c r="K1080" s="1"/>
      <c r="L1080" s="1"/>
      <c r="M1080" s="1"/>
      <c r="N1080" s="1"/>
      <c r="O1080" s="1"/>
    </row>
    <row r="1081" spans="2:15">
      <c r="B1081" s="1"/>
      <c r="C1081" s="1"/>
      <c r="D1081" s="1"/>
      <c r="E1081" s="233"/>
      <c r="F1081" s="234">
        <v>45356</v>
      </c>
      <c r="G1081" s="108"/>
      <c r="H1081" s="1"/>
      <c r="I1081" s="1"/>
      <c r="J1081" s="1"/>
      <c r="K1081" s="1"/>
      <c r="L1081" s="1"/>
      <c r="M1081" s="1"/>
      <c r="N1081" s="1"/>
      <c r="O1081" s="1"/>
    </row>
    <row r="1082" spans="2:15">
      <c r="B1082" s="1"/>
      <c r="C1082" s="1"/>
      <c r="D1082" s="1"/>
      <c r="E1082" s="233"/>
      <c r="F1082" s="234">
        <v>45357</v>
      </c>
      <c r="G1082" s="108"/>
      <c r="H1082" s="1"/>
      <c r="I1082" s="1"/>
      <c r="J1082" s="1"/>
      <c r="K1082" s="1"/>
      <c r="L1082" s="1"/>
      <c r="M1082" s="1"/>
      <c r="N1082" s="1"/>
      <c r="O1082" s="1"/>
    </row>
    <row r="1083" spans="2:15">
      <c r="B1083" s="1"/>
      <c r="C1083" s="1"/>
      <c r="D1083" s="1"/>
      <c r="E1083" s="233"/>
      <c r="F1083" s="234">
        <v>45358</v>
      </c>
      <c r="G1083" s="108"/>
      <c r="H1083" s="1"/>
      <c r="I1083" s="1"/>
      <c r="J1083" s="1"/>
      <c r="K1083" s="1"/>
      <c r="L1083" s="1"/>
      <c r="M1083" s="1"/>
      <c r="N1083" s="1"/>
      <c r="O1083" s="1"/>
    </row>
    <row r="1084" spans="2:15">
      <c r="B1084" s="1"/>
      <c r="C1084" s="1"/>
      <c r="D1084" s="1"/>
      <c r="E1084" s="233"/>
      <c r="F1084" s="234">
        <v>45359</v>
      </c>
      <c r="G1084" s="108"/>
      <c r="H1084" s="1"/>
      <c r="I1084" s="1"/>
      <c r="J1084" s="1"/>
      <c r="K1084" s="1"/>
      <c r="L1084" s="1"/>
      <c r="M1084" s="1"/>
      <c r="N1084" s="1"/>
      <c r="O1084" s="1"/>
    </row>
    <row r="1085" spans="2:15">
      <c r="B1085" s="1"/>
      <c r="C1085" s="1"/>
      <c r="D1085" s="1"/>
      <c r="E1085" s="233"/>
      <c r="F1085" s="234">
        <v>45360</v>
      </c>
      <c r="G1085" s="108"/>
      <c r="H1085" s="1"/>
      <c r="I1085" s="1"/>
      <c r="J1085" s="1"/>
      <c r="K1085" s="1"/>
      <c r="L1085" s="1"/>
      <c r="M1085" s="1"/>
      <c r="N1085" s="1"/>
      <c r="O1085" s="1"/>
    </row>
    <row r="1086" spans="2:15">
      <c r="B1086" s="1"/>
      <c r="C1086" s="1"/>
      <c r="D1086" s="1"/>
      <c r="E1086" s="233"/>
      <c r="F1086" s="234">
        <v>45361</v>
      </c>
      <c r="G1086" s="108"/>
      <c r="H1086" s="1"/>
      <c r="I1086" s="1"/>
      <c r="J1086" s="1"/>
      <c r="K1086" s="1"/>
      <c r="L1086" s="1"/>
      <c r="M1086" s="1"/>
      <c r="N1086" s="1"/>
      <c r="O1086" s="1"/>
    </row>
    <row r="1087" spans="2:15">
      <c r="B1087" s="1"/>
      <c r="C1087" s="1"/>
      <c r="D1087" s="1"/>
      <c r="E1087" s="233"/>
      <c r="F1087" s="234">
        <v>45362</v>
      </c>
      <c r="G1087" s="108"/>
      <c r="H1087" s="1"/>
      <c r="I1087" s="1"/>
      <c r="J1087" s="1"/>
      <c r="K1087" s="1"/>
      <c r="L1087" s="1"/>
      <c r="M1087" s="1"/>
      <c r="N1087" s="1"/>
      <c r="O1087" s="1"/>
    </row>
    <row r="1088" spans="2:15">
      <c r="B1088" s="1"/>
      <c r="C1088" s="1"/>
      <c r="D1088" s="1"/>
      <c r="E1088" s="233"/>
      <c r="F1088" s="234">
        <v>45363</v>
      </c>
      <c r="G1088" s="108"/>
      <c r="H1088" s="1"/>
      <c r="I1088" s="1"/>
      <c r="J1088" s="1"/>
      <c r="K1088" s="1"/>
      <c r="L1088" s="1"/>
      <c r="M1088" s="1"/>
      <c r="N1088" s="1"/>
      <c r="O1088" s="1"/>
    </row>
    <row r="1089" spans="2:15">
      <c r="B1089" s="1"/>
      <c r="C1089" s="1"/>
      <c r="D1089" s="1"/>
      <c r="E1089" s="233"/>
      <c r="F1089" s="234">
        <v>45364</v>
      </c>
      <c r="G1089" s="108"/>
      <c r="H1089" s="1"/>
      <c r="I1089" s="1"/>
      <c r="J1089" s="1"/>
      <c r="K1089" s="1"/>
      <c r="L1089" s="1"/>
      <c r="M1089" s="1"/>
      <c r="N1089" s="1"/>
      <c r="O1089" s="1"/>
    </row>
    <row r="1090" spans="2:15">
      <c r="B1090" s="1"/>
      <c r="C1090" s="1"/>
      <c r="D1090" s="1"/>
      <c r="E1090" s="233"/>
      <c r="F1090" s="234">
        <v>45365</v>
      </c>
      <c r="G1090" s="108"/>
      <c r="H1090" s="1"/>
      <c r="I1090" s="1"/>
      <c r="J1090" s="1"/>
      <c r="K1090" s="1"/>
      <c r="L1090" s="1"/>
      <c r="M1090" s="1"/>
      <c r="N1090" s="1"/>
      <c r="O1090" s="1"/>
    </row>
    <row r="1091" spans="2:15">
      <c r="B1091" s="1"/>
      <c r="C1091" s="1"/>
      <c r="D1091" s="1"/>
      <c r="E1091" s="233"/>
      <c r="F1091" s="234">
        <v>45366</v>
      </c>
      <c r="G1091" s="108"/>
      <c r="H1091" s="1"/>
      <c r="I1091" s="1"/>
      <c r="J1091" s="1"/>
      <c r="K1091" s="1"/>
      <c r="L1091" s="1"/>
      <c r="M1091" s="1"/>
      <c r="N1091" s="1"/>
      <c r="O1091" s="1"/>
    </row>
    <row r="1092" spans="2:15">
      <c r="B1092" s="1"/>
      <c r="C1092" s="1"/>
      <c r="D1092" s="1"/>
      <c r="E1092" s="233"/>
      <c r="F1092" s="234">
        <v>45367</v>
      </c>
      <c r="G1092" s="108"/>
      <c r="H1092" s="1"/>
      <c r="I1092" s="1"/>
      <c r="J1092" s="1"/>
      <c r="K1092" s="1"/>
      <c r="L1092" s="1"/>
      <c r="M1092" s="1"/>
      <c r="N1092" s="1"/>
      <c r="O1092" s="1"/>
    </row>
    <row r="1093" spans="2:15">
      <c r="B1093" s="1"/>
      <c r="C1093" s="1"/>
      <c r="D1093" s="1"/>
      <c r="E1093" s="233"/>
      <c r="F1093" s="234">
        <v>45368</v>
      </c>
      <c r="G1093" s="108"/>
      <c r="H1093" s="1"/>
      <c r="I1093" s="1"/>
      <c r="J1093" s="1"/>
      <c r="K1093" s="1"/>
      <c r="L1093" s="1"/>
      <c r="M1093" s="1"/>
      <c r="N1093" s="1"/>
      <c r="O1093" s="1"/>
    </row>
    <row r="1094" spans="2:15">
      <c r="B1094" s="1"/>
      <c r="C1094" s="1"/>
      <c r="D1094" s="1"/>
      <c r="E1094" s="233"/>
      <c r="F1094" s="234">
        <v>45369</v>
      </c>
      <c r="G1094" s="108"/>
      <c r="H1094" s="1"/>
      <c r="I1094" s="1"/>
      <c r="J1094" s="1"/>
      <c r="K1094" s="1"/>
      <c r="L1094" s="1"/>
      <c r="M1094" s="1"/>
      <c r="N1094" s="1"/>
      <c r="O1094" s="1"/>
    </row>
    <row r="1095" spans="2:15">
      <c r="B1095" s="1"/>
      <c r="C1095" s="1"/>
      <c r="D1095" s="1"/>
      <c r="E1095" s="233"/>
      <c r="F1095" s="234">
        <v>45370</v>
      </c>
      <c r="G1095" s="108"/>
      <c r="H1095" s="1"/>
      <c r="I1095" s="1"/>
      <c r="J1095" s="1"/>
      <c r="K1095" s="1"/>
      <c r="L1095" s="1"/>
      <c r="M1095" s="1"/>
      <c r="N1095" s="1"/>
      <c r="O1095" s="1"/>
    </row>
    <row r="1096" spans="2:15">
      <c r="B1096" s="1"/>
      <c r="C1096" s="1"/>
      <c r="D1096" s="1"/>
      <c r="E1096" s="233"/>
      <c r="F1096" s="234">
        <v>45371</v>
      </c>
      <c r="G1096" s="108"/>
      <c r="H1096" s="1"/>
      <c r="I1096" s="1"/>
      <c r="J1096" s="1"/>
      <c r="K1096" s="1"/>
      <c r="L1096" s="1"/>
      <c r="M1096" s="1"/>
      <c r="N1096" s="1"/>
      <c r="O1096" s="1"/>
    </row>
    <row r="1097" spans="2:15">
      <c r="B1097" s="1"/>
      <c r="C1097" s="1"/>
      <c r="D1097" s="1"/>
      <c r="E1097" s="233"/>
      <c r="F1097" s="234">
        <v>45372</v>
      </c>
      <c r="G1097" s="108"/>
      <c r="H1097" s="1"/>
      <c r="I1097" s="1"/>
      <c r="J1097" s="1"/>
      <c r="K1097" s="1"/>
      <c r="L1097" s="1"/>
      <c r="M1097" s="1"/>
      <c r="N1097" s="1"/>
      <c r="O1097" s="1"/>
    </row>
    <row r="1098" spans="2:15">
      <c r="B1098" s="1"/>
      <c r="C1098" s="1"/>
      <c r="D1098" s="1"/>
      <c r="E1098" s="233"/>
      <c r="F1098" s="234">
        <v>45373</v>
      </c>
      <c r="G1098" s="108"/>
      <c r="H1098" s="1"/>
      <c r="I1098" s="1"/>
      <c r="J1098" s="1"/>
      <c r="K1098" s="1"/>
      <c r="L1098" s="1"/>
      <c r="M1098" s="1"/>
      <c r="N1098" s="1"/>
      <c r="O1098" s="1"/>
    </row>
    <row r="1099" spans="2:15">
      <c r="B1099" s="1"/>
      <c r="C1099" s="1"/>
      <c r="D1099" s="1"/>
      <c r="E1099" s="233"/>
      <c r="F1099" s="234">
        <v>45374</v>
      </c>
      <c r="G1099" s="108"/>
      <c r="H1099" s="1"/>
      <c r="I1099" s="1"/>
      <c r="J1099" s="1"/>
      <c r="K1099" s="1"/>
      <c r="L1099" s="1"/>
      <c r="M1099" s="1"/>
      <c r="N1099" s="1"/>
      <c r="O1099" s="1"/>
    </row>
    <row r="1100" spans="2:15">
      <c r="B1100" s="1"/>
      <c r="C1100" s="1"/>
      <c r="D1100" s="1"/>
      <c r="E1100" s="233"/>
      <c r="F1100" s="234">
        <v>45375</v>
      </c>
      <c r="G1100" s="108"/>
      <c r="H1100" s="1"/>
      <c r="I1100" s="1"/>
      <c r="J1100" s="1"/>
      <c r="K1100" s="1"/>
      <c r="L1100" s="1"/>
      <c r="M1100" s="1"/>
      <c r="N1100" s="1"/>
      <c r="O1100" s="1"/>
    </row>
    <row r="1101" spans="2:15">
      <c r="B1101" s="1"/>
      <c r="C1101" s="1"/>
      <c r="D1101" s="1"/>
      <c r="E1101" s="233"/>
      <c r="F1101" s="234">
        <v>45376</v>
      </c>
      <c r="G1101" s="108"/>
      <c r="H1101" s="1"/>
      <c r="I1101" s="1"/>
      <c r="J1101" s="1"/>
      <c r="K1101" s="1"/>
      <c r="L1101" s="1"/>
      <c r="M1101" s="1"/>
      <c r="N1101" s="1"/>
      <c r="O1101" s="1"/>
    </row>
    <row r="1102" spans="2:15">
      <c r="B1102" s="1"/>
      <c r="C1102" s="1"/>
      <c r="D1102" s="1"/>
      <c r="E1102" s="233"/>
      <c r="F1102" s="234">
        <v>45377</v>
      </c>
      <c r="G1102" s="108"/>
      <c r="H1102" s="1"/>
      <c r="I1102" s="1"/>
      <c r="J1102" s="1"/>
      <c r="K1102" s="1"/>
      <c r="L1102" s="1"/>
      <c r="M1102" s="1"/>
      <c r="N1102" s="1"/>
      <c r="O1102" s="1"/>
    </row>
    <row r="1103" spans="2:15">
      <c r="B1103" s="1"/>
      <c r="C1103" s="1"/>
      <c r="D1103" s="1"/>
      <c r="E1103" s="233"/>
      <c r="F1103" s="234">
        <v>45378</v>
      </c>
      <c r="G1103" s="108"/>
      <c r="H1103" s="1"/>
      <c r="I1103" s="1"/>
      <c r="J1103" s="1"/>
      <c r="K1103" s="1"/>
      <c r="L1103" s="1"/>
      <c r="M1103" s="1"/>
      <c r="N1103" s="1"/>
      <c r="O1103" s="1"/>
    </row>
    <row r="1104" spans="2:15">
      <c r="B1104" s="1"/>
      <c r="C1104" s="1"/>
      <c r="D1104" s="1"/>
      <c r="E1104" s="233"/>
      <c r="F1104" s="234">
        <v>45379</v>
      </c>
      <c r="G1104" s="108"/>
      <c r="H1104" s="1"/>
      <c r="I1104" s="1"/>
      <c r="J1104" s="1"/>
      <c r="K1104" s="1"/>
      <c r="L1104" s="1"/>
      <c r="M1104" s="1"/>
      <c r="N1104" s="1"/>
      <c r="O1104" s="1"/>
    </row>
    <row r="1105" spans="2:15">
      <c r="B1105" s="1"/>
      <c r="C1105" s="1"/>
      <c r="D1105" s="1"/>
      <c r="E1105" s="233"/>
      <c r="F1105" s="234">
        <v>45380</v>
      </c>
      <c r="G1105" s="108"/>
      <c r="H1105" s="1"/>
      <c r="I1105" s="1"/>
      <c r="J1105" s="1"/>
      <c r="K1105" s="1"/>
      <c r="L1105" s="1"/>
      <c r="M1105" s="1"/>
      <c r="N1105" s="1"/>
      <c r="O1105" s="1"/>
    </row>
    <row r="1106" spans="2:15">
      <c r="B1106" s="1"/>
      <c r="C1106" s="1"/>
      <c r="D1106" s="1"/>
      <c r="E1106" s="233"/>
      <c r="F1106" s="234">
        <v>45381</v>
      </c>
      <c r="G1106" s="108"/>
      <c r="H1106" s="1"/>
      <c r="I1106" s="1"/>
      <c r="J1106" s="1"/>
      <c r="K1106" s="1"/>
      <c r="L1106" s="1"/>
      <c r="M1106" s="1"/>
      <c r="N1106" s="1"/>
      <c r="O1106" s="1"/>
    </row>
    <row r="1107" spans="2:15">
      <c r="B1107" s="1"/>
      <c r="C1107" s="1"/>
      <c r="D1107" s="1"/>
      <c r="E1107" s="233"/>
      <c r="F1107" s="234">
        <v>45382</v>
      </c>
      <c r="G1107" s="108"/>
      <c r="H1107" s="1"/>
      <c r="I1107" s="1"/>
      <c r="J1107" s="1"/>
      <c r="K1107" s="1"/>
      <c r="L1107" s="1"/>
      <c r="M1107" s="1"/>
      <c r="N1107" s="1"/>
      <c r="O1107" s="1"/>
    </row>
    <row r="1108" spans="2:15">
      <c r="B1108" s="1"/>
      <c r="C1108" s="1"/>
      <c r="D1108" s="1"/>
      <c r="E1108" s="233"/>
      <c r="F1108" s="234">
        <v>45383</v>
      </c>
      <c r="G1108" s="108"/>
      <c r="H1108" s="1"/>
      <c r="I1108" s="1"/>
      <c r="J1108" s="1"/>
      <c r="K1108" s="1"/>
      <c r="L1108" s="1"/>
      <c r="M1108" s="1"/>
      <c r="N1108" s="1"/>
      <c r="O1108" s="1"/>
    </row>
    <row r="1109" spans="2:15">
      <c r="B1109" s="1"/>
      <c r="C1109" s="1"/>
      <c r="D1109" s="1"/>
      <c r="E1109" s="233"/>
      <c r="F1109" s="234">
        <v>45384</v>
      </c>
      <c r="G1109" s="108"/>
      <c r="H1109" s="1"/>
      <c r="I1109" s="1"/>
      <c r="J1109" s="1"/>
      <c r="K1109" s="1"/>
      <c r="L1109" s="1"/>
      <c r="M1109" s="1"/>
      <c r="N1109" s="1"/>
      <c r="O1109" s="1"/>
    </row>
    <row r="1110" spans="2:15">
      <c r="B1110" s="1"/>
      <c r="C1110" s="1"/>
      <c r="D1110" s="1"/>
      <c r="E1110" s="233"/>
      <c r="F1110" s="234">
        <v>45385</v>
      </c>
      <c r="G1110" s="108"/>
      <c r="H1110" s="1"/>
      <c r="I1110" s="1"/>
      <c r="J1110" s="1"/>
      <c r="K1110" s="1"/>
      <c r="L1110" s="1"/>
      <c r="M1110" s="1"/>
      <c r="N1110" s="1"/>
      <c r="O1110" s="1"/>
    </row>
    <row r="1111" spans="2:15">
      <c r="B1111" s="1"/>
      <c r="C1111" s="1"/>
      <c r="D1111" s="1"/>
      <c r="E1111" s="233"/>
      <c r="F1111" s="234">
        <v>45386</v>
      </c>
      <c r="G1111" s="108"/>
      <c r="H1111" s="1"/>
      <c r="I1111" s="1"/>
      <c r="J1111" s="1"/>
      <c r="K1111" s="1"/>
      <c r="L1111" s="1"/>
      <c r="M1111" s="1"/>
      <c r="N1111" s="1"/>
      <c r="O1111" s="1"/>
    </row>
    <row r="1112" spans="2:15">
      <c r="B1112" s="1"/>
      <c r="C1112" s="1"/>
      <c r="D1112" s="1"/>
      <c r="E1112" s="233"/>
      <c r="F1112" s="234">
        <v>45387</v>
      </c>
      <c r="G1112" s="108"/>
      <c r="H1112" s="1"/>
      <c r="I1112" s="1"/>
      <c r="J1112" s="1"/>
      <c r="K1112" s="1"/>
      <c r="L1112" s="1"/>
      <c r="M1112" s="1"/>
      <c r="N1112" s="1"/>
      <c r="O1112" s="1"/>
    </row>
    <row r="1113" spans="2:15">
      <c r="B1113" s="1"/>
      <c r="C1113" s="1"/>
      <c r="D1113" s="1"/>
      <c r="E1113" s="233"/>
      <c r="F1113" s="234">
        <v>45388</v>
      </c>
      <c r="G1113" s="108"/>
      <c r="H1113" s="1"/>
      <c r="I1113" s="1"/>
      <c r="J1113" s="1"/>
      <c r="K1113" s="1"/>
      <c r="L1113" s="1"/>
      <c r="M1113" s="1"/>
      <c r="N1113" s="1"/>
      <c r="O1113" s="1"/>
    </row>
    <row r="1114" spans="2:15">
      <c r="B1114" s="1"/>
      <c r="C1114" s="1"/>
      <c r="D1114" s="1"/>
      <c r="E1114" s="233"/>
      <c r="F1114" s="234">
        <v>45389</v>
      </c>
      <c r="G1114" s="108"/>
      <c r="H1114" s="1"/>
      <c r="I1114" s="1"/>
      <c r="J1114" s="1"/>
      <c r="K1114" s="1"/>
      <c r="L1114" s="1"/>
      <c r="M1114" s="1"/>
      <c r="N1114" s="1"/>
      <c r="O1114" s="1"/>
    </row>
    <row r="1115" spans="2:15">
      <c r="B1115" s="1"/>
      <c r="C1115" s="1"/>
      <c r="D1115" s="1"/>
      <c r="E1115" s="233"/>
      <c r="F1115" s="234">
        <v>45390</v>
      </c>
      <c r="G1115" s="108"/>
      <c r="H1115" s="1"/>
      <c r="I1115" s="1"/>
      <c r="J1115" s="1"/>
      <c r="K1115" s="1"/>
      <c r="L1115" s="1"/>
      <c r="M1115" s="1"/>
      <c r="N1115" s="1"/>
      <c r="O1115" s="1"/>
    </row>
    <row r="1116" spans="2:15">
      <c r="B1116" s="1"/>
      <c r="C1116" s="1"/>
      <c r="D1116" s="1"/>
      <c r="E1116" s="233"/>
      <c r="F1116" s="234">
        <v>45391</v>
      </c>
      <c r="G1116" s="108"/>
      <c r="H1116" s="1"/>
      <c r="I1116" s="1"/>
      <c r="J1116" s="1"/>
      <c r="K1116" s="1"/>
      <c r="L1116" s="1"/>
      <c r="M1116" s="1"/>
      <c r="N1116" s="1"/>
      <c r="O1116" s="1"/>
    </row>
    <row r="1117" spans="2:15">
      <c r="B1117" s="1"/>
      <c r="C1117" s="1"/>
      <c r="D1117" s="1"/>
      <c r="E1117" s="233"/>
      <c r="F1117" s="234">
        <v>45392</v>
      </c>
      <c r="G1117" s="108"/>
      <c r="H1117" s="1"/>
      <c r="I1117" s="1"/>
      <c r="J1117" s="1"/>
      <c r="K1117" s="1"/>
      <c r="L1117" s="1"/>
      <c r="M1117" s="1"/>
      <c r="N1117" s="1"/>
      <c r="O1117" s="1"/>
    </row>
    <row r="1118" spans="2:15">
      <c r="B1118" s="1"/>
      <c r="C1118" s="1"/>
      <c r="D1118" s="1"/>
      <c r="E1118" s="233"/>
      <c r="F1118" s="234">
        <v>45393</v>
      </c>
      <c r="G1118" s="108"/>
      <c r="H1118" s="1"/>
      <c r="I1118" s="1"/>
      <c r="J1118" s="1"/>
      <c r="K1118" s="1"/>
      <c r="L1118" s="1"/>
      <c r="M1118" s="1"/>
      <c r="N1118" s="1"/>
      <c r="O1118" s="1"/>
    </row>
    <row r="1119" spans="2:15">
      <c r="B1119" s="1"/>
      <c r="C1119" s="1"/>
      <c r="D1119" s="1"/>
      <c r="E1119" s="233"/>
      <c r="F1119" s="234">
        <v>45394</v>
      </c>
      <c r="G1119" s="108"/>
      <c r="H1119" s="1"/>
      <c r="I1119" s="1"/>
      <c r="J1119" s="1"/>
      <c r="K1119" s="1"/>
      <c r="L1119" s="1"/>
      <c r="M1119" s="1"/>
      <c r="N1119" s="1"/>
      <c r="O1119" s="1"/>
    </row>
    <row r="1120" spans="2:15">
      <c r="B1120" s="1"/>
      <c r="C1120" s="1"/>
      <c r="D1120" s="1"/>
      <c r="E1120" s="233"/>
      <c r="F1120" s="234">
        <v>45395</v>
      </c>
      <c r="G1120" s="108"/>
      <c r="H1120" s="1"/>
      <c r="I1120" s="1"/>
      <c r="J1120" s="1"/>
      <c r="K1120" s="1"/>
      <c r="L1120" s="1"/>
      <c r="M1120" s="1"/>
      <c r="N1120" s="1"/>
      <c r="O1120" s="1"/>
    </row>
    <row r="1121" spans="2:15">
      <c r="B1121" s="1"/>
      <c r="C1121" s="1"/>
      <c r="D1121" s="1"/>
      <c r="E1121" s="233"/>
      <c r="F1121" s="234">
        <v>45396</v>
      </c>
      <c r="G1121" s="108"/>
      <c r="H1121" s="1"/>
      <c r="I1121" s="1"/>
      <c r="J1121" s="1"/>
      <c r="K1121" s="1"/>
      <c r="L1121" s="1"/>
      <c r="M1121" s="1"/>
      <c r="N1121" s="1"/>
      <c r="O1121" s="1"/>
    </row>
    <row r="1122" spans="2:15">
      <c r="B1122" s="1"/>
      <c r="C1122" s="1"/>
      <c r="D1122" s="1"/>
      <c r="E1122" s="233"/>
      <c r="F1122" s="234">
        <v>45397</v>
      </c>
      <c r="G1122" s="108"/>
      <c r="H1122" s="1"/>
      <c r="I1122" s="1"/>
      <c r="J1122" s="1"/>
      <c r="K1122" s="1"/>
      <c r="L1122" s="1"/>
      <c r="M1122" s="1"/>
      <c r="N1122" s="1"/>
      <c r="O1122" s="1"/>
    </row>
    <row r="1123" spans="2:15">
      <c r="B1123" s="1"/>
      <c r="C1123" s="1"/>
      <c r="D1123" s="1"/>
      <c r="E1123" s="233"/>
      <c r="F1123" s="234">
        <v>45398</v>
      </c>
      <c r="G1123" s="108"/>
      <c r="H1123" s="1"/>
      <c r="I1123" s="1"/>
      <c r="J1123" s="1"/>
      <c r="K1123" s="1"/>
      <c r="L1123" s="1"/>
      <c r="M1123" s="1"/>
      <c r="N1123" s="1"/>
      <c r="O1123" s="1"/>
    </row>
    <row r="1124" spans="2:15">
      <c r="B1124" s="1"/>
      <c r="C1124" s="1"/>
      <c r="D1124" s="1"/>
      <c r="E1124" s="233"/>
      <c r="F1124" s="234">
        <v>45399</v>
      </c>
      <c r="G1124" s="108"/>
      <c r="H1124" s="1"/>
      <c r="I1124" s="1"/>
      <c r="J1124" s="1"/>
      <c r="K1124" s="1"/>
      <c r="L1124" s="1"/>
      <c r="M1124" s="1"/>
      <c r="N1124" s="1"/>
      <c r="O1124" s="1"/>
    </row>
    <row r="1125" spans="2:15">
      <c r="B1125" s="1"/>
      <c r="C1125" s="1"/>
      <c r="D1125" s="1"/>
      <c r="E1125" s="233"/>
      <c r="F1125" s="234">
        <v>45400</v>
      </c>
      <c r="G1125" s="108"/>
      <c r="H1125" s="1"/>
      <c r="I1125" s="1"/>
      <c r="J1125" s="1"/>
      <c r="K1125" s="1"/>
      <c r="L1125" s="1"/>
      <c r="M1125" s="1"/>
      <c r="N1125" s="1"/>
      <c r="O1125" s="1"/>
    </row>
    <row r="1126" spans="2:15">
      <c r="B1126" s="1"/>
      <c r="C1126" s="1"/>
      <c r="D1126" s="1"/>
      <c r="E1126" s="233"/>
      <c r="F1126" s="234">
        <v>45401</v>
      </c>
      <c r="G1126" s="108"/>
      <c r="H1126" s="1"/>
      <c r="I1126" s="1"/>
      <c r="J1126" s="1"/>
      <c r="K1126" s="1"/>
      <c r="L1126" s="1"/>
      <c r="M1126" s="1"/>
      <c r="N1126" s="1"/>
      <c r="O1126" s="1"/>
    </row>
    <row r="1127" spans="2:15">
      <c r="B1127" s="1"/>
      <c r="C1127" s="1"/>
      <c r="D1127" s="1"/>
      <c r="E1127" s="233"/>
      <c r="F1127" s="234">
        <v>45402</v>
      </c>
      <c r="G1127" s="108"/>
      <c r="H1127" s="1"/>
      <c r="I1127" s="1"/>
      <c r="J1127" s="1"/>
      <c r="K1127" s="1"/>
      <c r="L1127" s="1"/>
      <c r="M1127" s="1"/>
      <c r="N1127" s="1"/>
      <c r="O1127" s="1"/>
    </row>
    <row r="1128" spans="2:15">
      <c r="B1128" s="1"/>
      <c r="C1128" s="1"/>
      <c r="D1128" s="1"/>
      <c r="E1128" s="233"/>
      <c r="F1128" s="234">
        <v>45403</v>
      </c>
      <c r="G1128" s="108"/>
      <c r="H1128" s="1"/>
      <c r="I1128" s="1"/>
      <c r="J1128" s="1"/>
      <c r="K1128" s="1"/>
      <c r="L1128" s="1"/>
      <c r="M1128" s="1"/>
      <c r="N1128" s="1"/>
      <c r="O1128" s="1"/>
    </row>
    <row r="1129" spans="2:15">
      <c r="B1129" s="1"/>
      <c r="C1129" s="1"/>
      <c r="D1129" s="1"/>
      <c r="E1129" s="233"/>
      <c r="F1129" s="234">
        <v>45404</v>
      </c>
      <c r="G1129" s="108"/>
      <c r="H1129" s="1"/>
      <c r="I1129" s="1"/>
      <c r="J1129" s="1"/>
      <c r="K1129" s="1"/>
      <c r="L1129" s="1"/>
      <c r="M1129" s="1"/>
      <c r="N1129" s="1"/>
      <c r="O1129" s="1"/>
    </row>
    <row r="1130" spans="2:15">
      <c r="B1130" s="1"/>
      <c r="C1130" s="1"/>
      <c r="D1130" s="1"/>
      <c r="E1130" s="233"/>
      <c r="F1130" s="234">
        <v>45405</v>
      </c>
      <c r="G1130" s="108"/>
      <c r="H1130" s="1"/>
      <c r="I1130" s="1"/>
      <c r="J1130" s="1"/>
      <c r="K1130" s="1"/>
      <c r="L1130" s="1"/>
      <c r="M1130" s="1"/>
      <c r="N1130" s="1"/>
      <c r="O1130" s="1"/>
    </row>
    <row r="1131" spans="2:15">
      <c r="B1131" s="1"/>
      <c r="C1131" s="1"/>
      <c r="D1131" s="1"/>
      <c r="E1131" s="233"/>
      <c r="F1131" s="234">
        <v>45406</v>
      </c>
      <c r="G1131" s="108"/>
      <c r="H1131" s="1"/>
      <c r="I1131" s="1"/>
      <c r="J1131" s="1"/>
      <c r="K1131" s="1"/>
      <c r="L1131" s="1"/>
      <c r="M1131" s="1"/>
      <c r="N1131" s="1"/>
      <c r="O1131" s="1"/>
    </row>
    <row r="1132" spans="2:15">
      <c r="B1132" s="1"/>
      <c r="C1132" s="1"/>
      <c r="D1132" s="1"/>
      <c r="E1132" s="233"/>
      <c r="F1132" s="234">
        <v>45407</v>
      </c>
      <c r="G1132" s="108"/>
      <c r="H1132" s="1"/>
      <c r="I1132" s="1"/>
      <c r="J1132" s="1"/>
      <c r="K1132" s="1"/>
      <c r="L1132" s="1"/>
      <c r="M1132" s="1"/>
      <c r="N1132" s="1"/>
      <c r="O1132" s="1"/>
    </row>
    <row r="1133" spans="2:15">
      <c r="B1133" s="1"/>
      <c r="C1133" s="1"/>
      <c r="D1133" s="1"/>
      <c r="E1133" s="233"/>
      <c r="F1133" s="234">
        <v>45408</v>
      </c>
      <c r="G1133" s="108"/>
      <c r="H1133" s="1"/>
      <c r="I1133" s="1"/>
      <c r="J1133" s="1"/>
      <c r="K1133" s="1"/>
      <c r="L1133" s="1"/>
      <c r="M1133" s="1"/>
      <c r="N1133" s="1"/>
      <c r="O1133" s="1"/>
    </row>
    <row r="1134" spans="2:15">
      <c r="B1134" s="1"/>
      <c r="C1134" s="1"/>
      <c r="D1134" s="1"/>
      <c r="E1134" s="233"/>
      <c r="F1134" s="234">
        <v>45409</v>
      </c>
      <c r="G1134" s="108"/>
      <c r="H1134" s="1"/>
      <c r="I1134" s="1"/>
      <c r="J1134" s="1"/>
      <c r="K1134" s="1"/>
      <c r="L1134" s="1"/>
      <c r="M1134" s="1"/>
      <c r="N1134" s="1"/>
      <c r="O1134" s="1"/>
    </row>
    <row r="1135" spans="2:15">
      <c r="B1135" s="1"/>
      <c r="C1135" s="1"/>
      <c r="D1135" s="1"/>
      <c r="E1135" s="233"/>
      <c r="F1135" s="234">
        <v>45410</v>
      </c>
      <c r="G1135" s="108"/>
      <c r="H1135" s="1"/>
      <c r="I1135" s="1"/>
      <c r="J1135" s="1"/>
      <c r="K1135" s="1"/>
      <c r="L1135" s="1"/>
      <c r="M1135" s="1"/>
      <c r="N1135" s="1"/>
      <c r="O1135" s="1"/>
    </row>
    <row r="1136" spans="2:15">
      <c r="B1136" s="1"/>
      <c r="C1136" s="1"/>
      <c r="D1136" s="1"/>
      <c r="E1136" s="233"/>
      <c r="F1136" s="234">
        <v>45411</v>
      </c>
      <c r="G1136" s="108"/>
      <c r="H1136" s="1"/>
      <c r="I1136" s="1"/>
      <c r="J1136" s="1"/>
      <c r="K1136" s="1"/>
      <c r="L1136" s="1"/>
      <c r="M1136" s="1"/>
      <c r="N1136" s="1"/>
      <c r="O1136" s="1"/>
    </row>
    <row r="1137" spans="2:15">
      <c r="B1137" s="1"/>
      <c r="C1137" s="1"/>
      <c r="D1137" s="1"/>
      <c r="E1137" s="233"/>
      <c r="F1137" s="234">
        <v>45412</v>
      </c>
      <c r="G1137" s="108"/>
      <c r="H1137" s="1"/>
      <c r="I1137" s="1"/>
      <c r="J1137" s="1"/>
      <c r="K1137" s="1"/>
      <c r="L1137" s="1"/>
      <c r="M1137" s="1"/>
      <c r="N1137" s="1"/>
      <c r="O1137" s="1"/>
    </row>
    <row r="1138" spans="2:15">
      <c r="B1138" s="1"/>
      <c r="C1138" s="1"/>
      <c r="D1138" s="1"/>
      <c r="E1138" s="233"/>
      <c r="F1138" s="234">
        <v>45413</v>
      </c>
      <c r="G1138" s="108"/>
      <c r="H1138" s="1"/>
      <c r="I1138" s="1"/>
      <c r="J1138" s="1"/>
      <c r="K1138" s="1"/>
      <c r="L1138" s="1"/>
      <c r="M1138" s="1"/>
      <c r="N1138" s="1"/>
      <c r="O1138" s="1"/>
    </row>
    <row r="1139" spans="2:15">
      <c r="B1139" s="1"/>
      <c r="C1139" s="1"/>
      <c r="D1139" s="1"/>
      <c r="E1139" s="233"/>
      <c r="F1139" s="234">
        <v>45414</v>
      </c>
      <c r="G1139" s="108"/>
      <c r="H1139" s="1"/>
      <c r="I1139" s="1"/>
      <c r="J1139" s="1"/>
      <c r="K1139" s="1"/>
      <c r="L1139" s="1"/>
      <c r="M1139" s="1"/>
      <c r="N1139" s="1"/>
      <c r="O1139" s="1"/>
    </row>
    <row r="1140" spans="2:15">
      <c r="B1140" s="1"/>
      <c r="C1140" s="1"/>
      <c r="D1140" s="1"/>
      <c r="E1140" s="233"/>
      <c r="F1140" s="234">
        <v>45415</v>
      </c>
      <c r="G1140" s="108"/>
      <c r="H1140" s="1"/>
      <c r="I1140" s="1"/>
      <c r="J1140" s="1"/>
      <c r="K1140" s="1"/>
      <c r="L1140" s="1"/>
      <c r="M1140" s="1"/>
      <c r="N1140" s="1"/>
      <c r="O1140" s="1"/>
    </row>
    <row r="1141" spans="2:15">
      <c r="B1141" s="1"/>
      <c r="C1141" s="1"/>
      <c r="D1141" s="1"/>
      <c r="E1141" s="233"/>
      <c r="F1141" s="234">
        <v>45416</v>
      </c>
      <c r="G1141" s="108"/>
      <c r="H1141" s="1"/>
      <c r="I1141" s="1"/>
      <c r="J1141" s="1"/>
      <c r="K1141" s="1"/>
      <c r="L1141" s="1"/>
      <c r="M1141" s="1"/>
      <c r="N1141" s="1"/>
      <c r="O1141" s="1"/>
    </row>
    <row r="1142" spans="2:15">
      <c r="B1142" s="1"/>
      <c r="C1142" s="1"/>
      <c r="D1142" s="1"/>
      <c r="E1142" s="233"/>
      <c r="F1142" s="234">
        <v>45417</v>
      </c>
      <c r="G1142" s="108"/>
      <c r="H1142" s="1"/>
      <c r="I1142" s="1"/>
      <c r="J1142" s="1"/>
      <c r="K1142" s="1"/>
      <c r="L1142" s="1"/>
      <c r="M1142" s="1"/>
      <c r="N1142" s="1"/>
      <c r="O1142" s="1"/>
    </row>
    <row r="1143" spans="2:15">
      <c r="B1143" s="1"/>
      <c r="C1143" s="1"/>
      <c r="D1143" s="1"/>
      <c r="E1143" s="233"/>
      <c r="F1143" s="234">
        <v>45418</v>
      </c>
      <c r="G1143" s="108"/>
      <c r="H1143" s="1"/>
      <c r="I1143" s="1"/>
      <c r="J1143" s="1"/>
      <c r="K1143" s="1"/>
      <c r="L1143" s="1"/>
      <c r="M1143" s="1"/>
      <c r="N1143" s="1"/>
      <c r="O1143" s="1"/>
    </row>
    <row r="1144" spans="2:15">
      <c r="B1144" s="1"/>
      <c r="C1144" s="1"/>
      <c r="D1144" s="1"/>
      <c r="E1144" s="233"/>
      <c r="F1144" s="234">
        <v>45419</v>
      </c>
      <c r="G1144" s="108"/>
      <c r="H1144" s="1"/>
      <c r="I1144" s="1"/>
      <c r="J1144" s="1"/>
      <c r="K1144" s="1"/>
      <c r="L1144" s="1"/>
      <c r="M1144" s="1"/>
      <c r="N1144" s="1"/>
      <c r="O1144" s="1"/>
    </row>
    <row r="1145" spans="2:15">
      <c r="B1145" s="1"/>
      <c r="C1145" s="1"/>
      <c r="D1145" s="1"/>
      <c r="E1145" s="233"/>
      <c r="F1145" s="234">
        <v>45420</v>
      </c>
      <c r="G1145" s="108"/>
      <c r="H1145" s="1"/>
      <c r="I1145" s="1"/>
      <c r="J1145" s="1"/>
      <c r="K1145" s="1"/>
      <c r="L1145" s="1"/>
      <c r="M1145" s="1"/>
      <c r="N1145" s="1"/>
      <c r="O1145" s="1"/>
    </row>
    <row r="1146" spans="2:15">
      <c r="B1146" s="1"/>
      <c r="C1146" s="1"/>
      <c r="D1146" s="1"/>
      <c r="E1146" s="233"/>
      <c r="F1146" s="234">
        <v>45421</v>
      </c>
      <c r="G1146" s="108"/>
      <c r="H1146" s="1"/>
      <c r="I1146" s="1"/>
      <c r="J1146" s="1"/>
      <c r="K1146" s="1"/>
      <c r="L1146" s="1"/>
      <c r="M1146" s="1"/>
      <c r="N1146" s="1"/>
      <c r="O1146" s="1"/>
    </row>
    <row r="1147" spans="2:15">
      <c r="B1147" s="1"/>
      <c r="C1147" s="1"/>
      <c r="D1147" s="1"/>
      <c r="E1147" s="233"/>
      <c r="F1147" s="234">
        <v>45422</v>
      </c>
      <c r="G1147" s="108"/>
      <c r="H1147" s="1"/>
      <c r="I1147" s="1"/>
      <c r="J1147" s="1"/>
      <c r="K1147" s="1"/>
      <c r="L1147" s="1"/>
      <c r="M1147" s="1"/>
      <c r="N1147" s="1"/>
      <c r="O1147" s="1"/>
    </row>
    <row r="1148" spans="2:15">
      <c r="B1148" s="1"/>
      <c r="C1148" s="1"/>
      <c r="D1148" s="1"/>
      <c r="E1148" s="233"/>
      <c r="F1148" s="234">
        <v>45423</v>
      </c>
      <c r="G1148" s="108"/>
      <c r="H1148" s="1"/>
      <c r="I1148" s="1"/>
      <c r="J1148" s="1"/>
      <c r="K1148" s="1"/>
      <c r="L1148" s="1"/>
      <c r="M1148" s="1"/>
      <c r="N1148" s="1"/>
      <c r="O1148" s="1"/>
    </row>
    <row r="1149" spans="2:15">
      <c r="B1149" s="1"/>
      <c r="C1149" s="1"/>
      <c r="D1149" s="1"/>
      <c r="E1149" s="233"/>
      <c r="F1149" s="234">
        <v>45424</v>
      </c>
      <c r="G1149" s="108"/>
      <c r="H1149" s="1"/>
      <c r="I1149" s="1"/>
      <c r="J1149" s="1"/>
      <c r="K1149" s="1"/>
      <c r="L1149" s="1"/>
      <c r="M1149" s="1"/>
      <c r="N1149" s="1"/>
      <c r="O1149" s="1"/>
    </row>
    <row r="1150" spans="2:15">
      <c r="B1150" s="1"/>
      <c r="C1150" s="1"/>
      <c r="D1150" s="1"/>
      <c r="E1150" s="233"/>
      <c r="F1150" s="234">
        <v>45425</v>
      </c>
      <c r="G1150" s="108"/>
      <c r="H1150" s="1"/>
      <c r="I1150" s="1"/>
      <c r="J1150" s="1"/>
      <c r="K1150" s="1"/>
      <c r="L1150" s="1"/>
      <c r="M1150" s="1"/>
      <c r="N1150" s="1"/>
      <c r="O1150" s="1"/>
    </row>
    <row r="1151" spans="2:15">
      <c r="B1151" s="1"/>
      <c r="C1151" s="1"/>
      <c r="D1151" s="1"/>
      <c r="E1151" s="233"/>
      <c r="F1151" s="234">
        <v>45426</v>
      </c>
      <c r="G1151" s="108"/>
      <c r="H1151" s="1"/>
      <c r="I1151" s="1"/>
      <c r="J1151" s="1"/>
      <c r="K1151" s="1"/>
      <c r="L1151" s="1"/>
      <c r="M1151" s="1"/>
      <c r="N1151" s="1"/>
      <c r="O1151" s="1"/>
    </row>
    <row r="1152" spans="2:15">
      <c r="B1152" s="1"/>
      <c r="C1152" s="1"/>
      <c r="D1152" s="1"/>
      <c r="E1152" s="233"/>
      <c r="F1152" s="234">
        <v>45427</v>
      </c>
      <c r="G1152" s="108"/>
      <c r="H1152" s="1"/>
      <c r="I1152" s="1"/>
      <c r="J1152" s="1"/>
      <c r="K1152" s="1"/>
      <c r="L1152" s="1"/>
      <c r="M1152" s="1"/>
      <c r="N1152" s="1"/>
      <c r="O1152" s="1"/>
    </row>
    <row r="1153" spans="2:15">
      <c r="B1153" s="1"/>
      <c r="C1153" s="1"/>
      <c r="D1153" s="1"/>
      <c r="E1153" s="233"/>
      <c r="F1153" s="234">
        <v>45428</v>
      </c>
      <c r="G1153" s="108"/>
      <c r="H1153" s="1"/>
      <c r="I1153" s="1"/>
      <c r="J1153" s="1"/>
      <c r="K1153" s="1"/>
      <c r="L1153" s="1"/>
      <c r="M1153" s="1"/>
      <c r="N1153" s="1"/>
      <c r="O1153" s="1"/>
    </row>
    <row r="1154" spans="2:15">
      <c r="B1154" s="1"/>
      <c r="C1154" s="1"/>
      <c r="D1154" s="1"/>
      <c r="E1154" s="233"/>
      <c r="F1154" s="234">
        <v>45429</v>
      </c>
      <c r="G1154" s="108"/>
      <c r="H1154" s="1"/>
      <c r="I1154" s="1"/>
      <c r="J1154" s="1"/>
      <c r="K1154" s="1"/>
      <c r="L1154" s="1"/>
      <c r="M1154" s="1"/>
      <c r="N1154" s="1"/>
      <c r="O1154" s="1"/>
    </row>
    <row r="1155" spans="2:15">
      <c r="B1155" s="1"/>
      <c r="C1155" s="1"/>
      <c r="D1155" s="1"/>
      <c r="E1155" s="233"/>
      <c r="F1155" s="234">
        <v>45430</v>
      </c>
      <c r="G1155" s="108"/>
      <c r="H1155" s="1"/>
      <c r="I1155" s="1"/>
      <c r="J1155" s="1"/>
      <c r="K1155" s="1"/>
      <c r="L1155" s="1"/>
      <c r="M1155" s="1"/>
      <c r="N1155" s="1"/>
      <c r="O1155" s="1"/>
    </row>
    <row r="1156" spans="2:15">
      <c r="B1156" s="1"/>
      <c r="C1156" s="1"/>
      <c r="D1156" s="1"/>
      <c r="E1156" s="233"/>
      <c r="F1156" s="234">
        <v>45431</v>
      </c>
      <c r="G1156" s="108"/>
      <c r="H1156" s="1"/>
      <c r="I1156" s="1"/>
      <c r="J1156" s="1"/>
      <c r="K1156" s="1"/>
      <c r="L1156" s="1"/>
      <c r="M1156" s="1"/>
      <c r="N1156" s="1"/>
      <c r="O1156" s="1"/>
    </row>
    <row r="1157" spans="2:15">
      <c r="B1157" s="1"/>
      <c r="C1157" s="1"/>
      <c r="D1157" s="1"/>
      <c r="E1157" s="233"/>
      <c r="F1157" s="234">
        <v>45432</v>
      </c>
      <c r="G1157" s="108"/>
      <c r="H1157" s="1"/>
      <c r="I1157" s="1"/>
      <c r="J1157" s="1"/>
      <c r="K1157" s="1"/>
      <c r="L1157" s="1"/>
      <c r="M1157" s="1"/>
      <c r="N1157" s="1"/>
      <c r="O1157" s="1"/>
    </row>
    <row r="1158" spans="2:15">
      <c r="B1158" s="1"/>
      <c r="C1158" s="1"/>
      <c r="D1158" s="1"/>
      <c r="E1158" s="233"/>
      <c r="F1158" s="234">
        <v>45433</v>
      </c>
      <c r="G1158" s="108"/>
      <c r="H1158" s="1"/>
      <c r="I1158" s="1"/>
      <c r="J1158" s="1"/>
      <c r="K1158" s="1"/>
      <c r="L1158" s="1"/>
      <c r="M1158" s="1"/>
      <c r="N1158" s="1"/>
      <c r="O1158" s="1"/>
    </row>
    <row r="1159" spans="2:15">
      <c r="B1159" s="1"/>
      <c r="C1159" s="1"/>
      <c r="D1159" s="1"/>
      <c r="E1159" s="233"/>
      <c r="F1159" s="234">
        <v>45434</v>
      </c>
      <c r="G1159" s="108"/>
      <c r="H1159" s="1"/>
      <c r="I1159" s="1"/>
      <c r="J1159" s="1"/>
      <c r="K1159" s="1"/>
      <c r="L1159" s="1"/>
      <c r="M1159" s="1"/>
      <c r="N1159" s="1"/>
      <c r="O1159" s="1"/>
    </row>
    <row r="1160" spans="2:15">
      <c r="B1160" s="1"/>
      <c r="C1160" s="1"/>
      <c r="D1160" s="1"/>
      <c r="E1160" s="233"/>
      <c r="F1160" s="234">
        <v>45435</v>
      </c>
      <c r="G1160" s="108"/>
      <c r="H1160" s="1"/>
      <c r="I1160" s="1"/>
      <c r="J1160" s="1"/>
      <c r="K1160" s="1"/>
      <c r="L1160" s="1"/>
      <c r="M1160" s="1"/>
      <c r="N1160" s="1"/>
      <c r="O1160" s="1"/>
    </row>
    <row r="1161" spans="2:15">
      <c r="B1161" s="1"/>
      <c r="C1161" s="1"/>
      <c r="D1161" s="1"/>
      <c r="E1161" s="233"/>
      <c r="F1161" s="234">
        <v>45436</v>
      </c>
      <c r="G1161" s="108"/>
      <c r="H1161" s="1"/>
      <c r="I1161" s="1"/>
      <c r="J1161" s="1"/>
      <c r="K1161" s="1"/>
      <c r="L1161" s="1"/>
      <c r="M1161" s="1"/>
      <c r="N1161" s="1"/>
      <c r="O1161" s="1"/>
    </row>
    <row r="1162" spans="2:15">
      <c r="B1162" s="1"/>
      <c r="C1162" s="1"/>
      <c r="D1162" s="1"/>
      <c r="E1162" s="233"/>
      <c r="F1162" s="234">
        <v>45437</v>
      </c>
      <c r="G1162" s="108"/>
      <c r="H1162" s="1"/>
      <c r="I1162" s="1"/>
      <c r="J1162" s="1"/>
      <c r="K1162" s="1"/>
      <c r="L1162" s="1"/>
      <c r="M1162" s="1"/>
      <c r="N1162" s="1"/>
      <c r="O1162" s="1"/>
    </row>
    <row r="1163" spans="2:15">
      <c r="B1163" s="1"/>
      <c r="C1163" s="1"/>
      <c r="D1163" s="1"/>
      <c r="E1163" s="233"/>
      <c r="F1163" s="234">
        <v>45438</v>
      </c>
      <c r="G1163" s="108"/>
      <c r="H1163" s="1"/>
      <c r="I1163" s="1"/>
      <c r="J1163" s="1"/>
      <c r="K1163" s="1"/>
      <c r="L1163" s="1"/>
      <c r="M1163" s="1"/>
      <c r="N1163" s="1"/>
      <c r="O1163" s="1"/>
    </row>
    <row r="1164" spans="2:15">
      <c r="B1164" s="1"/>
      <c r="C1164" s="1"/>
      <c r="D1164" s="1"/>
      <c r="E1164" s="233"/>
      <c r="F1164" s="234">
        <v>45439</v>
      </c>
      <c r="G1164" s="108"/>
      <c r="H1164" s="1"/>
      <c r="I1164" s="1"/>
      <c r="J1164" s="1"/>
      <c r="K1164" s="1"/>
      <c r="L1164" s="1"/>
      <c r="M1164" s="1"/>
      <c r="N1164" s="1"/>
      <c r="O1164" s="1"/>
    </row>
    <row r="1165" spans="2:15">
      <c r="B1165" s="1"/>
      <c r="C1165" s="1"/>
      <c r="D1165" s="1"/>
      <c r="E1165" s="233"/>
      <c r="F1165" s="234">
        <v>45440</v>
      </c>
      <c r="G1165" s="108"/>
      <c r="H1165" s="1"/>
      <c r="I1165" s="1"/>
      <c r="J1165" s="1"/>
      <c r="K1165" s="1"/>
      <c r="L1165" s="1"/>
      <c r="M1165" s="1"/>
      <c r="N1165" s="1"/>
      <c r="O1165" s="1"/>
    </row>
    <row r="1166" spans="2:15">
      <c r="B1166" s="1"/>
      <c r="C1166" s="1"/>
      <c r="D1166" s="1"/>
      <c r="E1166" s="233"/>
      <c r="F1166" s="234">
        <v>45441</v>
      </c>
      <c r="G1166" s="108"/>
      <c r="H1166" s="1"/>
      <c r="I1166" s="1"/>
      <c r="J1166" s="1"/>
      <c r="K1166" s="1"/>
      <c r="L1166" s="1"/>
      <c r="M1166" s="1"/>
      <c r="N1166" s="1"/>
      <c r="O1166" s="1"/>
    </row>
    <row r="1167" spans="2:15">
      <c r="B1167" s="1"/>
      <c r="C1167" s="1"/>
      <c r="D1167" s="1"/>
      <c r="E1167" s="233"/>
      <c r="F1167" s="234">
        <v>45442</v>
      </c>
      <c r="G1167" s="108"/>
      <c r="H1167" s="1"/>
      <c r="I1167" s="1"/>
      <c r="J1167" s="1"/>
      <c r="K1167" s="1"/>
      <c r="L1167" s="1"/>
      <c r="M1167" s="1"/>
      <c r="N1167" s="1"/>
      <c r="O1167" s="1"/>
    </row>
    <row r="1168" spans="2:15">
      <c r="B1168" s="1"/>
      <c r="C1168" s="1"/>
      <c r="D1168" s="1"/>
      <c r="E1168" s="233"/>
      <c r="F1168" s="234">
        <v>45443</v>
      </c>
      <c r="G1168" s="108"/>
      <c r="H1168" s="1"/>
      <c r="I1168" s="1"/>
      <c r="J1168" s="1"/>
      <c r="K1168" s="1"/>
      <c r="L1168" s="1"/>
      <c r="M1168" s="1"/>
      <c r="N1168" s="1"/>
      <c r="O1168" s="1"/>
    </row>
    <row r="1169" spans="2:15">
      <c r="B1169" s="1"/>
      <c r="C1169" s="1"/>
      <c r="D1169" s="1"/>
      <c r="E1169" s="233"/>
      <c r="F1169" s="234">
        <v>45444</v>
      </c>
      <c r="G1169" s="108"/>
      <c r="H1169" s="1"/>
      <c r="I1169" s="1"/>
      <c r="J1169" s="1"/>
      <c r="K1169" s="1"/>
      <c r="L1169" s="1"/>
      <c r="M1169" s="1"/>
      <c r="N1169" s="1"/>
      <c r="O1169" s="1"/>
    </row>
    <row r="1170" spans="2:15">
      <c r="B1170" s="1"/>
      <c r="C1170" s="1"/>
      <c r="D1170" s="1"/>
      <c r="E1170" s="233"/>
      <c r="F1170" s="234">
        <v>45445</v>
      </c>
      <c r="G1170" s="108"/>
      <c r="H1170" s="1"/>
      <c r="I1170" s="1"/>
      <c r="J1170" s="1"/>
      <c r="K1170" s="1"/>
      <c r="L1170" s="1"/>
      <c r="M1170" s="1"/>
      <c r="N1170" s="1"/>
      <c r="O1170" s="1"/>
    </row>
    <row r="1171" spans="2:15">
      <c r="B1171" s="1"/>
      <c r="C1171" s="1"/>
      <c r="D1171" s="1"/>
      <c r="E1171" s="233"/>
      <c r="F1171" s="234">
        <v>45446</v>
      </c>
      <c r="G1171" s="108"/>
      <c r="H1171" s="1"/>
      <c r="I1171" s="1"/>
      <c r="J1171" s="1"/>
      <c r="K1171" s="1"/>
      <c r="L1171" s="1"/>
      <c r="M1171" s="1"/>
      <c r="N1171" s="1"/>
      <c r="O1171" s="1"/>
    </row>
    <row r="1172" spans="2:15">
      <c r="B1172" s="1"/>
      <c r="C1172" s="1"/>
      <c r="D1172" s="1"/>
      <c r="E1172" s="233"/>
      <c r="F1172" s="234">
        <v>45447</v>
      </c>
      <c r="G1172" s="108"/>
      <c r="H1172" s="1"/>
      <c r="I1172" s="1"/>
      <c r="J1172" s="1"/>
      <c r="K1172" s="1"/>
      <c r="L1172" s="1"/>
      <c r="M1172" s="1"/>
      <c r="N1172" s="1"/>
      <c r="O1172" s="1"/>
    </row>
    <row r="1173" spans="2:15">
      <c r="B1173" s="1"/>
      <c r="C1173" s="1"/>
      <c r="D1173" s="1"/>
      <c r="E1173" s="233"/>
      <c r="F1173" s="234">
        <v>45448</v>
      </c>
      <c r="G1173" s="108"/>
      <c r="H1173" s="1"/>
      <c r="I1173" s="1"/>
      <c r="J1173" s="1"/>
      <c r="K1173" s="1"/>
      <c r="L1173" s="1"/>
      <c r="M1173" s="1"/>
      <c r="N1173" s="1"/>
      <c r="O1173" s="1"/>
    </row>
    <row r="1174" spans="2:15">
      <c r="B1174" s="1"/>
      <c r="C1174" s="1"/>
      <c r="D1174" s="1"/>
      <c r="E1174" s="233"/>
      <c r="F1174" s="234">
        <v>45449</v>
      </c>
      <c r="G1174" s="108"/>
      <c r="H1174" s="1"/>
      <c r="I1174" s="1"/>
      <c r="J1174" s="1"/>
      <c r="K1174" s="1"/>
      <c r="L1174" s="1"/>
      <c r="M1174" s="1"/>
      <c r="N1174" s="1"/>
      <c r="O1174" s="1"/>
    </row>
    <row r="1175" spans="2:15">
      <c r="B1175" s="1"/>
      <c r="C1175" s="1"/>
      <c r="D1175" s="1"/>
      <c r="E1175" s="233"/>
      <c r="F1175" s="234">
        <v>45450</v>
      </c>
      <c r="G1175" s="108"/>
      <c r="H1175" s="1"/>
      <c r="I1175" s="1"/>
      <c r="J1175" s="1"/>
      <c r="K1175" s="1"/>
      <c r="L1175" s="1"/>
      <c r="M1175" s="1"/>
      <c r="N1175" s="1"/>
      <c r="O1175" s="1"/>
    </row>
    <row r="1176" spans="2:15">
      <c r="B1176" s="1"/>
      <c r="C1176" s="1"/>
      <c r="D1176" s="1"/>
      <c r="E1176" s="233"/>
      <c r="F1176" s="234">
        <v>45451</v>
      </c>
      <c r="G1176" s="108"/>
      <c r="H1176" s="1"/>
      <c r="I1176" s="1"/>
      <c r="J1176" s="1"/>
      <c r="K1176" s="1"/>
      <c r="L1176" s="1"/>
      <c r="M1176" s="1"/>
      <c r="N1176" s="1"/>
      <c r="O1176" s="1"/>
    </row>
    <row r="1177" spans="2:15">
      <c r="B1177" s="1"/>
      <c r="C1177" s="1"/>
      <c r="D1177" s="1"/>
      <c r="E1177" s="233"/>
      <c r="F1177" s="234">
        <v>45452</v>
      </c>
      <c r="G1177" s="108"/>
      <c r="H1177" s="1"/>
      <c r="I1177" s="1"/>
      <c r="J1177" s="1"/>
      <c r="K1177" s="1"/>
      <c r="L1177" s="1"/>
      <c r="M1177" s="1"/>
      <c r="N1177" s="1"/>
      <c r="O1177" s="1"/>
    </row>
    <row r="1178" spans="2:15">
      <c r="B1178" s="1"/>
      <c r="C1178" s="1"/>
      <c r="D1178" s="1"/>
      <c r="E1178" s="233"/>
      <c r="F1178" s="234">
        <v>45453</v>
      </c>
      <c r="G1178" s="108"/>
      <c r="H1178" s="1"/>
      <c r="I1178" s="1"/>
      <c r="J1178" s="1"/>
      <c r="K1178" s="1"/>
      <c r="L1178" s="1"/>
      <c r="M1178" s="1"/>
      <c r="N1178" s="1"/>
      <c r="O1178" s="1"/>
    </row>
    <row r="1179" spans="2:15">
      <c r="B1179" s="1"/>
      <c r="C1179" s="1"/>
      <c r="D1179" s="1"/>
      <c r="E1179" s="233"/>
      <c r="F1179" s="234">
        <v>45454</v>
      </c>
      <c r="G1179" s="108"/>
      <c r="H1179" s="1"/>
      <c r="I1179" s="1"/>
      <c r="J1179" s="1"/>
      <c r="K1179" s="1"/>
      <c r="L1179" s="1"/>
      <c r="M1179" s="1"/>
      <c r="N1179" s="1"/>
      <c r="O1179" s="1"/>
    </row>
    <row r="1180" spans="2:15">
      <c r="B1180" s="1"/>
      <c r="C1180" s="1"/>
      <c r="D1180" s="1"/>
      <c r="E1180" s="233"/>
      <c r="F1180" s="234">
        <v>45455</v>
      </c>
      <c r="G1180" s="108"/>
      <c r="H1180" s="1"/>
      <c r="I1180" s="1"/>
      <c r="J1180" s="1"/>
      <c r="K1180" s="1"/>
      <c r="L1180" s="1"/>
      <c r="M1180" s="1"/>
      <c r="N1180" s="1"/>
      <c r="O1180" s="1"/>
    </row>
    <row r="1181" spans="2:15">
      <c r="B1181" s="1"/>
      <c r="C1181" s="1"/>
      <c r="D1181" s="1"/>
      <c r="E1181" s="233"/>
      <c r="F1181" s="234">
        <v>45456</v>
      </c>
      <c r="G1181" s="108"/>
      <c r="H1181" s="1"/>
      <c r="I1181" s="1"/>
      <c r="J1181" s="1"/>
      <c r="K1181" s="1"/>
      <c r="L1181" s="1"/>
      <c r="M1181" s="1"/>
      <c r="N1181" s="1"/>
      <c r="O1181" s="1"/>
    </row>
    <row r="1182" spans="2:15">
      <c r="B1182" s="1"/>
      <c r="C1182" s="1"/>
      <c r="D1182" s="1"/>
      <c r="E1182" s="233"/>
      <c r="F1182" s="234">
        <v>45457</v>
      </c>
      <c r="G1182" s="108"/>
      <c r="H1182" s="1"/>
      <c r="I1182" s="1"/>
      <c r="J1182" s="1"/>
      <c r="K1182" s="1"/>
      <c r="L1182" s="1"/>
      <c r="M1182" s="1"/>
      <c r="N1182" s="1"/>
      <c r="O1182" s="1"/>
    </row>
    <row r="1183" spans="2:15">
      <c r="B1183" s="1"/>
      <c r="C1183" s="1"/>
      <c r="D1183" s="1"/>
      <c r="E1183" s="233"/>
      <c r="F1183" s="234">
        <v>45458</v>
      </c>
      <c r="G1183" s="108"/>
      <c r="H1183" s="1"/>
      <c r="I1183" s="1"/>
      <c r="J1183" s="1"/>
      <c r="K1183" s="1"/>
      <c r="L1183" s="1"/>
      <c r="M1183" s="1"/>
      <c r="N1183" s="1"/>
      <c r="O1183" s="1"/>
    </row>
    <row r="1184" spans="2:15">
      <c r="B1184" s="1"/>
      <c r="C1184" s="1"/>
      <c r="D1184" s="1"/>
      <c r="E1184" s="233"/>
      <c r="F1184" s="234">
        <v>45459</v>
      </c>
      <c r="G1184" s="108"/>
      <c r="H1184" s="1"/>
      <c r="I1184" s="1"/>
      <c r="J1184" s="1"/>
      <c r="K1184" s="1"/>
      <c r="L1184" s="1"/>
      <c r="M1184" s="1"/>
      <c r="N1184" s="1"/>
      <c r="O1184" s="1"/>
    </row>
    <row r="1185" spans="2:15">
      <c r="B1185" s="1"/>
      <c r="C1185" s="1"/>
      <c r="D1185" s="1"/>
      <c r="E1185" s="233"/>
      <c r="F1185" s="234">
        <v>45460</v>
      </c>
      <c r="G1185" s="108"/>
      <c r="H1185" s="1"/>
      <c r="I1185" s="1"/>
      <c r="J1185" s="1"/>
      <c r="K1185" s="1"/>
      <c r="L1185" s="1"/>
      <c r="M1185" s="1"/>
      <c r="N1185" s="1"/>
      <c r="O1185" s="1"/>
    </row>
    <row r="1186" spans="2:15">
      <c r="B1186" s="1"/>
      <c r="C1186" s="1"/>
      <c r="D1186" s="1"/>
      <c r="E1186" s="233"/>
      <c r="F1186" s="234">
        <v>45461</v>
      </c>
      <c r="G1186" s="108"/>
      <c r="H1186" s="1"/>
      <c r="I1186" s="1"/>
      <c r="J1186" s="1"/>
      <c r="K1186" s="1"/>
      <c r="L1186" s="1"/>
      <c r="M1186" s="1"/>
      <c r="N1186" s="1"/>
      <c r="O1186" s="1"/>
    </row>
    <row r="1187" spans="2:15">
      <c r="B1187" s="1"/>
      <c r="C1187" s="1"/>
      <c r="D1187" s="1"/>
      <c r="E1187" s="233"/>
      <c r="F1187" s="234">
        <v>45462</v>
      </c>
      <c r="G1187" s="108"/>
      <c r="H1187" s="1"/>
      <c r="I1187" s="1"/>
      <c r="J1187" s="1"/>
      <c r="K1187" s="1"/>
      <c r="L1187" s="1"/>
      <c r="M1187" s="1"/>
      <c r="N1187" s="1"/>
      <c r="O1187" s="1"/>
    </row>
    <row r="1188" spans="2:15">
      <c r="B1188" s="1"/>
      <c r="C1188" s="1"/>
      <c r="D1188" s="1"/>
      <c r="E1188" s="233"/>
      <c r="F1188" s="234">
        <v>45463</v>
      </c>
      <c r="G1188" s="108"/>
      <c r="H1188" s="1"/>
      <c r="I1188" s="1"/>
      <c r="J1188" s="1"/>
      <c r="K1188" s="1"/>
      <c r="L1188" s="1"/>
      <c r="M1188" s="1"/>
      <c r="N1188" s="1"/>
      <c r="O1188" s="1"/>
    </row>
    <row r="1189" spans="2:15">
      <c r="B1189" s="1"/>
      <c r="C1189" s="1"/>
      <c r="D1189" s="1"/>
      <c r="E1189" s="233"/>
      <c r="F1189" s="234">
        <v>45464</v>
      </c>
      <c r="G1189" s="108"/>
      <c r="H1189" s="1"/>
      <c r="I1189" s="1"/>
      <c r="J1189" s="1"/>
      <c r="K1189" s="1"/>
      <c r="L1189" s="1"/>
      <c r="M1189" s="1"/>
      <c r="N1189" s="1"/>
      <c r="O1189" s="1"/>
    </row>
    <row r="1190" spans="2:15">
      <c r="B1190" s="1"/>
      <c r="C1190" s="1"/>
      <c r="D1190" s="1"/>
      <c r="E1190" s="233"/>
      <c r="F1190" s="234">
        <v>45465</v>
      </c>
      <c r="G1190" s="108"/>
      <c r="H1190" s="1"/>
      <c r="I1190" s="1"/>
      <c r="J1190" s="1"/>
      <c r="K1190" s="1"/>
      <c r="L1190" s="1"/>
      <c r="M1190" s="1"/>
      <c r="N1190" s="1"/>
      <c r="O1190" s="1"/>
    </row>
    <row r="1191" spans="2:15">
      <c r="B1191" s="1"/>
      <c r="C1191" s="1"/>
      <c r="D1191" s="1"/>
      <c r="E1191" s="233"/>
      <c r="F1191" s="234">
        <v>45466</v>
      </c>
      <c r="G1191" s="108"/>
      <c r="H1191" s="1"/>
      <c r="I1191" s="1"/>
      <c r="J1191" s="1"/>
      <c r="K1191" s="1"/>
      <c r="L1191" s="1"/>
      <c r="M1191" s="1"/>
      <c r="N1191" s="1"/>
      <c r="O1191" s="1"/>
    </row>
    <row r="1192" spans="2:15">
      <c r="B1192" s="1"/>
      <c r="C1192" s="1"/>
      <c r="D1192" s="1"/>
      <c r="E1192" s="233"/>
      <c r="F1192" s="234">
        <v>45467</v>
      </c>
      <c r="G1192" s="108"/>
      <c r="H1192" s="1"/>
      <c r="I1192" s="1"/>
      <c r="J1192" s="1"/>
      <c r="K1192" s="1"/>
      <c r="L1192" s="1"/>
      <c r="M1192" s="1"/>
      <c r="N1192" s="1"/>
      <c r="O1192" s="1"/>
    </row>
    <row r="1193" spans="2:15">
      <c r="B1193" s="1"/>
      <c r="C1193" s="1"/>
      <c r="D1193" s="1"/>
      <c r="E1193" s="233"/>
      <c r="F1193" s="234">
        <v>45468</v>
      </c>
      <c r="G1193" s="108"/>
      <c r="H1193" s="1"/>
      <c r="I1193" s="1"/>
      <c r="J1193" s="1"/>
      <c r="K1193" s="1"/>
      <c r="L1193" s="1"/>
      <c r="M1193" s="1"/>
      <c r="N1193" s="1"/>
      <c r="O1193" s="1"/>
    </row>
    <row r="1194" spans="2:15">
      <c r="B1194" s="1"/>
      <c r="C1194" s="1"/>
      <c r="D1194" s="1"/>
      <c r="E1194" s="233"/>
      <c r="F1194" s="234">
        <v>45469</v>
      </c>
      <c r="G1194" s="108"/>
      <c r="H1194" s="1"/>
      <c r="I1194" s="1"/>
      <c r="J1194" s="1"/>
      <c r="K1194" s="1"/>
      <c r="L1194" s="1"/>
      <c r="M1194" s="1"/>
      <c r="N1194" s="1"/>
      <c r="O1194" s="1"/>
    </row>
    <row r="1195" spans="2:15">
      <c r="B1195" s="1"/>
      <c r="C1195" s="1"/>
      <c r="D1195" s="1"/>
      <c r="E1195" s="233"/>
      <c r="F1195" s="234">
        <v>45470</v>
      </c>
      <c r="G1195" s="108"/>
      <c r="H1195" s="1"/>
      <c r="I1195" s="1"/>
      <c r="J1195" s="1"/>
      <c r="K1195" s="1"/>
      <c r="L1195" s="1"/>
      <c r="M1195" s="1"/>
      <c r="N1195" s="1"/>
      <c r="O1195" s="1"/>
    </row>
    <row r="1196" spans="2:15">
      <c r="B1196" s="1"/>
      <c r="C1196" s="1"/>
      <c r="D1196" s="1"/>
      <c r="E1196" s="233"/>
      <c r="F1196" s="234">
        <v>45471</v>
      </c>
      <c r="G1196" s="108"/>
      <c r="H1196" s="1"/>
      <c r="I1196" s="1"/>
      <c r="J1196" s="1"/>
      <c r="K1196" s="1"/>
      <c r="L1196" s="1"/>
      <c r="M1196" s="1"/>
      <c r="N1196" s="1"/>
      <c r="O1196" s="1"/>
    </row>
    <row r="1197" spans="2:15">
      <c r="B1197" s="1"/>
      <c r="C1197" s="1"/>
      <c r="D1197" s="1"/>
      <c r="E1197" s="233"/>
      <c r="F1197" s="234">
        <v>45472</v>
      </c>
      <c r="G1197" s="108"/>
      <c r="H1197" s="1"/>
      <c r="I1197" s="1"/>
      <c r="J1197" s="1"/>
      <c r="K1197" s="1"/>
      <c r="L1197" s="1"/>
      <c r="M1197" s="1"/>
      <c r="N1197" s="1"/>
      <c r="O1197" s="1"/>
    </row>
    <row r="1198" spans="2:15">
      <c r="B1198" s="1"/>
      <c r="C1198" s="1"/>
      <c r="D1198" s="1"/>
      <c r="E1198" s="233"/>
      <c r="F1198" s="234">
        <v>45473</v>
      </c>
      <c r="G1198" s="108"/>
      <c r="H1198" s="1"/>
      <c r="I1198" s="1"/>
      <c r="J1198" s="1"/>
      <c r="K1198" s="1"/>
      <c r="L1198" s="1"/>
      <c r="M1198" s="1"/>
      <c r="N1198" s="1"/>
      <c r="O1198" s="1"/>
    </row>
    <row r="1199" spans="2:15">
      <c r="B1199" s="1"/>
      <c r="C1199" s="1"/>
      <c r="D1199" s="1"/>
      <c r="E1199" s="233"/>
      <c r="F1199" s="234">
        <v>45474</v>
      </c>
      <c r="G1199" s="108"/>
      <c r="H1199" s="1"/>
      <c r="I1199" s="1"/>
      <c r="J1199" s="1"/>
      <c r="K1199" s="1"/>
      <c r="L1199" s="1"/>
      <c r="M1199" s="1"/>
      <c r="N1199" s="1"/>
      <c r="O1199" s="1"/>
    </row>
    <row r="1200" spans="2:15">
      <c r="B1200" s="1"/>
      <c r="C1200" s="1"/>
      <c r="D1200" s="1"/>
      <c r="E1200" s="233"/>
      <c r="F1200" s="234">
        <v>45475</v>
      </c>
      <c r="G1200" s="108"/>
      <c r="H1200" s="1"/>
      <c r="I1200" s="1"/>
      <c r="J1200" s="1"/>
      <c r="K1200" s="1"/>
      <c r="L1200" s="1"/>
      <c r="M1200" s="1"/>
      <c r="N1200" s="1"/>
      <c r="O1200" s="1"/>
    </row>
    <row r="1201" spans="2:15">
      <c r="B1201" s="1"/>
      <c r="C1201" s="1"/>
      <c r="D1201" s="1"/>
      <c r="E1201" s="233"/>
      <c r="F1201" s="234">
        <v>45476</v>
      </c>
      <c r="G1201" s="108"/>
      <c r="H1201" s="1"/>
      <c r="I1201" s="1"/>
      <c r="J1201" s="1"/>
      <c r="K1201" s="1"/>
      <c r="L1201" s="1"/>
      <c r="M1201" s="1"/>
      <c r="N1201" s="1"/>
      <c r="O1201" s="1"/>
    </row>
    <row r="1202" spans="2:15">
      <c r="B1202" s="1"/>
      <c r="C1202" s="1"/>
      <c r="D1202" s="1"/>
      <c r="E1202" s="233"/>
      <c r="F1202" s="234">
        <v>45477</v>
      </c>
      <c r="G1202" s="108"/>
      <c r="H1202" s="1"/>
      <c r="I1202" s="1"/>
      <c r="J1202" s="1"/>
      <c r="K1202" s="1"/>
      <c r="L1202" s="1"/>
      <c r="M1202" s="1"/>
      <c r="N1202" s="1"/>
      <c r="O1202" s="1"/>
    </row>
    <row r="1203" spans="2:15">
      <c r="B1203" s="1"/>
      <c r="C1203" s="1"/>
      <c r="D1203" s="1"/>
      <c r="E1203" s="233"/>
      <c r="F1203" s="234">
        <v>45478</v>
      </c>
      <c r="G1203" s="108"/>
      <c r="H1203" s="1"/>
      <c r="I1203" s="1"/>
      <c r="J1203" s="1"/>
      <c r="K1203" s="1"/>
      <c r="L1203" s="1"/>
      <c r="M1203" s="1"/>
      <c r="N1203" s="1"/>
      <c r="O1203" s="1"/>
    </row>
    <row r="1204" spans="2:15">
      <c r="B1204" s="1"/>
      <c r="C1204" s="1"/>
      <c r="D1204" s="1"/>
      <c r="E1204" s="233"/>
      <c r="F1204" s="234">
        <v>45479</v>
      </c>
      <c r="G1204" s="108"/>
      <c r="H1204" s="1"/>
      <c r="I1204" s="1"/>
      <c r="J1204" s="1"/>
      <c r="K1204" s="1"/>
      <c r="L1204" s="1"/>
      <c r="M1204" s="1"/>
      <c r="N1204" s="1"/>
      <c r="O1204" s="1"/>
    </row>
    <row r="1205" spans="2:15">
      <c r="B1205" s="1"/>
      <c r="C1205" s="1"/>
      <c r="D1205" s="1"/>
      <c r="E1205" s="233"/>
      <c r="F1205" s="234">
        <v>45480</v>
      </c>
      <c r="G1205" s="108"/>
      <c r="H1205" s="1"/>
      <c r="I1205" s="1"/>
      <c r="J1205" s="1"/>
      <c r="K1205" s="1"/>
      <c r="L1205" s="1"/>
      <c r="M1205" s="1"/>
      <c r="N1205" s="1"/>
      <c r="O1205" s="1"/>
    </row>
    <row r="1206" spans="2:15">
      <c r="B1206" s="1"/>
      <c r="C1206" s="1"/>
      <c r="D1206" s="1"/>
      <c r="E1206" s="233"/>
      <c r="F1206" s="234">
        <v>45481</v>
      </c>
      <c r="G1206" s="108"/>
      <c r="H1206" s="1"/>
      <c r="I1206" s="1"/>
      <c r="J1206" s="1"/>
      <c r="K1206" s="1"/>
      <c r="L1206" s="1"/>
      <c r="M1206" s="1"/>
      <c r="N1206" s="1"/>
      <c r="O1206" s="1"/>
    </row>
    <row r="1207" spans="2:15">
      <c r="B1207" s="1"/>
      <c r="C1207" s="1"/>
      <c r="D1207" s="1"/>
      <c r="E1207" s="233"/>
      <c r="F1207" s="234">
        <v>45482</v>
      </c>
      <c r="G1207" s="108"/>
      <c r="H1207" s="1"/>
      <c r="I1207" s="1"/>
      <c r="J1207" s="1"/>
      <c r="K1207" s="1"/>
      <c r="L1207" s="1"/>
      <c r="M1207" s="1"/>
      <c r="N1207" s="1"/>
      <c r="O1207" s="1"/>
    </row>
    <row r="1208" spans="2:15">
      <c r="B1208" s="1"/>
      <c r="C1208" s="1"/>
      <c r="D1208" s="1"/>
      <c r="E1208" s="233"/>
      <c r="F1208" s="234">
        <v>45483</v>
      </c>
      <c r="G1208" s="108"/>
      <c r="H1208" s="1"/>
      <c r="I1208" s="1"/>
      <c r="J1208" s="1"/>
      <c r="K1208" s="1"/>
      <c r="L1208" s="1"/>
      <c r="M1208" s="1"/>
      <c r="N1208" s="1"/>
      <c r="O1208" s="1"/>
    </row>
    <row r="1209" spans="2:15">
      <c r="B1209" s="1"/>
      <c r="C1209" s="1"/>
      <c r="D1209" s="1"/>
      <c r="E1209" s="233"/>
      <c r="F1209" s="234">
        <v>45484</v>
      </c>
      <c r="G1209" s="108"/>
      <c r="H1209" s="1"/>
      <c r="I1209" s="1"/>
      <c r="J1209" s="1"/>
      <c r="K1209" s="1"/>
      <c r="L1209" s="1"/>
      <c r="M1209" s="1"/>
      <c r="N1209" s="1"/>
      <c r="O1209" s="1"/>
    </row>
    <row r="1210" spans="2:15">
      <c r="B1210" s="1"/>
      <c r="C1210" s="1"/>
      <c r="D1210" s="1"/>
      <c r="E1210" s="233"/>
      <c r="F1210" s="234">
        <v>45485</v>
      </c>
      <c r="G1210" s="108"/>
      <c r="H1210" s="1"/>
      <c r="I1210" s="1"/>
      <c r="J1210" s="1"/>
      <c r="K1210" s="1"/>
      <c r="L1210" s="1"/>
      <c r="M1210" s="1"/>
      <c r="N1210" s="1"/>
      <c r="O1210" s="1"/>
    </row>
    <row r="1211" spans="2:15">
      <c r="B1211" s="1"/>
      <c r="C1211" s="1"/>
      <c r="D1211" s="1"/>
      <c r="E1211" s="233"/>
      <c r="F1211" s="234">
        <v>45486</v>
      </c>
      <c r="G1211" s="108"/>
      <c r="H1211" s="1"/>
      <c r="I1211" s="1"/>
      <c r="J1211" s="1"/>
      <c r="K1211" s="1"/>
      <c r="L1211" s="1"/>
      <c r="M1211" s="1"/>
      <c r="N1211" s="1"/>
      <c r="O1211" s="1"/>
    </row>
    <row r="1212" spans="2:15">
      <c r="B1212" s="1"/>
      <c r="C1212" s="1"/>
      <c r="D1212" s="1"/>
      <c r="E1212" s="233"/>
      <c r="F1212" s="234">
        <v>45487</v>
      </c>
      <c r="G1212" s="108"/>
      <c r="H1212" s="1"/>
      <c r="I1212" s="1"/>
      <c r="J1212" s="1"/>
      <c r="K1212" s="1"/>
      <c r="L1212" s="1"/>
      <c r="M1212" s="1"/>
      <c r="N1212" s="1"/>
      <c r="O1212" s="1"/>
    </row>
    <row r="1213" spans="2:15">
      <c r="B1213" s="1"/>
      <c r="C1213" s="1"/>
      <c r="D1213" s="1"/>
      <c r="E1213" s="233"/>
      <c r="F1213" s="234">
        <v>45488</v>
      </c>
      <c r="G1213" s="108"/>
      <c r="H1213" s="1"/>
      <c r="I1213" s="1"/>
      <c r="J1213" s="1"/>
      <c r="K1213" s="1"/>
      <c r="L1213" s="1"/>
      <c r="M1213" s="1"/>
      <c r="N1213" s="1"/>
      <c r="O1213" s="1"/>
    </row>
    <row r="1214" spans="2:15">
      <c r="B1214" s="1"/>
      <c r="C1214" s="1"/>
      <c r="D1214" s="1"/>
      <c r="E1214" s="233"/>
      <c r="F1214" s="234">
        <v>45489</v>
      </c>
      <c r="G1214" s="108"/>
      <c r="H1214" s="1"/>
      <c r="I1214" s="1"/>
      <c r="J1214" s="1"/>
      <c r="K1214" s="1"/>
      <c r="L1214" s="1"/>
      <c r="M1214" s="1"/>
      <c r="N1214" s="1"/>
      <c r="O1214" s="1"/>
    </row>
    <row r="1215" spans="2:15">
      <c r="B1215" s="1"/>
      <c r="C1215" s="1"/>
      <c r="D1215" s="1"/>
      <c r="E1215" s="233"/>
      <c r="F1215" s="234">
        <v>45490</v>
      </c>
      <c r="G1215" s="108"/>
      <c r="H1215" s="1"/>
      <c r="I1215" s="1"/>
      <c r="J1215" s="1"/>
      <c r="K1215" s="1"/>
      <c r="L1215" s="1"/>
      <c r="M1215" s="1"/>
      <c r="N1215" s="1"/>
      <c r="O1215" s="1"/>
    </row>
    <row r="1216" spans="2:15">
      <c r="B1216" s="1"/>
      <c r="C1216" s="1"/>
      <c r="D1216" s="1"/>
      <c r="E1216" s="233"/>
      <c r="F1216" s="234">
        <v>45491</v>
      </c>
      <c r="G1216" s="108"/>
      <c r="H1216" s="1"/>
      <c r="I1216" s="1"/>
      <c r="J1216" s="1"/>
      <c r="K1216" s="1"/>
      <c r="L1216" s="1"/>
      <c r="M1216" s="1"/>
      <c r="N1216" s="1"/>
      <c r="O1216" s="1"/>
    </row>
    <row r="1217" spans="2:15">
      <c r="B1217" s="1"/>
      <c r="C1217" s="1"/>
      <c r="D1217" s="1"/>
      <c r="E1217" s="233"/>
      <c r="F1217" s="234">
        <v>45492</v>
      </c>
      <c r="G1217" s="108"/>
      <c r="H1217" s="1"/>
      <c r="I1217" s="1"/>
      <c r="J1217" s="1"/>
      <c r="K1217" s="1"/>
      <c r="L1217" s="1"/>
      <c r="M1217" s="1"/>
      <c r="N1217" s="1"/>
      <c r="O1217" s="1"/>
    </row>
    <row r="1218" spans="2:15">
      <c r="B1218" s="1"/>
      <c r="C1218" s="1"/>
      <c r="D1218" s="1"/>
      <c r="E1218" s="233"/>
      <c r="F1218" s="234">
        <v>45493</v>
      </c>
      <c r="G1218" s="108"/>
      <c r="H1218" s="1"/>
      <c r="I1218" s="1"/>
      <c r="J1218" s="1"/>
      <c r="K1218" s="1"/>
      <c r="L1218" s="1"/>
      <c r="M1218" s="1"/>
      <c r="N1218" s="1"/>
      <c r="O1218" s="1"/>
    </row>
    <row r="1219" spans="2:15">
      <c r="B1219" s="1"/>
      <c r="C1219" s="1"/>
      <c r="D1219" s="1"/>
      <c r="E1219" s="233"/>
      <c r="F1219" s="234">
        <v>45494</v>
      </c>
      <c r="G1219" s="108"/>
      <c r="H1219" s="1"/>
      <c r="I1219" s="1"/>
      <c r="J1219" s="1"/>
      <c r="K1219" s="1"/>
      <c r="L1219" s="1"/>
      <c r="M1219" s="1"/>
      <c r="N1219" s="1"/>
      <c r="O1219" s="1"/>
    </row>
    <row r="1220" spans="2:15">
      <c r="B1220" s="1"/>
      <c r="C1220" s="1"/>
      <c r="D1220" s="1"/>
      <c r="E1220" s="233"/>
      <c r="F1220" s="234">
        <v>45495</v>
      </c>
      <c r="G1220" s="108"/>
      <c r="H1220" s="1"/>
      <c r="I1220" s="1"/>
      <c r="J1220" s="1"/>
      <c r="K1220" s="1"/>
      <c r="L1220" s="1"/>
      <c r="M1220" s="1"/>
      <c r="N1220" s="1"/>
      <c r="O1220" s="1"/>
    </row>
    <row r="1221" spans="2:15">
      <c r="B1221" s="1"/>
      <c r="C1221" s="1"/>
      <c r="D1221" s="1"/>
      <c r="E1221" s="233"/>
      <c r="F1221" s="234">
        <v>45496</v>
      </c>
      <c r="G1221" s="108"/>
      <c r="H1221" s="1"/>
      <c r="I1221" s="1"/>
      <c r="J1221" s="1"/>
      <c r="K1221" s="1"/>
      <c r="L1221" s="1"/>
      <c r="M1221" s="1"/>
      <c r="N1221" s="1"/>
      <c r="O1221" s="1"/>
    </row>
    <row r="1222" spans="2:15">
      <c r="B1222" s="1"/>
      <c r="C1222" s="1"/>
      <c r="D1222" s="1"/>
      <c r="E1222" s="233"/>
      <c r="F1222" s="234">
        <v>45497</v>
      </c>
      <c r="G1222" s="108"/>
      <c r="H1222" s="1"/>
      <c r="I1222" s="1"/>
      <c r="J1222" s="1"/>
      <c r="K1222" s="1"/>
      <c r="L1222" s="1"/>
      <c r="M1222" s="1"/>
      <c r="N1222" s="1"/>
      <c r="O1222" s="1"/>
    </row>
    <row r="1223" spans="2:15">
      <c r="B1223" s="1"/>
      <c r="C1223" s="1"/>
      <c r="D1223" s="1"/>
      <c r="E1223" s="233"/>
      <c r="F1223" s="234">
        <v>45498</v>
      </c>
      <c r="G1223" s="108"/>
      <c r="H1223" s="1"/>
      <c r="I1223" s="1"/>
      <c r="J1223" s="1"/>
      <c r="K1223" s="1"/>
      <c r="L1223" s="1"/>
      <c r="M1223" s="1"/>
      <c r="N1223" s="1"/>
      <c r="O1223" s="1"/>
    </row>
    <row r="1224" spans="2:15">
      <c r="B1224" s="1"/>
      <c r="C1224" s="1"/>
      <c r="D1224" s="1"/>
      <c r="E1224" s="233"/>
      <c r="F1224" s="234">
        <v>45499</v>
      </c>
      <c r="G1224" s="108"/>
      <c r="H1224" s="1"/>
      <c r="I1224" s="1"/>
      <c r="J1224" s="1"/>
      <c r="K1224" s="1"/>
      <c r="L1224" s="1"/>
      <c r="M1224" s="1"/>
      <c r="N1224" s="1"/>
      <c r="O1224" s="1"/>
    </row>
    <row r="1225" spans="2:15">
      <c r="B1225" s="1"/>
      <c r="C1225" s="1"/>
      <c r="D1225" s="1"/>
      <c r="E1225" s="233"/>
      <c r="F1225" s="234">
        <v>45500</v>
      </c>
      <c r="G1225" s="108"/>
      <c r="H1225" s="1"/>
      <c r="I1225" s="1"/>
      <c r="J1225" s="1"/>
      <c r="K1225" s="1"/>
      <c r="L1225" s="1"/>
      <c r="M1225" s="1"/>
      <c r="N1225" s="1"/>
      <c r="O1225" s="1"/>
    </row>
    <row r="1226" spans="2:15">
      <c r="B1226" s="1"/>
      <c r="C1226" s="1"/>
      <c r="D1226" s="1"/>
      <c r="E1226" s="233"/>
      <c r="F1226" s="234">
        <v>45501</v>
      </c>
      <c r="G1226" s="108"/>
      <c r="H1226" s="1"/>
      <c r="I1226" s="1"/>
      <c r="J1226" s="1"/>
      <c r="K1226" s="1"/>
      <c r="L1226" s="1"/>
      <c r="M1226" s="1"/>
      <c r="N1226" s="1"/>
      <c r="O1226" s="1"/>
    </row>
    <row r="1227" spans="2:15">
      <c r="B1227" s="1"/>
      <c r="C1227" s="1"/>
      <c r="D1227" s="1"/>
      <c r="E1227" s="233"/>
      <c r="F1227" s="234">
        <v>45502</v>
      </c>
      <c r="G1227" s="108"/>
      <c r="H1227" s="1"/>
      <c r="I1227" s="1"/>
      <c r="J1227" s="1"/>
      <c r="K1227" s="1"/>
      <c r="L1227" s="1"/>
      <c r="M1227" s="1"/>
      <c r="N1227" s="1"/>
      <c r="O1227" s="1"/>
    </row>
    <row r="1228" spans="2:15">
      <c r="B1228" s="1"/>
      <c r="C1228" s="1"/>
      <c r="D1228" s="1"/>
      <c r="E1228" s="233"/>
      <c r="F1228" s="234">
        <v>45503</v>
      </c>
      <c r="G1228" s="108"/>
      <c r="H1228" s="1"/>
      <c r="I1228" s="1"/>
      <c r="J1228" s="1"/>
      <c r="K1228" s="1"/>
      <c r="L1228" s="1"/>
      <c r="M1228" s="1"/>
      <c r="N1228" s="1"/>
      <c r="O1228" s="1"/>
    </row>
    <row r="1229" spans="2:15">
      <c r="B1229" s="1"/>
      <c r="C1229" s="1"/>
      <c r="D1229" s="1"/>
      <c r="E1229" s="233"/>
      <c r="F1229" s="234">
        <v>45504</v>
      </c>
      <c r="G1229" s="108"/>
      <c r="H1229" s="1"/>
      <c r="I1229" s="1"/>
      <c r="J1229" s="1"/>
      <c r="K1229" s="1"/>
      <c r="L1229" s="1"/>
      <c r="M1229" s="1"/>
      <c r="N1229" s="1"/>
      <c r="O1229" s="1"/>
    </row>
    <row r="1230" spans="2:15">
      <c r="B1230" s="1"/>
      <c r="C1230" s="1"/>
      <c r="D1230" s="1"/>
      <c r="E1230" s="233"/>
      <c r="F1230" s="234">
        <v>45505</v>
      </c>
      <c r="G1230" s="108"/>
      <c r="H1230" s="1"/>
      <c r="I1230" s="1"/>
      <c r="J1230" s="1"/>
      <c r="K1230" s="1"/>
      <c r="L1230" s="1"/>
      <c r="M1230" s="1"/>
      <c r="N1230" s="1"/>
      <c r="O1230" s="1"/>
    </row>
    <row r="1231" spans="2:15">
      <c r="B1231" s="1"/>
      <c r="C1231" s="1"/>
      <c r="D1231" s="1"/>
      <c r="E1231" s="233"/>
      <c r="F1231" s="234">
        <v>45506</v>
      </c>
      <c r="G1231" s="108"/>
      <c r="H1231" s="1"/>
      <c r="I1231" s="1"/>
      <c r="J1231" s="1"/>
      <c r="K1231" s="1"/>
      <c r="L1231" s="1"/>
      <c r="M1231" s="1"/>
      <c r="N1231" s="1"/>
      <c r="O1231" s="1"/>
    </row>
    <row r="1232" spans="2:15">
      <c r="B1232" s="1"/>
      <c r="C1232" s="1"/>
      <c r="D1232" s="1"/>
      <c r="E1232" s="233"/>
      <c r="F1232" s="234">
        <v>45507</v>
      </c>
      <c r="G1232" s="108"/>
      <c r="H1232" s="1"/>
      <c r="I1232" s="1"/>
      <c r="J1232" s="1"/>
      <c r="K1232" s="1"/>
      <c r="L1232" s="1"/>
      <c r="M1232" s="1"/>
      <c r="N1232" s="1"/>
      <c r="O1232" s="1"/>
    </row>
    <row r="1233" spans="2:15">
      <c r="B1233" s="1"/>
      <c r="C1233" s="1"/>
      <c r="D1233" s="1"/>
      <c r="E1233" s="233"/>
      <c r="F1233" s="234">
        <v>45508</v>
      </c>
      <c r="G1233" s="108"/>
      <c r="H1233" s="1"/>
      <c r="I1233" s="1"/>
      <c r="J1233" s="1"/>
      <c r="K1233" s="1"/>
      <c r="L1233" s="1"/>
      <c r="M1233" s="1"/>
      <c r="N1233" s="1"/>
      <c r="O1233" s="1"/>
    </row>
    <row r="1234" spans="2:15">
      <c r="B1234" s="1"/>
      <c r="C1234" s="1"/>
      <c r="D1234" s="1"/>
      <c r="E1234" s="233"/>
      <c r="F1234" s="234">
        <v>45509</v>
      </c>
      <c r="G1234" s="108"/>
      <c r="H1234" s="1"/>
      <c r="I1234" s="1"/>
      <c r="J1234" s="1"/>
      <c r="K1234" s="1"/>
      <c r="L1234" s="1"/>
      <c r="M1234" s="1"/>
      <c r="N1234" s="1"/>
      <c r="O1234" s="1"/>
    </row>
    <row r="1235" spans="2:15">
      <c r="B1235" s="1"/>
      <c r="C1235" s="1"/>
      <c r="D1235" s="1"/>
      <c r="E1235" s="233"/>
      <c r="F1235" s="234">
        <v>45510</v>
      </c>
      <c r="G1235" s="108"/>
      <c r="H1235" s="1"/>
      <c r="I1235" s="1"/>
      <c r="J1235" s="1"/>
      <c r="K1235" s="1"/>
      <c r="L1235" s="1"/>
      <c r="M1235" s="1"/>
      <c r="N1235" s="1"/>
      <c r="O1235" s="1"/>
    </row>
    <row r="1236" spans="2:15">
      <c r="B1236" s="1"/>
      <c r="C1236" s="1"/>
      <c r="D1236" s="1"/>
      <c r="E1236" s="233"/>
      <c r="F1236" s="234">
        <v>45511</v>
      </c>
      <c r="G1236" s="108"/>
      <c r="H1236" s="1"/>
      <c r="I1236" s="1"/>
      <c r="J1236" s="1"/>
      <c r="K1236" s="1"/>
      <c r="L1236" s="1"/>
      <c r="M1236" s="1"/>
      <c r="N1236" s="1"/>
      <c r="O1236" s="1"/>
    </row>
    <row r="1237" spans="2:15">
      <c r="B1237" s="1"/>
      <c r="C1237" s="1"/>
      <c r="D1237" s="1"/>
      <c r="E1237" s="233"/>
      <c r="F1237" s="234">
        <v>45512</v>
      </c>
      <c r="G1237" s="108"/>
      <c r="H1237" s="1"/>
      <c r="I1237" s="1"/>
      <c r="J1237" s="1"/>
      <c r="K1237" s="1"/>
      <c r="L1237" s="1"/>
      <c r="M1237" s="1"/>
      <c r="N1237" s="1"/>
      <c r="O1237" s="1"/>
    </row>
    <row r="1238" spans="2:15">
      <c r="B1238" s="1"/>
      <c r="C1238" s="1"/>
      <c r="D1238" s="1"/>
      <c r="E1238" s="233"/>
      <c r="F1238" s="234">
        <v>45513</v>
      </c>
      <c r="G1238" s="108"/>
      <c r="H1238" s="1"/>
      <c r="I1238" s="1"/>
      <c r="J1238" s="1"/>
      <c r="K1238" s="1"/>
      <c r="L1238" s="1"/>
      <c r="M1238" s="1"/>
      <c r="N1238" s="1"/>
      <c r="O1238" s="1"/>
    </row>
    <row r="1239" spans="2:15">
      <c r="B1239" s="1"/>
      <c r="C1239" s="1"/>
      <c r="D1239" s="1"/>
      <c r="E1239" s="233"/>
      <c r="F1239" s="234">
        <v>45514</v>
      </c>
      <c r="G1239" s="108"/>
      <c r="H1239" s="1"/>
      <c r="I1239" s="1"/>
      <c r="J1239" s="1"/>
      <c r="K1239" s="1"/>
      <c r="L1239" s="1"/>
      <c r="M1239" s="1"/>
      <c r="N1239" s="1"/>
      <c r="O1239" s="1"/>
    </row>
    <row r="1240" spans="2:15">
      <c r="B1240" s="1"/>
      <c r="C1240" s="1"/>
      <c r="D1240" s="1"/>
      <c r="E1240" s="233"/>
      <c r="F1240" s="234">
        <v>45515</v>
      </c>
      <c r="G1240" s="108"/>
      <c r="H1240" s="1"/>
      <c r="I1240" s="1"/>
      <c r="J1240" s="1"/>
      <c r="K1240" s="1"/>
      <c r="L1240" s="1"/>
      <c r="M1240" s="1"/>
      <c r="N1240" s="1"/>
      <c r="O1240" s="1"/>
    </row>
    <row r="1241" spans="2:15">
      <c r="B1241" s="1"/>
      <c r="C1241" s="1"/>
      <c r="D1241" s="1"/>
      <c r="E1241" s="233"/>
      <c r="F1241" s="234">
        <v>45516</v>
      </c>
      <c r="G1241" s="108"/>
      <c r="H1241" s="1"/>
      <c r="I1241" s="1"/>
      <c r="J1241" s="1"/>
      <c r="K1241" s="1"/>
      <c r="L1241" s="1"/>
      <c r="M1241" s="1"/>
      <c r="N1241" s="1"/>
      <c r="O1241" s="1"/>
    </row>
    <row r="1242" spans="2:15">
      <c r="B1242" s="1"/>
      <c r="C1242" s="1"/>
      <c r="D1242" s="1"/>
      <c r="E1242" s="233"/>
      <c r="F1242" s="234">
        <v>45517</v>
      </c>
      <c r="G1242" s="108"/>
      <c r="H1242" s="1"/>
      <c r="I1242" s="1"/>
      <c r="J1242" s="1"/>
      <c r="K1242" s="1"/>
      <c r="L1242" s="1"/>
      <c r="M1242" s="1"/>
      <c r="N1242" s="1"/>
      <c r="O1242" s="1"/>
    </row>
    <row r="1243" spans="2:15">
      <c r="B1243" s="1"/>
      <c r="C1243" s="1"/>
      <c r="D1243" s="1"/>
      <c r="E1243" s="233"/>
      <c r="F1243" s="234">
        <v>45518</v>
      </c>
      <c r="G1243" s="108"/>
      <c r="H1243" s="1"/>
      <c r="I1243" s="1"/>
      <c r="J1243" s="1"/>
      <c r="K1243" s="1"/>
      <c r="L1243" s="1"/>
      <c r="M1243" s="1"/>
      <c r="N1243" s="1"/>
      <c r="O1243" s="1"/>
    </row>
    <row r="1244" spans="2:15">
      <c r="B1244" s="1"/>
      <c r="C1244" s="1"/>
      <c r="D1244" s="1"/>
      <c r="E1244" s="233"/>
      <c r="F1244" s="234">
        <v>45519</v>
      </c>
      <c r="G1244" s="108"/>
      <c r="H1244" s="1"/>
      <c r="I1244" s="1"/>
      <c r="J1244" s="1"/>
      <c r="K1244" s="1"/>
      <c r="L1244" s="1"/>
      <c r="M1244" s="1"/>
      <c r="N1244" s="1"/>
      <c r="O1244" s="1"/>
    </row>
    <row r="1245" spans="2:15">
      <c r="B1245" s="1"/>
      <c r="C1245" s="1"/>
      <c r="D1245" s="1"/>
      <c r="E1245" s="233"/>
      <c r="F1245" s="234">
        <v>45520</v>
      </c>
      <c r="G1245" s="108"/>
      <c r="H1245" s="1"/>
      <c r="I1245" s="1"/>
      <c r="J1245" s="1"/>
      <c r="K1245" s="1"/>
      <c r="L1245" s="1"/>
      <c r="M1245" s="1"/>
      <c r="N1245" s="1"/>
      <c r="O1245" s="1"/>
    </row>
    <row r="1246" spans="2:15">
      <c r="B1246" s="1"/>
      <c r="C1246" s="1"/>
      <c r="D1246" s="1"/>
      <c r="E1246" s="233"/>
      <c r="F1246" s="234">
        <v>45521</v>
      </c>
      <c r="G1246" s="108"/>
      <c r="H1246" s="1"/>
      <c r="I1246" s="1"/>
      <c r="J1246" s="1"/>
      <c r="K1246" s="1"/>
      <c r="L1246" s="1"/>
      <c r="M1246" s="1"/>
      <c r="N1246" s="1"/>
      <c r="O1246" s="1"/>
    </row>
    <row r="1247" spans="2:15">
      <c r="B1247" s="1"/>
      <c r="C1247" s="1"/>
      <c r="D1247" s="1"/>
      <c r="E1247" s="233"/>
      <c r="F1247" s="234">
        <v>45522</v>
      </c>
      <c r="G1247" s="108"/>
      <c r="H1247" s="1"/>
      <c r="I1247" s="1"/>
      <c r="J1247" s="1"/>
      <c r="K1247" s="1"/>
      <c r="L1247" s="1"/>
      <c r="M1247" s="1"/>
      <c r="N1247" s="1"/>
      <c r="O1247" s="1"/>
    </row>
    <row r="1248" spans="2:15">
      <c r="B1248" s="1"/>
      <c r="C1248" s="1"/>
      <c r="D1248" s="1"/>
      <c r="E1248" s="233"/>
      <c r="F1248" s="234">
        <v>45523</v>
      </c>
      <c r="G1248" s="108"/>
      <c r="H1248" s="1"/>
      <c r="I1248" s="1"/>
      <c r="J1248" s="1"/>
      <c r="K1248" s="1"/>
      <c r="L1248" s="1"/>
      <c r="M1248" s="1"/>
      <c r="N1248" s="1"/>
      <c r="O1248" s="1"/>
    </row>
    <row r="1249" spans="2:15">
      <c r="B1249" s="1"/>
      <c r="C1249" s="1"/>
      <c r="D1249" s="1"/>
      <c r="E1249" s="233"/>
      <c r="F1249" s="234">
        <v>45524</v>
      </c>
      <c r="G1249" s="108"/>
      <c r="H1249" s="1"/>
      <c r="I1249" s="1"/>
      <c r="J1249" s="1"/>
      <c r="K1249" s="1"/>
      <c r="L1249" s="1"/>
      <c r="M1249" s="1"/>
      <c r="N1249" s="1"/>
      <c r="O1249" s="1"/>
    </row>
    <row r="1250" spans="2:15">
      <c r="B1250" s="1"/>
      <c r="C1250" s="1"/>
      <c r="D1250" s="1"/>
      <c r="E1250" s="233"/>
      <c r="F1250" s="234">
        <v>45525</v>
      </c>
      <c r="G1250" s="108"/>
      <c r="H1250" s="1"/>
      <c r="I1250" s="1"/>
      <c r="J1250" s="1"/>
      <c r="K1250" s="1"/>
      <c r="L1250" s="1"/>
      <c r="M1250" s="1"/>
      <c r="N1250" s="1"/>
      <c r="O1250" s="1"/>
    </row>
    <row r="1251" spans="2:15">
      <c r="B1251" s="1"/>
      <c r="C1251" s="1"/>
      <c r="D1251" s="1"/>
      <c r="E1251" s="233"/>
      <c r="F1251" s="234">
        <v>45526</v>
      </c>
      <c r="G1251" s="108"/>
      <c r="H1251" s="1"/>
      <c r="I1251" s="1"/>
      <c r="J1251" s="1"/>
      <c r="K1251" s="1"/>
      <c r="L1251" s="1"/>
      <c r="M1251" s="1"/>
      <c r="N1251" s="1"/>
      <c r="O1251" s="1"/>
    </row>
    <row r="1252" spans="2:15">
      <c r="B1252" s="1"/>
      <c r="C1252" s="1"/>
      <c r="D1252" s="1"/>
      <c r="E1252" s="233"/>
      <c r="F1252" s="234">
        <v>45527</v>
      </c>
      <c r="G1252" s="108"/>
      <c r="H1252" s="1"/>
      <c r="I1252" s="1"/>
      <c r="J1252" s="1"/>
      <c r="K1252" s="1"/>
      <c r="L1252" s="1"/>
      <c r="M1252" s="1"/>
      <c r="N1252" s="1"/>
      <c r="O1252" s="1"/>
    </row>
    <row r="1253" spans="2:15">
      <c r="B1253" s="1"/>
      <c r="C1253" s="1"/>
      <c r="D1253" s="1"/>
      <c r="E1253" s="233"/>
      <c r="F1253" s="234">
        <v>45528</v>
      </c>
      <c r="G1253" s="108"/>
      <c r="H1253" s="1"/>
      <c r="I1253" s="1"/>
      <c r="J1253" s="1"/>
      <c r="K1253" s="1"/>
      <c r="L1253" s="1"/>
      <c r="M1253" s="1"/>
      <c r="N1253" s="1"/>
      <c r="O1253" s="1"/>
    </row>
    <row r="1254" spans="2:15">
      <c r="B1254" s="1"/>
      <c r="C1254" s="1"/>
      <c r="D1254" s="1"/>
      <c r="E1254" s="233"/>
      <c r="F1254" s="234">
        <v>45529</v>
      </c>
      <c r="G1254" s="108"/>
      <c r="H1254" s="1"/>
      <c r="I1254" s="1"/>
      <c r="J1254" s="1"/>
      <c r="K1254" s="1"/>
      <c r="L1254" s="1"/>
      <c r="M1254" s="1"/>
      <c r="N1254" s="1"/>
      <c r="O1254" s="1"/>
    </row>
    <row r="1255" spans="2:15">
      <c r="B1255" s="1"/>
      <c r="C1255" s="1"/>
      <c r="D1255" s="1"/>
      <c r="E1255" s="233"/>
      <c r="F1255" s="234">
        <v>45530</v>
      </c>
      <c r="G1255" s="108"/>
      <c r="H1255" s="1"/>
      <c r="I1255" s="1"/>
      <c r="J1255" s="1"/>
      <c r="K1255" s="1"/>
      <c r="L1255" s="1"/>
      <c r="M1255" s="1"/>
      <c r="N1255" s="1"/>
      <c r="O1255" s="1"/>
    </row>
    <row r="1256" spans="2:15">
      <c r="B1256" s="1"/>
      <c r="C1256" s="1"/>
      <c r="D1256" s="1"/>
      <c r="E1256" s="233"/>
      <c r="F1256" s="234">
        <v>45531</v>
      </c>
      <c r="G1256" s="108"/>
      <c r="H1256" s="1"/>
      <c r="I1256" s="1"/>
      <c r="J1256" s="1"/>
      <c r="K1256" s="1"/>
      <c r="L1256" s="1"/>
      <c r="M1256" s="1"/>
      <c r="N1256" s="1"/>
      <c r="O1256" s="1"/>
    </row>
    <row r="1257" spans="2:15">
      <c r="B1257" s="1"/>
      <c r="C1257" s="1"/>
      <c r="D1257" s="1"/>
      <c r="E1257" s="233"/>
      <c r="F1257" s="234">
        <v>45532</v>
      </c>
      <c r="G1257" s="108"/>
      <c r="H1257" s="1"/>
      <c r="I1257" s="1"/>
      <c r="J1257" s="1"/>
      <c r="K1257" s="1"/>
      <c r="L1257" s="1"/>
      <c r="M1257" s="1"/>
      <c r="N1257" s="1"/>
      <c r="O1257" s="1"/>
    </row>
    <row r="1258" spans="2:15">
      <c r="B1258" s="1"/>
      <c r="C1258" s="1"/>
      <c r="D1258" s="1"/>
      <c r="E1258" s="233"/>
      <c r="F1258" s="234">
        <v>45533</v>
      </c>
      <c r="G1258" s="108"/>
      <c r="H1258" s="1"/>
      <c r="I1258" s="1"/>
      <c r="J1258" s="1"/>
      <c r="K1258" s="1"/>
      <c r="L1258" s="1"/>
      <c r="M1258" s="1"/>
      <c r="N1258" s="1"/>
      <c r="O1258" s="1"/>
    </row>
    <row r="1259" spans="2:15">
      <c r="B1259" s="1"/>
      <c r="C1259" s="1"/>
      <c r="D1259" s="1"/>
      <c r="E1259" s="233"/>
      <c r="F1259" s="234">
        <v>45534</v>
      </c>
      <c r="G1259" s="108"/>
      <c r="H1259" s="1"/>
      <c r="I1259" s="1"/>
      <c r="J1259" s="1"/>
      <c r="K1259" s="1"/>
      <c r="L1259" s="1"/>
      <c r="M1259" s="1"/>
      <c r="N1259" s="1"/>
      <c r="O1259" s="1"/>
    </row>
    <row r="1260" spans="2:15">
      <c r="B1260" s="1"/>
      <c r="C1260" s="1"/>
      <c r="D1260" s="1"/>
      <c r="E1260" s="233"/>
      <c r="F1260" s="234">
        <v>45535</v>
      </c>
      <c r="G1260" s="108"/>
      <c r="H1260" s="1"/>
      <c r="I1260" s="1"/>
      <c r="J1260" s="1"/>
      <c r="K1260" s="1"/>
      <c r="L1260" s="1"/>
      <c r="M1260" s="1"/>
      <c r="N1260" s="1"/>
      <c r="O1260" s="1"/>
    </row>
    <row r="1261" spans="2:15">
      <c r="B1261" s="1"/>
      <c r="C1261" s="1"/>
      <c r="D1261" s="1"/>
      <c r="E1261" s="233"/>
      <c r="F1261" s="234">
        <v>45536</v>
      </c>
      <c r="G1261" s="108"/>
      <c r="H1261" s="1"/>
      <c r="I1261" s="1"/>
      <c r="J1261" s="1"/>
      <c r="K1261" s="1"/>
      <c r="L1261" s="1"/>
      <c r="M1261" s="1"/>
      <c r="N1261" s="1"/>
      <c r="O1261" s="1"/>
    </row>
    <row r="1262" spans="2:15">
      <c r="B1262" s="1"/>
      <c r="C1262" s="1"/>
      <c r="D1262" s="1"/>
      <c r="E1262" s="233"/>
      <c r="F1262" s="234">
        <v>45537</v>
      </c>
      <c r="G1262" s="108"/>
      <c r="H1262" s="1"/>
      <c r="I1262" s="1"/>
      <c r="J1262" s="1"/>
      <c r="K1262" s="1"/>
      <c r="L1262" s="1"/>
      <c r="M1262" s="1"/>
      <c r="N1262" s="1"/>
      <c r="O1262" s="1"/>
    </row>
    <row r="1263" spans="2:15">
      <c r="B1263" s="1"/>
      <c r="C1263" s="1"/>
      <c r="D1263" s="1"/>
      <c r="E1263" s="233"/>
      <c r="F1263" s="234">
        <v>45538</v>
      </c>
      <c r="G1263" s="108"/>
      <c r="H1263" s="1"/>
      <c r="I1263" s="1"/>
      <c r="J1263" s="1"/>
      <c r="K1263" s="1"/>
      <c r="L1263" s="1"/>
      <c r="M1263" s="1"/>
      <c r="N1263" s="1"/>
      <c r="O1263" s="1"/>
    </row>
    <row r="1264" spans="2:15">
      <c r="B1264" s="1"/>
      <c r="C1264" s="1"/>
      <c r="D1264" s="1"/>
      <c r="E1264" s="233"/>
      <c r="F1264" s="234">
        <v>45539</v>
      </c>
      <c r="G1264" s="108"/>
      <c r="H1264" s="1"/>
      <c r="I1264" s="1"/>
      <c r="J1264" s="1"/>
      <c r="K1264" s="1"/>
      <c r="L1264" s="1"/>
      <c r="M1264" s="1"/>
      <c r="N1264" s="1"/>
      <c r="O1264" s="1"/>
    </row>
    <row r="1265" spans="2:15">
      <c r="B1265" s="1"/>
      <c r="C1265" s="1"/>
      <c r="D1265" s="1"/>
      <c r="E1265" s="233"/>
      <c r="F1265" s="234">
        <v>45540</v>
      </c>
      <c r="G1265" s="108"/>
      <c r="H1265" s="1"/>
      <c r="I1265" s="1"/>
      <c r="J1265" s="1"/>
      <c r="K1265" s="1"/>
      <c r="L1265" s="1"/>
      <c r="M1265" s="1"/>
      <c r="N1265" s="1"/>
      <c r="O1265" s="1"/>
    </row>
    <row r="1266" spans="2:15">
      <c r="B1266" s="1"/>
      <c r="C1266" s="1"/>
      <c r="D1266" s="1"/>
      <c r="E1266" s="233"/>
      <c r="F1266" s="234">
        <v>45541</v>
      </c>
      <c r="G1266" s="108"/>
      <c r="H1266" s="1"/>
      <c r="I1266" s="1"/>
      <c r="J1266" s="1"/>
      <c r="K1266" s="1"/>
      <c r="L1266" s="1"/>
      <c r="M1266" s="1"/>
      <c r="N1266" s="1"/>
      <c r="O1266" s="1"/>
    </row>
    <row r="1267" spans="2:15">
      <c r="B1267" s="1"/>
      <c r="C1267" s="1"/>
      <c r="D1267" s="1"/>
      <c r="E1267" s="233"/>
      <c r="F1267" s="234">
        <v>45542</v>
      </c>
      <c r="G1267" s="108"/>
      <c r="H1267" s="1"/>
      <c r="I1267" s="1"/>
      <c r="J1267" s="1"/>
      <c r="K1267" s="1"/>
      <c r="L1267" s="1"/>
      <c r="M1267" s="1"/>
      <c r="N1267" s="1"/>
      <c r="O1267" s="1"/>
    </row>
    <row r="1268" spans="2:15">
      <c r="B1268" s="1"/>
      <c r="C1268" s="1"/>
      <c r="D1268" s="1"/>
      <c r="E1268" s="233"/>
      <c r="F1268" s="234">
        <v>45543</v>
      </c>
      <c r="G1268" s="108"/>
      <c r="H1268" s="1"/>
      <c r="I1268" s="1"/>
      <c r="J1268" s="1"/>
      <c r="K1268" s="1"/>
      <c r="L1268" s="1"/>
      <c r="M1268" s="1"/>
      <c r="N1268" s="1"/>
      <c r="O1268" s="1"/>
    </row>
    <row r="1269" spans="2:15">
      <c r="B1269" s="1"/>
      <c r="C1269" s="1"/>
      <c r="D1269" s="1"/>
      <c r="E1269" s="233"/>
      <c r="F1269" s="234">
        <v>45544</v>
      </c>
      <c r="G1269" s="108"/>
      <c r="H1269" s="1"/>
      <c r="I1269" s="1"/>
      <c r="J1269" s="1"/>
      <c r="K1269" s="1"/>
      <c r="L1269" s="1"/>
      <c r="M1269" s="1"/>
      <c r="N1269" s="1"/>
      <c r="O1269" s="1"/>
    </row>
    <row r="1270" spans="2:15">
      <c r="B1270" s="1"/>
      <c r="C1270" s="1"/>
      <c r="D1270" s="1"/>
      <c r="E1270" s="233"/>
      <c r="F1270" s="234">
        <v>45545</v>
      </c>
      <c r="G1270" s="108"/>
      <c r="H1270" s="1"/>
      <c r="I1270" s="1"/>
      <c r="J1270" s="1"/>
      <c r="K1270" s="1"/>
      <c r="L1270" s="1"/>
      <c r="M1270" s="1"/>
      <c r="N1270" s="1"/>
      <c r="O1270" s="1"/>
    </row>
    <row r="1271" spans="2:15">
      <c r="B1271" s="1"/>
      <c r="C1271" s="1"/>
      <c r="D1271" s="1"/>
      <c r="E1271" s="233"/>
      <c r="F1271" s="234">
        <v>45546</v>
      </c>
      <c r="G1271" s="108"/>
      <c r="H1271" s="1"/>
      <c r="I1271" s="1"/>
      <c r="J1271" s="1"/>
      <c r="K1271" s="1"/>
      <c r="L1271" s="1"/>
      <c r="M1271" s="1"/>
      <c r="N1271" s="1"/>
      <c r="O1271" s="1"/>
    </row>
    <row r="1272" spans="2:15">
      <c r="B1272" s="1"/>
      <c r="C1272" s="1"/>
      <c r="D1272" s="1"/>
      <c r="E1272" s="233"/>
      <c r="F1272" s="234">
        <v>45547</v>
      </c>
      <c r="G1272" s="108"/>
      <c r="H1272" s="1"/>
      <c r="I1272" s="1"/>
      <c r="J1272" s="1"/>
      <c r="K1272" s="1"/>
      <c r="L1272" s="1"/>
      <c r="M1272" s="1"/>
      <c r="N1272" s="1"/>
      <c r="O1272" s="1"/>
    </row>
    <row r="1273" spans="2:15">
      <c r="B1273" s="1"/>
      <c r="C1273" s="1"/>
      <c r="D1273" s="1"/>
      <c r="E1273" s="233"/>
      <c r="F1273" s="234">
        <v>45548</v>
      </c>
      <c r="G1273" s="108"/>
      <c r="H1273" s="1"/>
      <c r="I1273" s="1"/>
      <c r="J1273" s="1"/>
      <c r="K1273" s="1"/>
      <c r="L1273" s="1"/>
      <c r="M1273" s="1"/>
      <c r="N1273" s="1"/>
      <c r="O1273" s="1"/>
    </row>
    <row r="1274" spans="2:15">
      <c r="B1274" s="1"/>
      <c r="C1274" s="1"/>
      <c r="D1274" s="1"/>
      <c r="E1274" s="233"/>
      <c r="F1274" s="234">
        <v>45549</v>
      </c>
      <c r="G1274" s="108"/>
      <c r="H1274" s="1"/>
      <c r="I1274" s="1"/>
      <c r="J1274" s="1"/>
      <c r="K1274" s="1"/>
      <c r="L1274" s="1"/>
      <c r="M1274" s="1"/>
      <c r="N1274" s="1"/>
      <c r="O1274" s="1"/>
    </row>
    <row r="1275" spans="2:15">
      <c r="B1275" s="1"/>
      <c r="C1275" s="1"/>
      <c r="D1275" s="1"/>
      <c r="E1275" s="233"/>
      <c r="F1275" s="234">
        <v>45550</v>
      </c>
      <c r="G1275" s="108"/>
      <c r="H1275" s="1"/>
      <c r="I1275" s="1"/>
      <c r="J1275" s="1"/>
      <c r="K1275" s="1"/>
      <c r="L1275" s="1"/>
      <c r="M1275" s="1"/>
      <c r="N1275" s="1"/>
      <c r="O1275" s="1"/>
    </row>
    <row r="1276" spans="2:15">
      <c r="B1276" s="1"/>
      <c r="C1276" s="1"/>
      <c r="D1276" s="1"/>
      <c r="E1276" s="233"/>
      <c r="F1276" s="234">
        <v>45551</v>
      </c>
      <c r="G1276" s="108"/>
      <c r="H1276" s="1"/>
      <c r="I1276" s="1"/>
      <c r="J1276" s="1"/>
      <c r="K1276" s="1"/>
      <c r="L1276" s="1"/>
      <c r="M1276" s="1"/>
      <c r="N1276" s="1"/>
      <c r="O1276" s="1"/>
    </row>
    <row r="1277" spans="2:15">
      <c r="B1277" s="1"/>
      <c r="C1277" s="1"/>
      <c r="D1277" s="1"/>
      <c r="E1277" s="233"/>
      <c r="F1277" s="234">
        <v>45552</v>
      </c>
      <c r="G1277" s="108"/>
      <c r="H1277" s="1"/>
      <c r="I1277" s="1"/>
      <c r="J1277" s="1"/>
      <c r="K1277" s="1"/>
      <c r="L1277" s="1"/>
      <c r="M1277" s="1"/>
      <c r="N1277" s="1"/>
      <c r="O1277" s="1"/>
    </row>
    <row r="1278" spans="2:15">
      <c r="B1278" s="1"/>
      <c r="C1278" s="1"/>
      <c r="D1278" s="1"/>
      <c r="E1278" s="233"/>
      <c r="F1278" s="234">
        <v>45553</v>
      </c>
      <c r="G1278" s="108"/>
      <c r="H1278" s="1"/>
      <c r="I1278" s="1"/>
      <c r="J1278" s="1"/>
      <c r="K1278" s="1"/>
      <c r="L1278" s="1"/>
      <c r="M1278" s="1"/>
      <c r="N1278" s="1"/>
      <c r="O1278" s="1"/>
    </row>
    <row r="1279" spans="2:15">
      <c r="B1279" s="1"/>
      <c r="C1279" s="1"/>
      <c r="D1279" s="1"/>
      <c r="E1279" s="233"/>
      <c r="F1279" s="234">
        <v>45554</v>
      </c>
      <c r="G1279" s="108"/>
      <c r="H1279" s="1"/>
      <c r="I1279" s="1"/>
      <c r="J1279" s="1"/>
      <c r="K1279" s="1"/>
      <c r="L1279" s="1"/>
      <c r="M1279" s="1"/>
      <c r="N1279" s="1"/>
      <c r="O1279" s="1"/>
    </row>
    <row r="1280" spans="2:15">
      <c r="B1280" s="1"/>
      <c r="C1280" s="1"/>
      <c r="D1280" s="1"/>
      <c r="E1280" s="233"/>
      <c r="F1280" s="234">
        <v>45555</v>
      </c>
      <c r="G1280" s="108"/>
      <c r="H1280" s="1"/>
      <c r="I1280" s="1"/>
      <c r="J1280" s="1"/>
      <c r="K1280" s="1"/>
      <c r="L1280" s="1"/>
      <c r="M1280" s="1"/>
      <c r="N1280" s="1"/>
      <c r="O1280" s="1"/>
    </row>
    <row r="1281" spans="2:15">
      <c r="B1281" s="1"/>
      <c r="C1281" s="1"/>
      <c r="D1281" s="1"/>
      <c r="E1281" s="233"/>
      <c r="F1281" s="234">
        <v>45556</v>
      </c>
      <c r="G1281" s="108"/>
      <c r="H1281" s="1"/>
      <c r="I1281" s="1"/>
      <c r="J1281" s="1"/>
      <c r="K1281" s="1"/>
      <c r="L1281" s="1"/>
      <c r="M1281" s="1"/>
      <c r="N1281" s="1"/>
      <c r="O1281" s="1"/>
    </row>
    <row r="1282" spans="2:15">
      <c r="B1282" s="1"/>
      <c r="C1282" s="1"/>
      <c r="D1282" s="1"/>
      <c r="E1282" s="233"/>
      <c r="F1282" s="234">
        <v>45557</v>
      </c>
      <c r="G1282" s="108"/>
      <c r="H1282" s="1"/>
      <c r="I1282" s="1"/>
      <c r="J1282" s="1"/>
      <c r="K1282" s="1"/>
      <c r="L1282" s="1"/>
      <c r="M1282" s="1"/>
      <c r="N1282" s="1"/>
      <c r="O1282" s="1"/>
    </row>
    <row r="1283" spans="2:15">
      <c r="B1283" s="1"/>
      <c r="C1283" s="1"/>
      <c r="D1283" s="1"/>
      <c r="E1283" s="233"/>
      <c r="F1283" s="234">
        <v>45558</v>
      </c>
      <c r="G1283" s="108"/>
      <c r="H1283" s="1"/>
      <c r="I1283" s="1"/>
      <c r="J1283" s="1"/>
      <c r="K1283" s="1"/>
      <c r="L1283" s="1"/>
      <c r="M1283" s="1"/>
      <c r="N1283" s="1"/>
      <c r="O1283" s="1"/>
    </row>
    <row r="1284" spans="2:15">
      <c r="B1284" s="1"/>
      <c r="C1284" s="1"/>
      <c r="D1284" s="1"/>
      <c r="E1284" s="233"/>
      <c r="F1284" s="234">
        <v>45559</v>
      </c>
      <c r="G1284" s="108"/>
      <c r="H1284" s="1"/>
      <c r="I1284" s="1"/>
      <c r="J1284" s="1"/>
      <c r="K1284" s="1"/>
      <c r="L1284" s="1"/>
      <c r="M1284" s="1"/>
      <c r="N1284" s="1"/>
      <c r="O1284" s="1"/>
    </row>
    <row r="1285" spans="2:15">
      <c r="B1285" s="1"/>
      <c r="C1285" s="1"/>
      <c r="D1285" s="1"/>
      <c r="E1285" s="233"/>
      <c r="F1285" s="234">
        <v>45560</v>
      </c>
      <c r="G1285" s="108"/>
      <c r="H1285" s="1"/>
      <c r="I1285" s="1"/>
      <c r="J1285" s="1"/>
      <c r="K1285" s="1"/>
      <c r="L1285" s="1"/>
      <c r="M1285" s="1"/>
      <c r="N1285" s="1"/>
      <c r="O1285" s="1"/>
    </row>
    <row r="1286" spans="2:15">
      <c r="B1286" s="1"/>
      <c r="C1286" s="1"/>
      <c r="D1286" s="1"/>
      <c r="E1286" s="233"/>
      <c r="F1286" s="234">
        <v>45561</v>
      </c>
      <c r="G1286" s="108"/>
      <c r="H1286" s="1"/>
      <c r="I1286" s="1"/>
      <c r="J1286" s="1"/>
      <c r="K1286" s="1"/>
      <c r="L1286" s="1"/>
      <c r="M1286" s="1"/>
      <c r="N1286" s="1"/>
      <c r="O1286" s="1"/>
    </row>
    <row r="1287" spans="2:15">
      <c r="B1287" s="1"/>
      <c r="C1287" s="1"/>
      <c r="D1287" s="1"/>
      <c r="E1287" s="233"/>
      <c r="F1287" s="234">
        <v>45562</v>
      </c>
      <c r="G1287" s="108"/>
      <c r="H1287" s="1"/>
      <c r="I1287" s="1"/>
      <c r="J1287" s="1"/>
      <c r="K1287" s="1"/>
      <c r="L1287" s="1"/>
      <c r="M1287" s="1"/>
      <c r="N1287" s="1"/>
      <c r="O1287" s="1"/>
    </row>
    <row r="1288" spans="2:15">
      <c r="B1288" s="1"/>
      <c r="C1288" s="1"/>
      <c r="D1288" s="1"/>
      <c r="E1288" s="233"/>
      <c r="F1288" s="234">
        <v>45563</v>
      </c>
      <c r="G1288" s="108"/>
      <c r="H1288" s="1"/>
      <c r="I1288" s="1"/>
      <c r="J1288" s="1"/>
      <c r="K1288" s="1"/>
      <c r="L1288" s="1"/>
      <c r="M1288" s="1"/>
      <c r="N1288" s="1"/>
      <c r="O1288" s="1"/>
    </row>
    <row r="1289" spans="2:15">
      <c r="B1289" s="1"/>
      <c r="C1289" s="1"/>
      <c r="D1289" s="1"/>
      <c r="E1289" s="233"/>
      <c r="F1289" s="234">
        <v>45564</v>
      </c>
      <c r="G1289" s="108"/>
      <c r="H1289" s="1"/>
      <c r="I1289" s="1"/>
      <c r="J1289" s="1"/>
      <c r="K1289" s="1"/>
      <c r="L1289" s="1"/>
      <c r="M1289" s="1"/>
      <c r="N1289" s="1"/>
      <c r="O1289" s="1"/>
    </row>
    <row r="1290" spans="2:15">
      <c r="B1290" s="1"/>
      <c r="C1290" s="1"/>
      <c r="D1290" s="1"/>
      <c r="E1290" s="233"/>
      <c r="F1290" s="234">
        <v>45565</v>
      </c>
      <c r="G1290" s="108"/>
      <c r="H1290" s="1"/>
      <c r="I1290" s="1"/>
      <c r="J1290" s="1"/>
      <c r="K1290" s="1"/>
      <c r="L1290" s="1"/>
      <c r="M1290" s="1"/>
      <c r="N1290" s="1"/>
      <c r="O1290" s="1"/>
    </row>
    <row r="1291" spans="2:15">
      <c r="B1291" s="1"/>
      <c r="C1291" s="1"/>
      <c r="D1291" s="1"/>
      <c r="E1291" s="233"/>
      <c r="F1291" s="234">
        <v>45566</v>
      </c>
      <c r="G1291" s="108"/>
      <c r="H1291" s="1"/>
      <c r="I1291" s="1"/>
      <c r="J1291" s="1"/>
      <c r="K1291" s="1"/>
      <c r="L1291" s="1"/>
      <c r="M1291" s="1"/>
      <c r="N1291" s="1"/>
      <c r="O1291" s="1"/>
    </row>
    <row r="1292" spans="2:15">
      <c r="B1292" s="1"/>
      <c r="C1292" s="1"/>
      <c r="D1292" s="1"/>
      <c r="E1292" s="233"/>
      <c r="F1292" s="234">
        <v>45567</v>
      </c>
      <c r="G1292" s="108"/>
      <c r="H1292" s="1"/>
      <c r="I1292" s="1"/>
      <c r="J1292" s="1"/>
      <c r="K1292" s="1"/>
      <c r="L1292" s="1"/>
      <c r="M1292" s="1"/>
      <c r="N1292" s="1"/>
      <c r="O1292" s="1"/>
    </row>
    <row r="1293" spans="2:15">
      <c r="B1293" s="1"/>
      <c r="C1293" s="1"/>
      <c r="D1293" s="1"/>
      <c r="E1293" s="233"/>
      <c r="F1293" s="234">
        <v>45568</v>
      </c>
      <c r="G1293" s="108"/>
      <c r="H1293" s="1"/>
      <c r="I1293" s="1"/>
      <c r="J1293" s="1"/>
      <c r="K1293" s="1"/>
      <c r="L1293" s="1"/>
      <c r="M1293" s="1"/>
      <c r="N1293" s="1"/>
      <c r="O1293" s="1"/>
    </row>
    <row r="1294" spans="2:15">
      <c r="B1294" s="1"/>
      <c r="C1294" s="1"/>
      <c r="D1294" s="1"/>
      <c r="E1294" s="233"/>
      <c r="F1294" s="234">
        <v>45569</v>
      </c>
      <c r="G1294" s="108"/>
      <c r="H1294" s="1"/>
      <c r="I1294" s="1"/>
      <c r="J1294" s="1"/>
      <c r="K1294" s="1"/>
      <c r="L1294" s="1"/>
      <c r="M1294" s="1"/>
      <c r="N1294" s="1"/>
      <c r="O1294" s="1"/>
    </row>
    <row r="1295" spans="2:15">
      <c r="B1295" s="1"/>
      <c r="C1295" s="1"/>
      <c r="D1295" s="1"/>
      <c r="E1295" s="233"/>
      <c r="F1295" s="234">
        <v>45570</v>
      </c>
      <c r="G1295" s="108"/>
      <c r="H1295" s="1"/>
      <c r="I1295" s="1"/>
      <c r="J1295" s="1"/>
      <c r="K1295" s="1"/>
      <c r="L1295" s="1"/>
      <c r="M1295" s="1"/>
      <c r="N1295" s="1"/>
      <c r="O1295" s="1"/>
    </row>
    <row r="1296" spans="2:15">
      <c r="B1296" s="1"/>
      <c r="C1296" s="1"/>
      <c r="D1296" s="1"/>
      <c r="E1296" s="233"/>
      <c r="F1296" s="234">
        <v>45571</v>
      </c>
      <c r="G1296" s="108"/>
      <c r="H1296" s="1"/>
      <c r="I1296" s="1"/>
      <c r="J1296" s="1"/>
      <c r="K1296" s="1"/>
      <c r="L1296" s="1"/>
      <c r="M1296" s="1"/>
      <c r="N1296" s="1"/>
      <c r="O1296" s="1"/>
    </row>
    <row r="1297" spans="2:15">
      <c r="B1297" s="1"/>
      <c r="C1297" s="1"/>
      <c r="D1297" s="1"/>
      <c r="E1297" s="233"/>
      <c r="F1297" s="234">
        <v>45572</v>
      </c>
      <c r="G1297" s="108"/>
      <c r="H1297" s="1"/>
      <c r="I1297" s="1"/>
      <c r="J1297" s="1"/>
      <c r="K1297" s="1"/>
      <c r="L1297" s="1"/>
      <c r="M1297" s="1"/>
      <c r="N1297" s="1"/>
      <c r="O1297" s="1"/>
    </row>
    <row r="1298" spans="2:15">
      <c r="B1298" s="1"/>
      <c r="C1298" s="1"/>
      <c r="D1298" s="1"/>
      <c r="E1298" s="233"/>
      <c r="F1298" s="234">
        <v>45573</v>
      </c>
      <c r="G1298" s="108"/>
      <c r="H1298" s="1"/>
      <c r="I1298" s="1"/>
      <c r="J1298" s="1"/>
      <c r="K1298" s="1"/>
      <c r="L1298" s="1"/>
      <c r="M1298" s="1"/>
      <c r="N1298" s="1"/>
      <c r="O1298" s="1"/>
    </row>
    <row r="1299" spans="2:15">
      <c r="B1299" s="1"/>
      <c r="C1299" s="1"/>
      <c r="D1299" s="1"/>
      <c r="E1299" s="233"/>
      <c r="F1299" s="234">
        <v>45574</v>
      </c>
      <c r="G1299" s="108"/>
      <c r="H1299" s="1"/>
      <c r="I1299" s="1"/>
      <c r="J1299" s="1"/>
      <c r="K1299" s="1"/>
      <c r="L1299" s="1"/>
      <c r="M1299" s="1"/>
      <c r="N1299" s="1"/>
      <c r="O1299" s="1"/>
    </row>
    <row r="1300" spans="2:15">
      <c r="B1300" s="1"/>
      <c r="C1300" s="1"/>
      <c r="D1300" s="1"/>
      <c r="E1300" s="233"/>
      <c r="F1300" s="234">
        <v>45575</v>
      </c>
      <c r="G1300" s="108"/>
      <c r="H1300" s="1"/>
      <c r="I1300" s="1"/>
      <c r="J1300" s="1"/>
      <c r="K1300" s="1"/>
      <c r="L1300" s="1"/>
      <c r="M1300" s="1"/>
      <c r="N1300" s="1"/>
      <c r="O1300" s="1"/>
    </row>
    <row r="1301" spans="2:15">
      <c r="B1301" s="1"/>
      <c r="C1301" s="1"/>
      <c r="D1301" s="1"/>
      <c r="E1301" s="233"/>
      <c r="F1301" s="234">
        <v>45576</v>
      </c>
      <c r="G1301" s="108"/>
      <c r="H1301" s="1"/>
      <c r="I1301" s="1"/>
      <c r="J1301" s="1"/>
      <c r="K1301" s="1"/>
      <c r="L1301" s="1"/>
      <c r="M1301" s="1"/>
      <c r="N1301" s="1"/>
      <c r="O1301" s="1"/>
    </row>
    <row r="1302" spans="2:15">
      <c r="B1302" s="1"/>
      <c r="C1302" s="1"/>
      <c r="D1302" s="1"/>
      <c r="E1302" s="233"/>
      <c r="F1302" s="234">
        <v>45577</v>
      </c>
      <c r="G1302" s="108"/>
      <c r="H1302" s="1"/>
      <c r="I1302" s="1"/>
      <c r="J1302" s="1"/>
      <c r="K1302" s="1"/>
      <c r="L1302" s="1"/>
      <c r="M1302" s="1"/>
      <c r="N1302" s="1"/>
      <c r="O1302" s="1"/>
    </row>
    <row r="1303" spans="2:15">
      <c r="B1303" s="1"/>
      <c r="C1303" s="1"/>
      <c r="D1303" s="1"/>
      <c r="E1303" s="233"/>
      <c r="F1303" s="234">
        <v>45578</v>
      </c>
      <c r="G1303" s="108"/>
      <c r="H1303" s="1"/>
      <c r="I1303" s="1"/>
      <c r="J1303" s="1"/>
      <c r="K1303" s="1"/>
      <c r="L1303" s="1"/>
      <c r="M1303" s="1"/>
      <c r="N1303" s="1"/>
      <c r="O1303" s="1"/>
    </row>
    <row r="1304" spans="2:15">
      <c r="B1304" s="1"/>
      <c r="C1304" s="1"/>
      <c r="D1304" s="1"/>
      <c r="E1304" s="233"/>
      <c r="F1304" s="234">
        <v>45579</v>
      </c>
      <c r="G1304" s="108"/>
      <c r="H1304" s="1"/>
      <c r="I1304" s="1"/>
      <c r="J1304" s="1"/>
      <c r="K1304" s="1"/>
      <c r="L1304" s="1"/>
      <c r="M1304" s="1"/>
      <c r="N1304" s="1"/>
      <c r="O1304" s="1"/>
    </row>
    <row r="1305" spans="2:15">
      <c r="B1305" s="1"/>
      <c r="C1305" s="1"/>
      <c r="D1305" s="1"/>
      <c r="E1305" s="233"/>
      <c r="F1305" s="234">
        <v>45580</v>
      </c>
      <c r="G1305" s="108"/>
      <c r="H1305" s="1"/>
      <c r="I1305" s="1"/>
      <c r="J1305" s="1"/>
      <c r="K1305" s="1"/>
      <c r="L1305" s="1"/>
      <c r="M1305" s="1"/>
      <c r="N1305" s="1"/>
      <c r="O1305" s="1"/>
    </row>
    <row r="1306" spans="2:15">
      <c r="B1306" s="1"/>
      <c r="C1306" s="1"/>
      <c r="D1306" s="1"/>
      <c r="E1306" s="233"/>
      <c r="F1306" s="234">
        <v>45581</v>
      </c>
      <c r="G1306" s="108"/>
      <c r="H1306" s="1"/>
      <c r="I1306" s="1"/>
      <c r="J1306" s="1"/>
      <c r="K1306" s="1"/>
      <c r="L1306" s="1"/>
      <c r="M1306" s="1"/>
      <c r="N1306" s="1"/>
      <c r="O1306" s="1"/>
    </row>
    <row r="1307" spans="2:15">
      <c r="B1307" s="1"/>
      <c r="C1307" s="1"/>
      <c r="D1307" s="1"/>
      <c r="E1307" s="233"/>
      <c r="F1307" s="234">
        <v>45582</v>
      </c>
      <c r="G1307" s="108"/>
      <c r="H1307" s="1"/>
      <c r="I1307" s="1"/>
      <c r="J1307" s="1"/>
      <c r="K1307" s="1"/>
      <c r="L1307" s="1"/>
      <c r="M1307" s="1"/>
      <c r="N1307" s="1"/>
      <c r="O1307" s="1"/>
    </row>
    <row r="1308" spans="2:15">
      <c r="B1308" s="1"/>
      <c r="C1308" s="1"/>
      <c r="D1308" s="1"/>
      <c r="E1308" s="233"/>
      <c r="F1308" s="234">
        <v>45583</v>
      </c>
      <c r="G1308" s="108"/>
      <c r="H1308" s="1"/>
      <c r="I1308" s="1"/>
      <c r="J1308" s="1"/>
      <c r="K1308" s="1"/>
      <c r="L1308" s="1"/>
      <c r="M1308" s="1"/>
      <c r="N1308" s="1"/>
      <c r="O1308" s="1"/>
    </row>
    <row r="1309" spans="2:15">
      <c r="B1309" s="1"/>
      <c r="C1309" s="1"/>
      <c r="D1309" s="1"/>
      <c r="E1309" s="233"/>
      <c r="F1309" s="234">
        <v>45584</v>
      </c>
      <c r="G1309" s="108"/>
      <c r="H1309" s="1"/>
      <c r="I1309" s="1"/>
      <c r="J1309" s="1"/>
      <c r="K1309" s="1"/>
      <c r="L1309" s="1"/>
      <c r="M1309" s="1"/>
      <c r="N1309" s="1"/>
      <c r="O1309" s="1"/>
    </row>
    <row r="1310" spans="2:15">
      <c r="B1310" s="1"/>
      <c r="C1310" s="1"/>
      <c r="D1310" s="1"/>
      <c r="E1310" s="233"/>
      <c r="F1310" s="234">
        <v>45585</v>
      </c>
      <c r="G1310" s="108"/>
      <c r="H1310" s="1"/>
      <c r="I1310" s="1"/>
      <c r="J1310" s="1"/>
      <c r="K1310" s="1"/>
      <c r="L1310" s="1"/>
      <c r="M1310" s="1"/>
      <c r="N1310" s="1"/>
      <c r="O1310" s="1"/>
    </row>
    <row r="1311" spans="2:15">
      <c r="B1311" s="1"/>
      <c r="C1311" s="1"/>
      <c r="D1311" s="1"/>
      <c r="E1311" s="233"/>
      <c r="F1311" s="234">
        <v>45586</v>
      </c>
      <c r="G1311" s="108"/>
      <c r="H1311" s="1"/>
      <c r="I1311" s="1"/>
      <c r="J1311" s="1"/>
      <c r="K1311" s="1"/>
      <c r="L1311" s="1"/>
      <c r="M1311" s="1"/>
      <c r="N1311" s="1"/>
      <c r="O1311" s="1"/>
    </row>
    <row r="1312" spans="2:15">
      <c r="B1312" s="1"/>
      <c r="C1312" s="1"/>
      <c r="D1312" s="1"/>
      <c r="E1312" s="233"/>
      <c r="F1312" s="234">
        <v>45587</v>
      </c>
      <c r="G1312" s="108"/>
      <c r="H1312" s="1"/>
      <c r="I1312" s="1"/>
      <c r="J1312" s="1"/>
      <c r="K1312" s="1"/>
      <c r="L1312" s="1"/>
      <c r="M1312" s="1"/>
      <c r="N1312" s="1"/>
      <c r="O1312" s="1"/>
    </row>
    <row r="1313" spans="2:15">
      <c r="B1313" s="1"/>
      <c r="C1313" s="1"/>
      <c r="D1313" s="1"/>
      <c r="E1313" s="233"/>
      <c r="F1313" s="234">
        <v>45588</v>
      </c>
      <c r="G1313" s="108"/>
      <c r="H1313" s="1"/>
      <c r="I1313" s="1"/>
      <c r="J1313" s="1"/>
      <c r="K1313" s="1"/>
      <c r="L1313" s="1"/>
      <c r="M1313" s="1"/>
      <c r="N1313" s="1"/>
      <c r="O1313" s="1"/>
    </row>
    <row r="1314" spans="2:15">
      <c r="B1314" s="1"/>
      <c r="C1314" s="1"/>
      <c r="D1314" s="1"/>
      <c r="E1314" s="233"/>
      <c r="F1314" s="234">
        <v>45589</v>
      </c>
      <c r="G1314" s="108"/>
      <c r="H1314" s="1"/>
      <c r="I1314" s="1"/>
      <c r="J1314" s="1"/>
      <c r="K1314" s="1"/>
      <c r="L1314" s="1"/>
      <c r="M1314" s="1"/>
      <c r="N1314" s="1"/>
      <c r="O1314" s="1"/>
    </row>
    <row r="1315" spans="2:15">
      <c r="B1315" s="1"/>
      <c r="C1315" s="1"/>
      <c r="D1315" s="1"/>
      <c r="E1315" s="233"/>
      <c r="F1315" s="234">
        <v>45590</v>
      </c>
      <c r="G1315" s="108"/>
      <c r="H1315" s="1"/>
      <c r="I1315" s="1"/>
      <c r="J1315" s="1"/>
      <c r="K1315" s="1"/>
      <c r="L1315" s="1"/>
      <c r="M1315" s="1"/>
      <c r="N1315" s="1"/>
      <c r="O1315" s="1"/>
    </row>
    <row r="1316" spans="2:15">
      <c r="B1316" s="1"/>
      <c r="C1316" s="1"/>
      <c r="D1316" s="1"/>
      <c r="E1316" s="233"/>
      <c r="F1316" s="234">
        <v>45591</v>
      </c>
      <c r="G1316" s="108"/>
      <c r="H1316" s="1"/>
      <c r="I1316" s="1"/>
      <c r="J1316" s="1"/>
      <c r="K1316" s="1"/>
      <c r="L1316" s="1"/>
      <c r="M1316" s="1"/>
      <c r="N1316" s="1"/>
      <c r="O1316" s="1"/>
    </row>
    <row r="1317" spans="2:15">
      <c r="B1317" s="1"/>
      <c r="C1317" s="1"/>
      <c r="D1317" s="1"/>
      <c r="E1317" s="233"/>
      <c r="F1317" s="234">
        <v>45592</v>
      </c>
      <c r="G1317" s="108"/>
      <c r="H1317" s="1"/>
      <c r="I1317" s="1"/>
      <c r="J1317" s="1"/>
      <c r="K1317" s="1"/>
      <c r="L1317" s="1"/>
      <c r="M1317" s="1"/>
      <c r="N1317" s="1"/>
      <c r="O1317" s="1"/>
    </row>
    <row r="1318" spans="2:15">
      <c r="B1318" s="1"/>
      <c r="C1318" s="1"/>
      <c r="D1318" s="1"/>
      <c r="E1318" s="233"/>
      <c r="F1318" s="234">
        <v>45593</v>
      </c>
      <c r="G1318" s="108"/>
      <c r="H1318" s="1"/>
      <c r="I1318" s="1"/>
      <c r="J1318" s="1"/>
      <c r="K1318" s="1"/>
      <c r="L1318" s="1"/>
      <c r="M1318" s="1"/>
      <c r="N1318" s="1"/>
      <c r="O1318" s="1"/>
    </row>
    <row r="1319" spans="2:15">
      <c r="B1319" s="1"/>
      <c r="C1319" s="1"/>
      <c r="D1319" s="1"/>
      <c r="E1319" s="233"/>
      <c r="F1319" s="234">
        <v>45594</v>
      </c>
      <c r="G1319" s="108"/>
      <c r="H1319" s="1"/>
      <c r="I1319" s="1"/>
      <c r="J1319" s="1"/>
      <c r="K1319" s="1"/>
      <c r="L1319" s="1"/>
      <c r="M1319" s="1"/>
      <c r="N1319" s="1"/>
      <c r="O1319" s="1"/>
    </row>
    <row r="1320" spans="2:15">
      <c r="B1320" s="1"/>
      <c r="C1320" s="1"/>
      <c r="D1320" s="1"/>
      <c r="E1320" s="233"/>
      <c r="F1320" s="234">
        <v>45595</v>
      </c>
      <c r="G1320" s="108"/>
      <c r="H1320" s="1"/>
      <c r="I1320" s="1"/>
      <c r="J1320" s="1"/>
      <c r="K1320" s="1"/>
      <c r="L1320" s="1"/>
      <c r="M1320" s="1"/>
      <c r="N1320" s="1"/>
      <c r="O1320" s="1"/>
    </row>
    <row r="1321" spans="2:15">
      <c r="B1321" s="1"/>
      <c r="C1321" s="1"/>
      <c r="D1321" s="1"/>
      <c r="E1321" s="233"/>
      <c r="F1321" s="234">
        <v>45596</v>
      </c>
      <c r="G1321" s="108"/>
      <c r="H1321" s="1"/>
      <c r="I1321" s="1"/>
      <c r="J1321" s="1"/>
      <c r="K1321" s="1"/>
      <c r="L1321" s="1"/>
      <c r="M1321" s="1"/>
      <c r="N1321" s="1"/>
      <c r="O1321" s="1"/>
    </row>
    <row r="1322" spans="2:15">
      <c r="B1322" s="1"/>
      <c r="C1322" s="1"/>
      <c r="D1322" s="1"/>
      <c r="E1322" s="233"/>
      <c r="F1322" s="234">
        <v>45597</v>
      </c>
      <c r="G1322" s="108"/>
      <c r="H1322" s="1"/>
      <c r="I1322" s="1"/>
      <c r="J1322" s="1"/>
      <c r="K1322" s="1"/>
      <c r="L1322" s="1"/>
      <c r="M1322" s="1"/>
      <c r="N1322" s="1"/>
      <c r="O1322" s="1"/>
    </row>
    <row r="1323" spans="2:15">
      <c r="B1323" s="1"/>
      <c r="C1323" s="1"/>
      <c r="D1323" s="1"/>
      <c r="E1323" s="233"/>
      <c r="F1323" s="234">
        <v>45598</v>
      </c>
      <c r="G1323" s="108"/>
      <c r="H1323" s="1"/>
      <c r="I1323" s="1"/>
      <c r="J1323" s="1"/>
      <c r="K1323" s="1"/>
      <c r="L1323" s="1"/>
      <c r="M1323" s="1"/>
      <c r="N1323" s="1"/>
      <c r="O1323" s="1"/>
    </row>
    <row r="1324" spans="2:15">
      <c r="B1324" s="1"/>
      <c r="C1324" s="1"/>
      <c r="D1324" s="1"/>
      <c r="E1324" s="233"/>
      <c r="F1324" s="234">
        <v>45599</v>
      </c>
      <c r="G1324" s="108"/>
      <c r="H1324" s="1"/>
      <c r="I1324" s="1"/>
      <c r="J1324" s="1"/>
      <c r="K1324" s="1"/>
      <c r="L1324" s="1"/>
      <c r="M1324" s="1"/>
      <c r="N1324" s="1"/>
      <c r="O1324" s="1"/>
    </row>
    <row r="1325" spans="2:15">
      <c r="B1325" s="1"/>
      <c r="C1325" s="1"/>
      <c r="D1325" s="1"/>
      <c r="E1325" s="233"/>
      <c r="F1325" s="234">
        <v>45600</v>
      </c>
      <c r="G1325" s="108"/>
      <c r="H1325" s="1"/>
      <c r="I1325" s="1"/>
      <c r="J1325" s="1"/>
      <c r="K1325" s="1"/>
      <c r="L1325" s="1"/>
      <c r="M1325" s="1"/>
      <c r="N1325" s="1"/>
      <c r="O1325" s="1"/>
    </row>
    <row r="1326" spans="2:15">
      <c r="B1326" s="1"/>
      <c r="C1326" s="1"/>
      <c r="D1326" s="1"/>
      <c r="E1326" s="233"/>
      <c r="F1326" s="234">
        <v>45601</v>
      </c>
      <c r="G1326" s="108"/>
      <c r="H1326" s="1"/>
      <c r="I1326" s="1"/>
      <c r="J1326" s="1"/>
      <c r="K1326" s="1"/>
      <c r="L1326" s="1"/>
      <c r="M1326" s="1"/>
      <c r="N1326" s="1"/>
      <c r="O1326" s="1"/>
    </row>
    <row r="1327" spans="2:15">
      <c r="B1327" s="1"/>
      <c r="C1327" s="1"/>
      <c r="D1327" s="1"/>
      <c r="E1327" s="233"/>
      <c r="F1327" s="234">
        <v>45602</v>
      </c>
      <c r="G1327" s="108"/>
      <c r="H1327" s="1"/>
      <c r="I1327" s="1"/>
      <c r="J1327" s="1"/>
      <c r="K1327" s="1"/>
      <c r="L1327" s="1"/>
      <c r="M1327" s="1"/>
      <c r="N1327" s="1"/>
      <c r="O1327" s="1"/>
    </row>
    <row r="1328" spans="2:15">
      <c r="B1328" s="1"/>
      <c r="C1328" s="1"/>
      <c r="D1328" s="1"/>
      <c r="E1328" s="233"/>
      <c r="F1328" s="234">
        <v>45603</v>
      </c>
      <c r="G1328" s="108"/>
      <c r="H1328" s="1"/>
      <c r="I1328" s="1"/>
      <c r="J1328" s="1"/>
      <c r="K1328" s="1"/>
      <c r="L1328" s="1"/>
      <c r="M1328" s="1"/>
      <c r="N1328" s="1"/>
      <c r="O1328" s="1"/>
    </row>
    <row r="1329" spans="2:15">
      <c r="B1329" s="1"/>
      <c r="C1329" s="1"/>
      <c r="D1329" s="1"/>
      <c r="E1329" s="233"/>
      <c r="F1329" s="234">
        <v>45604</v>
      </c>
      <c r="G1329" s="108"/>
      <c r="H1329" s="1"/>
      <c r="I1329" s="1"/>
      <c r="J1329" s="1"/>
      <c r="K1329" s="1"/>
      <c r="L1329" s="1"/>
      <c r="M1329" s="1"/>
      <c r="N1329" s="1"/>
      <c r="O1329" s="1"/>
    </row>
    <row r="1330" spans="2:15">
      <c r="B1330" s="1"/>
      <c r="C1330" s="1"/>
      <c r="D1330" s="1"/>
      <c r="E1330" s="233"/>
      <c r="F1330" s="234">
        <v>45605</v>
      </c>
      <c r="G1330" s="108"/>
      <c r="H1330" s="1"/>
      <c r="I1330" s="1"/>
      <c r="J1330" s="1"/>
      <c r="K1330" s="1"/>
      <c r="L1330" s="1"/>
      <c r="M1330" s="1"/>
      <c r="N1330" s="1"/>
      <c r="O1330" s="1"/>
    </row>
    <row r="1331" spans="2:15">
      <c r="B1331" s="1"/>
      <c r="C1331" s="1"/>
      <c r="D1331" s="1"/>
      <c r="E1331" s="233"/>
      <c r="F1331" s="234">
        <v>45606</v>
      </c>
      <c r="G1331" s="108"/>
      <c r="H1331" s="1"/>
      <c r="I1331" s="1"/>
      <c r="J1331" s="1"/>
      <c r="K1331" s="1"/>
      <c r="L1331" s="1"/>
      <c r="M1331" s="1"/>
      <c r="N1331" s="1"/>
      <c r="O1331" s="1"/>
    </row>
    <row r="1332" spans="2:15">
      <c r="B1332" s="1"/>
      <c r="C1332" s="1"/>
      <c r="D1332" s="1"/>
      <c r="E1332" s="233"/>
      <c r="F1332" s="234">
        <v>45607</v>
      </c>
      <c r="G1332" s="108"/>
      <c r="H1332" s="1"/>
      <c r="I1332" s="1"/>
      <c r="J1332" s="1"/>
      <c r="K1332" s="1"/>
      <c r="L1332" s="1"/>
      <c r="M1332" s="1"/>
      <c r="N1332" s="1"/>
      <c r="O1332" s="1"/>
    </row>
    <row r="1333" spans="2:15">
      <c r="B1333" s="1"/>
      <c r="C1333" s="1"/>
      <c r="D1333" s="1"/>
      <c r="E1333" s="233"/>
      <c r="F1333" s="234">
        <v>45608</v>
      </c>
      <c r="G1333" s="108"/>
      <c r="H1333" s="1"/>
      <c r="I1333" s="1"/>
      <c r="J1333" s="1"/>
      <c r="K1333" s="1"/>
      <c r="L1333" s="1"/>
      <c r="M1333" s="1"/>
      <c r="N1333" s="1"/>
      <c r="O1333" s="1"/>
    </row>
    <row r="1334" spans="2:15">
      <c r="B1334" s="1"/>
      <c r="C1334" s="1"/>
      <c r="D1334" s="1"/>
      <c r="E1334" s="233"/>
      <c r="F1334" s="234">
        <v>45609</v>
      </c>
      <c r="G1334" s="108"/>
      <c r="H1334" s="1"/>
      <c r="I1334" s="1"/>
      <c r="J1334" s="1"/>
      <c r="K1334" s="1"/>
      <c r="L1334" s="1"/>
      <c r="M1334" s="1"/>
      <c r="N1334" s="1"/>
      <c r="O1334" s="1"/>
    </row>
    <row r="1335" spans="2:15">
      <c r="B1335" s="1"/>
      <c r="C1335" s="1"/>
      <c r="D1335" s="1"/>
      <c r="E1335" s="233"/>
      <c r="F1335" s="234">
        <v>45610</v>
      </c>
      <c r="G1335" s="108"/>
      <c r="H1335" s="1"/>
      <c r="I1335" s="1"/>
      <c r="J1335" s="1"/>
      <c r="K1335" s="1"/>
      <c r="L1335" s="1"/>
      <c r="M1335" s="1"/>
      <c r="N1335" s="1"/>
      <c r="O1335" s="1"/>
    </row>
    <row r="1336" spans="2:15">
      <c r="B1336" s="1"/>
      <c r="C1336" s="1"/>
      <c r="D1336" s="1"/>
      <c r="E1336" s="233"/>
      <c r="F1336" s="234">
        <v>45611</v>
      </c>
      <c r="G1336" s="108"/>
      <c r="H1336" s="1"/>
      <c r="I1336" s="1"/>
      <c r="J1336" s="1"/>
      <c r="K1336" s="1"/>
      <c r="L1336" s="1"/>
      <c r="M1336" s="1"/>
      <c r="N1336" s="1"/>
      <c r="O1336" s="1"/>
    </row>
    <row r="1337" spans="2:15">
      <c r="B1337" s="1"/>
      <c r="C1337" s="1"/>
      <c r="D1337" s="1"/>
      <c r="E1337" s="233"/>
      <c r="F1337" s="234">
        <v>45612</v>
      </c>
      <c r="G1337" s="108"/>
      <c r="H1337" s="1"/>
      <c r="I1337" s="1"/>
      <c r="J1337" s="1"/>
      <c r="K1337" s="1"/>
      <c r="L1337" s="1"/>
      <c r="M1337" s="1"/>
      <c r="N1337" s="1"/>
      <c r="O1337" s="1"/>
    </row>
    <row r="1338" spans="2:15">
      <c r="B1338" s="1"/>
      <c r="C1338" s="1"/>
      <c r="D1338" s="1"/>
      <c r="E1338" s="233"/>
      <c r="F1338" s="234">
        <v>45613</v>
      </c>
      <c r="G1338" s="108"/>
      <c r="H1338" s="1"/>
      <c r="I1338" s="1"/>
      <c r="J1338" s="1"/>
      <c r="K1338" s="1"/>
      <c r="L1338" s="1"/>
      <c r="M1338" s="1"/>
      <c r="N1338" s="1"/>
      <c r="O1338" s="1"/>
    </row>
    <row r="1339" spans="2:15">
      <c r="B1339" s="1"/>
      <c r="C1339" s="1"/>
      <c r="D1339" s="1"/>
      <c r="E1339" s="233"/>
      <c r="F1339" s="234">
        <v>45614</v>
      </c>
      <c r="G1339" s="108"/>
      <c r="H1339" s="1"/>
      <c r="I1339" s="1"/>
      <c r="J1339" s="1"/>
      <c r="K1339" s="1"/>
      <c r="L1339" s="1"/>
      <c r="M1339" s="1"/>
      <c r="N1339" s="1"/>
      <c r="O1339" s="1"/>
    </row>
    <row r="1340" spans="2:15">
      <c r="B1340" s="1"/>
      <c r="C1340" s="1"/>
      <c r="D1340" s="1"/>
      <c r="E1340" s="233"/>
      <c r="F1340" s="234">
        <v>45615</v>
      </c>
      <c r="G1340" s="108"/>
      <c r="H1340" s="1"/>
      <c r="I1340" s="1"/>
      <c r="J1340" s="1"/>
      <c r="K1340" s="1"/>
      <c r="L1340" s="1"/>
      <c r="M1340" s="1"/>
      <c r="N1340" s="1"/>
      <c r="O1340" s="1"/>
    </row>
    <row r="1341" spans="2:15">
      <c r="B1341" s="1"/>
      <c r="C1341" s="1"/>
      <c r="D1341" s="1"/>
      <c r="E1341" s="233"/>
      <c r="F1341" s="234">
        <v>45616</v>
      </c>
      <c r="G1341" s="108"/>
      <c r="H1341" s="1"/>
      <c r="I1341" s="1"/>
      <c r="J1341" s="1"/>
      <c r="K1341" s="1"/>
      <c r="L1341" s="1"/>
      <c r="M1341" s="1"/>
      <c r="N1341" s="1"/>
      <c r="O1341" s="1"/>
    </row>
    <row r="1342" spans="2:15">
      <c r="B1342" s="1"/>
      <c r="C1342" s="1"/>
      <c r="D1342" s="1"/>
      <c r="E1342" s="233"/>
      <c r="F1342" s="234">
        <v>45617</v>
      </c>
      <c r="G1342" s="108"/>
      <c r="H1342" s="1"/>
      <c r="I1342" s="1"/>
      <c r="J1342" s="1"/>
      <c r="K1342" s="1"/>
      <c r="L1342" s="1"/>
      <c r="M1342" s="1"/>
      <c r="N1342" s="1"/>
      <c r="O1342" s="1"/>
    </row>
    <row r="1343" spans="2:15">
      <c r="B1343" s="1"/>
      <c r="C1343" s="1"/>
      <c r="D1343" s="1"/>
      <c r="E1343" s="233"/>
      <c r="F1343" s="234">
        <v>45618</v>
      </c>
      <c r="G1343" s="108"/>
      <c r="H1343" s="1"/>
      <c r="I1343" s="1"/>
      <c r="J1343" s="1"/>
      <c r="K1343" s="1"/>
      <c r="L1343" s="1"/>
      <c r="M1343" s="1"/>
      <c r="N1343" s="1"/>
      <c r="O1343" s="1"/>
    </row>
    <row r="1344" spans="2:15">
      <c r="B1344" s="1"/>
      <c r="C1344" s="1"/>
      <c r="D1344" s="1"/>
      <c r="E1344" s="233"/>
      <c r="F1344" s="234">
        <v>45619</v>
      </c>
      <c r="G1344" s="108"/>
      <c r="H1344" s="1"/>
      <c r="I1344" s="1"/>
      <c r="J1344" s="1"/>
      <c r="K1344" s="1"/>
      <c r="L1344" s="1"/>
      <c r="M1344" s="1"/>
      <c r="N1344" s="1"/>
      <c r="O1344" s="1"/>
    </row>
    <row r="1345" spans="2:15">
      <c r="B1345" s="1"/>
      <c r="C1345" s="1"/>
      <c r="D1345" s="1"/>
      <c r="E1345" s="233"/>
      <c r="F1345" s="234">
        <v>45620</v>
      </c>
      <c r="G1345" s="108"/>
      <c r="H1345" s="1"/>
      <c r="I1345" s="1"/>
      <c r="J1345" s="1"/>
      <c r="K1345" s="1"/>
      <c r="L1345" s="1"/>
      <c r="M1345" s="1"/>
      <c r="N1345" s="1"/>
      <c r="O1345" s="1"/>
    </row>
    <row r="1346" spans="2:15">
      <c r="B1346" s="1"/>
      <c r="C1346" s="1"/>
      <c r="D1346" s="1"/>
      <c r="E1346" s="233"/>
      <c r="F1346" s="234">
        <v>45621</v>
      </c>
      <c r="G1346" s="108"/>
      <c r="H1346" s="1"/>
      <c r="I1346" s="1"/>
      <c r="J1346" s="1"/>
      <c r="K1346" s="1"/>
      <c r="L1346" s="1"/>
      <c r="M1346" s="1"/>
      <c r="N1346" s="1"/>
      <c r="O1346" s="1"/>
    </row>
    <row r="1347" spans="2:15">
      <c r="B1347" s="1"/>
      <c r="C1347" s="1"/>
      <c r="D1347" s="1"/>
      <c r="E1347" s="233"/>
      <c r="F1347" s="234">
        <v>45622</v>
      </c>
      <c r="G1347" s="108"/>
      <c r="H1347" s="1"/>
      <c r="I1347" s="1"/>
      <c r="J1347" s="1"/>
      <c r="K1347" s="1"/>
      <c r="L1347" s="1"/>
      <c r="M1347" s="1"/>
      <c r="N1347" s="1"/>
      <c r="O1347" s="1"/>
    </row>
    <row r="1348" spans="2:15">
      <c r="B1348" s="1"/>
      <c r="C1348" s="1"/>
      <c r="D1348" s="1"/>
      <c r="E1348" s="233"/>
      <c r="F1348" s="234">
        <v>45623</v>
      </c>
      <c r="G1348" s="108"/>
      <c r="H1348" s="1"/>
      <c r="I1348" s="1"/>
      <c r="J1348" s="1"/>
      <c r="K1348" s="1"/>
      <c r="L1348" s="1"/>
      <c r="M1348" s="1"/>
      <c r="N1348" s="1"/>
      <c r="O1348" s="1"/>
    </row>
    <row r="1349" spans="2:15">
      <c r="B1349" s="1"/>
      <c r="C1349" s="1"/>
      <c r="D1349" s="1"/>
      <c r="E1349" s="233"/>
      <c r="F1349" s="234">
        <v>45624</v>
      </c>
      <c r="G1349" s="108"/>
      <c r="H1349" s="1"/>
      <c r="I1349" s="1"/>
      <c r="J1349" s="1"/>
      <c r="K1349" s="1"/>
      <c r="L1349" s="1"/>
      <c r="M1349" s="1"/>
      <c r="N1349" s="1"/>
      <c r="O1349" s="1"/>
    </row>
    <row r="1350" spans="2:15">
      <c r="B1350" s="1"/>
      <c r="C1350" s="1"/>
      <c r="D1350" s="1"/>
      <c r="E1350" s="233"/>
      <c r="F1350" s="234">
        <v>45625</v>
      </c>
      <c r="G1350" s="108"/>
      <c r="H1350" s="1"/>
      <c r="I1350" s="1"/>
      <c r="J1350" s="1"/>
      <c r="K1350" s="1"/>
      <c r="L1350" s="1"/>
      <c r="M1350" s="1"/>
      <c r="N1350" s="1"/>
      <c r="O1350" s="1"/>
    </row>
    <row r="1351" spans="2:15">
      <c r="B1351" s="1"/>
      <c r="C1351" s="1"/>
      <c r="D1351" s="1"/>
      <c r="E1351" s="233"/>
      <c r="F1351" s="234">
        <v>45626</v>
      </c>
      <c r="G1351" s="108"/>
      <c r="H1351" s="1"/>
      <c r="I1351" s="1"/>
      <c r="J1351" s="1"/>
      <c r="K1351" s="1"/>
      <c r="L1351" s="1"/>
      <c r="M1351" s="1"/>
      <c r="N1351" s="1"/>
      <c r="O1351" s="1"/>
    </row>
    <row r="1352" spans="2:15">
      <c r="B1352" s="1"/>
      <c r="C1352" s="1"/>
      <c r="D1352" s="1"/>
      <c r="E1352" s="233"/>
      <c r="F1352" s="234">
        <v>45627</v>
      </c>
      <c r="G1352" s="108"/>
      <c r="H1352" s="1"/>
      <c r="I1352" s="1"/>
      <c r="J1352" s="1"/>
      <c r="K1352" s="1"/>
      <c r="L1352" s="1"/>
      <c r="M1352" s="1"/>
      <c r="N1352" s="1"/>
      <c r="O1352" s="1"/>
    </row>
    <row r="1353" spans="2:15">
      <c r="B1353" s="1"/>
      <c r="C1353" s="1"/>
      <c r="D1353" s="1"/>
      <c r="E1353" s="233"/>
      <c r="F1353" s="234">
        <v>45628</v>
      </c>
      <c r="G1353" s="108"/>
      <c r="H1353" s="1"/>
      <c r="I1353" s="1"/>
      <c r="J1353" s="1"/>
      <c r="K1353" s="1"/>
      <c r="L1353" s="1"/>
      <c r="M1353" s="1"/>
      <c r="N1353" s="1"/>
      <c r="O1353" s="1"/>
    </row>
    <row r="1354" spans="2:15">
      <c r="B1354" s="1"/>
      <c r="C1354" s="1"/>
      <c r="D1354" s="1"/>
      <c r="E1354" s="233"/>
      <c r="F1354" s="234">
        <v>45629</v>
      </c>
      <c r="G1354" s="108"/>
      <c r="H1354" s="1"/>
      <c r="I1354" s="1"/>
      <c r="J1354" s="1"/>
      <c r="K1354" s="1"/>
      <c r="L1354" s="1"/>
      <c r="M1354" s="1"/>
      <c r="N1354" s="1"/>
      <c r="O1354" s="1"/>
    </row>
    <row r="1355" spans="2:15">
      <c r="B1355" s="1"/>
      <c r="C1355" s="1"/>
      <c r="D1355" s="1"/>
      <c r="E1355" s="233"/>
      <c r="F1355" s="234">
        <v>45630</v>
      </c>
      <c r="G1355" s="108"/>
      <c r="H1355" s="1"/>
      <c r="I1355" s="1"/>
      <c r="J1355" s="1"/>
      <c r="K1355" s="1"/>
      <c r="L1355" s="1"/>
      <c r="M1355" s="1"/>
      <c r="N1355" s="1"/>
      <c r="O1355" s="1"/>
    </row>
    <row r="1356" spans="2:15">
      <c r="B1356" s="1"/>
      <c r="C1356" s="1"/>
      <c r="D1356" s="1"/>
      <c r="E1356" s="233"/>
      <c r="F1356" s="234">
        <v>45631</v>
      </c>
      <c r="G1356" s="108"/>
      <c r="H1356" s="1"/>
      <c r="I1356" s="1"/>
      <c r="J1356" s="1"/>
      <c r="K1356" s="1"/>
      <c r="L1356" s="1"/>
      <c r="M1356" s="1"/>
      <c r="N1356" s="1"/>
      <c r="O1356" s="1"/>
    </row>
    <row r="1357" spans="2:15">
      <c r="B1357" s="1"/>
      <c r="C1357" s="1"/>
      <c r="D1357" s="1"/>
      <c r="E1357" s="233"/>
      <c r="F1357" s="234">
        <v>45632</v>
      </c>
      <c r="G1357" s="108"/>
      <c r="H1357" s="1"/>
      <c r="I1357" s="1"/>
      <c r="J1357" s="1"/>
      <c r="K1357" s="1"/>
      <c r="L1357" s="1"/>
      <c r="M1357" s="1"/>
      <c r="N1357" s="1"/>
      <c r="O1357" s="1"/>
    </row>
    <row r="1358" spans="2:15">
      <c r="B1358" s="1"/>
      <c r="C1358" s="1"/>
      <c r="D1358" s="1"/>
      <c r="E1358" s="233"/>
      <c r="F1358" s="234">
        <v>45633</v>
      </c>
      <c r="G1358" s="108"/>
      <c r="H1358" s="1"/>
      <c r="I1358" s="1"/>
      <c r="J1358" s="1"/>
      <c r="K1358" s="1"/>
      <c r="L1358" s="1"/>
      <c r="M1358" s="1"/>
      <c r="N1358" s="1"/>
      <c r="O1358" s="1"/>
    </row>
    <row r="1359" spans="2:15">
      <c r="B1359" s="1"/>
      <c r="C1359" s="1"/>
      <c r="D1359" s="1"/>
      <c r="E1359" s="233"/>
      <c r="F1359" s="234">
        <v>45634</v>
      </c>
      <c r="G1359" s="108"/>
      <c r="H1359" s="1"/>
      <c r="I1359" s="1"/>
      <c r="J1359" s="1"/>
      <c r="K1359" s="1"/>
      <c r="L1359" s="1"/>
      <c r="M1359" s="1"/>
      <c r="N1359" s="1"/>
      <c r="O1359" s="1"/>
    </row>
    <row r="1360" spans="2:15">
      <c r="B1360" s="1"/>
      <c r="C1360" s="1"/>
      <c r="D1360" s="1"/>
      <c r="E1360" s="233"/>
      <c r="F1360" s="234">
        <v>45635</v>
      </c>
      <c r="G1360" s="108"/>
      <c r="H1360" s="1"/>
      <c r="I1360" s="1"/>
      <c r="J1360" s="1"/>
      <c r="K1360" s="1"/>
      <c r="L1360" s="1"/>
      <c r="M1360" s="1"/>
      <c r="N1360" s="1"/>
      <c r="O1360" s="1"/>
    </row>
    <row r="1361" spans="2:15">
      <c r="B1361" s="1"/>
      <c r="C1361" s="1"/>
      <c r="D1361" s="1"/>
      <c r="E1361" s="233"/>
      <c r="F1361" s="234">
        <v>45636</v>
      </c>
      <c r="G1361" s="108"/>
      <c r="H1361" s="1"/>
      <c r="I1361" s="1"/>
      <c r="J1361" s="1"/>
      <c r="K1361" s="1"/>
      <c r="L1361" s="1"/>
      <c r="M1361" s="1"/>
      <c r="N1361" s="1"/>
      <c r="O1361" s="1"/>
    </row>
    <row r="1362" spans="2:15">
      <c r="B1362" s="1"/>
      <c r="C1362" s="1"/>
      <c r="D1362" s="1"/>
      <c r="E1362" s="233"/>
      <c r="F1362" s="234">
        <v>45637</v>
      </c>
      <c r="G1362" s="108"/>
      <c r="H1362" s="1"/>
      <c r="I1362" s="1"/>
      <c r="J1362" s="1"/>
      <c r="K1362" s="1"/>
      <c r="L1362" s="1"/>
      <c r="M1362" s="1"/>
      <c r="N1362" s="1"/>
      <c r="O1362" s="1"/>
    </row>
    <row r="1363" spans="2:15">
      <c r="B1363" s="1"/>
      <c r="C1363" s="1"/>
      <c r="D1363" s="1"/>
      <c r="E1363" s="233"/>
      <c r="F1363" s="234">
        <v>45638</v>
      </c>
      <c r="G1363" s="108"/>
      <c r="H1363" s="1"/>
      <c r="I1363" s="1"/>
      <c r="J1363" s="1"/>
      <c r="K1363" s="1"/>
      <c r="L1363" s="1"/>
      <c r="M1363" s="1"/>
      <c r="N1363" s="1"/>
      <c r="O1363" s="1"/>
    </row>
    <row r="1364" spans="2:15">
      <c r="B1364" s="1"/>
      <c r="C1364" s="1"/>
      <c r="D1364" s="1"/>
      <c r="E1364" s="233"/>
      <c r="F1364" s="234">
        <v>45639</v>
      </c>
      <c r="G1364" s="108"/>
      <c r="H1364" s="1"/>
      <c r="I1364" s="1"/>
      <c r="J1364" s="1"/>
      <c r="K1364" s="1"/>
      <c r="L1364" s="1"/>
      <c r="M1364" s="1"/>
      <c r="N1364" s="1"/>
      <c r="O1364" s="1"/>
    </row>
    <row r="1365" spans="2:15">
      <c r="B1365" s="1"/>
      <c r="C1365" s="1"/>
      <c r="D1365" s="1"/>
      <c r="E1365" s="233"/>
      <c r="F1365" s="234">
        <v>45640</v>
      </c>
      <c r="G1365" s="108"/>
      <c r="H1365" s="1"/>
      <c r="I1365" s="1"/>
      <c r="J1365" s="1"/>
      <c r="K1365" s="1"/>
      <c r="L1365" s="1"/>
      <c r="M1365" s="1"/>
      <c r="N1365" s="1"/>
      <c r="O1365" s="1"/>
    </row>
    <row r="1366" spans="2:15">
      <c r="B1366" s="1"/>
      <c r="C1366" s="1"/>
      <c r="D1366" s="1"/>
      <c r="E1366" s="233"/>
      <c r="F1366" s="234">
        <v>45641</v>
      </c>
      <c r="G1366" s="108"/>
      <c r="H1366" s="1"/>
      <c r="I1366" s="1"/>
      <c r="J1366" s="1"/>
      <c r="K1366" s="1"/>
      <c r="L1366" s="1"/>
      <c r="M1366" s="1"/>
      <c r="N1366" s="1"/>
      <c r="O1366" s="1"/>
    </row>
    <row r="1367" spans="2:15">
      <c r="B1367" s="1"/>
      <c r="C1367" s="1"/>
      <c r="D1367" s="1"/>
      <c r="E1367" s="233"/>
      <c r="F1367" s="234">
        <v>45642</v>
      </c>
      <c r="G1367" s="108"/>
      <c r="H1367" s="1"/>
      <c r="I1367" s="1"/>
      <c r="J1367" s="1"/>
      <c r="K1367" s="1"/>
      <c r="L1367" s="1"/>
      <c r="M1367" s="1"/>
      <c r="N1367" s="1"/>
      <c r="O1367" s="1"/>
    </row>
    <row r="1368" spans="2:15">
      <c r="B1368" s="1"/>
      <c r="C1368" s="1"/>
      <c r="D1368" s="1"/>
      <c r="E1368" s="233"/>
      <c r="F1368" s="234">
        <v>45643</v>
      </c>
      <c r="G1368" s="108"/>
      <c r="H1368" s="1"/>
      <c r="I1368" s="1"/>
      <c r="J1368" s="1"/>
      <c r="K1368" s="1"/>
      <c r="L1368" s="1"/>
      <c r="M1368" s="1"/>
      <c r="N1368" s="1"/>
      <c r="O1368" s="1"/>
    </row>
    <row r="1369" spans="2:15">
      <c r="B1369" s="1"/>
      <c r="C1369" s="1"/>
      <c r="D1369" s="1"/>
      <c r="E1369" s="233"/>
      <c r="F1369" s="234">
        <v>45644</v>
      </c>
      <c r="G1369" s="108"/>
      <c r="H1369" s="1"/>
      <c r="I1369" s="1"/>
      <c r="J1369" s="1"/>
      <c r="K1369" s="1"/>
      <c r="L1369" s="1"/>
      <c r="M1369" s="1"/>
      <c r="N1369" s="1"/>
      <c r="O1369" s="1"/>
    </row>
    <row r="1370" spans="2:15">
      <c r="B1370" s="1"/>
      <c r="C1370" s="1"/>
      <c r="D1370" s="1"/>
      <c r="E1370" s="233"/>
      <c r="F1370" s="234">
        <v>45645</v>
      </c>
      <c r="G1370" s="108"/>
      <c r="H1370" s="1"/>
      <c r="I1370" s="1"/>
      <c r="J1370" s="1"/>
      <c r="K1370" s="1"/>
      <c r="L1370" s="1"/>
      <c r="M1370" s="1"/>
      <c r="N1370" s="1"/>
      <c r="O1370" s="1"/>
    </row>
    <row r="1371" spans="2:15">
      <c r="B1371" s="1"/>
      <c r="C1371" s="1"/>
      <c r="D1371" s="1"/>
      <c r="E1371" s="233"/>
      <c r="F1371" s="234">
        <v>45646</v>
      </c>
      <c r="G1371" s="108"/>
      <c r="H1371" s="1"/>
      <c r="I1371" s="1"/>
      <c r="J1371" s="1"/>
      <c r="K1371" s="1"/>
      <c r="L1371" s="1"/>
      <c r="M1371" s="1"/>
      <c r="N1371" s="1"/>
      <c r="O1371" s="1"/>
    </row>
    <row r="1372" spans="2:15">
      <c r="B1372" s="1"/>
      <c r="C1372" s="1"/>
      <c r="D1372" s="1"/>
      <c r="E1372" s="233"/>
      <c r="F1372" s="234">
        <v>45647</v>
      </c>
      <c r="G1372" s="108"/>
      <c r="H1372" s="1"/>
      <c r="I1372" s="1"/>
      <c r="J1372" s="1"/>
      <c r="K1372" s="1"/>
      <c r="L1372" s="1"/>
      <c r="M1372" s="1"/>
      <c r="N1372" s="1"/>
      <c r="O1372" s="1"/>
    </row>
    <row r="1373" spans="2:15">
      <c r="B1373" s="1"/>
      <c r="C1373" s="1"/>
      <c r="D1373" s="1"/>
      <c r="E1373" s="233"/>
      <c r="F1373" s="234">
        <v>45648</v>
      </c>
      <c r="G1373" s="108"/>
      <c r="H1373" s="1"/>
      <c r="I1373" s="1"/>
      <c r="J1373" s="1"/>
      <c r="K1373" s="1"/>
      <c r="L1373" s="1"/>
      <c r="M1373" s="1"/>
      <c r="N1373" s="1"/>
      <c r="O1373" s="1"/>
    </row>
    <row r="1374" spans="2:15">
      <c r="B1374" s="1"/>
      <c r="C1374" s="1"/>
      <c r="D1374" s="1"/>
      <c r="E1374" s="233"/>
      <c r="F1374" s="234">
        <v>45649</v>
      </c>
      <c r="G1374" s="108"/>
      <c r="H1374" s="1"/>
      <c r="I1374" s="1"/>
      <c r="J1374" s="1"/>
      <c r="K1374" s="1"/>
      <c r="L1374" s="1"/>
      <c r="M1374" s="1"/>
      <c r="N1374" s="1"/>
      <c r="O1374" s="1"/>
    </row>
    <row r="1375" spans="2:15">
      <c r="B1375" s="1"/>
      <c r="C1375" s="1"/>
      <c r="D1375" s="1"/>
      <c r="E1375" s="233"/>
      <c r="F1375" s="234">
        <v>45650</v>
      </c>
      <c r="G1375" s="108"/>
      <c r="H1375" s="1"/>
      <c r="I1375" s="1"/>
      <c r="J1375" s="1"/>
      <c r="K1375" s="1"/>
      <c r="L1375" s="1"/>
      <c r="M1375" s="1"/>
      <c r="N1375" s="1"/>
      <c r="O1375" s="1"/>
    </row>
    <row r="1376" spans="2:15">
      <c r="B1376" s="1"/>
      <c r="C1376" s="1"/>
      <c r="D1376" s="1"/>
      <c r="E1376" s="233"/>
      <c r="F1376" s="234">
        <v>45651</v>
      </c>
      <c r="G1376" s="108"/>
      <c r="H1376" s="1"/>
      <c r="I1376" s="1"/>
      <c r="J1376" s="1"/>
      <c r="K1376" s="1"/>
      <c r="L1376" s="1"/>
      <c r="M1376" s="1"/>
      <c r="N1376" s="1"/>
      <c r="O1376" s="1"/>
    </row>
    <row r="1377" spans="2:15">
      <c r="B1377" s="1"/>
      <c r="C1377" s="1"/>
      <c r="D1377" s="1"/>
      <c r="E1377" s="233"/>
      <c r="F1377" s="234">
        <v>45652</v>
      </c>
      <c r="G1377" s="108"/>
      <c r="H1377" s="1"/>
      <c r="I1377" s="1"/>
      <c r="J1377" s="1"/>
      <c r="K1377" s="1"/>
      <c r="L1377" s="1"/>
      <c r="M1377" s="1"/>
      <c r="N1377" s="1"/>
      <c r="O1377" s="1"/>
    </row>
    <row r="1378" spans="2:15">
      <c r="B1378" s="1"/>
      <c r="C1378" s="1"/>
      <c r="D1378" s="1"/>
      <c r="E1378" s="233"/>
      <c r="F1378" s="234">
        <v>45653</v>
      </c>
      <c r="G1378" s="108"/>
      <c r="H1378" s="1"/>
      <c r="I1378" s="1"/>
      <c r="J1378" s="1"/>
      <c r="K1378" s="1"/>
      <c r="L1378" s="1"/>
      <c r="M1378" s="1"/>
      <c r="N1378" s="1"/>
      <c r="O1378" s="1"/>
    </row>
    <row r="1379" spans="2:15">
      <c r="B1379" s="1"/>
      <c r="C1379" s="1"/>
      <c r="D1379" s="1"/>
      <c r="E1379" s="233"/>
      <c r="F1379" s="234">
        <v>45654</v>
      </c>
      <c r="G1379" s="108"/>
      <c r="H1379" s="1"/>
      <c r="I1379" s="1"/>
      <c r="J1379" s="1"/>
      <c r="K1379" s="1"/>
      <c r="L1379" s="1"/>
      <c r="M1379" s="1"/>
      <c r="N1379" s="1"/>
      <c r="O1379" s="1"/>
    </row>
    <row r="1380" spans="2:15">
      <c r="B1380" s="1"/>
      <c r="C1380" s="1"/>
      <c r="D1380" s="1"/>
      <c r="E1380" s="233"/>
      <c r="F1380" s="234">
        <v>45655</v>
      </c>
      <c r="G1380" s="108"/>
      <c r="H1380" s="1"/>
      <c r="I1380" s="1"/>
      <c r="J1380" s="1"/>
      <c r="K1380" s="1"/>
      <c r="L1380" s="1"/>
      <c r="M1380" s="1"/>
      <c r="N1380" s="1"/>
      <c r="O1380" s="1"/>
    </row>
    <row r="1381" spans="2:15">
      <c r="B1381" s="1"/>
      <c r="C1381" s="1"/>
      <c r="D1381" s="1"/>
      <c r="E1381" s="233"/>
      <c r="F1381" s="234">
        <v>45656</v>
      </c>
      <c r="G1381" s="108"/>
      <c r="H1381" s="1"/>
      <c r="I1381" s="1"/>
      <c r="J1381" s="1"/>
      <c r="K1381" s="1"/>
      <c r="L1381" s="1"/>
      <c r="M1381" s="1"/>
      <c r="N1381" s="1"/>
      <c r="O1381" s="1"/>
    </row>
    <row r="1382" spans="2:15">
      <c r="B1382" s="1"/>
      <c r="C1382" s="1"/>
      <c r="D1382" s="1"/>
      <c r="E1382" s="233"/>
      <c r="F1382" s="234">
        <v>45657</v>
      </c>
      <c r="G1382" s="108"/>
      <c r="H1382" s="1"/>
      <c r="I1382" s="1"/>
      <c r="J1382" s="1"/>
      <c r="K1382" s="1"/>
      <c r="L1382" s="1"/>
      <c r="M1382" s="1"/>
      <c r="N1382" s="1"/>
      <c r="O1382" s="1"/>
    </row>
    <row r="1383" spans="2:15">
      <c r="B1383" s="1"/>
      <c r="C1383" s="1"/>
      <c r="D1383" s="1"/>
      <c r="E1383" s="233"/>
      <c r="F1383" s="234">
        <v>45658</v>
      </c>
      <c r="G1383" s="108"/>
      <c r="H1383" s="1"/>
      <c r="I1383" s="1"/>
      <c r="J1383" s="1"/>
      <c r="K1383" s="1"/>
      <c r="L1383" s="1"/>
      <c r="M1383" s="1"/>
      <c r="N1383" s="1"/>
      <c r="O1383" s="1"/>
    </row>
    <row r="1384" spans="2:15">
      <c r="B1384" s="1"/>
      <c r="C1384" s="1"/>
      <c r="D1384" s="1"/>
      <c r="E1384" s="233"/>
      <c r="F1384" s="234">
        <v>45659</v>
      </c>
      <c r="G1384" s="108"/>
      <c r="H1384" s="1"/>
      <c r="I1384" s="1"/>
      <c r="J1384" s="1"/>
      <c r="K1384" s="1"/>
      <c r="L1384" s="1"/>
      <c r="M1384" s="1"/>
      <c r="N1384" s="1"/>
      <c r="O1384" s="1"/>
    </row>
    <row r="1385" spans="2:15">
      <c r="B1385" s="1"/>
      <c r="C1385" s="1"/>
      <c r="D1385" s="1"/>
      <c r="E1385" s="233"/>
      <c r="F1385" s="234">
        <v>45660</v>
      </c>
      <c r="G1385" s="108"/>
      <c r="H1385" s="1"/>
      <c r="I1385" s="1"/>
      <c r="J1385" s="1"/>
      <c r="K1385" s="1"/>
      <c r="L1385" s="1"/>
      <c r="M1385" s="1"/>
      <c r="N1385" s="1"/>
      <c r="O1385" s="1"/>
    </row>
    <row r="1386" spans="2:15">
      <c r="B1386" s="1"/>
      <c r="C1386" s="1"/>
      <c r="D1386" s="1"/>
      <c r="E1386" s="233"/>
      <c r="F1386" s="234">
        <v>45661</v>
      </c>
      <c r="G1386" s="108"/>
      <c r="H1386" s="1"/>
      <c r="I1386" s="1"/>
      <c r="J1386" s="1"/>
      <c r="K1386" s="1"/>
      <c r="L1386" s="1"/>
      <c r="M1386" s="1"/>
      <c r="N1386" s="1"/>
      <c r="O1386" s="1"/>
    </row>
    <row r="1387" spans="2:15">
      <c r="B1387" s="1"/>
      <c r="C1387" s="1"/>
      <c r="D1387" s="1"/>
      <c r="E1387" s="233"/>
      <c r="F1387" s="234">
        <v>45662</v>
      </c>
      <c r="G1387" s="108"/>
      <c r="H1387" s="1"/>
      <c r="I1387" s="1"/>
      <c r="J1387" s="1"/>
      <c r="K1387" s="1"/>
      <c r="L1387" s="1"/>
      <c r="M1387" s="1"/>
      <c r="N1387" s="1"/>
      <c r="O1387" s="1"/>
    </row>
    <row r="1388" spans="2:15">
      <c r="B1388" s="1"/>
      <c r="C1388" s="1"/>
      <c r="D1388" s="1"/>
      <c r="E1388" s="233"/>
      <c r="F1388" s="234">
        <v>45663</v>
      </c>
      <c r="G1388" s="108"/>
      <c r="H1388" s="1"/>
      <c r="I1388" s="1"/>
      <c r="J1388" s="1"/>
      <c r="K1388" s="1"/>
      <c r="L1388" s="1"/>
      <c r="M1388" s="1"/>
      <c r="N1388" s="1"/>
      <c r="O1388" s="1"/>
    </row>
    <row r="1389" spans="2:15">
      <c r="B1389" s="1"/>
      <c r="C1389" s="1"/>
      <c r="D1389" s="1"/>
      <c r="E1389" s="233"/>
      <c r="F1389" s="234">
        <v>45664</v>
      </c>
      <c r="G1389" s="108"/>
      <c r="H1389" s="1"/>
      <c r="I1389" s="1"/>
      <c r="J1389" s="1"/>
      <c r="K1389" s="1"/>
      <c r="L1389" s="1"/>
      <c r="M1389" s="1"/>
      <c r="N1389" s="1"/>
      <c r="O1389" s="1"/>
    </row>
    <row r="1390" spans="2:15">
      <c r="B1390" s="1"/>
      <c r="C1390" s="1"/>
      <c r="D1390" s="1"/>
      <c r="E1390" s="233"/>
      <c r="F1390" s="234">
        <v>45665</v>
      </c>
      <c r="G1390" s="108"/>
      <c r="H1390" s="1"/>
      <c r="I1390" s="1"/>
      <c r="J1390" s="1"/>
      <c r="K1390" s="1"/>
      <c r="L1390" s="1"/>
      <c r="M1390" s="1"/>
      <c r="N1390" s="1"/>
      <c r="O1390" s="1"/>
    </row>
    <row r="1391" spans="2:15">
      <c r="B1391" s="1"/>
      <c r="C1391" s="1"/>
      <c r="D1391" s="1"/>
      <c r="E1391" s="233"/>
      <c r="F1391" s="234">
        <v>45666</v>
      </c>
      <c r="G1391" s="108"/>
      <c r="H1391" s="1"/>
      <c r="I1391" s="1"/>
      <c r="J1391" s="1"/>
      <c r="K1391" s="1"/>
      <c r="L1391" s="1"/>
      <c r="M1391" s="1"/>
      <c r="N1391" s="1"/>
      <c r="O1391" s="1"/>
    </row>
    <row r="1392" spans="2:15">
      <c r="B1392" s="1"/>
      <c r="C1392" s="1"/>
      <c r="D1392" s="1"/>
      <c r="E1392" s="233"/>
      <c r="F1392" s="234">
        <v>45667</v>
      </c>
      <c r="G1392" s="108"/>
      <c r="H1392" s="1"/>
      <c r="I1392" s="1"/>
      <c r="J1392" s="1"/>
      <c r="K1392" s="1"/>
      <c r="L1392" s="1"/>
      <c r="M1392" s="1"/>
      <c r="N1392" s="1"/>
      <c r="O1392" s="1"/>
    </row>
    <row r="1393" spans="2:15">
      <c r="B1393" s="1"/>
      <c r="C1393" s="1"/>
      <c r="D1393" s="1"/>
      <c r="E1393" s="233"/>
      <c r="F1393" s="234">
        <v>45668</v>
      </c>
      <c r="G1393" s="108"/>
      <c r="H1393" s="1"/>
      <c r="I1393" s="1"/>
      <c r="J1393" s="1"/>
      <c r="K1393" s="1"/>
      <c r="L1393" s="1"/>
      <c r="M1393" s="1"/>
      <c r="N1393" s="1"/>
      <c r="O1393" s="1"/>
    </row>
    <row r="1394" spans="2:15">
      <c r="B1394" s="1"/>
      <c r="C1394" s="1"/>
      <c r="D1394" s="1"/>
      <c r="E1394" s="233"/>
      <c r="F1394" s="234">
        <v>45669</v>
      </c>
      <c r="G1394" s="108"/>
      <c r="H1394" s="1"/>
      <c r="I1394" s="1"/>
      <c r="J1394" s="1"/>
      <c r="K1394" s="1"/>
      <c r="L1394" s="1"/>
      <c r="M1394" s="1"/>
      <c r="N1394" s="1"/>
      <c r="O1394" s="1"/>
    </row>
    <row r="1395" spans="2:15">
      <c r="B1395" s="1"/>
      <c r="C1395" s="1"/>
      <c r="D1395" s="1"/>
      <c r="E1395" s="233"/>
      <c r="F1395" s="234">
        <v>45670</v>
      </c>
      <c r="G1395" s="108"/>
      <c r="H1395" s="1"/>
      <c r="I1395" s="1"/>
      <c r="J1395" s="1"/>
      <c r="K1395" s="1"/>
      <c r="L1395" s="1"/>
      <c r="M1395" s="1"/>
      <c r="N1395" s="1"/>
      <c r="O1395" s="1"/>
    </row>
    <row r="1396" spans="2:15">
      <c r="B1396" s="1"/>
      <c r="C1396" s="1"/>
      <c r="D1396" s="1"/>
      <c r="E1396" s="233"/>
      <c r="F1396" s="234">
        <v>45671</v>
      </c>
      <c r="G1396" s="108"/>
      <c r="H1396" s="1"/>
      <c r="I1396" s="1"/>
      <c r="J1396" s="1"/>
      <c r="K1396" s="1"/>
      <c r="L1396" s="1"/>
      <c r="M1396" s="1"/>
      <c r="N1396" s="1"/>
      <c r="O1396" s="1"/>
    </row>
    <row r="1397" spans="2:15">
      <c r="B1397" s="1"/>
      <c r="C1397" s="1"/>
      <c r="D1397" s="1"/>
      <c r="E1397" s="233"/>
      <c r="F1397" s="234">
        <v>45672</v>
      </c>
      <c r="G1397" s="108"/>
      <c r="H1397" s="1"/>
      <c r="I1397" s="1"/>
      <c r="J1397" s="1"/>
      <c r="K1397" s="1"/>
      <c r="L1397" s="1"/>
      <c r="M1397" s="1"/>
      <c r="N1397" s="1"/>
      <c r="O1397" s="1"/>
    </row>
    <row r="1398" spans="2:15">
      <c r="B1398" s="1"/>
      <c r="C1398" s="1"/>
      <c r="D1398" s="1"/>
      <c r="E1398" s="233"/>
      <c r="F1398" s="234">
        <v>45673</v>
      </c>
      <c r="G1398" s="108"/>
      <c r="H1398" s="1"/>
      <c r="I1398" s="1"/>
      <c r="J1398" s="1"/>
      <c r="K1398" s="1"/>
      <c r="L1398" s="1"/>
      <c r="M1398" s="1"/>
      <c r="N1398" s="1"/>
      <c r="O1398" s="1"/>
    </row>
    <row r="1399" spans="2:15">
      <c r="B1399" s="1"/>
      <c r="C1399" s="1"/>
      <c r="D1399" s="1"/>
      <c r="E1399" s="233"/>
      <c r="F1399" s="234">
        <v>45674</v>
      </c>
      <c r="G1399" s="108"/>
      <c r="H1399" s="1"/>
      <c r="I1399" s="1"/>
      <c r="J1399" s="1"/>
      <c r="K1399" s="1"/>
      <c r="L1399" s="1"/>
      <c r="M1399" s="1"/>
      <c r="N1399" s="1"/>
      <c r="O1399" s="1"/>
    </row>
    <row r="1400" spans="2:15">
      <c r="B1400" s="1"/>
      <c r="C1400" s="1"/>
      <c r="D1400" s="1"/>
      <c r="E1400" s="233"/>
      <c r="F1400" s="234">
        <v>45675</v>
      </c>
      <c r="G1400" s="108"/>
      <c r="H1400" s="1"/>
      <c r="I1400" s="1"/>
      <c r="J1400" s="1"/>
      <c r="K1400" s="1"/>
      <c r="L1400" s="1"/>
      <c r="M1400" s="1"/>
      <c r="N1400" s="1"/>
      <c r="O1400" s="1"/>
    </row>
    <row r="1401" spans="2:15">
      <c r="B1401" s="1"/>
      <c r="C1401" s="1"/>
      <c r="D1401" s="1"/>
      <c r="E1401" s="233"/>
      <c r="F1401" s="234">
        <v>45676</v>
      </c>
      <c r="G1401" s="108"/>
      <c r="H1401" s="1"/>
      <c r="I1401" s="1"/>
      <c r="J1401" s="1"/>
      <c r="K1401" s="1"/>
      <c r="L1401" s="1"/>
      <c r="M1401" s="1"/>
      <c r="N1401" s="1"/>
      <c r="O1401" s="1"/>
    </row>
    <row r="1402" spans="2:15">
      <c r="B1402" s="1"/>
      <c r="C1402" s="1"/>
      <c r="D1402" s="1"/>
      <c r="E1402" s="233"/>
      <c r="F1402" s="234">
        <v>45677</v>
      </c>
      <c r="G1402" s="108"/>
      <c r="H1402" s="1"/>
      <c r="I1402" s="1"/>
      <c r="J1402" s="1"/>
      <c r="K1402" s="1"/>
      <c r="L1402" s="1"/>
      <c r="M1402" s="1"/>
      <c r="N1402" s="1"/>
      <c r="O1402" s="1"/>
    </row>
    <row r="1403" spans="2:15">
      <c r="B1403" s="1"/>
      <c r="C1403" s="1"/>
      <c r="D1403" s="1"/>
      <c r="E1403" s="233"/>
      <c r="F1403" s="234">
        <v>45678</v>
      </c>
      <c r="G1403" s="108"/>
      <c r="H1403" s="1"/>
      <c r="I1403" s="1"/>
      <c r="J1403" s="1"/>
      <c r="K1403" s="1"/>
      <c r="L1403" s="1"/>
      <c r="M1403" s="1"/>
      <c r="N1403" s="1"/>
      <c r="O1403" s="1"/>
    </row>
    <row r="1404" spans="2:15">
      <c r="B1404" s="1"/>
      <c r="C1404" s="1"/>
      <c r="D1404" s="1"/>
      <c r="E1404" s="233"/>
      <c r="F1404" s="234">
        <v>45679</v>
      </c>
      <c r="G1404" s="108"/>
      <c r="H1404" s="1"/>
      <c r="I1404" s="1"/>
      <c r="J1404" s="1"/>
      <c r="K1404" s="1"/>
      <c r="L1404" s="1"/>
      <c r="M1404" s="1"/>
      <c r="N1404" s="1"/>
      <c r="O1404" s="1"/>
    </row>
    <row r="1405" spans="2:15">
      <c r="B1405" s="1"/>
      <c r="C1405" s="1"/>
      <c r="D1405" s="1"/>
      <c r="E1405" s="233"/>
      <c r="F1405" s="234">
        <v>45680</v>
      </c>
      <c r="G1405" s="108"/>
      <c r="H1405" s="1"/>
      <c r="I1405" s="1"/>
      <c r="J1405" s="1"/>
      <c r="K1405" s="1"/>
      <c r="L1405" s="1"/>
      <c r="M1405" s="1"/>
      <c r="N1405" s="1"/>
      <c r="O1405" s="1"/>
    </row>
    <row r="1406" spans="2:15">
      <c r="B1406" s="1"/>
      <c r="C1406" s="1"/>
      <c r="D1406" s="1"/>
      <c r="E1406" s="233"/>
      <c r="F1406" s="234">
        <v>45681</v>
      </c>
      <c r="G1406" s="108"/>
      <c r="H1406" s="1"/>
      <c r="I1406" s="1"/>
      <c r="J1406" s="1"/>
      <c r="K1406" s="1"/>
      <c r="L1406" s="1"/>
      <c r="M1406" s="1"/>
      <c r="N1406" s="1"/>
      <c r="O1406" s="1"/>
    </row>
    <row r="1407" spans="2:15">
      <c r="B1407" s="1"/>
      <c r="C1407" s="1"/>
      <c r="D1407" s="1"/>
      <c r="E1407" s="233"/>
      <c r="F1407" s="234">
        <v>45682</v>
      </c>
      <c r="G1407" s="108"/>
      <c r="H1407" s="1"/>
      <c r="I1407" s="1"/>
      <c r="J1407" s="1"/>
      <c r="K1407" s="1"/>
      <c r="L1407" s="1"/>
      <c r="M1407" s="1"/>
      <c r="N1407" s="1"/>
      <c r="O1407" s="1"/>
    </row>
    <row r="1408" spans="2:15">
      <c r="B1408" s="1"/>
      <c r="C1408" s="1"/>
      <c r="D1408" s="1"/>
      <c r="E1408" s="233"/>
      <c r="F1408" s="234">
        <v>45683</v>
      </c>
      <c r="G1408" s="108"/>
      <c r="H1408" s="1"/>
      <c r="I1408" s="1"/>
      <c r="J1408" s="1"/>
      <c r="K1408" s="1"/>
      <c r="L1408" s="1"/>
      <c r="M1408" s="1"/>
      <c r="N1408" s="1"/>
      <c r="O1408" s="1"/>
    </row>
    <row r="1409" spans="2:15">
      <c r="B1409" s="1"/>
      <c r="C1409" s="1"/>
      <c r="D1409" s="1"/>
      <c r="E1409" s="233"/>
      <c r="F1409" s="234">
        <v>45684</v>
      </c>
      <c r="G1409" s="108"/>
      <c r="H1409" s="1"/>
      <c r="I1409" s="1"/>
      <c r="J1409" s="1"/>
      <c r="K1409" s="1"/>
      <c r="L1409" s="1"/>
      <c r="M1409" s="1"/>
      <c r="N1409" s="1"/>
      <c r="O1409" s="1"/>
    </row>
    <row r="1410" spans="2:15">
      <c r="B1410" s="1"/>
      <c r="C1410" s="1"/>
      <c r="D1410" s="1"/>
      <c r="E1410" s="233"/>
      <c r="F1410" s="234">
        <v>45685</v>
      </c>
      <c r="G1410" s="108"/>
      <c r="H1410" s="1"/>
      <c r="I1410" s="1"/>
      <c r="J1410" s="1"/>
      <c r="K1410" s="1"/>
      <c r="L1410" s="1"/>
      <c r="M1410" s="1"/>
      <c r="N1410" s="1"/>
      <c r="O1410" s="1"/>
    </row>
    <row r="1411" spans="2:15">
      <c r="B1411" s="1"/>
      <c r="C1411" s="1"/>
      <c r="D1411" s="1"/>
      <c r="E1411" s="233"/>
      <c r="F1411" s="234">
        <v>45686</v>
      </c>
      <c r="G1411" s="108"/>
      <c r="H1411" s="1"/>
      <c r="I1411" s="1"/>
      <c r="J1411" s="1"/>
      <c r="K1411" s="1"/>
      <c r="L1411" s="1"/>
      <c r="M1411" s="1"/>
      <c r="N1411" s="1"/>
      <c r="O1411" s="1"/>
    </row>
    <row r="1412" spans="2:15">
      <c r="B1412" s="1"/>
      <c r="C1412" s="1"/>
      <c r="D1412" s="1"/>
      <c r="E1412" s="233"/>
      <c r="F1412" s="234">
        <v>45687</v>
      </c>
      <c r="G1412" s="108"/>
      <c r="H1412" s="1"/>
      <c r="I1412" s="1"/>
      <c r="J1412" s="1"/>
      <c r="K1412" s="1"/>
      <c r="L1412" s="1"/>
      <c r="M1412" s="1"/>
      <c r="N1412" s="1"/>
      <c r="O1412" s="1"/>
    </row>
    <row r="1413" spans="2:15">
      <c r="B1413" s="1"/>
      <c r="C1413" s="1"/>
      <c r="D1413" s="1"/>
      <c r="E1413" s="233"/>
      <c r="F1413" s="234">
        <v>45688</v>
      </c>
      <c r="G1413" s="108"/>
      <c r="H1413" s="1"/>
      <c r="I1413" s="1"/>
      <c r="J1413" s="1"/>
      <c r="K1413" s="1"/>
      <c r="L1413" s="1"/>
      <c r="M1413" s="1"/>
      <c r="N1413" s="1"/>
      <c r="O1413" s="1"/>
    </row>
    <row r="1414" spans="2:15">
      <c r="B1414" s="1"/>
      <c r="C1414" s="1"/>
      <c r="D1414" s="1"/>
      <c r="E1414" s="233"/>
      <c r="F1414" s="234">
        <v>45689</v>
      </c>
      <c r="G1414" s="108"/>
      <c r="H1414" s="1"/>
      <c r="I1414" s="1"/>
      <c r="J1414" s="1"/>
      <c r="K1414" s="1"/>
      <c r="L1414" s="1"/>
      <c r="M1414" s="1"/>
      <c r="N1414" s="1"/>
      <c r="O1414" s="1"/>
    </row>
    <row r="1415" spans="2:15">
      <c r="B1415" s="1"/>
      <c r="C1415" s="1"/>
      <c r="D1415" s="1"/>
      <c r="E1415" s="233"/>
      <c r="F1415" s="234">
        <v>45690</v>
      </c>
      <c r="G1415" s="108"/>
      <c r="H1415" s="1"/>
      <c r="I1415" s="1"/>
      <c r="J1415" s="1"/>
      <c r="K1415" s="1"/>
      <c r="L1415" s="1"/>
      <c r="M1415" s="1"/>
      <c r="N1415" s="1"/>
      <c r="O1415" s="1"/>
    </row>
    <row r="1416" spans="2:15">
      <c r="B1416" s="1"/>
      <c r="C1416" s="1"/>
      <c r="D1416" s="1"/>
      <c r="E1416" s="233"/>
      <c r="F1416" s="234">
        <v>45691</v>
      </c>
      <c r="G1416" s="108"/>
      <c r="H1416" s="1"/>
      <c r="I1416" s="1"/>
      <c r="J1416" s="1"/>
      <c r="K1416" s="1"/>
      <c r="L1416" s="1"/>
      <c r="M1416" s="1"/>
      <c r="N1416" s="1"/>
      <c r="O1416" s="1"/>
    </row>
    <row r="1417" spans="2:15">
      <c r="B1417" s="1"/>
      <c r="C1417" s="1"/>
      <c r="D1417" s="1"/>
      <c r="E1417" s="233"/>
      <c r="F1417" s="234">
        <v>45692</v>
      </c>
      <c r="G1417" s="108"/>
      <c r="H1417" s="1"/>
      <c r="I1417" s="1"/>
      <c r="J1417" s="1"/>
      <c r="K1417" s="1"/>
      <c r="L1417" s="1"/>
      <c r="M1417" s="1"/>
      <c r="N1417" s="1"/>
      <c r="O1417" s="1"/>
    </row>
    <row r="1418" spans="2:15">
      <c r="B1418" s="1"/>
      <c r="C1418" s="1"/>
      <c r="D1418" s="1"/>
      <c r="E1418" s="233"/>
      <c r="F1418" s="234">
        <v>45693</v>
      </c>
      <c r="G1418" s="108"/>
      <c r="H1418" s="1"/>
      <c r="I1418" s="1"/>
      <c r="J1418" s="1"/>
      <c r="K1418" s="1"/>
      <c r="L1418" s="1"/>
      <c r="M1418" s="1"/>
      <c r="N1418" s="1"/>
      <c r="O1418" s="1"/>
    </row>
    <row r="1419" spans="2:15">
      <c r="B1419" s="1"/>
      <c r="C1419" s="1"/>
      <c r="D1419" s="1"/>
      <c r="E1419" s="233"/>
      <c r="F1419" s="234">
        <v>45694</v>
      </c>
      <c r="G1419" s="108"/>
      <c r="H1419" s="1"/>
      <c r="I1419" s="1"/>
      <c r="J1419" s="1"/>
      <c r="K1419" s="1"/>
      <c r="L1419" s="1"/>
      <c r="M1419" s="1"/>
      <c r="N1419" s="1"/>
      <c r="O1419" s="1"/>
    </row>
    <row r="1420" spans="2:15">
      <c r="B1420" s="1"/>
      <c r="C1420" s="1"/>
      <c r="D1420" s="1"/>
      <c r="E1420" s="233"/>
      <c r="F1420" s="234">
        <v>45695</v>
      </c>
      <c r="G1420" s="108"/>
      <c r="H1420" s="1"/>
      <c r="I1420" s="1"/>
      <c r="J1420" s="1"/>
      <c r="K1420" s="1"/>
      <c r="L1420" s="1"/>
      <c r="M1420" s="1"/>
      <c r="N1420" s="1"/>
      <c r="O1420" s="1"/>
    </row>
    <row r="1421" spans="2:15">
      <c r="B1421" s="1"/>
      <c r="C1421" s="1"/>
      <c r="D1421" s="1"/>
      <c r="E1421" s="233"/>
      <c r="F1421" s="234">
        <v>45696</v>
      </c>
      <c r="G1421" s="108"/>
      <c r="H1421" s="1"/>
      <c r="I1421" s="1"/>
      <c r="J1421" s="1"/>
      <c r="K1421" s="1"/>
      <c r="L1421" s="1"/>
      <c r="M1421" s="1"/>
      <c r="N1421" s="1"/>
      <c r="O1421" s="1"/>
    </row>
    <row r="1422" spans="2:15">
      <c r="B1422" s="1"/>
      <c r="C1422" s="1"/>
      <c r="D1422" s="1"/>
      <c r="E1422" s="233"/>
      <c r="F1422" s="234">
        <v>45697</v>
      </c>
      <c r="G1422" s="108"/>
      <c r="H1422" s="1"/>
      <c r="I1422" s="1"/>
      <c r="J1422" s="1"/>
      <c r="K1422" s="1"/>
      <c r="L1422" s="1"/>
      <c r="M1422" s="1"/>
      <c r="N1422" s="1"/>
      <c r="O1422" s="1"/>
    </row>
    <row r="1423" spans="2:15">
      <c r="B1423" s="1"/>
      <c r="C1423" s="1"/>
      <c r="D1423" s="1"/>
      <c r="E1423" s="233"/>
      <c r="F1423" s="234">
        <v>45698</v>
      </c>
      <c r="G1423" s="108"/>
      <c r="H1423" s="1"/>
      <c r="I1423" s="1"/>
      <c r="J1423" s="1"/>
      <c r="K1423" s="1"/>
      <c r="L1423" s="1"/>
      <c r="M1423" s="1"/>
      <c r="N1423" s="1"/>
      <c r="O1423" s="1"/>
    </row>
    <row r="1424" spans="2:15">
      <c r="B1424" s="1"/>
      <c r="C1424" s="1"/>
      <c r="D1424" s="1"/>
      <c r="E1424" s="233"/>
      <c r="F1424" s="234">
        <v>45699</v>
      </c>
      <c r="G1424" s="108"/>
      <c r="H1424" s="1"/>
      <c r="I1424" s="1"/>
      <c r="J1424" s="1"/>
      <c r="K1424" s="1"/>
      <c r="L1424" s="1"/>
      <c r="M1424" s="1"/>
      <c r="N1424" s="1"/>
      <c r="O1424" s="1"/>
    </row>
    <row r="1425" spans="2:15">
      <c r="B1425" s="1"/>
      <c r="C1425" s="1"/>
      <c r="D1425" s="1"/>
      <c r="E1425" s="233"/>
      <c r="F1425" s="234">
        <v>45700</v>
      </c>
      <c r="G1425" s="108"/>
      <c r="H1425" s="1"/>
      <c r="I1425" s="1"/>
      <c r="J1425" s="1"/>
      <c r="K1425" s="1"/>
      <c r="L1425" s="1"/>
      <c r="M1425" s="1"/>
      <c r="N1425" s="1"/>
      <c r="O1425" s="1"/>
    </row>
    <row r="1426" spans="2:15">
      <c r="B1426" s="1"/>
      <c r="C1426" s="1"/>
      <c r="D1426" s="1"/>
      <c r="E1426" s="233"/>
      <c r="F1426" s="234">
        <v>45701</v>
      </c>
      <c r="G1426" s="108"/>
      <c r="H1426" s="1"/>
      <c r="I1426" s="1"/>
      <c r="J1426" s="1"/>
      <c r="K1426" s="1"/>
      <c r="L1426" s="1"/>
      <c r="M1426" s="1"/>
      <c r="N1426" s="1"/>
      <c r="O1426" s="1"/>
    </row>
    <row r="1427" spans="2:15">
      <c r="B1427" s="1"/>
      <c r="C1427" s="1"/>
      <c r="D1427" s="1"/>
      <c r="E1427" s="233"/>
      <c r="F1427" s="234">
        <v>45702</v>
      </c>
      <c r="G1427" s="108"/>
      <c r="H1427" s="1"/>
      <c r="I1427" s="1"/>
      <c r="J1427" s="1"/>
      <c r="K1427" s="1"/>
      <c r="L1427" s="1"/>
      <c r="M1427" s="1"/>
      <c r="N1427" s="1"/>
      <c r="O1427" s="1"/>
    </row>
    <row r="1428" spans="2:15">
      <c r="B1428" s="1"/>
      <c r="C1428" s="1"/>
      <c r="D1428" s="1"/>
      <c r="E1428" s="233"/>
      <c r="F1428" s="234">
        <v>45703</v>
      </c>
      <c r="G1428" s="108"/>
      <c r="H1428" s="1"/>
      <c r="I1428" s="1"/>
      <c r="J1428" s="1"/>
      <c r="K1428" s="1"/>
      <c r="L1428" s="1"/>
      <c r="M1428" s="1"/>
      <c r="N1428" s="1"/>
      <c r="O1428" s="1"/>
    </row>
    <row r="1429" spans="2:15">
      <c r="B1429" s="1"/>
      <c r="C1429" s="1"/>
      <c r="D1429" s="1"/>
      <c r="E1429" s="233"/>
      <c r="F1429" s="234">
        <v>45704</v>
      </c>
      <c r="G1429" s="108"/>
      <c r="H1429" s="1"/>
      <c r="I1429" s="1"/>
      <c r="J1429" s="1"/>
      <c r="K1429" s="1"/>
      <c r="L1429" s="1"/>
      <c r="M1429" s="1"/>
      <c r="N1429" s="1"/>
      <c r="O1429" s="1"/>
    </row>
    <row r="1430" spans="2:15">
      <c r="B1430" s="1"/>
      <c r="C1430" s="1"/>
      <c r="D1430" s="1"/>
      <c r="E1430" s="233"/>
      <c r="F1430" s="234">
        <v>45705</v>
      </c>
      <c r="G1430" s="108"/>
      <c r="H1430" s="1"/>
      <c r="I1430" s="1"/>
      <c r="J1430" s="1"/>
      <c r="K1430" s="1"/>
      <c r="L1430" s="1"/>
      <c r="M1430" s="1"/>
      <c r="N1430" s="1"/>
      <c r="O1430" s="1"/>
    </row>
    <row r="1431" spans="2:15">
      <c r="B1431" s="1"/>
      <c r="C1431" s="1"/>
      <c r="D1431" s="1"/>
      <c r="E1431" s="233"/>
      <c r="F1431" s="234">
        <v>45706</v>
      </c>
      <c r="G1431" s="108"/>
      <c r="H1431" s="1"/>
      <c r="I1431" s="1"/>
      <c r="J1431" s="1"/>
      <c r="K1431" s="1"/>
      <c r="L1431" s="1"/>
      <c r="M1431" s="1"/>
      <c r="N1431" s="1"/>
      <c r="O1431" s="1"/>
    </row>
    <row r="1432" spans="2:15">
      <c r="B1432" s="1"/>
      <c r="C1432" s="1"/>
      <c r="D1432" s="1"/>
      <c r="E1432" s="233"/>
      <c r="F1432" s="234">
        <v>45707</v>
      </c>
      <c r="G1432" s="108"/>
      <c r="H1432" s="1"/>
      <c r="I1432" s="1"/>
      <c r="J1432" s="1"/>
      <c r="K1432" s="1"/>
      <c r="L1432" s="1"/>
      <c r="M1432" s="1"/>
      <c r="N1432" s="1"/>
      <c r="O1432" s="1"/>
    </row>
    <row r="1433" spans="2:15">
      <c r="B1433" s="1"/>
      <c r="C1433" s="1"/>
      <c r="D1433" s="1"/>
      <c r="E1433" s="233"/>
      <c r="F1433" s="234">
        <v>45708</v>
      </c>
      <c r="G1433" s="108"/>
      <c r="H1433" s="1"/>
      <c r="I1433" s="1"/>
      <c r="J1433" s="1"/>
      <c r="K1433" s="1"/>
      <c r="L1433" s="1"/>
      <c r="M1433" s="1"/>
      <c r="N1433" s="1"/>
      <c r="O1433" s="1"/>
    </row>
    <row r="1434" spans="2:15">
      <c r="B1434" s="1"/>
      <c r="C1434" s="1"/>
      <c r="D1434" s="1"/>
      <c r="E1434" s="233"/>
      <c r="F1434" s="234">
        <v>45709</v>
      </c>
      <c r="G1434" s="108"/>
      <c r="H1434" s="1"/>
      <c r="I1434" s="1"/>
      <c r="J1434" s="1"/>
      <c r="K1434" s="1"/>
      <c r="L1434" s="1"/>
      <c r="M1434" s="1"/>
      <c r="N1434" s="1"/>
      <c r="O1434" s="1"/>
    </row>
    <row r="1435" spans="2:15">
      <c r="B1435" s="1"/>
      <c r="C1435" s="1"/>
      <c r="D1435" s="1"/>
      <c r="E1435" s="233"/>
      <c r="F1435" s="234">
        <v>45710</v>
      </c>
      <c r="G1435" s="108"/>
      <c r="H1435" s="1"/>
      <c r="I1435" s="1"/>
      <c r="J1435" s="1"/>
      <c r="K1435" s="1"/>
      <c r="L1435" s="1"/>
      <c r="M1435" s="1"/>
      <c r="N1435" s="1"/>
      <c r="O1435" s="1"/>
    </row>
    <row r="1436" spans="2:15">
      <c r="B1436" s="1"/>
      <c r="C1436" s="1"/>
      <c r="D1436" s="1"/>
      <c r="E1436" s="233"/>
      <c r="F1436" s="234">
        <v>45711</v>
      </c>
      <c r="G1436" s="108"/>
      <c r="H1436" s="1"/>
      <c r="I1436" s="1"/>
      <c r="J1436" s="1"/>
      <c r="K1436" s="1"/>
      <c r="L1436" s="1"/>
      <c r="M1436" s="1"/>
      <c r="N1436" s="1"/>
      <c r="O1436" s="1"/>
    </row>
    <row r="1437" spans="2:15">
      <c r="B1437" s="1"/>
      <c r="C1437" s="1"/>
      <c r="D1437" s="1"/>
      <c r="E1437" s="233"/>
      <c r="F1437" s="234">
        <v>45712</v>
      </c>
      <c r="G1437" s="108"/>
      <c r="H1437" s="1"/>
      <c r="I1437" s="1"/>
      <c r="J1437" s="1"/>
      <c r="K1437" s="1"/>
      <c r="L1437" s="1"/>
      <c r="M1437" s="1"/>
      <c r="N1437" s="1"/>
      <c r="O1437" s="1"/>
    </row>
    <row r="1438" spans="2:15">
      <c r="B1438" s="1"/>
      <c r="C1438" s="1"/>
      <c r="D1438" s="1"/>
      <c r="E1438" s="233"/>
      <c r="F1438" s="234">
        <v>45713</v>
      </c>
      <c r="G1438" s="108"/>
      <c r="H1438" s="1"/>
      <c r="I1438" s="1"/>
      <c r="J1438" s="1"/>
      <c r="K1438" s="1"/>
      <c r="L1438" s="1"/>
      <c r="M1438" s="1"/>
      <c r="N1438" s="1"/>
      <c r="O1438" s="1"/>
    </row>
    <row r="1439" spans="2:15">
      <c r="B1439" s="1"/>
      <c r="C1439" s="1"/>
      <c r="D1439" s="1"/>
      <c r="E1439" s="233"/>
      <c r="F1439" s="234">
        <v>45714</v>
      </c>
      <c r="G1439" s="108"/>
      <c r="H1439" s="1"/>
      <c r="I1439" s="1"/>
      <c r="J1439" s="1"/>
      <c r="K1439" s="1"/>
      <c r="L1439" s="1"/>
      <c r="M1439" s="1"/>
      <c r="N1439" s="1"/>
      <c r="O1439" s="1"/>
    </row>
    <row r="1440" spans="2:15">
      <c r="B1440" s="1"/>
      <c r="C1440" s="1"/>
      <c r="D1440" s="1"/>
      <c r="E1440" s="233"/>
      <c r="F1440" s="234">
        <v>45715</v>
      </c>
      <c r="G1440" s="108"/>
      <c r="H1440" s="1"/>
      <c r="I1440" s="1"/>
      <c r="J1440" s="1"/>
      <c r="K1440" s="1"/>
      <c r="L1440" s="1"/>
      <c r="M1440" s="1"/>
      <c r="N1440" s="1"/>
      <c r="O1440" s="1"/>
    </row>
    <row r="1441" spans="2:15">
      <c r="B1441" s="1"/>
      <c r="C1441" s="1"/>
      <c r="D1441" s="1"/>
      <c r="E1441" s="233"/>
      <c r="F1441" s="234">
        <v>45716</v>
      </c>
      <c r="G1441" s="108"/>
      <c r="H1441" s="1"/>
      <c r="I1441" s="1"/>
      <c r="J1441" s="1"/>
      <c r="K1441" s="1"/>
      <c r="L1441" s="1"/>
      <c r="M1441" s="1"/>
      <c r="N1441" s="1"/>
      <c r="O1441" s="1"/>
    </row>
    <row r="1442" spans="2:15">
      <c r="B1442" s="1"/>
      <c r="C1442" s="1"/>
      <c r="D1442" s="1"/>
      <c r="E1442" s="233"/>
      <c r="F1442" s="234">
        <v>45717</v>
      </c>
      <c r="G1442" s="108"/>
      <c r="H1442" s="1"/>
      <c r="I1442" s="1"/>
      <c r="J1442" s="1"/>
      <c r="K1442" s="1"/>
      <c r="L1442" s="1"/>
      <c r="M1442" s="1"/>
      <c r="N1442" s="1"/>
      <c r="O1442" s="1"/>
    </row>
    <row r="1443" spans="2:15">
      <c r="B1443" s="1"/>
      <c r="C1443" s="1"/>
      <c r="D1443" s="1"/>
      <c r="E1443" s="233"/>
      <c r="F1443" s="234">
        <v>45718</v>
      </c>
      <c r="G1443" s="108"/>
      <c r="H1443" s="1"/>
      <c r="I1443" s="1"/>
      <c r="J1443" s="1"/>
      <c r="K1443" s="1"/>
      <c r="L1443" s="1"/>
      <c r="M1443" s="1"/>
      <c r="N1443" s="1"/>
      <c r="O1443" s="1"/>
    </row>
    <row r="1444" spans="2:15">
      <c r="B1444" s="1"/>
      <c r="C1444" s="1"/>
      <c r="D1444" s="1"/>
      <c r="E1444" s="233"/>
      <c r="F1444" s="234">
        <v>45719</v>
      </c>
      <c r="G1444" s="108"/>
      <c r="H1444" s="1"/>
      <c r="I1444" s="1"/>
      <c r="J1444" s="1"/>
      <c r="K1444" s="1"/>
      <c r="L1444" s="1"/>
      <c r="M1444" s="1"/>
      <c r="N1444" s="1"/>
      <c r="O1444" s="1"/>
    </row>
    <row r="1445" spans="2:15">
      <c r="B1445" s="1"/>
      <c r="C1445" s="1"/>
      <c r="D1445" s="1"/>
      <c r="E1445" s="233"/>
      <c r="F1445" s="234">
        <v>45720</v>
      </c>
      <c r="G1445" s="108"/>
      <c r="H1445" s="1"/>
      <c r="I1445" s="1"/>
      <c r="J1445" s="1"/>
      <c r="K1445" s="1"/>
      <c r="L1445" s="1"/>
      <c r="M1445" s="1"/>
      <c r="N1445" s="1"/>
      <c r="O1445" s="1"/>
    </row>
    <row r="1446" spans="2:15">
      <c r="B1446" s="1"/>
      <c r="C1446" s="1"/>
      <c r="D1446" s="1"/>
      <c r="E1446" s="233"/>
      <c r="F1446" s="234">
        <v>45721</v>
      </c>
      <c r="G1446" s="108"/>
      <c r="H1446" s="1"/>
      <c r="I1446" s="1"/>
      <c r="J1446" s="1"/>
      <c r="K1446" s="1"/>
      <c r="L1446" s="1"/>
      <c r="M1446" s="1"/>
      <c r="N1446" s="1"/>
      <c r="O1446" s="1"/>
    </row>
    <row r="1447" spans="2:15">
      <c r="B1447" s="1"/>
      <c r="C1447" s="1"/>
      <c r="D1447" s="1"/>
      <c r="E1447" s="233"/>
      <c r="F1447" s="234">
        <v>45722</v>
      </c>
      <c r="G1447" s="108"/>
      <c r="H1447" s="1"/>
      <c r="I1447" s="1"/>
      <c r="J1447" s="1"/>
      <c r="K1447" s="1"/>
      <c r="L1447" s="1"/>
      <c r="M1447" s="1"/>
      <c r="N1447" s="1"/>
      <c r="O1447" s="1"/>
    </row>
    <row r="1448" spans="2:15">
      <c r="B1448" s="1"/>
      <c r="C1448" s="1"/>
      <c r="D1448" s="1"/>
      <c r="E1448" s="233"/>
      <c r="F1448" s="234">
        <v>45723</v>
      </c>
      <c r="G1448" s="108"/>
      <c r="H1448" s="1"/>
      <c r="I1448" s="1"/>
      <c r="J1448" s="1"/>
      <c r="K1448" s="1"/>
      <c r="L1448" s="1"/>
      <c r="M1448" s="1"/>
      <c r="N1448" s="1"/>
      <c r="O1448" s="1"/>
    </row>
    <row r="1449" spans="2:15">
      <c r="B1449" s="1"/>
      <c r="C1449" s="1"/>
      <c r="D1449" s="1"/>
      <c r="E1449" s="233"/>
      <c r="F1449" s="234">
        <v>45724</v>
      </c>
      <c r="G1449" s="108"/>
      <c r="H1449" s="1"/>
      <c r="I1449" s="1"/>
      <c r="J1449" s="1"/>
      <c r="K1449" s="1"/>
      <c r="L1449" s="1"/>
      <c r="M1449" s="1"/>
      <c r="N1449" s="1"/>
      <c r="O1449" s="1"/>
    </row>
    <row r="1450" spans="2:15">
      <c r="B1450" s="1"/>
      <c r="C1450" s="1"/>
      <c r="D1450" s="1"/>
      <c r="E1450" s="233"/>
      <c r="F1450" s="234">
        <v>45725</v>
      </c>
      <c r="G1450" s="108"/>
      <c r="H1450" s="1"/>
      <c r="I1450" s="1"/>
      <c r="J1450" s="1"/>
      <c r="K1450" s="1"/>
      <c r="L1450" s="1"/>
      <c r="M1450" s="1"/>
      <c r="N1450" s="1"/>
      <c r="O1450" s="1"/>
    </row>
    <row r="1451" spans="2:15">
      <c r="B1451" s="1"/>
      <c r="C1451" s="1"/>
      <c r="D1451" s="1"/>
      <c r="E1451" s="233"/>
      <c r="F1451" s="234">
        <v>45726</v>
      </c>
      <c r="G1451" s="108"/>
      <c r="H1451" s="1"/>
      <c r="I1451" s="1"/>
      <c r="J1451" s="1"/>
      <c r="K1451" s="1"/>
      <c r="L1451" s="1"/>
      <c r="M1451" s="1"/>
      <c r="N1451" s="1"/>
      <c r="O1451" s="1"/>
    </row>
    <row r="1452" spans="2:15">
      <c r="B1452" s="1"/>
      <c r="C1452" s="1"/>
      <c r="D1452" s="1"/>
      <c r="E1452" s="233"/>
      <c r="F1452" s="234">
        <v>45727</v>
      </c>
      <c r="G1452" s="108"/>
      <c r="H1452" s="1"/>
      <c r="I1452" s="1"/>
      <c r="J1452" s="1"/>
      <c r="K1452" s="1"/>
      <c r="L1452" s="1"/>
      <c r="M1452" s="1"/>
      <c r="N1452" s="1"/>
      <c r="O1452" s="1"/>
    </row>
    <row r="1453" spans="2:15">
      <c r="B1453" s="1"/>
      <c r="C1453" s="1"/>
      <c r="D1453" s="1"/>
      <c r="E1453" s="233"/>
      <c r="F1453" s="234">
        <v>45728</v>
      </c>
      <c r="G1453" s="108"/>
      <c r="H1453" s="1"/>
      <c r="I1453" s="1"/>
      <c r="J1453" s="1"/>
      <c r="K1453" s="1"/>
      <c r="L1453" s="1"/>
      <c r="M1453" s="1"/>
      <c r="N1453" s="1"/>
      <c r="O1453" s="1"/>
    </row>
    <row r="1454" spans="2:15">
      <c r="B1454" s="1"/>
      <c r="C1454" s="1"/>
      <c r="D1454" s="1"/>
      <c r="E1454" s="233"/>
      <c r="F1454" s="234">
        <v>45729</v>
      </c>
      <c r="G1454" s="108"/>
      <c r="H1454" s="1"/>
      <c r="I1454" s="1"/>
      <c r="J1454" s="1"/>
      <c r="K1454" s="1"/>
      <c r="L1454" s="1"/>
      <c r="M1454" s="1"/>
      <c r="N1454" s="1"/>
      <c r="O1454" s="1"/>
    </row>
    <row r="1455" spans="2:15">
      <c r="B1455" s="1"/>
      <c r="C1455" s="1"/>
      <c r="D1455" s="1"/>
      <c r="E1455" s="233"/>
      <c r="F1455" s="234">
        <v>45730</v>
      </c>
      <c r="G1455" s="108"/>
      <c r="H1455" s="1"/>
      <c r="I1455" s="1"/>
      <c r="J1455" s="1"/>
      <c r="K1455" s="1"/>
      <c r="L1455" s="1"/>
      <c r="M1455" s="1"/>
      <c r="N1455" s="1"/>
      <c r="O1455" s="1"/>
    </row>
    <row r="1456" spans="2:15">
      <c r="B1456" s="1"/>
      <c r="C1456" s="1"/>
      <c r="D1456" s="1"/>
      <c r="E1456" s="233"/>
      <c r="F1456" s="234">
        <v>45731</v>
      </c>
      <c r="G1456" s="108"/>
      <c r="H1456" s="1"/>
      <c r="I1456" s="1"/>
      <c r="J1456" s="1"/>
      <c r="K1456" s="1"/>
      <c r="L1456" s="1"/>
      <c r="M1456" s="1"/>
      <c r="N1456" s="1"/>
      <c r="O1456" s="1"/>
    </row>
    <row r="1457" spans="2:15">
      <c r="B1457" s="1"/>
      <c r="C1457" s="1"/>
      <c r="D1457" s="1"/>
      <c r="E1457" s="233"/>
      <c r="F1457" s="234">
        <v>45732</v>
      </c>
      <c r="G1457" s="108"/>
      <c r="H1457" s="1"/>
      <c r="I1457" s="1"/>
      <c r="J1457" s="1"/>
      <c r="K1457" s="1"/>
      <c r="L1457" s="1"/>
      <c r="M1457" s="1"/>
      <c r="N1457" s="1"/>
      <c r="O1457" s="1"/>
    </row>
    <row r="1458" spans="2:15">
      <c r="B1458" s="1"/>
      <c r="C1458" s="1"/>
      <c r="D1458" s="1"/>
      <c r="E1458" s="233"/>
      <c r="F1458" s="234">
        <v>45733</v>
      </c>
      <c r="G1458" s="108"/>
      <c r="H1458" s="1"/>
      <c r="I1458" s="1"/>
      <c r="J1458" s="1"/>
      <c r="K1458" s="1"/>
      <c r="L1458" s="1"/>
      <c r="M1458" s="1"/>
      <c r="N1458" s="1"/>
      <c r="O1458" s="1"/>
    </row>
    <row r="1459" spans="2:15">
      <c r="B1459" s="1"/>
      <c r="C1459" s="1"/>
      <c r="D1459" s="1"/>
      <c r="E1459" s="233"/>
      <c r="F1459" s="234">
        <v>45734</v>
      </c>
      <c r="G1459" s="108"/>
      <c r="H1459" s="1"/>
      <c r="I1459" s="1"/>
      <c r="J1459" s="1"/>
      <c r="K1459" s="1"/>
      <c r="L1459" s="1"/>
      <c r="M1459" s="1"/>
      <c r="N1459" s="1"/>
      <c r="O1459" s="1"/>
    </row>
    <row r="1460" spans="2:15">
      <c r="B1460" s="1"/>
      <c r="C1460" s="1"/>
      <c r="D1460" s="1"/>
      <c r="E1460" s="233"/>
      <c r="F1460" s="234">
        <v>45735</v>
      </c>
      <c r="G1460" s="108"/>
      <c r="H1460" s="1"/>
      <c r="I1460" s="1"/>
      <c r="J1460" s="1"/>
      <c r="K1460" s="1"/>
      <c r="L1460" s="1"/>
      <c r="M1460" s="1"/>
      <c r="N1460" s="1"/>
      <c r="O1460" s="1"/>
    </row>
    <row r="1461" spans="2:15">
      <c r="B1461" s="1"/>
      <c r="C1461" s="1"/>
      <c r="D1461" s="1"/>
      <c r="E1461" s="233"/>
      <c r="F1461" s="234">
        <v>45736</v>
      </c>
      <c r="G1461" s="108"/>
      <c r="H1461" s="1"/>
      <c r="I1461" s="1"/>
      <c r="J1461" s="1"/>
      <c r="K1461" s="1"/>
      <c r="L1461" s="1"/>
      <c r="M1461" s="1"/>
      <c r="N1461" s="1"/>
      <c r="O1461" s="1"/>
    </row>
    <row r="1462" spans="2:15">
      <c r="B1462" s="1"/>
      <c r="C1462" s="1"/>
      <c r="D1462" s="1"/>
      <c r="E1462" s="233"/>
      <c r="F1462" s="234">
        <v>45737</v>
      </c>
      <c r="G1462" s="108"/>
      <c r="H1462" s="1"/>
      <c r="I1462" s="1"/>
      <c r="J1462" s="1"/>
      <c r="K1462" s="1"/>
      <c r="L1462" s="1"/>
      <c r="M1462" s="1"/>
      <c r="N1462" s="1"/>
      <c r="O1462" s="1"/>
    </row>
    <row r="1463" spans="2:15">
      <c r="B1463" s="1"/>
      <c r="C1463" s="1"/>
      <c r="D1463" s="1"/>
      <c r="E1463" s="233"/>
      <c r="F1463" s="234">
        <v>45738</v>
      </c>
      <c r="G1463" s="108"/>
      <c r="H1463" s="1"/>
      <c r="I1463" s="1"/>
      <c r="J1463" s="1"/>
      <c r="K1463" s="1"/>
      <c r="L1463" s="1"/>
      <c r="M1463" s="1"/>
      <c r="N1463" s="1"/>
      <c r="O1463" s="1"/>
    </row>
    <row r="1464" spans="2:15">
      <c r="B1464" s="1"/>
      <c r="C1464" s="1"/>
      <c r="D1464" s="1"/>
      <c r="E1464" s="233"/>
      <c r="F1464" s="234">
        <v>45739</v>
      </c>
      <c r="G1464" s="108"/>
      <c r="H1464" s="1"/>
      <c r="I1464" s="1"/>
      <c r="J1464" s="1"/>
      <c r="K1464" s="1"/>
      <c r="L1464" s="1"/>
      <c r="M1464" s="1"/>
      <c r="N1464" s="1"/>
      <c r="O1464" s="1"/>
    </row>
    <row r="1465" spans="2:15">
      <c r="B1465" s="1"/>
      <c r="C1465" s="1"/>
      <c r="D1465" s="1"/>
      <c r="E1465" s="233"/>
      <c r="F1465" s="234">
        <v>45740</v>
      </c>
      <c r="G1465" s="108"/>
      <c r="H1465" s="1"/>
      <c r="I1465" s="1"/>
      <c r="J1465" s="1"/>
      <c r="K1465" s="1"/>
      <c r="L1465" s="1"/>
      <c r="M1465" s="1"/>
      <c r="N1465" s="1"/>
      <c r="O1465" s="1"/>
    </row>
    <row r="1466" spans="2:15">
      <c r="B1466" s="1"/>
      <c r="C1466" s="1"/>
      <c r="D1466" s="1"/>
      <c r="E1466" s="233"/>
      <c r="F1466" s="234">
        <v>45741</v>
      </c>
      <c r="G1466" s="108"/>
      <c r="H1466" s="1"/>
      <c r="I1466" s="1"/>
      <c r="J1466" s="1"/>
      <c r="K1466" s="1"/>
      <c r="L1466" s="1"/>
      <c r="M1466" s="1"/>
      <c r="N1466" s="1"/>
      <c r="O1466" s="1"/>
    </row>
    <row r="1467" spans="2:15">
      <c r="B1467" s="1"/>
      <c r="C1467" s="1"/>
      <c r="D1467" s="1"/>
      <c r="E1467" s="233"/>
      <c r="F1467" s="234">
        <v>45742</v>
      </c>
      <c r="G1467" s="108"/>
      <c r="H1467" s="1"/>
      <c r="I1467" s="1"/>
      <c r="J1467" s="1"/>
      <c r="K1467" s="1"/>
      <c r="L1467" s="1"/>
      <c r="M1467" s="1"/>
      <c r="N1467" s="1"/>
      <c r="O1467" s="1"/>
    </row>
    <row r="1468" spans="2:15">
      <c r="B1468" s="1"/>
      <c r="C1468" s="1"/>
      <c r="D1468" s="1"/>
      <c r="E1468" s="233"/>
      <c r="F1468" s="234">
        <v>45743</v>
      </c>
      <c r="G1468" s="108"/>
      <c r="H1468" s="1"/>
      <c r="I1468" s="1"/>
      <c r="J1468" s="1"/>
      <c r="K1468" s="1"/>
      <c r="L1468" s="1"/>
      <c r="M1468" s="1"/>
      <c r="N1468" s="1"/>
      <c r="O1468" s="1"/>
    </row>
    <row r="1469" spans="2:15">
      <c r="B1469" s="1"/>
      <c r="C1469" s="1"/>
      <c r="D1469" s="1"/>
      <c r="E1469" s="233"/>
      <c r="F1469" s="234">
        <v>45744</v>
      </c>
      <c r="G1469" s="108"/>
      <c r="H1469" s="1"/>
      <c r="I1469" s="1"/>
      <c r="J1469" s="1"/>
      <c r="K1469" s="1"/>
      <c r="L1469" s="1"/>
      <c r="M1469" s="1"/>
      <c r="N1469" s="1"/>
      <c r="O1469" s="1"/>
    </row>
    <row r="1470" spans="2:15">
      <c r="B1470" s="1"/>
      <c r="C1470" s="1"/>
      <c r="D1470" s="1"/>
      <c r="E1470" s="233"/>
      <c r="F1470" s="234">
        <v>45745</v>
      </c>
      <c r="G1470" s="108"/>
      <c r="H1470" s="1"/>
      <c r="I1470" s="1"/>
      <c r="J1470" s="1"/>
      <c r="K1470" s="1"/>
      <c r="L1470" s="1"/>
      <c r="M1470" s="1"/>
      <c r="N1470" s="1"/>
      <c r="O1470" s="1"/>
    </row>
    <row r="1471" spans="2:15">
      <c r="B1471" s="1"/>
      <c r="C1471" s="1"/>
      <c r="D1471" s="1"/>
      <c r="E1471" s="233"/>
      <c r="F1471" s="234">
        <v>45746</v>
      </c>
      <c r="G1471" s="108"/>
      <c r="H1471" s="1"/>
      <c r="I1471" s="1"/>
      <c r="J1471" s="1"/>
      <c r="K1471" s="1"/>
      <c r="L1471" s="1"/>
      <c r="M1471" s="1"/>
      <c r="N1471" s="1"/>
      <c r="O1471" s="1"/>
    </row>
    <row r="1472" spans="2:15">
      <c r="B1472" s="1"/>
      <c r="C1472" s="1"/>
      <c r="D1472" s="1"/>
      <c r="E1472" s="233"/>
      <c r="F1472" s="234">
        <v>45747</v>
      </c>
      <c r="G1472" s="108"/>
      <c r="H1472" s="1"/>
      <c r="I1472" s="1"/>
      <c r="J1472" s="1"/>
      <c r="K1472" s="1"/>
      <c r="L1472" s="1"/>
      <c r="M1472" s="1"/>
      <c r="N1472" s="1"/>
      <c r="O1472" s="1"/>
    </row>
    <row r="1473" spans="2:15">
      <c r="B1473" s="1"/>
      <c r="C1473" s="1"/>
      <c r="D1473" s="1"/>
      <c r="E1473" s="233"/>
      <c r="F1473" s="234">
        <v>45748</v>
      </c>
      <c r="G1473" s="108"/>
      <c r="H1473" s="1"/>
      <c r="I1473" s="1"/>
      <c r="J1473" s="1"/>
      <c r="K1473" s="1"/>
      <c r="L1473" s="1"/>
      <c r="M1473" s="1"/>
      <c r="N1473" s="1"/>
      <c r="O1473" s="1"/>
    </row>
    <row r="1474" spans="2:15">
      <c r="B1474" s="1"/>
      <c r="C1474" s="1"/>
      <c r="D1474" s="1"/>
      <c r="E1474" s="233"/>
      <c r="F1474" s="234">
        <v>45749</v>
      </c>
      <c r="G1474" s="108"/>
      <c r="H1474" s="1"/>
      <c r="I1474" s="1"/>
      <c r="J1474" s="1"/>
      <c r="K1474" s="1"/>
      <c r="L1474" s="1"/>
      <c r="M1474" s="1"/>
      <c r="N1474" s="1"/>
      <c r="O1474" s="1"/>
    </row>
    <row r="1475" spans="2:15">
      <c r="B1475" s="1"/>
      <c r="C1475" s="1"/>
      <c r="D1475" s="1"/>
      <c r="E1475" s="233"/>
      <c r="F1475" s="234">
        <v>45750</v>
      </c>
      <c r="G1475" s="108"/>
      <c r="H1475" s="1"/>
      <c r="I1475" s="1"/>
      <c r="J1475" s="1"/>
      <c r="K1475" s="1"/>
      <c r="L1475" s="1"/>
      <c r="M1475" s="1"/>
      <c r="N1475" s="1"/>
      <c r="O1475" s="1"/>
    </row>
    <row r="1476" spans="2:15">
      <c r="B1476" s="1"/>
      <c r="C1476" s="1"/>
      <c r="D1476" s="1"/>
      <c r="E1476" s="233"/>
      <c r="F1476" s="234">
        <v>45751</v>
      </c>
      <c r="G1476" s="108"/>
      <c r="H1476" s="1"/>
      <c r="I1476" s="1"/>
      <c r="J1476" s="1"/>
      <c r="K1476" s="1"/>
      <c r="L1476" s="1"/>
      <c r="M1476" s="1"/>
      <c r="N1476" s="1"/>
      <c r="O1476" s="1"/>
    </row>
    <row r="1477" spans="2:15">
      <c r="B1477" s="1"/>
      <c r="C1477" s="1"/>
      <c r="D1477" s="1"/>
      <c r="E1477" s="233"/>
      <c r="F1477" s="234">
        <v>45752</v>
      </c>
      <c r="G1477" s="108"/>
      <c r="H1477" s="1"/>
      <c r="I1477" s="1"/>
      <c r="J1477" s="1"/>
      <c r="K1477" s="1"/>
      <c r="L1477" s="1"/>
      <c r="M1477" s="1"/>
      <c r="N1477" s="1"/>
      <c r="O1477" s="1"/>
    </row>
    <row r="1478" spans="2:15">
      <c r="B1478" s="1"/>
      <c r="C1478" s="1"/>
      <c r="D1478" s="1"/>
      <c r="E1478" s="233"/>
      <c r="F1478" s="234">
        <v>45753</v>
      </c>
      <c r="G1478" s="108"/>
      <c r="H1478" s="1"/>
      <c r="I1478" s="1"/>
      <c r="J1478" s="1"/>
      <c r="K1478" s="1"/>
      <c r="L1478" s="1"/>
      <c r="M1478" s="1"/>
      <c r="N1478" s="1"/>
      <c r="O1478" s="1"/>
    </row>
    <row r="1479" spans="2:15">
      <c r="B1479" s="1"/>
      <c r="C1479" s="1"/>
      <c r="D1479" s="1"/>
      <c r="E1479" s="233"/>
      <c r="F1479" s="234">
        <v>45754</v>
      </c>
      <c r="G1479" s="108"/>
      <c r="H1479" s="1"/>
      <c r="I1479" s="1"/>
      <c r="J1479" s="1"/>
      <c r="K1479" s="1"/>
      <c r="L1479" s="1"/>
      <c r="M1479" s="1"/>
      <c r="N1479" s="1"/>
      <c r="O1479" s="1"/>
    </row>
    <row r="1480" spans="2:15">
      <c r="B1480" s="1"/>
      <c r="C1480" s="1"/>
      <c r="D1480" s="1"/>
      <c r="E1480" s="233"/>
      <c r="F1480" s="234">
        <v>45755</v>
      </c>
      <c r="G1480" s="108"/>
      <c r="H1480" s="1"/>
      <c r="I1480" s="1"/>
      <c r="J1480" s="1"/>
      <c r="K1480" s="1"/>
      <c r="L1480" s="1"/>
      <c r="M1480" s="1"/>
      <c r="N1480" s="1"/>
      <c r="O1480" s="1"/>
    </row>
    <row r="1481" spans="2:15">
      <c r="B1481" s="1"/>
      <c r="C1481" s="1"/>
      <c r="D1481" s="1"/>
      <c r="E1481" s="233"/>
      <c r="F1481" s="234">
        <v>45756</v>
      </c>
      <c r="G1481" s="108"/>
      <c r="H1481" s="1"/>
      <c r="I1481" s="1"/>
      <c r="J1481" s="1"/>
      <c r="K1481" s="1"/>
      <c r="L1481" s="1"/>
      <c r="M1481" s="1"/>
      <c r="N1481" s="1"/>
      <c r="O1481" s="1"/>
    </row>
    <row r="1482" spans="2:15">
      <c r="B1482" s="1"/>
      <c r="C1482" s="1"/>
      <c r="D1482" s="1"/>
      <c r="E1482" s="233"/>
      <c r="F1482" s="234">
        <v>45757</v>
      </c>
      <c r="G1482" s="108"/>
      <c r="H1482" s="1"/>
      <c r="I1482" s="1"/>
      <c r="J1482" s="1"/>
      <c r="K1482" s="1"/>
      <c r="L1482" s="1"/>
      <c r="M1482" s="1"/>
      <c r="N1482" s="1"/>
      <c r="O1482" s="1"/>
    </row>
    <row r="1483" spans="2:15">
      <c r="B1483" s="1"/>
      <c r="C1483" s="1"/>
      <c r="D1483" s="1"/>
      <c r="E1483" s="233"/>
      <c r="F1483" s="234">
        <v>45758</v>
      </c>
      <c r="G1483" s="108"/>
      <c r="H1483" s="1"/>
      <c r="I1483" s="1"/>
      <c r="J1483" s="1"/>
      <c r="K1483" s="1"/>
      <c r="L1483" s="1"/>
      <c r="M1483" s="1"/>
      <c r="N1483" s="1"/>
      <c r="O1483" s="1"/>
    </row>
    <row r="1484" spans="2:15">
      <c r="B1484" s="1"/>
      <c r="C1484" s="1"/>
      <c r="D1484" s="1"/>
      <c r="E1484" s="233"/>
      <c r="F1484" s="234">
        <v>45759</v>
      </c>
      <c r="G1484" s="108"/>
      <c r="H1484" s="1"/>
      <c r="I1484" s="1"/>
      <c r="J1484" s="1"/>
      <c r="K1484" s="1"/>
      <c r="L1484" s="1"/>
      <c r="M1484" s="1"/>
      <c r="N1484" s="1"/>
      <c r="O1484" s="1"/>
    </row>
    <row r="1485" spans="2:15">
      <c r="B1485" s="1"/>
      <c r="C1485" s="1"/>
      <c r="D1485" s="1"/>
      <c r="E1485" s="233"/>
      <c r="F1485" s="234">
        <v>45760</v>
      </c>
      <c r="G1485" s="108"/>
      <c r="H1485" s="1"/>
      <c r="I1485" s="1"/>
      <c r="J1485" s="1"/>
      <c r="K1485" s="1"/>
      <c r="L1485" s="1"/>
      <c r="M1485" s="1"/>
      <c r="N1485" s="1"/>
      <c r="O1485" s="1"/>
    </row>
    <row r="1486" spans="2:15">
      <c r="B1486" s="1"/>
      <c r="C1486" s="1"/>
      <c r="D1486" s="1"/>
      <c r="E1486" s="233"/>
      <c r="F1486" s="234">
        <v>45761</v>
      </c>
      <c r="G1486" s="108"/>
      <c r="H1486" s="1"/>
      <c r="I1486" s="1"/>
      <c r="J1486" s="1"/>
      <c r="K1486" s="1"/>
      <c r="L1486" s="1"/>
      <c r="M1486" s="1"/>
      <c r="N1486" s="1"/>
      <c r="O1486" s="1"/>
    </row>
    <row r="1487" spans="2:15">
      <c r="B1487" s="1"/>
      <c r="C1487" s="1"/>
      <c r="D1487" s="1"/>
      <c r="E1487" s="233"/>
      <c r="F1487" s="234">
        <v>45762</v>
      </c>
      <c r="G1487" s="108"/>
      <c r="H1487" s="1"/>
      <c r="I1487" s="1"/>
      <c r="J1487" s="1"/>
      <c r="K1487" s="1"/>
      <c r="L1487" s="1"/>
      <c r="M1487" s="1"/>
      <c r="N1487" s="1"/>
      <c r="O1487" s="1"/>
    </row>
    <row r="1488" spans="2:15">
      <c r="B1488" s="1"/>
      <c r="C1488" s="1"/>
      <c r="D1488" s="1"/>
      <c r="E1488" s="233"/>
      <c r="F1488" s="234">
        <v>45763</v>
      </c>
      <c r="G1488" s="108"/>
      <c r="H1488" s="1"/>
      <c r="I1488" s="1"/>
      <c r="J1488" s="1"/>
      <c r="K1488" s="1"/>
      <c r="L1488" s="1"/>
      <c r="M1488" s="1"/>
      <c r="N1488" s="1"/>
      <c r="O1488" s="1"/>
    </row>
    <row r="1489" spans="2:15">
      <c r="B1489" s="1"/>
      <c r="C1489" s="1"/>
      <c r="D1489" s="1"/>
      <c r="E1489" s="233"/>
      <c r="F1489" s="234">
        <v>45764</v>
      </c>
      <c r="G1489" s="108"/>
      <c r="H1489" s="1"/>
      <c r="I1489" s="1"/>
      <c r="J1489" s="1"/>
      <c r="K1489" s="1"/>
      <c r="L1489" s="1"/>
      <c r="M1489" s="1"/>
      <c r="N1489" s="1"/>
      <c r="O1489" s="1"/>
    </row>
    <row r="1490" spans="2:15">
      <c r="B1490" s="1"/>
      <c r="C1490" s="1"/>
      <c r="D1490" s="1"/>
      <c r="E1490" s="233"/>
      <c r="F1490" s="234">
        <v>45765</v>
      </c>
      <c r="G1490" s="108"/>
      <c r="H1490" s="1"/>
      <c r="I1490" s="1"/>
      <c r="J1490" s="1"/>
      <c r="K1490" s="1"/>
      <c r="L1490" s="1"/>
      <c r="M1490" s="1"/>
      <c r="N1490" s="1"/>
      <c r="O1490" s="1"/>
    </row>
    <row r="1491" spans="2:15">
      <c r="B1491" s="1"/>
      <c r="C1491" s="1"/>
      <c r="D1491" s="1"/>
      <c r="E1491" s="233"/>
      <c r="F1491" s="234">
        <v>45766</v>
      </c>
      <c r="G1491" s="108"/>
      <c r="H1491" s="1"/>
      <c r="I1491" s="1"/>
      <c r="J1491" s="1"/>
      <c r="K1491" s="1"/>
      <c r="L1491" s="1"/>
      <c r="M1491" s="1"/>
      <c r="N1491" s="1"/>
      <c r="O1491" s="1"/>
    </row>
    <row r="1492" spans="2:15">
      <c r="B1492" s="1"/>
      <c r="C1492" s="1"/>
      <c r="D1492" s="1"/>
      <c r="E1492" s="233"/>
      <c r="F1492" s="234">
        <v>45767</v>
      </c>
      <c r="G1492" s="108"/>
      <c r="H1492" s="1"/>
      <c r="I1492" s="1"/>
      <c r="J1492" s="1"/>
      <c r="K1492" s="1"/>
      <c r="L1492" s="1"/>
      <c r="M1492" s="1"/>
      <c r="N1492" s="1"/>
      <c r="O1492" s="1"/>
    </row>
    <row r="1493" spans="2:15">
      <c r="B1493" s="1"/>
      <c r="C1493" s="1"/>
      <c r="D1493" s="1"/>
      <c r="E1493" s="233"/>
      <c r="F1493" s="234">
        <v>45768</v>
      </c>
      <c r="G1493" s="108"/>
      <c r="H1493" s="1"/>
      <c r="I1493" s="1"/>
      <c r="J1493" s="1"/>
      <c r="K1493" s="1"/>
      <c r="L1493" s="1"/>
      <c r="M1493" s="1"/>
      <c r="N1493" s="1"/>
      <c r="O1493" s="1"/>
    </row>
    <row r="1494" spans="2:15">
      <c r="B1494" s="1"/>
      <c r="C1494" s="1"/>
      <c r="D1494" s="1"/>
      <c r="E1494" s="233"/>
      <c r="F1494" s="234">
        <v>45769</v>
      </c>
      <c r="G1494" s="108"/>
      <c r="H1494" s="1"/>
      <c r="I1494" s="1"/>
      <c r="J1494" s="1"/>
      <c r="K1494" s="1"/>
      <c r="L1494" s="1"/>
      <c r="M1494" s="1"/>
      <c r="N1494" s="1"/>
      <c r="O1494" s="1"/>
    </row>
    <row r="1495" spans="2:15">
      <c r="B1495" s="1"/>
      <c r="C1495" s="1"/>
      <c r="D1495" s="1"/>
      <c r="E1495" s="233"/>
      <c r="F1495" s="234">
        <v>45770</v>
      </c>
      <c r="G1495" s="108"/>
      <c r="H1495" s="1"/>
      <c r="I1495" s="1"/>
      <c r="J1495" s="1"/>
      <c r="K1495" s="1"/>
      <c r="L1495" s="1"/>
      <c r="M1495" s="1"/>
      <c r="N1495" s="1"/>
      <c r="O1495" s="1"/>
    </row>
    <row r="1496" spans="2:15">
      <c r="B1496" s="1"/>
      <c r="C1496" s="1"/>
      <c r="D1496" s="1"/>
      <c r="E1496" s="233"/>
      <c r="F1496" s="234">
        <v>45771</v>
      </c>
      <c r="G1496" s="108"/>
      <c r="H1496" s="1"/>
      <c r="I1496" s="1"/>
      <c r="J1496" s="1"/>
      <c r="K1496" s="1"/>
      <c r="L1496" s="1"/>
      <c r="M1496" s="1"/>
      <c r="N1496" s="1"/>
      <c r="O1496" s="1"/>
    </row>
    <row r="1497" spans="2:15">
      <c r="B1497" s="1"/>
      <c r="C1497" s="1"/>
      <c r="D1497" s="1"/>
      <c r="E1497" s="233"/>
      <c r="F1497" s="234">
        <v>45772</v>
      </c>
      <c r="G1497" s="108"/>
      <c r="H1497" s="1"/>
      <c r="I1497" s="1"/>
      <c r="J1497" s="1"/>
      <c r="K1497" s="1"/>
      <c r="L1497" s="1"/>
      <c r="M1497" s="1"/>
      <c r="N1497" s="1"/>
      <c r="O1497" s="1"/>
    </row>
    <row r="1498" spans="2:15">
      <c r="B1498" s="1"/>
      <c r="C1498" s="1"/>
      <c r="D1498" s="1"/>
      <c r="E1498" s="233"/>
      <c r="F1498" s="234">
        <v>45773</v>
      </c>
      <c r="G1498" s="108"/>
      <c r="H1498" s="1"/>
      <c r="I1498" s="1"/>
      <c r="J1498" s="1"/>
      <c r="K1498" s="1"/>
      <c r="L1498" s="1"/>
      <c r="M1498" s="1"/>
      <c r="N1498" s="1"/>
      <c r="O1498" s="1"/>
    </row>
    <row r="1499" spans="2:15">
      <c r="B1499" s="1"/>
      <c r="C1499" s="1"/>
      <c r="D1499" s="1"/>
      <c r="E1499" s="233"/>
      <c r="F1499" s="234">
        <v>45774</v>
      </c>
      <c r="G1499" s="108"/>
      <c r="H1499" s="1"/>
      <c r="I1499" s="1"/>
      <c r="J1499" s="1"/>
      <c r="K1499" s="1"/>
      <c r="L1499" s="1"/>
      <c r="M1499" s="1"/>
      <c r="N1499" s="1"/>
      <c r="O1499" s="1"/>
    </row>
    <row r="1500" spans="2:15">
      <c r="B1500" s="1"/>
      <c r="C1500" s="1"/>
      <c r="D1500" s="1"/>
      <c r="E1500" s="233"/>
      <c r="F1500" s="234">
        <v>45775</v>
      </c>
      <c r="G1500" s="108"/>
      <c r="H1500" s="1"/>
      <c r="I1500" s="1"/>
      <c r="J1500" s="1"/>
      <c r="K1500" s="1"/>
      <c r="L1500" s="1"/>
      <c r="M1500" s="1"/>
      <c r="N1500" s="1"/>
      <c r="O1500" s="1"/>
    </row>
    <row r="1501" spans="2:15">
      <c r="B1501" s="1"/>
      <c r="C1501" s="1"/>
      <c r="D1501" s="1"/>
      <c r="E1501" s="233"/>
      <c r="F1501" s="234">
        <v>45776</v>
      </c>
      <c r="G1501" s="108"/>
      <c r="H1501" s="1"/>
      <c r="I1501" s="1"/>
      <c r="J1501" s="1"/>
      <c r="K1501" s="1"/>
      <c r="L1501" s="1"/>
      <c r="M1501" s="1"/>
      <c r="N1501" s="1"/>
      <c r="O1501" s="1"/>
    </row>
    <row r="1502" spans="2:15">
      <c r="B1502" s="1"/>
      <c r="C1502" s="1"/>
      <c r="D1502" s="1"/>
      <c r="E1502" s="233"/>
      <c r="F1502" s="234">
        <v>45777</v>
      </c>
      <c r="G1502" s="108"/>
      <c r="H1502" s="1"/>
      <c r="I1502" s="1"/>
      <c r="J1502" s="1"/>
      <c r="K1502" s="1"/>
      <c r="L1502" s="1"/>
      <c r="M1502" s="1"/>
      <c r="N1502" s="1"/>
      <c r="O1502" s="1"/>
    </row>
    <row r="1503" spans="2:15">
      <c r="B1503" s="1"/>
      <c r="C1503" s="1"/>
      <c r="D1503" s="1"/>
      <c r="E1503" s="233"/>
      <c r="F1503" s="234">
        <v>45778</v>
      </c>
      <c r="G1503" s="108"/>
      <c r="H1503" s="1"/>
      <c r="I1503" s="1"/>
      <c r="J1503" s="1"/>
      <c r="K1503" s="1"/>
      <c r="L1503" s="1"/>
      <c r="M1503" s="1"/>
      <c r="N1503" s="1"/>
      <c r="O1503" s="1"/>
    </row>
    <row r="1504" spans="2:15">
      <c r="B1504" s="1"/>
      <c r="C1504" s="1"/>
      <c r="D1504" s="1"/>
      <c r="E1504" s="233"/>
      <c r="F1504" s="234">
        <v>45779</v>
      </c>
      <c r="G1504" s="108"/>
      <c r="H1504" s="1"/>
      <c r="I1504" s="1"/>
      <c r="J1504" s="1"/>
      <c r="K1504" s="1"/>
      <c r="L1504" s="1"/>
      <c r="M1504" s="1"/>
      <c r="N1504" s="1"/>
      <c r="O1504" s="1"/>
    </row>
    <row r="1505" spans="2:15">
      <c r="B1505" s="1"/>
      <c r="C1505" s="1"/>
      <c r="D1505" s="1"/>
      <c r="E1505" s="233"/>
      <c r="F1505" s="234">
        <v>45780</v>
      </c>
      <c r="G1505" s="108"/>
      <c r="H1505" s="1"/>
      <c r="I1505" s="1"/>
      <c r="J1505" s="1"/>
      <c r="K1505" s="1"/>
      <c r="L1505" s="1"/>
      <c r="M1505" s="1"/>
      <c r="N1505" s="1"/>
      <c r="O1505" s="1"/>
    </row>
    <row r="1506" spans="2:15">
      <c r="B1506" s="1"/>
      <c r="C1506" s="1"/>
      <c r="D1506" s="1"/>
      <c r="E1506" s="233"/>
      <c r="F1506" s="234">
        <v>45781</v>
      </c>
      <c r="G1506" s="108"/>
      <c r="H1506" s="1"/>
      <c r="I1506" s="1"/>
      <c r="J1506" s="1"/>
      <c r="K1506" s="1"/>
      <c r="L1506" s="1"/>
      <c r="M1506" s="1"/>
      <c r="N1506" s="1"/>
      <c r="O1506" s="1"/>
    </row>
    <row r="1507" spans="2:15">
      <c r="B1507" s="1"/>
      <c r="C1507" s="1"/>
      <c r="D1507" s="1"/>
      <c r="E1507" s="233"/>
      <c r="F1507" s="234">
        <v>45782</v>
      </c>
      <c r="G1507" s="108"/>
      <c r="H1507" s="1"/>
      <c r="I1507" s="1"/>
      <c r="J1507" s="1"/>
      <c r="K1507" s="1"/>
      <c r="L1507" s="1"/>
      <c r="M1507" s="1"/>
      <c r="N1507" s="1"/>
      <c r="O1507" s="1"/>
    </row>
    <row r="1508" spans="2:15">
      <c r="B1508" s="1"/>
      <c r="C1508" s="1"/>
      <c r="D1508" s="1"/>
      <c r="E1508" s="233"/>
      <c r="F1508" s="234">
        <v>45783</v>
      </c>
      <c r="G1508" s="108"/>
      <c r="H1508" s="1"/>
      <c r="I1508" s="1"/>
      <c r="J1508" s="1"/>
      <c r="K1508" s="1"/>
      <c r="L1508" s="1"/>
      <c r="M1508" s="1"/>
      <c r="N1508" s="1"/>
      <c r="O1508" s="1"/>
    </row>
    <row r="1509" spans="2:15">
      <c r="B1509" s="1"/>
      <c r="C1509" s="1"/>
      <c r="D1509" s="1"/>
      <c r="E1509" s="233"/>
      <c r="F1509" s="234">
        <v>45784</v>
      </c>
      <c r="G1509" s="108"/>
      <c r="H1509" s="1"/>
      <c r="I1509" s="1"/>
      <c r="J1509" s="1"/>
      <c r="K1509" s="1"/>
      <c r="L1509" s="1"/>
      <c r="M1509" s="1"/>
      <c r="N1509" s="1"/>
      <c r="O1509" s="1"/>
    </row>
    <row r="1510" spans="2:15">
      <c r="B1510" s="1"/>
      <c r="C1510" s="1"/>
      <c r="D1510" s="1"/>
      <c r="E1510" s="233"/>
      <c r="F1510" s="234">
        <v>45785</v>
      </c>
      <c r="G1510" s="108"/>
      <c r="H1510" s="1"/>
      <c r="I1510" s="1"/>
      <c r="J1510" s="1"/>
      <c r="K1510" s="1"/>
      <c r="L1510" s="1"/>
      <c r="M1510" s="1"/>
      <c r="N1510" s="1"/>
      <c r="O1510" s="1"/>
    </row>
    <row r="1511" spans="2:15">
      <c r="B1511" s="1"/>
      <c r="C1511" s="1"/>
      <c r="D1511" s="1"/>
      <c r="E1511" s="233"/>
      <c r="F1511" s="234">
        <v>45786</v>
      </c>
      <c r="G1511" s="108"/>
      <c r="H1511" s="1"/>
      <c r="I1511" s="1"/>
      <c r="J1511" s="1"/>
      <c r="K1511" s="1"/>
      <c r="L1511" s="1"/>
      <c r="M1511" s="1"/>
      <c r="N1511" s="1"/>
      <c r="O1511" s="1"/>
    </row>
    <row r="1512" spans="2:15">
      <c r="B1512" s="1"/>
      <c r="C1512" s="1"/>
      <c r="D1512" s="1"/>
      <c r="E1512" s="233"/>
      <c r="F1512" s="234">
        <v>45787</v>
      </c>
      <c r="G1512" s="108"/>
      <c r="H1512" s="1"/>
      <c r="I1512" s="1"/>
      <c r="J1512" s="1"/>
      <c r="K1512" s="1"/>
      <c r="L1512" s="1"/>
      <c r="M1512" s="1"/>
      <c r="N1512" s="1"/>
      <c r="O1512" s="1"/>
    </row>
    <row r="1513" spans="2:15">
      <c r="B1513" s="1"/>
      <c r="C1513" s="1"/>
      <c r="D1513" s="1"/>
      <c r="E1513" s="233"/>
      <c r="F1513" s="234">
        <v>45788</v>
      </c>
      <c r="G1513" s="108"/>
      <c r="H1513" s="1"/>
      <c r="I1513" s="1"/>
      <c r="J1513" s="1"/>
      <c r="K1513" s="1"/>
      <c r="L1513" s="1"/>
      <c r="M1513" s="1"/>
      <c r="N1513" s="1"/>
      <c r="O1513" s="1"/>
    </row>
    <row r="1514" spans="2:15">
      <c r="B1514" s="1"/>
      <c r="C1514" s="1"/>
      <c r="D1514" s="1"/>
      <c r="E1514" s="233"/>
      <c r="F1514" s="234">
        <v>45789</v>
      </c>
      <c r="G1514" s="108"/>
      <c r="H1514" s="1"/>
      <c r="I1514" s="1"/>
      <c r="J1514" s="1"/>
      <c r="K1514" s="1"/>
      <c r="L1514" s="1"/>
      <c r="M1514" s="1"/>
      <c r="N1514" s="1"/>
      <c r="O1514" s="1"/>
    </row>
    <row r="1515" spans="2:15">
      <c r="B1515" s="1"/>
      <c r="C1515" s="1"/>
      <c r="D1515" s="1"/>
      <c r="E1515" s="233"/>
      <c r="F1515" s="234">
        <v>45790</v>
      </c>
      <c r="G1515" s="108"/>
      <c r="H1515" s="1"/>
      <c r="I1515" s="1"/>
      <c r="J1515" s="1"/>
      <c r="K1515" s="1"/>
      <c r="L1515" s="1"/>
      <c r="M1515" s="1"/>
      <c r="N1515" s="1"/>
      <c r="O1515" s="1"/>
    </row>
    <row r="1516" spans="2:15">
      <c r="B1516" s="1"/>
      <c r="C1516" s="1"/>
      <c r="D1516" s="1"/>
      <c r="E1516" s="233"/>
      <c r="F1516" s="234">
        <v>45791</v>
      </c>
      <c r="G1516" s="108"/>
      <c r="H1516" s="1"/>
      <c r="I1516" s="1"/>
      <c r="J1516" s="1"/>
      <c r="K1516" s="1"/>
      <c r="L1516" s="1"/>
      <c r="M1516" s="1"/>
      <c r="N1516" s="1"/>
      <c r="O1516" s="1"/>
    </row>
    <row r="1517" spans="2:15">
      <c r="B1517" s="1"/>
      <c r="C1517" s="1"/>
      <c r="D1517" s="1"/>
      <c r="E1517" s="233"/>
      <c r="F1517" s="234">
        <v>45792</v>
      </c>
      <c r="G1517" s="108"/>
      <c r="H1517" s="1"/>
      <c r="I1517" s="1"/>
      <c r="J1517" s="1"/>
      <c r="K1517" s="1"/>
      <c r="L1517" s="1"/>
      <c r="M1517" s="1"/>
      <c r="N1517" s="1"/>
      <c r="O1517" s="1"/>
    </row>
    <row r="1518" spans="2:15">
      <c r="B1518" s="1"/>
      <c r="C1518" s="1"/>
      <c r="D1518" s="1"/>
      <c r="E1518" s="233"/>
      <c r="F1518" s="234">
        <v>45793</v>
      </c>
      <c r="G1518" s="108"/>
      <c r="H1518" s="1"/>
      <c r="I1518" s="1"/>
      <c r="J1518" s="1"/>
      <c r="K1518" s="1"/>
      <c r="L1518" s="1"/>
      <c r="M1518" s="1"/>
      <c r="N1518" s="1"/>
      <c r="O1518" s="1"/>
    </row>
    <row r="1519" spans="2:15">
      <c r="B1519" s="1"/>
      <c r="C1519" s="1"/>
      <c r="D1519" s="1"/>
      <c r="E1519" s="233"/>
      <c r="F1519" s="234">
        <v>45794</v>
      </c>
      <c r="G1519" s="108"/>
      <c r="H1519" s="1"/>
      <c r="I1519" s="1"/>
      <c r="J1519" s="1"/>
      <c r="K1519" s="1"/>
      <c r="L1519" s="1"/>
      <c r="M1519" s="1"/>
      <c r="N1519" s="1"/>
      <c r="O1519" s="1"/>
    </row>
    <row r="1520" spans="2:15">
      <c r="B1520" s="1"/>
      <c r="C1520" s="1"/>
      <c r="D1520" s="1"/>
      <c r="E1520" s="233"/>
      <c r="F1520" s="234">
        <v>45795</v>
      </c>
      <c r="G1520" s="108"/>
      <c r="H1520" s="1"/>
      <c r="I1520" s="1"/>
      <c r="J1520" s="1"/>
      <c r="K1520" s="1"/>
      <c r="L1520" s="1"/>
      <c r="M1520" s="1"/>
      <c r="N1520" s="1"/>
      <c r="O1520" s="1"/>
    </row>
    <row r="1521" spans="2:15">
      <c r="B1521" s="1"/>
      <c r="C1521" s="1"/>
      <c r="D1521" s="1"/>
      <c r="E1521" s="233"/>
      <c r="F1521" s="234">
        <v>45796</v>
      </c>
      <c r="G1521" s="108"/>
      <c r="H1521" s="1"/>
      <c r="I1521" s="1"/>
      <c r="J1521" s="1"/>
      <c r="K1521" s="1"/>
      <c r="L1521" s="1"/>
      <c r="M1521" s="1"/>
      <c r="N1521" s="1"/>
      <c r="O1521" s="1"/>
    </row>
    <row r="1522" spans="2:15">
      <c r="B1522" s="1"/>
      <c r="C1522" s="1"/>
      <c r="D1522" s="1"/>
      <c r="E1522" s="233"/>
      <c r="F1522" s="234">
        <v>45797</v>
      </c>
      <c r="G1522" s="108"/>
      <c r="H1522" s="1"/>
      <c r="I1522" s="1"/>
      <c r="J1522" s="1"/>
      <c r="K1522" s="1"/>
      <c r="L1522" s="1"/>
      <c r="M1522" s="1"/>
      <c r="N1522" s="1"/>
      <c r="O1522" s="1"/>
    </row>
    <row r="1523" spans="2:15">
      <c r="B1523" s="1"/>
      <c r="C1523" s="1"/>
      <c r="D1523" s="1"/>
      <c r="E1523" s="233"/>
      <c r="F1523" s="234">
        <v>45798</v>
      </c>
      <c r="G1523" s="108"/>
      <c r="H1523" s="1"/>
      <c r="I1523" s="1"/>
      <c r="J1523" s="1"/>
      <c r="K1523" s="1"/>
      <c r="L1523" s="1"/>
      <c r="M1523" s="1"/>
      <c r="N1523" s="1"/>
      <c r="O1523" s="1"/>
    </row>
    <row r="1524" spans="2:15">
      <c r="B1524" s="1"/>
      <c r="C1524" s="1"/>
      <c r="D1524" s="1"/>
      <c r="E1524" s="233"/>
      <c r="F1524" s="234">
        <v>45799</v>
      </c>
      <c r="G1524" s="108"/>
      <c r="H1524" s="1"/>
      <c r="I1524" s="1"/>
      <c r="J1524" s="1"/>
      <c r="K1524" s="1"/>
      <c r="L1524" s="1"/>
      <c r="M1524" s="1"/>
      <c r="N1524" s="1"/>
      <c r="O1524" s="1"/>
    </row>
    <row r="1525" spans="2:15">
      <c r="B1525" s="1"/>
      <c r="C1525" s="1"/>
      <c r="D1525" s="1"/>
      <c r="E1525" s="233"/>
      <c r="F1525" s="234">
        <v>45800</v>
      </c>
      <c r="G1525" s="108"/>
      <c r="H1525" s="1"/>
      <c r="I1525" s="1"/>
      <c r="J1525" s="1"/>
      <c r="K1525" s="1"/>
      <c r="L1525" s="1"/>
      <c r="M1525" s="1"/>
      <c r="N1525" s="1"/>
      <c r="O1525" s="1"/>
    </row>
    <row r="1526" spans="2:15">
      <c r="B1526" s="1"/>
      <c r="C1526" s="1"/>
      <c r="D1526" s="1"/>
      <c r="E1526" s="233"/>
      <c r="F1526" s="234">
        <v>45801</v>
      </c>
      <c r="G1526" s="108"/>
      <c r="H1526" s="1"/>
      <c r="I1526" s="1"/>
      <c r="J1526" s="1"/>
      <c r="K1526" s="1"/>
      <c r="L1526" s="1"/>
      <c r="M1526" s="1"/>
      <c r="N1526" s="1"/>
      <c r="O1526" s="1"/>
    </row>
    <row r="1527" spans="2:15">
      <c r="B1527" s="1"/>
      <c r="C1527" s="1"/>
      <c r="D1527" s="1"/>
      <c r="E1527" s="233"/>
      <c r="F1527" s="234">
        <v>45802</v>
      </c>
      <c r="G1527" s="108"/>
      <c r="H1527" s="1"/>
      <c r="I1527" s="1"/>
      <c r="J1527" s="1"/>
      <c r="K1527" s="1"/>
      <c r="L1527" s="1"/>
      <c r="M1527" s="1"/>
      <c r="N1527" s="1"/>
      <c r="O1527" s="1"/>
    </row>
    <row r="1528" spans="2:15">
      <c r="B1528" s="1"/>
      <c r="C1528" s="1"/>
      <c r="D1528" s="1"/>
      <c r="E1528" s="233"/>
      <c r="F1528" s="234">
        <v>45803</v>
      </c>
      <c r="G1528" s="108"/>
      <c r="H1528" s="1"/>
      <c r="I1528" s="1"/>
      <c r="J1528" s="1"/>
      <c r="K1528" s="1"/>
      <c r="L1528" s="1"/>
      <c r="M1528" s="1"/>
      <c r="N1528" s="1"/>
      <c r="O1528" s="1"/>
    </row>
    <row r="1529" spans="2:15">
      <c r="B1529" s="1"/>
      <c r="C1529" s="1"/>
      <c r="D1529" s="1"/>
      <c r="E1529" s="233"/>
      <c r="F1529" s="234">
        <v>45804</v>
      </c>
      <c r="G1529" s="108"/>
      <c r="H1529" s="1"/>
      <c r="I1529" s="1"/>
      <c r="J1529" s="1"/>
      <c r="K1529" s="1"/>
      <c r="L1529" s="1"/>
      <c r="M1529" s="1"/>
      <c r="N1529" s="1"/>
      <c r="O1529" s="1"/>
    </row>
    <row r="1530" spans="2:15">
      <c r="B1530" s="1"/>
      <c r="C1530" s="1"/>
      <c r="D1530" s="1"/>
      <c r="E1530" s="233"/>
      <c r="F1530" s="234">
        <v>45805</v>
      </c>
      <c r="G1530" s="108"/>
      <c r="H1530" s="1"/>
      <c r="I1530" s="1"/>
      <c r="J1530" s="1"/>
      <c r="K1530" s="1"/>
      <c r="L1530" s="1"/>
      <c r="M1530" s="1"/>
      <c r="N1530" s="1"/>
      <c r="O1530" s="1"/>
    </row>
    <row r="1531" spans="2:15">
      <c r="B1531" s="1"/>
      <c r="C1531" s="1"/>
      <c r="D1531" s="1"/>
      <c r="E1531" s="233"/>
      <c r="F1531" s="234">
        <v>45806</v>
      </c>
      <c r="G1531" s="108"/>
      <c r="H1531" s="1"/>
      <c r="I1531" s="1"/>
      <c r="J1531" s="1"/>
      <c r="K1531" s="1"/>
      <c r="L1531" s="1"/>
      <c r="M1531" s="1"/>
      <c r="N1531" s="1"/>
      <c r="O1531" s="1"/>
    </row>
    <row r="1532" spans="2:15">
      <c r="B1532" s="1"/>
      <c r="C1532" s="1"/>
      <c r="D1532" s="1"/>
      <c r="E1532" s="233"/>
      <c r="F1532" s="234">
        <v>45807</v>
      </c>
      <c r="G1532" s="108"/>
      <c r="H1532" s="1"/>
      <c r="I1532" s="1"/>
      <c r="J1532" s="1"/>
      <c r="K1532" s="1"/>
      <c r="L1532" s="1"/>
      <c r="M1532" s="1"/>
      <c r="N1532" s="1"/>
      <c r="O1532" s="1"/>
    </row>
    <row r="1533" spans="2:15">
      <c r="B1533" s="1"/>
      <c r="C1533" s="1"/>
      <c r="D1533" s="1"/>
      <c r="E1533" s="233"/>
      <c r="F1533" s="234">
        <v>45808</v>
      </c>
      <c r="G1533" s="108"/>
      <c r="H1533" s="1"/>
      <c r="I1533" s="1"/>
      <c r="J1533" s="1"/>
      <c r="K1533" s="1"/>
      <c r="L1533" s="1"/>
      <c r="M1533" s="1"/>
      <c r="N1533" s="1"/>
      <c r="O1533" s="1"/>
    </row>
    <row r="1534" spans="2:15">
      <c r="B1534" s="1"/>
      <c r="C1534" s="1"/>
      <c r="D1534" s="1"/>
      <c r="E1534" s="233"/>
      <c r="F1534" s="234">
        <v>45809</v>
      </c>
      <c r="G1534" s="108"/>
      <c r="H1534" s="1"/>
      <c r="I1534" s="1"/>
      <c r="J1534" s="1"/>
      <c r="K1534" s="1"/>
      <c r="L1534" s="1"/>
      <c r="M1534" s="1"/>
      <c r="N1534" s="1"/>
      <c r="O1534" s="1"/>
    </row>
    <row r="1535" spans="2:15">
      <c r="B1535" s="1"/>
      <c r="C1535" s="1"/>
      <c r="D1535" s="1"/>
      <c r="E1535" s="233"/>
      <c r="F1535" s="234">
        <v>45810</v>
      </c>
      <c r="G1535" s="108"/>
      <c r="H1535" s="1"/>
      <c r="I1535" s="1"/>
      <c r="J1535" s="1"/>
      <c r="K1535" s="1"/>
      <c r="L1535" s="1"/>
      <c r="M1535" s="1"/>
      <c r="N1535" s="1"/>
      <c r="O1535" s="1"/>
    </row>
    <row r="1536" spans="2:15">
      <c r="B1536" s="1"/>
      <c r="C1536" s="1"/>
      <c r="D1536" s="1"/>
      <c r="E1536" s="233"/>
      <c r="F1536" s="234">
        <v>45811</v>
      </c>
      <c r="G1536" s="108"/>
      <c r="H1536" s="1"/>
      <c r="I1536" s="1"/>
      <c r="J1536" s="1"/>
      <c r="K1536" s="1"/>
      <c r="L1536" s="1"/>
      <c r="M1536" s="1"/>
      <c r="N1536" s="1"/>
      <c r="O1536" s="1"/>
    </row>
    <row r="1537" spans="2:15">
      <c r="B1537" s="1"/>
      <c r="C1537" s="1"/>
      <c r="D1537" s="1"/>
      <c r="E1537" s="233"/>
      <c r="F1537" s="234">
        <v>45812</v>
      </c>
      <c r="G1537" s="108"/>
      <c r="H1537" s="1"/>
      <c r="I1537" s="1"/>
      <c r="J1537" s="1"/>
      <c r="K1537" s="1"/>
      <c r="L1537" s="1"/>
      <c r="M1537" s="1"/>
      <c r="N1537" s="1"/>
      <c r="O1537" s="1"/>
    </row>
    <row r="1538" spans="2:15">
      <c r="B1538" s="1"/>
      <c r="C1538" s="1"/>
      <c r="D1538" s="1"/>
      <c r="E1538" s="233"/>
      <c r="F1538" s="234">
        <v>45813</v>
      </c>
      <c r="G1538" s="108"/>
      <c r="H1538" s="1"/>
      <c r="I1538" s="1"/>
      <c r="J1538" s="1"/>
      <c r="K1538" s="1"/>
      <c r="L1538" s="1"/>
      <c r="M1538" s="1"/>
      <c r="N1538" s="1"/>
      <c r="O1538" s="1"/>
    </row>
    <row r="1539" spans="2:15">
      <c r="B1539" s="1"/>
      <c r="C1539" s="1"/>
      <c r="D1539" s="1"/>
      <c r="E1539" s="233"/>
      <c r="F1539" s="234">
        <v>45814</v>
      </c>
      <c r="G1539" s="108"/>
      <c r="H1539" s="1"/>
      <c r="I1539" s="1"/>
      <c r="J1539" s="1"/>
      <c r="K1539" s="1"/>
      <c r="L1539" s="1"/>
      <c r="M1539" s="1"/>
      <c r="N1539" s="1"/>
      <c r="O1539" s="1"/>
    </row>
    <row r="1540" spans="2:15">
      <c r="B1540" s="1"/>
      <c r="C1540" s="1"/>
      <c r="D1540" s="1"/>
      <c r="E1540" s="233"/>
      <c r="F1540" s="234">
        <v>45815</v>
      </c>
      <c r="G1540" s="108"/>
      <c r="H1540" s="1"/>
      <c r="I1540" s="1"/>
      <c r="J1540" s="1"/>
      <c r="K1540" s="1"/>
      <c r="L1540" s="1"/>
      <c r="M1540" s="1"/>
      <c r="N1540" s="1"/>
      <c r="O1540" s="1"/>
    </row>
    <row r="1541" spans="2:15">
      <c r="B1541" s="1"/>
      <c r="C1541" s="1"/>
      <c r="D1541" s="1"/>
      <c r="E1541" s="233"/>
      <c r="F1541" s="234">
        <v>45816</v>
      </c>
      <c r="G1541" s="108"/>
      <c r="H1541" s="1"/>
      <c r="I1541" s="1"/>
      <c r="J1541" s="1"/>
      <c r="K1541" s="1"/>
      <c r="L1541" s="1"/>
      <c r="M1541" s="1"/>
      <c r="N1541" s="1"/>
      <c r="O1541" s="1"/>
    </row>
    <row r="1542" spans="2:15">
      <c r="B1542" s="1"/>
      <c r="C1542" s="1"/>
      <c r="D1542" s="1"/>
      <c r="E1542" s="233"/>
      <c r="F1542" s="234">
        <v>45817</v>
      </c>
      <c r="G1542" s="108"/>
      <c r="H1542" s="1"/>
      <c r="I1542" s="1"/>
      <c r="J1542" s="1"/>
      <c r="K1542" s="1"/>
      <c r="L1542" s="1"/>
      <c r="M1542" s="1"/>
      <c r="N1542" s="1"/>
      <c r="O1542" s="1"/>
    </row>
    <row r="1543" spans="2:15">
      <c r="B1543" s="1"/>
      <c r="C1543" s="1"/>
      <c r="D1543" s="1"/>
      <c r="E1543" s="233"/>
      <c r="F1543" s="234">
        <v>45818</v>
      </c>
      <c r="G1543" s="108"/>
      <c r="H1543" s="1"/>
      <c r="I1543" s="1"/>
      <c r="J1543" s="1"/>
      <c r="K1543" s="1"/>
      <c r="L1543" s="1"/>
      <c r="M1543" s="1"/>
      <c r="N1543" s="1"/>
      <c r="O1543" s="1"/>
    </row>
    <row r="1544" spans="2:15">
      <c r="B1544" s="1"/>
      <c r="C1544" s="1"/>
      <c r="D1544" s="1"/>
      <c r="E1544" s="233"/>
      <c r="F1544" s="234">
        <v>45819</v>
      </c>
      <c r="G1544" s="108"/>
      <c r="H1544" s="1"/>
      <c r="I1544" s="1"/>
      <c r="J1544" s="1"/>
      <c r="K1544" s="1"/>
      <c r="L1544" s="1"/>
      <c r="M1544" s="1"/>
      <c r="N1544" s="1"/>
      <c r="O1544" s="1"/>
    </row>
    <row r="1545" spans="2:15">
      <c r="B1545" s="1"/>
      <c r="C1545" s="1"/>
      <c r="D1545" s="1"/>
      <c r="E1545" s="233"/>
      <c r="F1545" s="234">
        <v>45820</v>
      </c>
      <c r="G1545" s="108"/>
      <c r="H1545" s="1"/>
      <c r="I1545" s="1"/>
      <c r="J1545" s="1"/>
      <c r="K1545" s="1"/>
      <c r="L1545" s="1"/>
      <c r="M1545" s="1"/>
      <c r="N1545" s="1"/>
      <c r="O1545" s="1"/>
    </row>
    <row r="1546" spans="2:15">
      <c r="B1546" s="1"/>
      <c r="C1546" s="1"/>
      <c r="D1546" s="1"/>
      <c r="E1546" s="233"/>
      <c r="F1546" s="234">
        <v>45821</v>
      </c>
      <c r="G1546" s="108"/>
      <c r="H1546" s="1"/>
      <c r="I1546" s="1"/>
      <c r="J1546" s="1"/>
      <c r="K1546" s="1"/>
      <c r="L1546" s="1"/>
      <c r="M1546" s="1"/>
      <c r="N1546" s="1"/>
      <c r="O1546" s="1"/>
    </row>
    <row r="1547" spans="2:15">
      <c r="B1547" s="1"/>
      <c r="C1547" s="1"/>
      <c r="D1547" s="1"/>
      <c r="E1547" s="233"/>
      <c r="F1547" s="234">
        <v>45822</v>
      </c>
      <c r="G1547" s="108"/>
      <c r="H1547" s="1"/>
      <c r="I1547" s="1"/>
      <c r="J1547" s="1"/>
      <c r="K1547" s="1"/>
      <c r="L1547" s="1"/>
      <c r="M1547" s="1"/>
      <c r="N1547" s="1"/>
      <c r="O1547" s="1"/>
    </row>
    <row r="1548" spans="2:15">
      <c r="B1548" s="1"/>
      <c r="C1548" s="1"/>
      <c r="D1548" s="1"/>
      <c r="E1548" s="233"/>
      <c r="F1548" s="234">
        <v>45823</v>
      </c>
      <c r="G1548" s="108"/>
      <c r="H1548" s="1"/>
      <c r="I1548" s="1"/>
      <c r="J1548" s="1"/>
      <c r="K1548" s="1"/>
      <c r="L1548" s="1"/>
      <c r="M1548" s="1"/>
      <c r="N1548" s="1"/>
      <c r="O1548" s="1"/>
    </row>
    <row r="1549" spans="2:15">
      <c r="B1549" s="1"/>
      <c r="C1549" s="1"/>
      <c r="D1549" s="1"/>
      <c r="E1549" s="233"/>
      <c r="F1549" s="234">
        <v>45824</v>
      </c>
      <c r="G1549" s="108"/>
      <c r="H1549" s="1"/>
      <c r="I1549" s="1"/>
      <c r="J1549" s="1"/>
      <c r="K1549" s="1"/>
      <c r="L1549" s="1"/>
      <c r="M1549" s="1"/>
      <c r="N1549" s="1"/>
      <c r="O1549" s="1"/>
    </row>
    <row r="1550" spans="2:15">
      <c r="B1550" s="1"/>
      <c r="C1550" s="1"/>
      <c r="D1550" s="1"/>
      <c r="E1550" s="233"/>
      <c r="F1550" s="234">
        <v>45825</v>
      </c>
      <c r="G1550" s="108"/>
      <c r="H1550" s="1"/>
      <c r="I1550" s="1"/>
      <c r="J1550" s="1"/>
      <c r="K1550" s="1"/>
      <c r="L1550" s="1"/>
      <c r="M1550" s="1"/>
      <c r="N1550" s="1"/>
      <c r="O1550" s="1"/>
    </row>
    <row r="1551" spans="2:15">
      <c r="B1551" s="1"/>
      <c r="C1551" s="1"/>
      <c r="D1551" s="1"/>
      <c r="E1551" s="233"/>
      <c r="F1551" s="234">
        <v>45826</v>
      </c>
      <c r="G1551" s="108"/>
      <c r="H1551" s="1"/>
      <c r="I1551" s="1"/>
      <c r="J1551" s="1"/>
      <c r="K1551" s="1"/>
      <c r="L1551" s="1"/>
      <c r="M1551" s="1"/>
      <c r="N1551" s="1"/>
      <c r="O1551" s="1"/>
    </row>
    <row r="1552" spans="2:15">
      <c r="B1552" s="1"/>
      <c r="C1552" s="1"/>
      <c r="D1552" s="1"/>
      <c r="E1552" s="233"/>
      <c r="F1552" s="234">
        <v>45827</v>
      </c>
      <c r="G1552" s="108"/>
      <c r="H1552" s="1"/>
      <c r="I1552" s="1"/>
      <c r="J1552" s="1"/>
      <c r="K1552" s="1"/>
      <c r="L1552" s="1"/>
      <c r="M1552" s="1"/>
      <c r="N1552" s="1"/>
      <c r="O1552" s="1"/>
    </row>
    <row r="1553" spans="2:15">
      <c r="B1553" s="1"/>
      <c r="C1553" s="1"/>
      <c r="D1553" s="1"/>
      <c r="E1553" s="233"/>
      <c r="F1553" s="234">
        <v>45828</v>
      </c>
      <c r="G1553" s="108"/>
      <c r="H1553" s="1"/>
      <c r="I1553" s="1"/>
      <c r="J1553" s="1"/>
      <c r="K1553" s="1"/>
      <c r="L1553" s="1"/>
      <c r="M1553" s="1"/>
      <c r="N1553" s="1"/>
      <c r="O1553" s="1"/>
    </row>
    <row r="1554" spans="2:15">
      <c r="B1554" s="1"/>
      <c r="C1554" s="1"/>
      <c r="D1554" s="1"/>
      <c r="E1554" s="233"/>
      <c r="F1554" s="234">
        <v>45829</v>
      </c>
      <c r="G1554" s="108"/>
      <c r="H1554" s="1"/>
      <c r="I1554" s="1"/>
      <c r="J1554" s="1"/>
      <c r="K1554" s="1"/>
      <c r="L1554" s="1"/>
      <c r="M1554" s="1"/>
      <c r="N1554" s="1"/>
      <c r="O1554" s="1"/>
    </row>
    <row r="1555" spans="2:15">
      <c r="B1555" s="1"/>
      <c r="C1555" s="1"/>
      <c r="D1555" s="1"/>
      <c r="E1555" s="233"/>
      <c r="F1555" s="234">
        <v>45830</v>
      </c>
      <c r="G1555" s="108"/>
      <c r="H1555" s="1"/>
      <c r="I1555" s="1"/>
      <c r="J1555" s="1"/>
      <c r="K1555" s="1"/>
      <c r="L1555" s="1"/>
      <c r="M1555" s="1"/>
      <c r="N1555" s="1"/>
      <c r="O1555" s="1"/>
    </row>
    <row r="1556" spans="2:15">
      <c r="B1556" s="1"/>
      <c r="C1556" s="1"/>
      <c r="D1556" s="1"/>
      <c r="E1556" s="233"/>
      <c r="F1556" s="234">
        <v>45831</v>
      </c>
      <c r="G1556" s="108"/>
      <c r="H1556" s="1"/>
      <c r="I1556" s="1"/>
      <c r="J1556" s="1"/>
      <c r="K1556" s="1"/>
      <c r="L1556" s="1"/>
      <c r="M1556" s="1"/>
      <c r="N1556" s="1"/>
      <c r="O1556" s="1"/>
    </row>
    <row r="1557" spans="2:15">
      <c r="B1557" s="1"/>
      <c r="C1557" s="1"/>
      <c r="D1557" s="1"/>
      <c r="E1557" s="233"/>
      <c r="F1557" s="234">
        <v>45832</v>
      </c>
      <c r="G1557" s="108"/>
      <c r="H1557" s="1"/>
      <c r="I1557" s="1"/>
      <c r="J1557" s="1"/>
      <c r="K1557" s="1"/>
      <c r="L1557" s="1"/>
      <c r="M1557" s="1"/>
      <c r="N1557" s="1"/>
      <c r="O1557" s="1"/>
    </row>
    <row r="1558" spans="2:15">
      <c r="B1558" s="1"/>
      <c r="C1558" s="1"/>
      <c r="D1558" s="1"/>
      <c r="E1558" s="233"/>
      <c r="F1558" s="234">
        <v>45833</v>
      </c>
      <c r="G1558" s="108"/>
      <c r="H1558" s="1"/>
      <c r="I1558" s="1"/>
      <c r="J1558" s="1"/>
      <c r="K1558" s="1"/>
      <c r="L1558" s="1"/>
      <c r="M1558" s="1"/>
      <c r="N1558" s="1"/>
      <c r="O1558" s="1"/>
    </row>
    <row r="1559" spans="2:15">
      <c r="B1559" s="1"/>
      <c r="C1559" s="1"/>
      <c r="D1559" s="1"/>
      <c r="E1559" s="233"/>
      <c r="F1559" s="234">
        <v>45834</v>
      </c>
      <c r="G1559" s="108"/>
      <c r="H1559" s="1"/>
      <c r="I1559" s="1"/>
      <c r="J1559" s="1"/>
      <c r="K1559" s="1"/>
      <c r="L1559" s="1"/>
      <c r="M1559" s="1"/>
      <c r="N1559" s="1"/>
      <c r="O1559" s="1"/>
    </row>
    <row r="1560" spans="2:15">
      <c r="B1560" s="1"/>
      <c r="C1560" s="1"/>
      <c r="D1560" s="1"/>
      <c r="E1560" s="233"/>
      <c r="F1560" s="234">
        <v>45835</v>
      </c>
      <c r="G1560" s="108"/>
      <c r="H1560" s="1"/>
      <c r="I1560" s="1"/>
      <c r="J1560" s="1"/>
      <c r="K1560" s="1"/>
      <c r="L1560" s="1"/>
      <c r="M1560" s="1"/>
      <c r="N1560" s="1"/>
      <c r="O1560" s="1"/>
    </row>
    <row r="1561" spans="2:15">
      <c r="B1561" s="1"/>
      <c r="C1561" s="1"/>
      <c r="D1561" s="1"/>
      <c r="E1561" s="233"/>
      <c r="F1561" s="234">
        <v>45836</v>
      </c>
      <c r="G1561" s="108"/>
      <c r="H1561" s="1"/>
      <c r="I1561" s="1"/>
      <c r="J1561" s="1"/>
      <c r="K1561" s="1"/>
      <c r="L1561" s="1"/>
      <c r="M1561" s="1"/>
      <c r="N1561" s="1"/>
      <c r="O1561" s="1"/>
    </row>
    <row r="1562" spans="2:15">
      <c r="B1562" s="1"/>
      <c r="C1562" s="1"/>
      <c r="D1562" s="1"/>
      <c r="E1562" s="233"/>
      <c r="F1562" s="234">
        <v>45837</v>
      </c>
      <c r="G1562" s="108"/>
      <c r="H1562" s="1"/>
      <c r="I1562" s="1"/>
      <c r="J1562" s="1"/>
      <c r="K1562" s="1"/>
      <c r="L1562" s="1"/>
      <c r="M1562" s="1"/>
      <c r="N1562" s="1"/>
      <c r="O1562" s="1"/>
    </row>
    <row r="1563" spans="2:15">
      <c r="B1563" s="1"/>
      <c r="C1563" s="1"/>
      <c r="D1563" s="1"/>
      <c r="E1563" s="233"/>
      <c r="F1563" s="234">
        <v>45838</v>
      </c>
      <c r="G1563" s="108"/>
      <c r="H1563" s="1"/>
      <c r="I1563" s="1"/>
      <c r="J1563" s="1"/>
      <c r="K1563" s="1"/>
      <c r="L1563" s="1"/>
      <c r="M1563" s="1"/>
      <c r="N1563" s="1"/>
      <c r="O1563" s="1"/>
    </row>
    <row r="1564" spans="2:15">
      <c r="B1564" s="1"/>
      <c r="C1564" s="1"/>
      <c r="D1564" s="1"/>
      <c r="E1564" s="233"/>
      <c r="F1564" s="234">
        <v>45839</v>
      </c>
      <c r="G1564" s="108"/>
      <c r="H1564" s="1"/>
      <c r="I1564" s="1"/>
      <c r="J1564" s="1"/>
      <c r="K1564" s="1"/>
      <c r="L1564" s="1"/>
      <c r="M1564" s="1"/>
      <c r="N1564" s="1"/>
      <c r="O1564" s="1"/>
    </row>
    <row r="1565" spans="2:15">
      <c r="B1565" s="1"/>
      <c r="C1565" s="1"/>
      <c r="D1565" s="1"/>
      <c r="E1565" s="233"/>
      <c r="F1565" s="234">
        <v>45840</v>
      </c>
      <c r="G1565" s="108"/>
      <c r="H1565" s="1"/>
      <c r="I1565" s="1"/>
      <c r="J1565" s="1"/>
      <c r="K1565" s="1"/>
      <c r="L1565" s="1"/>
      <c r="M1565" s="1"/>
      <c r="N1565" s="1"/>
      <c r="O1565" s="1"/>
    </row>
    <row r="1566" spans="2:15">
      <c r="B1566" s="1"/>
      <c r="C1566" s="1"/>
      <c r="D1566" s="1"/>
      <c r="E1566" s="233"/>
      <c r="F1566" s="234">
        <v>45841</v>
      </c>
      <c r="G1566" s="108"/>
      <c r="H1566" s="1"/>
      <c r="I1566" s="1"/>
      <c r="J1566" s="1"/>
      <c r="K1566" s="1"/>
      <c r="L1566" s="1"/>
      <c r="M1566" s="1"/>
      <c r="N1566" s="1"/>
      <c r="O1566" s="1"/>
    </row>
    <row r="1567" spans="2:15">
      <c r="B1567" s="1"/>
      <c r="C1567" s="1"/>
      <c r="D1567" s="1"/>
      <c r="E1567" s="233"/>
      <c r="F1567" s="234">
        <v>45842</v>
      </c>
      <c r="G1567" s="108"/>
      <c r="H1567" s="1"/>
      <c r="I1567" s="1"/>
      <c r="J1567" s="1"/>
      <c r="K1567" s="1"/>
      <c r="L1567" s="1"/>
      <c r="M1567" s="1"/>
      <c r="N1567" s="1"/>
      <c r="O1567" s="1"/>
    </row>
    <row r="1568" spans="2:15">
      <c r="B1568" s="1"/>
      <c r="C1568" s="1"/>
      <c r="D1568" s="1"/>
      <c r="E1568" s="233"/>
      <c r="F1568" s="234">
        <v>45843</v>
      </c>
      <c r="G1568" s="108"/>
      <c r="H1568" s="1"/>
      <c r="I1568" s="1"/>
      <c r="J1568" s="1"/>
      <c r="K1568" s="1"/>
      <c r="L1568" s="1"/>
      <c r="M1568" s="1"/>
      <c r="N1568" s="1"/>
      <c r="O1568" s="1"/>
    </row>
    <row r="1569" spans="2:15">
      <c r="B1569" s="1"/>
      <c r="C1569" s="1"/>
      <c r="D1569" s="1"/>
      <c r="E1569" s="233"/>
      <c r="F1569" s="234">
        <v>45844</v>
      </c>
      <c r="G1569" s="108"/>
      <c r="H1569" s="1"/>
      <c r="I1569" s="1"/>
      <c r="J1569" s="1"/>
      <c r="K1569" s="1"/>
      <c r="L1569" s="1"/>
      <c r="M1569" s="1"/>
      <c r="N1569" s="1"/>
      <c r="O1569" s="1"/>
    </row>
    <row r="1570" spans="2:15">
      <c r="B1570" s="1"/>
      <c r="C1570" s="1"/>
      <c r="D1570" s="1"/>
      <c r="E1570" s="233"/>
      <c r="F1570" s="234">
        <v>45845</v>
      </c>
      <c r="G1570" s="108"/>
      <c r="H1570" s="1"/>
      <c r="I1570" s="1"/>
      <c r="J1570" s="1"/>
      <c r="K1570" s="1"/>
      <c r="L1570" s="1"/>
      <c r="M1570" s="1"/>
      <c r="N1570" s="1"/>
      <c r="O1570" s="1"/>
    </row>
    <row r="1571" spans="2:15">
      <c r="B1571" s="1"/>
      <c r="C1571" s="1"/>
      <c r="D1571" s="1"/>
      <c r="E1571" s="233"/>
      <c r="F1571" s="234">
        <v>45846</v>
      </c>
      <c r="G1571" s="108"/>
      <c r="H1571" s="1"/>
      <c r="I1571" s="1"/>
      <c r="J1571" s="1"/>
      <c r="K1571" s="1"/>
      <c r="L1571" s="1"/>
      <c r="M1571" s="1"/>
      <c r="N1571" s="1"/>
      <c r="O1571" s="1"/>
    </row>
    <row r="1572" spans="2:15">
      <c r="B1572" s="1"/>
      <c r="C1572" s="1"/>
      <c r="D1572" s="1"/>
      <c r="E1572" s="233"/>
      <c r="F1572" s="234">
        <v>45847</v>
      </c>
      <c r="G1572" s="108"/>
      <c r="H1572" s="1"/>
      <c r="I1572" s="1"/>
      <c r="J1572" s="1"/>
      <c r="K1572" s="1"/>
      <c r="L1572" s="1"/>
      <c r="M1572" s="1"/>
      <c r="N1572" s="1"/>
      <c r="O1572" s="1"/>
    </row>
    <row r="1573" spans="2:15">
      <c r="B1573" s="1"/>
      <c r="C1573" s="1"/>
      <c r="D1573" s="1"/>
      <c r="E1573" s="233"/>
      <c r="F1573" s="234">
        <v>45848</v>
      </c>
      <c r="G1573" s="108"/>
      <c r="H1573" s="1"/>
      <c r="I1573" s="1"/>
      <c r="J1573" s="1"/>
      <c r="K1573" s="1"/>
      <c r="L1573" s="1"/>
      <c r="M1573" s="1"/>
      <c r="N1573" s="1"/>
      <c r="O1573" s="1"/>
    </row>
    <row r="1574" spans="2:15">
      <c r="B1574" s="1"/>
      <c r="C1574" s="1"/>
      <c r="D1574" s="1"/>
      <c r="E1574" s="233"/>
      <c r="F1574" s="234">
        <v>45849</v>
      </c>
      <c r="G1574" s="108"/>
      <c r="H1574" s="1"/>
      <c r="I1574" s="1"/>
      <c r="J1574" s="1"/>
      <c r="K1574" s="1"/>
      <c r="L1574" s="1"/>
      <c r="M1574" s="1"/>
      <c r="N1574" s="1"/>
      <c r="O1574" s="1"/>
    </row>
    <row r="1575" spans="2:15">
      <c r="B1575" s="1"/>
      <c r="C1575" s="1"/>
      <c r="D1575" s="1"/>
      <c r="E1575" s="233"/>
      <c r="F1575" s="234">
        <v>45850</v>
      </c>
      <c r="G1575" s="108"/>
      <c r="H1575" s="1"/>
      <c r="I1575" s="1"/>
      <c r="J1575" s="1"/>
      <c r="K1575" s="1"/>
      <c r="L1575" s="1"/>
      <c r="M1575" s="1"/>
      <c r="N1575" s="1"/>
      <c r="O1575" s="1"/>
    </row>
    <row r="1576" spans="2:15">
      <c r="B1576" s="1"/>
      <c r="C1576" s="1"/>
      <c r="D1576" s="1"/>
      <c r="E1576" s="233"/>
      <c r="F1576" s="234">
        <v>45851</v>
      </c>
      <c r="G1576" s="108"/>
      <c r="H1576" s="1"/>
      <c r="I1576" s="1"/>
      <c r="J1576" s="1"/>
      <c r="K1576" s="1"/>
      <c r="L1576" s="1"/>
      <c r="M1576" s="1"/>
      <c r="N1576" s="1"/>
      <c r="O1576" s="1"/>
    </row>
    <row r="1577" spans="2:15">
      <c r="B1577" s="1"/>
      <c r="C1577" s="1"/>
      <c r="D1577" s="1"/>
      <c r="E1577" s="233"/>
      <c r="F1577" s="234">
        <v>45852</v>
      </c>
      <c r="G1577" s="108"/>
      <c r="H1577" s="1"/>
      <c r="I1577" s="1"/>
      <c r="J1577" s="1"/>
      <c r="K1577" s="1"/>
      <c r="L1577" s="1"/>
      <c r="M1577" s="1"/>
      <c r="N1577" s="1"/>
      <c r="O1577" s="1"/>
    </row>
    <row r="1578" spans="2:15">
      <c r="B1578" s="1"/>
      <c r="C1578" s="1"/>
      <c r="D1578" s="1"/>
      <c r="E1578" s="233"/>
      <c r="F1578" s="234">
        <v>45853</v>
      </c>
      <c r="G1578" s="108"/>
      <c r="H1578" s="1"/>
      <c r="I1578" s="1"/>
      <c r="J1578" s="1"/>
      <c r="K1578" s="1"/>
      <c r="L1578" s="1"/>
      <c r="M1578" s="1"/>
      <c r="N1578" s="1"/>
      <c r="O1578" s="1"/>
    </row>
    <row r="1579" spans="2:15">
      <c r="B1579" s="1"/>
      <c r="C1579" s="1"/>
      <c r="D1579" s="1"/>
      <c r="E1579" s="233"/>
      <c r="F1579" s="234">
        <v>45854</v>
      </c>
      <c r="G1579" s="108"/>
      <c r="H1579" s="1"/>
      <c r="I1579" s="1"/>
      <c r="J1579" s="1"/>
      <c r="K1579" s="1"/>
      <c r="L1579" s="1"/>
      <c r="M1579" s="1"/>
      <c r="N1579" s="1"/>
      <c r="O1579" s="1"/>
    </row>
    <row r="1580" spans="2:15">
      <c r="B1580" s="1"/>
      <c r="C1580" s="1"/>
      <c r="D1580" s="1"/>
      <c r="E1580" s="233"/>
      <c r="F1580" s="234">
        <v>45855</v>
      </c>
      <c r="G1580" s="108"/>
      <c r="H1580" s="1"/>
      <c r="I1580" s="1"/>
      <c r="J1580" s="1"/>
      <c r="K1580" s="1"/>
      <c r="L1580" s="1"/>
      <c r="M1580" s="1"/>
      <c r="N1580" s="1"/>
      <c r="O1580" s="1"/>
    </row>
    <row r="1581" spans="2:15">
      <c r="B1581" s="1"/>
      <c r="C1581" s="1"/>
      <c r="D1581" s="1"/>
      <c r="E1581" s="233"/>
      <c r="F1581" s="234">
        <v>45856</v>
      </c>
      <c r="G1581" s="108"/>
      <c r="H1581" s="1"/>
      <c r="I1581" s="1"/>
      <c r="J1581" s="1"/>
      <c r="K1581" s="1"/>
      <c r="L1581" s="1"/>
      <c r="M1581" s="1"/>
      <c r="N1581" s="1"/>
      <c r="O1581" s="1"/>
    </row>
    <row r="1582" spans="2:15">
      <c r="B1582" s="1"/>
      <c r="C1582" s="1"/>
      <c r="D1582" s="1"/>
      <c r="E1582" s="233"/>
      <c r="F1582" s="234">
        <v>45857</v>
      </c>
      <c r="G1582" s="108"/>
      <c r="H1582" s="1"/>
      <c r="I1582" s="1"/>
      <c r="J1582" s="1"/>
      <c r="K1582" s="1"/>
      <c r="L1582" s="1"/>
      <c r="M1582" s="1"/>
      <c r="N1582" s="1"/>
      <c r="O1582" s="1"/>
    </row>
    <row r="1583" spans="2:15">
      <c r="B1583" s="1"/>
      <c r="C1583" s="1"/>
      <c r="D1583" s="1"/>
      <c r="E1583" s="233"/>
      <c r="F1583" s="234">
        <v>45858</v>
      </c>
      <c r="G1583" s="108"/>
      <c r="H1583" s="1"/>
      <c r="I1583" s="1"/>
      <c r="J1583" s="1"/>
      <c r="K1583" s="1"/>
      <c r="L1583" s="1"/>
      <c r="M1583" s="1"/>
      <c r="N1583" s="1"/>
      <c r="O1583" s="1"/>
    </row>
    <row r="1584" spans="2:15">
      <c r="B1584" s="1"/>
      <c r="C1584" s="1"/>
      <c r="D1584" s="1"/>
      <c r="E1584" s="233"/>
      <c r="F1584" s="234">
        <v>45859</v>
      </c>
      <c r="G1584" s="108"/>
      <c r="H1584" s="1"/>
      <c r="I1584" s="1"/>
      <c r="J1584" s="1"/>
      <c r="K1584" s="1"/>
      <c r="L1584" s="1"/>
      <c r="M1584" s="1"/>
      <c r="N1584" s="1"/>
      <c r="O1584" s="1"/>
    </row>
    <row r="1585" spans="2:15">
      <c r="B1585" s="1"/>
      <c r="C1585" s="1"/>
      <c r="D1585" s="1"/>
      <c r="E1585" s="233"/>
      <c r="F1585" s="234">
        <v>45860</v>
      </c>
      <c r="G1585" s="108"/>
      <c r="H1585" s="1"/>
      <c r="I1585" s="1"/>
      <c r="J1585" s="1"/>
      <c r="K1585" s="1"/>
      <c r="L1585" s="1"/>
      <c r="M1585" s="1"/>
      <c r="N1585" s="1"/>
      <c r="O1585" s="1"/>
    </row>
    <row r="1586" spans="2:15">
      <c r="B1586" s="1"/>
      <c r="C1586" s="1"/>
      <c r="D1586" s="1"/>
      <c r="E1586" s="233"/>
      <c r="F1586" s="234">
        <v>45861</v>
      </c>
      <c r="G1586" s="108"/>
      <c r="H1586" s="1"/>
      <c r="I1586" s="1"/>
      <c r="J1586" s="1"/>
      <c r="K1586" s="1"/>
      <c r="L1586" s="1"/>
      <c r="M1586" s="1"/>
      <c r="N1586" s="1"/>
      <c r="O1586" s="1"/>
    </row>
    <row r="1587" spans="2:15">
      <c r="B1587" s="1"/>
      <c r="C1587" s="1"/>
      <c r="D1587" s="1"/>
      <c r="E1587" s="233"/>
      <c r="F1587" s="234">
        <v>45862</v>
      </c>
      <c r="G1587" s="108"/>
      <c r="H1587" s="1"/>
      <c r="I1587" s="1"/>
      <c r="J1587" s="1"/>
      <c r="K1587" s="1"/>
      <c r="L1587" s="1"/>
      <c r="M1587" s="1"/>
      <c r="N1587" s="1"/>
      <c r="O1587" s="1"/>
    </row>
    <row r="1588" spans="2:15">
      <c r="B1588" s="1"/>
      <c r="C1588" s="1"/>
      <c r="D1588" s="1"/>
      <c r="E1588" s="233"/>
      <c r="F1588" s="234">
        <v>45863</v>
      </c>
      <c r="G1588" s="108"/>
      <c r="H1588" s="1"/>
      <c r="I1588" s="1"/>
      <c r="J1588" s="1"/>
      <c r="K1588" s="1"/>
      <c r="L1588" s="1"/>
      <c r="M1588" s="1"/>
      <c r="N1588" s="1"/>
      <c r="O1588" s="1"/>
    </row>
    <row r="1589" spans="2:15">
      <c r="B1589" s="1"/>
      <c r="C1589" s="1"/>
      <c r="D1589" s="1"/>
      <c r="E1589" s="233"/>
      <c r="F1589" s="234">
        <v>45864</v>
      </c>
      <c r="G1589" s="108"/>
      <c r="H1589" s="1"/>
      <c r="I1589" s="1"/>
      <c r="J1589" s="1"/>
      <c r="K1589" s="1"/>
      <c r="L1589" s="1"/>
      <c r="M1589" s="1"/>
      <c r="N1589" s="1"/>
      <c r="O1589" s="1"/>
    </row>
    <row r="1590" spans="2:15">
      <c r="B1590" s="1"/>
      <c r="C1590" s="1"/>
      <c r="D1590" s="1"/>
      <c r="E1590" s="233"/>
      <c r="F1590" s="234">
        <v>45865</v>
      </c>
      <c r="G1590" s="108"/>
      <c r="H1590" s="1"/>
      <c r="I1590" s="1"/>
      <c r="J1590" s="1"/>
      <c r="K1590" s="1"/>
      <c r="L1590" s="1"/>
      <c r="M1590" s="1"/>
      <c r="N1590" s="1"/>
      <c r="O1590" s="1"/>
    </row>
    <row r="1591" spans="2:15">
      <c r="B1591" s="1"/>
      <c r="C1591" s="1"/>
      <c r="D1591" s="1"/>
      <c r="E1591" s="233"/>
      <c r="F1591" s="234">
        <v>45866</v>
      </c>
      <c r="G1591" s="108"/>
      <c r="H1591" s="1"/>
      <c r="I1591" s="1"/>
      <c r="J1591" s="1"/>
      <c r="K1591" s="1"/>
      <c r="L1591" s="1"/>
      <c r="M1591" s="1"/>
      <c r="N1591" s="1"/>
      <c r="O1591" s="1"/>
    </row>
    <row r="1592" spans="2:15">
      <c r="B1592" s="1"/>
      <c r="C1592" s="1"/>
      <c r="D1592" s="1"/>
      <c r="E1592" s="233"/>
      <c r="F1592" s="234">
        <v>45867</v>
      </c>
      <c r="G1592" s="108"/>
      <c r="H1592" s="1"/>
      <c r="I1592" s="1"/>
      <c r="J1592" s="1"/>
      <c r="K1592" s="1"/>
      <c r="L1592" s="1"/>
      <c r="M1592" s="1"/>
      <c r="N1592" s="1"/>
      <c r="O1592" s="1"/>
    </row>
    <row r="1593" spans="2:15">
      <c r="B1593" s="1"/>
      <c r="C1593" s="1"/>
      <c r="D1593" s="1"/>
      <c r="E1593" s="233"/>
      <c r="F1593" s="234">
        <v>45868</v>
      </c>
      <c r="G1593" s="108"/>
      <c r="H1593" s="1"/>
      <c r="I1593" s="1"/>
      <c r="J1593" s="1"/>
      <c r="K1593" s="1"/>
      <c r="L1593" s="1"/>
      <c r="M1593" s="1"/>
      <c r="N1593" s="1"/>
      <c r="O1593" s="1"/>
    </row>
    <row r="1594" spans="2:15">
      <c r="B1594" s="1"/>
      <c r="C1594" s="1"/>
      <c r="D1594" s="1"/>
      <c r="E1594" s="233"/>
      <c r="F1594" s="234">
        <v>45869</v>
      </c>
      <c r="G1594" s="108"/>
      <c r="H1594" s="1"/>
      <c r="I1594" s="1"/>
      <c r="J1594" s="1"/>
      <c r="K1594" s="1"/>
      <c r="L1594" s="1"/>
      <c r="M1594" s="1"/>
      <c r="N1594" s="1"/>
      <c r="O1594" s="1"/>
    </row>
    <row r="1595" spans="2:15">
      <c r="B1595" s="1"/>
      <c r="C1595" s="1"/>
      <c r="D1595" s="1"/>
      <c r="E1595" s="233"/>
      <c r="F1595" s="234">
        <v>45870</v>
      </c>
      <c r="G1595" s="108"/>
      <c r="H1595" s="1"/>
      <c r="I1595" s="1"/>
      <c r="J1595" s="1"/>
      <c r="K1595" s="1"/>
      <c r="L1595" s="1"/>
      <c r="M1595" s="1"/>
      <c r="N1595" s="1"/>
      <c r="O1595" s="1"/>
    </row>
    <row r="1596" spans="2:15">
      <c r="B1596" s="1"/>
      <c r="C1596" s="1"/>
      <c r="D1596" s="1"/>
      <c r="E1596" s="233"/>
      <c r="F1596" s="234">
        <v>45871</v>
      </c>
      <c r="G1596" s="108"/>
      <c r="H1596" s="1"/>
      <c r="I1596" s="1"/>
      <c r="J1596" s="1"/>
      <c r="K1596" s="1"/>
      <c r="L1596" s="1"/>
      <c r="M1596" s="1"/>
      <c r="N1596" s="1"/>
      <c r="O1596" s="1"/>
    </row>
    <row r="1597" spans="2:15">
      <c r="B1597" s="1"/>
      <c r="C1597" s="1"/>
      <c r="D1597" s="1"/>
      <c r="E1597" s="233"/>
      <c r="F1597" s="234">
        <v>45872</v>
      </c>
      <c r="G1597" s="108"/>
      <c r="H1597" s="1"/>
      <c r="I1597" s="1"/>
      <c r="J1597" s="1"/>
      <c r="K1597" s="1"/>
      <c r="L1597" s="1"/>
      <c r="M1597" s="1"/>
      <c r="N1597" s="1"/>
      <c r="O1597" s="1"/>
    </row>
    <row r="1598" spans="2:15">
      <c r="B1598" s="1"/>
      <c r="C1598" s="1"/>
      <c r="D1598" s="1"/>
      <c r="E1598" s="233"/>
      <c r="F1598" s="234">
        <v>45873</v>
      </c>
      <c r="G1598" s="108"/>
      <c r="H1598" s="1"/>
      <c r="I1598" s="1"/>
      <c r="J1598" s="1"/>
      <c r="K1598" s="1"/>
      <c r="L1598" s="1"/>
      <c r="M1598" s="1"/>
      <c r="N1598" s="1"/>
      <c r="O1598" s="1"/>
    </row>
    <row r="1599" spans="2:15">
      <c r="B1599" s="1"/>
      <c r="C1599" s="1"/>
      <c r="D1599" s="1"/>
      <c r="E1599" s="233"/>
      <c r="F1599" s="234">
        <v>45874</v>
      </c>
      <c r="G1599" s="108"/>
      <c r="H1599" s="1"/>
      <c r="I1599" s="1"/>
      <c r="J1599" s="1"/>
      <c r="K1599" s="1"/>
      <c r="L1599" s="1"/>
      <c r="M1599" s="1"/>
      <c r="N1599" s="1"/>
      <c r="O1599" s="1"/>
    </row>
    <row r="1600" spans="2:15">
      <c r="B1600" s="1"/>
      <c r="C1600" s="1"/>
      <c r="D1600" s="1"/>
      <c r="E1600" s="233"/>
      <c r="F1600" s="234">
        <v>45875</v>
      </c>
      <c r="G1600" s="108"/>
      <c r="H1600" s="1"/>
      <c r="I1600" s="1"/>
      <c r="J1600" s="1"/>
      <c r="K1600" s="1"/>
      <c r="L1600" s="1"/>
      <c r="M1600" s="1"/>
      <c r="N1600" s="1"/>
      <c r="O1600" s="1"/>
    </row>
    <row r="1601" spans="2:15">
      <c r="B1601" s="1"/>
      <c r="C1601" s="1"/>
      <c r="D1601" s="1"/>
      <c r="E1601" s="233"/>
      <c r="F1601" s="234">
        <v>45876</v>
      </c>
      <c r="G1601" s="108"/>
      <c r="H1601" s="1"/>
      <c r="I1601" s="1"/>
      <c r="J1601" s="1"/>
      <c r="K1601" s="1"/>
      <c r="L1601" s="1"/>
      <c r="M1601" s="1"/>
      <c r="N1601" s="1"/>
      <c r="O1601" s="1"/>
    </row>
    <row r="1602" spans="2:15">
      <c r="B1602" s="1"/>
      <c r="C1602" s="1"/>
      <c r="D1602" s="1"/>
      <c r="E1602" s="233"/>
      <c r="F1602" s="234">
        <v>45877</v>
      </c>
      <c r="G1602" s="108"/>
      <c r="H1602" s="1"/>
      <c r="I1602" s="1"/>
      <c r="J1602" s="1"/>
      <c r="K1602" s="1"/>
      <c r="L1602" s="1"/>
      <c r="M1602" s="1"/>
      <c r="N1602" s="1"/>
      <c r="O1602" s="1"/>
    </row>
    <row r="1603" spans="2:15">
      <c r="B1603" s="1"/>
      <c r="C1603" s="1"/>
      <c r="D1603" s="1"/>
      <c r="E1603" s="233"/>
      <c r="F1603" s="234">
        <v>45878</v>
      </c>
      <c r="G1603" s="108"/>
      <c r="H1603" s="1"/>
      <c r="I1603" s="1"/>
      <c r="J1603" s="1"/>
      <c r="K1603" s="1"/>
      <c r="L1603" s="1"/>
      <c r="M1603" s="1"/>
      <c r="N1603" s="1"/>
      <c r="O1603" s="1"/>
    </row>
    <row r="1604" spans="2:15">
      <c r="B1604" s="1"/>
      <c r="C1604" s="1"/>
      <c r="D1604" s="1"/>
      <c r="E1604" s="233"/>
      <c r="F1604" s="234">
        <v>45879</v>
      </c>
      <c r="G1604" s="108"/>
      <c r="H1604" s="1"/>
      <c r="I1604" s="1"/>
      <c r="J1604" s="1"/>
      <c r="K1604" s="1"/>
      <c r="L1604" s="1"/>
      <c r="M1604" s="1"/>
      <c r="N1604" s="1"/>
      <c r="O1604" s="1"/>
    </row>
    <row r="1605" spans="2:15">
      <c r="B1605" s="1"/>
      <c r="C1605" s="1"/>
      <c r="D1605" s="1"/>
      <c r="E1605" s="233"/>
      <c r="F1605" s="234">
        <v>45880</v>
      </c>
      <c r="G1605" s="108"/>
      <c r="H1605" s="1"/>
      <c r="I1605" s="1"/>
      <c r="J1605" s="1"/>
      <c r="K1605" s="1"/>
      <c r="L1605" s="1"/>
      <c r="M1605" s="1"/>
      <c r="N1605" s="1"/>
      <c r="O1605" s="1"/>
    </row>
    <row r="1606" spans="2:15">
      <c r="B1606" s="1"/>
      <c r="C1606" s="1"/>
      <c r="D1606" s="1"/>
      <c r="E1606" s="233"/>
      <c r="F1606" s="234">
        <v>45881</v>
      </c>
      <c r="G1606" s="108"/>
      <c r="H1606" s="1"/>
      <c r="I1606" s="1"/>
      <c r="J1606" s="1"/>
      <c r="K1606" s="1"/>
      <c r="L1606" s="1"/>
      <c r="M1606" s="1"/>
      <c r="N1606" s="1"/>
      <c r="O1606" s="1"/>
    </row>
    <row r="1607" spans="2:15">
      <c r="B1607" s="1"/>
      <c r="C1607" s="1"/>
      <c r="D1607" s="1"/>
      <c r="E1607" s="233"/>
      <c r="F1607" s="234">
        <v>45882</v>
      </c>
      <c r="G1607" s="108"/>
      <c r="H1607" s="1"/>
      <c r="I1607" s="1"/>
      <c r="J1607" s="1"/>
      <c r="K1607" s="1"/>
      <c r="L1607" s="1"/>
      <c r="M1607" s="1"/>
      <c r="N1607" s="1"/>
      <c r="O1607" s="1"/>
    </row>
    <row r="1608" spans="2:15">
      <c r="B1608" s="1"/>
      <c r="C1608" s="1"/>
      <c r="D1608" s="1"/>
      <c r="E1608" s="233"/>
      <c r="F1608" s="234">
        <v>45883</v>
      </c>
      <c r="G1608" s="108"/>
      <c r="H1608" s="1"/>
      <c r="I1608" s="1"/>
      <c r="J1608" s="1"/>
      <c r="K1608" s="1"/>
      <c r="L1608" s="1"/>
      <c r="M1608" s="1"/>
      <c r="N1608" s="1"/>
      <c r="O1608" s="1"/>
    </row>
    <row r="1609" spans="2:15">
      <c r="B1609" s="1"/>
      <c r="C1609" s="1"/>
      <c r="D1609" s="1"/>
      <c r="E1609" s="233"/>
      <c r="F1609" s="234">
        <v>45884</v>
      </c>
      <c r="G1609" s="108"/>
      <c r="H1609" s="1"/>
      <c r="I1609" s="1"/>
      <c r="J1609" s="1"/>
      <c r="K1609" s="1"/>
      <c r="L1609" s="1"/>
      <c r="M1609" s="1"/>
      <c r="N1609" s="1"/>
      <c r="O1609" s="1"/>
    </row>
    <row r="1610" spans="2:15">
      <c r="B1610" s="1"/>
      <c r="C1610" s="1"/>
      <c r="D1610" s="1"/>
      <c r="E1610" s="233"/>
      <c r="F1610" s="234">
        <v>45885</v>
      </c>
      <c r="G1610" s="108"/>
      <c r="H1610" s="1"/>
      <c r="I1610" s="1"/>
      <c r="J1610" s="1"/>
      <c r="K1610" s="1"/>
      <c r="L1610" s="1"/>
      <c r="M1610" s="1"/>
      <c r="N1610" s="1"/>
      <c r="O1610" s="1"/>
    </row>
    <row r="1611" spans="2:15">
      <c r="B1611" s="1"/>
      <c r="C1611" s="1"/>
      <c r="D1611" s="1"/>
      <c r="E1611" s="233"/>
      <c r="F1611" s="234">
        <v>45886</v>
      </c>
      <c r="G1611" s="108"/>
      <c r="H1611" s="1"/>
      <c r="I1611" s="1"/>
      <c r="J1611" s="1"/>
      <c r="K1611" s="1"/>
      <c r="L1611" s="1"/>
      <c r="M1611" s="1"/>
      <c r="N1611" s="1"/>
      <c r="O1611" s="1"/>
    </row>
    <row r="1612" spans="2:15">
      <c r="B1612" s="1"/>
      <c r="C1612" s="1"/>
      <c r="D1612" s="1"/>
      <c r="E1612" s="233"/>
      <c r="F1612" s="234">
        <v>45887</v>
      </c>
      <c r="G1612" s="108"/>
      <c r="H1612" s="1"/>
      <c r="I1612" s="1"/>
      <c r="J1612" s="1"/>
      <c r="K1612" s="1"/>
      <c r="L1612" s="1"/>
      <c r="M1612" s="1"/>
      <c r="N1612" s="1"/>
      <c r="O1612" s="1"/>
    </row>
    <row r="1613" spans="2:15">
      <c r="B1613" s="1"/>
      <c r="C1613" s="1"/>
      <c r="D1613" s="1"/>
      <c r="E1613" s="233"/>
      <c r="F1613" s="234">
        <v>45888</v>
      </c>
      <c r="G1613" s="108"/>
      <c r="H1613" s="1"/>
      <c r="I1613" s="1"/>
      <c r="J1613" s="1"/>
      <c r="K1613" s="1"/>
      <c r="L1613" s="1"/>
      <c r="M1613" s="1"/>
      <c r="N1613" s="1"/>
      <c r="O1613" s="1"/>
    </row>
    <row r="1614" spans="2:15">
      <c r="B1614" s="1"/>
      <c r="C1614" s="1"/>
      <c r="D1614" s="1"/>
      <c r="E1614" s="233"/>
      <c r="F1614" s="234">
        <v>45889</v>
      </c>
      <c r="G1614" s="108"/>
      <c r="H1614" s="1"/>
      <c r="I1614" s="1"/>
      <c r="J1614" s="1"/>
      <c r="K1614" s="1"/>
      <c r="L1614" s="1"/>
      <c r="M1614" s="1"/>
      <c r="N1614" s="1"/>
      <c r="O1614" s="1"/>
    </row>
    <row r="1615" spans="2:15">
      <c r="B1615" s="1"/>
      <c r="C1615" s="1"/>
      <c r="D1615" s="1"/>
      <c r="E1615" s="233"/>
      <c r="F1615" s="234">
        <v>45890</v>
      </c>
      <c r="G1615" s="108"/>
      <c r="H1615" s="1"/>
      <c r="I1615" s="1"/>
      <c r="J1615" s="1"/>
      <c r="K1615" s="1"/>
      <c r="L1615" s="1"/>
      <c r="M1615" s="1"/>
      <c r="N1615" s="1"/>
      <c r="O1615" s="1"/>
    </row>
    <row r="1616" spans="2:15">
      <c r="B1616" s="1"/>
      <c r="C1616" s="1"/>
      <c r="D1616" s="1"/>
      <c r="E1616" s="233"/>
      <c r="F1616" s="234">
        <v>45891</v>
      </c>
      <c r="G1616" s="108"/>
      <c r="H1616" s="1"/>
      <c r="I1616" s="1"/>
      <c r="J1616" s="1"/>
      <c r="K1616" s="1"/>
      <c r="L1616" s="1"/>
      <c r="M1616" s="1"/>
      <c r="N1616" s="1"/>
      <c r="O1616" s="1"/>
    </row>
    <row r="1617" spans="2:15">
      <c r="B1617" s="1"/>
      <c r="C1617" s="1"/>
      <c r="D1617" s="1"/>
      <c r="E1617" s="233"/>
      <c r="F1617" s="234">
        <v>45892</v>
      </c>
      <c r="G1617" s="108"/>
      <c r="H1617" s="1"/>
      <c r="I1617" s="1"/>
      <c r="J1617" s="1"/>
      <c r="K1617" s="1"/>
      <c r="L1617" s="1"/>
      <c r="M1617" s="1"/>
      <c r="N1617" s="1"/>
      <c r="O1617" s="1"/>
    </row>
    <row r="1618" spans="2:15">
      <c r="B1618" s="1"/>
      <c r="C1618" s="1"/>
      <c r="D1618" s="1"/>
      <c r="E1618" s="233"/>
      <c r="F1618" s="234">
        <v>45893</v>
      </c>
      <c r="G1618" s="108"/>
      <c r="H1618" s="1"/>
      <c r="I1618" s="1"/>
      <c r="J1618" s="1"/>
      <c r="K1618" s="1"/>
      <c r="L1618" s="1"/>
      <c r="M1618" s="1"/>
      <c r="N1618" s="1"/>
      <c r="O1618" s="1"/>
    </row>
    <row r="1619" spans="2:15">
      <c r="B1619" s="1"/>
      <c r="C1619" s="1"/>
      <c r="D1619" s="1"/>
      <c r="E1619" s="233"/>
      <c r="F1619" s="234">
        <v>45894</v>
      </c>
      <c r="G1619" s="108"/>
      <c r="H1619" s="1"/>
      <c r="I1619" s="1"/>
      <c r="J1619" s="1"/>
      <c r="K1619" s="1"/>
      <c r="L1619" s="1"/>
      <c r="M1619" s="1"/>
      <c r="N1619" s="1"/>
      <c r="O1619" s="1"/>
    </row>
    <row r="1620" spans="2:15">
      <c r="B1620" s="1"/>
      <c r="C1620" s="1"/>
      <c r="D1620" s="1"/>
      <c r="E1620" s="233"/>
      <c r="F1620" s="234">
        <v>45895</v>
      </c>
      <c r="G1620" s="108"/>
      <c r="H1620" s="1"/>
      <c r="I1620" s="1"/>
      <c r="J1620" s="1"/>
      <c r="K1620" s="1"/>
      <c r="L1620" s="1"/>
      <c r="M1620" s="1"/>
      <c r="N1620" s="1"/>
      <c r="O1620" s="1"/>
    </row>
    <row r="1621" spans="2:15">
      <c r="B1621" s="1"/>
      <c r="C1621" s="1"/>
      <c r="D1621" s="1"/>
      <c r="E1621" s="233"/>
      <c r="F1621" s="234">
        <v>45896</v>
      </c>
      <c r="G1621" s="108"/>
      <c r="H1621" s="1"/>
      <c r="I1621" s="1"/>
      <c r="J1621" s="1"/>
      <c r="K1621" s="1"/>
      <c r="L1621" s="1"/>
      <c r="M1621" s="1"/>
      <c r="N1621" s="1"/>
      <c r="O1621" s="1"/>
    </row>
    <row r="1622" spans="2:15">
      <c r="B1622" s="1"/>
      <c r="C1622" s="1"/>
      <c r="D1622" s="1"/>
      <c r="E1622" s="233"/>
      <c r="F1622" s="234">
        <v>45897</v>
      </c>
      <c r="G1622" s="108"/>
      <c r="H1622" s="1"/>
      <c r="I1622" s="1"/>
      <c r="J1622" s="1"/>
      <c r="K1622" s="1"/>
      <c r="L1622" s="1"/>
      <c r="M1622" s="1"/>
      <c r="N1622" s="1"/>
      <c r="O1622" s="1"/>
    </row>
    <row r="1623" spans="2:15">
      <c r="B1623" s="1"/>
      <c r="C1623" s="1"/>
      <c r="D1623" s="1"/>
      <c r="E1623" s="233"/>
      <c r="F1623" s="234">
        <v>45898</v>
      </c>
      <c r="G1623" s="108"/>
      <c r="H1623" s="1"/>
      <c r="I1623" s="1"/>
      <c r="J1623" s="1"/>
      <c r="K1623" s="1"/>
      <c r="L1623" s="1"/>
      <c r="M1623" s="1"/>
      <c r="N1623" s="1"/>
      <c r="O1623" s="1"/>
    </row>
    <row r="1624" spans="2:15">
      <c r="B1624" s="1"/>
      <c r="C1624" s="1"/>
      <c r="D1624" s="1"/>
      <c r="E1624" s="233"/>
      <c r="F1624" s="234">
        <v>45899</v>
      </c>
      <c r="G1624" s="108"/>
      <c r="H1624" s="1"/>
      <c r="I1624" s="1"/>
      <c r="J1624" s="1"/>
      <c r="K1624" s="1"/>
      <c r="L1624" s="1"/>
      <c r="M1624" s="1"/>
      <c r="N1624" s="1"/>
      <c r="O1624" s="1"/>
    </row>
    <row r="1625" spans="2:15">
      <c r="B1625" s="1"/>
      <c r="C1625" s="1"/>
      <c r="D1625" s="1"/>
      <c r="E1625" s="233"/>
      <c r="F1625" s="234">
        <v>45900</v>
      </c>
      <c r="G1625" s="108"/>
      <c r="H1625" s="1"/>
      <c r="I1625" s="1"/>
      <c r="J1625" s="1"/>
      <c r="K1625" s="1"/>
      <c r="L1625" s="1"/>
      <c r="M1625" s="1"/>
      <c r="N1625" s="1"/>
      <c r="O1625" s="1"/>
    </row>
    <row r="1626" spans="2:15">
      <c r="B1626" s="1"/>
      <c r="C1626" s="1"/>
      <c r="D1626" s="1"/>
      <c r="E1626" s="233"/>
      <c r="F1626" s="234">
        <v>45901</v>
      </c>
      <c r="G1626" s="108"/>
      <c r="H1626" s="1"/>
      <c r="I1626" s="1"/>
      <c r="J1626" s="1"/>
      <c r="K1626" s="1"/>
      <c r="L1626" s="1"/>
      <c r="M1626" s="1"/>
      <c r="N1626" s="1"/>
      <c r="O1626" s="1"/>
    </row>
    <row r="1627" spans="2:15">
      <c r="B1627" s="1"/>
      <c r="C1627" s="1"/>
      <c r="D1627" s="1"/>
      <c r="E1627" s="233"/>
      <c r="F1627" s="234">
        <v>45902</v>
      </c>
      <c r="G1627" s="108"/>
      <c r="H1627" s="1"/>
      <c r="I1627" s="1"/>
      <c r="J1627" s="1"/>
      <c r="K1627" s="1"/>
      <c r="L1627" s="1"/>
      <c r="M1627" s="1"/>
      <c r="N1627" s="1"/>
      <c r="O1627" s="1"/>
    </row>
    <row r="1628" spans="2:15">
      <c r="B1628" s="1"/>
      <c r="C1628" s="1"/>
      <c r="D1628" s="1"/>
      <c r="E1628" s="233"/>
      <c r="F1628" s="234">
        <v>45903</v>
      </c>
      <c r="G1628" s="108"/>
      <c r="H1628" s="1"/>
      <c r="I1628" s="1"/>
      <c r="J1628" s="1"/>
      <c r="K1628" s="1"/>
      <c r="L1628" s="1"/>
      <c r="M1628" s="1"/>
      <c r="N1628" s="1"/>
      <c r="O1628" s="1"/>
    </row>
    <row r="1629" spans="2:15">
      <c r="B1629" s="1"/>
      <c r="C1629" s="1"/>
      <c r="D1629" s="1"/>
      <c r="E1629" s="233"/>
      <c r="F1629" s="234">
        <v>45904</v>
      </c>
      <c r="G1629" s="108"/>
      <c r="H1629" s="1"/>
      <c r="I1629" s="1"/>
      <c r="J1629" s="1"/>
      <c r="K1629" s="1"/>
      <c r="L1629" s="1"/>
      <c r="M1629" s="1"/>
      <c r="N1629" s="1"/>
      <c r="O1629" s="1"/>
    </row>
    <row r="1630" spans="2:15">
      <c r="B1630" s="1"/>
      <c r="C1630" s="1"/>
      <c r="D1630" s="1"/>
      <c r="E1630" s="233"/>
      <c r="F1630" s="234">
        <v>45905</v>
      </c>
      <c r="G1630" s="108"/>
      <c r="H1630" s="1"/>
      <c r="I1630" s="1"/>
      <c r="J1630" s="1"/>
      <c r="K1630" s="1"/>
      <c r="L1630" s="1"/>
      <c r="M1630" s="1"/>
      <c r="N1630" s="1"/>
      <c r="O1630" s="1"/>
    </row>
    <row r="1631" spans="2:15">
      <c r="B1631" s="1"/>
      <c r="C1631" s="1"/>
      <c r="D1631" s="1"/>
      <c r="E1631" s="233"/>
      <c r="F1631" s="234">
        <v>45906</v>
      </c>
      <c r="G1631" s="108"/>
      <c r="H1631" s="1"/>
      <c r="I1631" s="1"/>
      <c r="J1631" s="1"/>
      <c r="K1631" s="1"/>
      <c r="L1631" s="1"/>
      <c r="M1631" s="1"/>
      <c r="N1631" s="1"/>
      <c r="O1631" s="1"/>
    </row>
    <row r="1632" spans="2:15">
      <c r="B1632" s="1"/>
      <c r="C1632" s="1"/>
      <c r="D1632" s="1"/>
      <c r="E1632" s="233"/>
      <c r="F1632" s="234">
        <v>45907</v>
      </c>
      <c r="G1632" s="108"/>
      <c r="H1632" s="1"/>
      <c r="I1632" s="1"/>
      <c r="J1632" s="1"/>
      <c r="K1632" s="1"/>
      <c r="L1632" s="1"/>
      <c r="M1632" s="1"/>
      <c r="N1632" s="1"/>
      <c r="O1632" s="1"/>
    </row>
    <row r="1633" spans="2:15">
      <c r="B1633" s="1"/>
      <c r="C1633" s="1"/>
      <c r="D1633" s="1"/>
      <c r="E1633" s="233"/>
      <c r="F1633" s="234">
        <v>45908</v>
      </c>
      <c r="G1633" s="108"/>
      <c r="H1633" s="1"/>
      <c r="I1633" s="1"/>
      <c r="J1633" s="1"/>
      <c r="K1633" s="1"/>
      <c r="L1633" s="1"/>
      <c r="M1633" s="1"/>
      <c r="N1633" s="1"/>
      <c r="O1633" s="1"/>
    </row>
    <row r="1634" spans="2:15">
      <c r="B1634" s="1"/>
      <c r="C1634" s="1"/>
      <c r="D1634" s="1"/>
      <c r="E1634" s="233"/>
      <c r="F1634" s="234">
        <v>45909</v>
      </c>
      <c r="G1634" s="108"/>
      <c r="H1634" s="1"/>
      <c r="I1634" s="1"/>
      <c r="J1634" s="1"/>
      <c r="K1634" s="1"/>
      <c r="L1634" s="1"/>
      <c r="M1634" s="1"/>
      <c r="N1634" s="1"/>
      <c r="O1634" s="1"/>
    </row>
    <row r="1635" spans="2:15">
      <c r="B1635" s="1"/>
      <c r="C1635" s="1"/>
      <c r="D1635" s="1"/>
      <c r="E1635" s="233"/>
      <c r="F1635" s="234">
        <v>45910</v>
      </c>
      <c r="G1635" s="108"/>
      <c r="H1635" s="1"/>
      <c r="I1635" s="1"/>
      <c r="J1635" s="1"/>
      <c r="K1635" s="1"/>
      <c r="L1635" s="1"/>
      <c r="M1635" s="1"/>
      <c r="N1635" s="1"/>
      <c r="O1635" s="1"/>
    </row>
    <row r="1636" spans="2:15">
      <c r="B1636" s="1"/>
      <c r="C1636" s="1"/>
      <c r="D1636" s="1"/>
      <c r="E1636" s="233"/>
      <c r="F1636" s="234">
        <v>45911</v>
      </c>
      <c r="G1636" s="108"/>
      <c r="H1636" s="1"/>
      <c r="I1636" s="1"/>
      <c r="J1636" s="1"/>
      <c r="K1636" s="1"/>
      <c r="L1636" s="1"/>
      <c r="M1636" s="1"/>
      <c r="N1636" s="1"/>
      <c r="O1636" s="1"/>
    </row>
    <row r="1637" spans="2:15">
      <c r="B1637" s="1"/>
      <c r="C1637" s="1"/>
      <c r="D1637" s="1"/>
      <c r="E1637" s="233"/>
      <c r="F1637" s="234">
        <v>45912</v>
      </c>
      <c r="G1637" s="108"/>
      <c r="H1637" s="1"/>
      <c r="I1637" s="1"/>
      <c r="J1637" s="1"/>
      <c r="K1637" s="1"/>
      <c r="L1637" s="1"/>
      <c r="M1637" s="1"/>
      <c r="N1637" s="1"/>
      <c r="O1637" s="1"/>
    </row>
    <row r="1638" spans="2:15">
      <c r="B1638" s="1"/>
      <c r="C1638" s="1"/>
      <c r="D1638" s="1"/>
      <c r="E1638" s="233"/>
      <c r="F1638" s="234">
        <v>45913</v>
      </c>
      <c r="G1638" s="108"/>
      <c r="H1638" s="1"/>
      <c r="I1638" s="1"/>
      <c r="J1638" s="1"/>
      <c r="K1638" s="1"/>
      <c r="L1638" s="1"/>
      <c r="M1638" s="1"/>
      <c r="N1638" s="1"/>
      <c r="O1638" s="1"/>
    </row>
    <row r="1639" spans="2:15">
      <c r="B1639" s="1"/>
      <c r="C1639" s="1"/>
      <c r="D1639" s="1"/>
      <c r="E1639" s="233"/>
      <c r="F1639" s="234">
        <v>45914</v>
      </c>
      <c r="G1639" s="108"/>
      <c r="H1639" s="1"/>
      <c r="I1639" s="1"/>
      <c r="J1639" s="1"/>
      <c r="K1639" s="1"/>
      <c r="L1639" s="1"/>
      <c r="M1639" s="1"/>
      <c r="N1639" s="1"/>
      <c r="O1639" s="1"/>
    </row>
    <row r="1640" spans="2:15">
      <c r="B1640" s="1"/>
      <c r="C1640" s="1"/>
      <c r="D1640" s="1"/>
      <c r="E1640" s="233"/>
      <c r="F1640" s="234">
        <v>45915</v>
      </c>
      <c r="G1640" s="108"/>
      <c r="H1640" s="1"/>
      <c r="I1640" s="1"/>
      <c r="J1640" s="1"/>
      <c r="K1640" s="1"/>
      <c r="L1640" s="1"/>
      <c r="M1640" s="1"/>
      <c r="N1640" s="1"/>
      <c r="O1640" s="1"/>
    </row>
    <row r="1641" spans="2:15">
      <c r="B1641" s="1"/>
      <c r="C1641" s="1"/>
      <c r="D1641" s="1"/>
      <c r="E1641" s="233"/>
      <c r="F1641" s="234">
        <v>45916</v>
      </c>
      <c r="G1641" s="108"/>
      <c r="H1641" s="1"/>
      <c r="I1641" s="1"/>
      <c r="J1641" s="1"/>
      <c r="K1641" s="1"/>
      <c r="L1641" s="1"/>
      <c r="M1641" s="1"/>
      <c r="N1641" s="1"/>
      <c r="O1641" s="1"/>
    </row>
    <row r="1642" spans="2:15">
      <c r="B1642" s="1"/>
      <c r="C1642" s="1"/>
      <c r="D1642" s="1"/>
      <c r="E1642" s="233"/>
      <c r="F1642" s="234">
        <v>45917</v>
      </c>
      <c r="G1642" s="108"/>
      <c r="H1642" s="1"/>
      <c r="I1642" s="1"/>
      <c r="J1642" s="1"/>
      <c r="K1642" s="1"/>
      <c r="L1642" s="1"/>
      <c r="M1642" s="1"/>
      <c r="N1642" s="1"/>
      <c r="O1642" s="1"/>
    </row>
    <row r="1643" spans="2:15">
      <c r="B1643" s="1"/>
      <c r="C1643" s="1"/>
      <c r="D1643" s="1"/>
      <c r="E1643" s="233"/>
      <c r="F1643" s="234">
        <v>45918</v>
      </c>
      <c r="G1643" s="108"/>
      <c r="H1643" s="1"/>
      <c r="I1643" s="1"/>
      <c r="J1643" s="1"/>
      <c r="K1643" s="1"/>
      <c r="L1643" s="1"/>
      <c r="M1643" s="1"/>
      <c r="N1643" s="1"/>
      <c r="O1643" s="1"/>
    </row>
    <row r="1644" spans="2:15">
      <c r="B1644" s="1"/>
      <c r="C1644" s="1"/>
      <c r="D1644" s="1"/>
      <c r="E1644" s="233"/>
      <c r="F1644" s="234">
        <v>45919</v>
      </c>
      <c r="G1644" s="108"/>
      <c r="H1644" s="1"/>
      <c r="I1644" s="1"/>
      <c r="J1644" s="1"/>
      <c r="K1644" s="1"/>
      <c r="L1644" s="1"/>
      <c r="M1644" s="1"/>
      <c r="N1644" s="1"/>
      <c r="O1644" s="1"/>
    </row>
    <row r="1645" spans="2:15">
      <c r="B1645" s="1"/>
      <c r="C1645" s="1"/>
      <c r="D1645" s="1"/>
      <c r="E1645" s="233"/>
      <c r="F1645" s="234">
        <v>45920</v>
      </c>
      <c r="G1645" s="108"/>
      <c r="H1645" s="1"/>
      <c r="I1645" s="1"/>
      <c r="J1645" s="1"/>
      <c r="K1645" s="1"/>
      <c r="L1645" s="1"/>
      <c r="M1645" s="1"/>
      <c r="N1645" s="1"/>
      <c r="O1645" s="1"/>
    </row>
    <row r="1646" spans="2:15">
      <c r="B1646" s="1"/>
      <c r="C1646" s="1"/>
      <c r="D1646" s="1"/>
      <c r="E1646" s="233"/>
      <c r="F1646" s="234">
        <v>45921</v>
      </c>
      <c r="G1646" s="108"/>
      <c r="H1646" s="1"/>
      <c r="I1646" s="1"/>
      <c r="J1646" s="1"/>
      <c r="K1646" s="1"/>
      <c r="L1646" s="1"/>
      <c r="M1646" s="1"/>
      <c r="N1646" s="1"/>
      <c r="O1646" s="1"/>
    </row>
    <row r="1647" spans="2:15">
      <c r="B1647" s="1"/>
      <c r="C1647" s="1"/>
      <c r="D1647" s="1"/>
      <c r="E1647" s="233"/>
      <c r="F1647" s="234">
        <v>45922</v>
      </c>
      <c r="G1647" s="108"/>
      <c r="H1647" s="1"/>
      <c r="I1647" s="1"/>
      <c r="J1647" s="1"/>
      <c r="K1647" s="1"/>
      <c r="L1647" s="1"/>
      <c r="M1647" s="1"/>
      <c r="N1647" s="1"/>
      <c r="O1647" s="1"/>
    </row>
    <row r="1648" spans="2:15">
      <c r="B1648" s="1"/>
      <c r="C1648" s="1"/>
      <c r="D1648" s="1"/>
      <c r="E1648" s="233"/>
      <c r="F1648" s="234">
        <v>45923</v>
      </c>
      <c r="G1648" s="108"/>
      <c r="H1648" s="1"/>
      <c r="I1648" s="1"/>
      <c r="J1648" s="1"/>
      <c r="K1648" s="1"/>
      <c r="L1648" s="1"/>
      <c r="M1648" s="1"/>
      <c r="N1648" s="1"/>
      <c r="O1648" s="1"/>
    </row>
    <row r="1649" spans="2:15">
      <c r="B1649" s="1"/>
      <c r="C1649" s="1"/>
      <c r="D1649" s="1"/>
      <c r="E1649" s="233"/>
      <c r="F1649" s="234">
        <v>45924</v>
      </c>
      <c r="G1649" s="108"/>
      <c r="H1649" s="1"/>
      <c r="I1649" s="1"/>
      <c r="J1649" s="1"/>
      <c r="K1649" s="1"/>
      <c r="L1649" s="1"/>
      <c r="M1649" s="1"/>
      <c r="N1649" s="1"/>
      <c r="O1649" s="1"/>
    </row>
    <row r="1650" spans="2:15">
      <c r="B1650" s="1"/>
      <c r="C1650" s="1"/>
      <c r="D1650" s="1"/>
      <c r="E1650" s="233"/>
      <c r="F1650" s="234">
        <v>45925</v>
      </c>
      <c r="G1650" s="108"/>
      <c r="H1650" s="1"/>
      <c r="I1650" s="1"/>
      <c r="J1650" s="1"/>
      <c r="K1650" s="1"/>
      <c r="L1650" s="1"/>
      <c r="M1650" s="1"/>
      <c r="N1650" s="1"/>
      <c r="O1650" s="1"/>
    </row>
    <row r="1651" spans="2:15">
      <c r="B1651" s="1"/>
      <c r="C1651" s="1"/>
      <c r="D1651" s="1"/>
      <c r="E1651" s="233"/>
      <c r="F1651" s="234">
        <v>45926</v>
      </c>
      <c r="G1651" s="108"/>
      <c r="H1651" s="1"/>
      <c r="I1651" s="1"/>
      <c r="J1651" s="1"/>
      <c r="K1651" s="1"/>
      <c r="L1651" s="1"/>
      <c r="M1651" s="1"/>
      <c r="N1651" s="1"/>
      <c r="O1651" s="1"/>
    </row>
    <row r="1652" spans="2:15">
      <c r="B1652" s="1"/>
      <c r="C1652" s="1"/>
      <c r="D1652" s="1"/>
      <c r="E1652" s="233"/>
      <c r="F1652" s="234">
        <v>45927</v>
      </c>
      <c r="G1652" s="108"/>
      <c r="H1652" s="1"/>
      <c r="I1652" s="1"/>
      <c r="J1652" s="1"/>
      <c r="K1652" s="1"/>
      <c r="L1652" s="1"/>
      <c r="M1652" s="1"/>
      <c r="N1652" s="1"/>
      <c r="O1652" s="1"/>
    </row>
    <row r="1653" spans="2:15">
      <c r="B1653" s="1"/>
      <c r="C1653" s="1"/>
      <c r="D1653" s="1"/>
      <c r="E1653" s="233"/>
      <c r="F1653" s="234">
        <v>45928</v>
      </c>
      <c r="G1653" s="108"/>
      <c r="H1653" s="1"/>
      <c r="I1653" s="1"/>
      <c r="J1653" s="1"/>
      <c r="K1653" s="1"/>
      <c r="L1653" s="1"/>
      <c r="M1653" s="1"/>
      <c r="N1653" s="1"/>
      <c r="O1653" s="1"/>
    </row>
    <row r="1654" spans="2:15">
      <c r="B1654" s="1"/>
      <c r="C1654" s="1"/>
      <c r="D1654" s="1"/>
      <c r="E1654" s="233"/>
      <c r="F1654" s="234">
        <v>45929</v>
      </c>
      <c r="G1654" s="108"/>
      <c r="H1654" s="1"/>
      <c r="I1654" s="1"/>
      <c r="J1654" s="1"/>
      <c r="K1654" s="1"/>
      <c r="L1654" s="1"/>
      <c r="M1654" s="1"/>
      <c r="N1654" s="1"/>
      <c r="O1654" s="1"/>
    </row>
    <row r="1655" spans="2:15">
      <c r="B1655" s="1"/>
      <c r="C1655" s="1"/>
      <c r="D1655" s="1"/>
      <c r="E1655" s="233"/>
      <c r="F1655" s="234">
        <v>45930</v>
      </c>
      <c r="G1655" s="108"/>
      <c r="H1655" s="1"/>
      <c r="I1655" s="1"/>
      <c r="J1655" s="1"/>
      <c r="K1655" s="1"/>
      <c r="L1655" s="1"/>
      <c r="M1655" s="1"/>
      <c r="N1655" s="1"/>
      <c r="O1655" s="1"/>
    </row>
    <row r="1656" spans="2:15">
      <c r="B1656" s="1"/>
      <c r="C1656" s="1"/>
      <c r="D1656" s="1"/>
      <c r="E1656" s="233"/>
      <c r="F1656" s="234">
        <v>45931</v>
      </c>
      <c r="G1656" s="108"/>
      <c r="H1656" s="1"/>
      <c r="I1656" s="1"/>
      <c r="J1656" s="1"/>
      <c r="K1656" s="1"/>
      <c r="L1656" s="1"/>
      <c r="M1656" s="1"/>
      <c r="N1656" s="1"/>
      <c r="O1656" s="1"/>
    </row>
    <row r="1657" spans="2:15">
      <c r="B1657" s="1"/>
      <c r="C1657" s="1"/>
      <c r="D1657" s="1"/>
      <c r="E1657" s="233"/>
      <c r="F1657" s="234">
        <v>45932</v>
      </c>
      <c r="G1657" s="108"/>
      <c r="H1657" s="1"/>
      <c r="I1657" s="1"/>
      <c r="J1657" s="1"/>
      <c r="K1657" s="1"/>
      <c r="L1657" s="1"/>
      <c r="M1657" s="1"/>
      <c r="N1657" s="1"/>
      <c r="O1657" s="1"/>
    </row>
    <row r="1658" spans="2:15">
      <c r="B1658" s="1"/>
      <c r="C1658" s="1"/>
      <c r="D1658" s="1"/>
      <c r="E1658" s="233"/>
      <c r="F1658" s="234">
        <v>45933</v>
      </c>
      <c r="G1658" s="108"/>
      <c r="H1658" s="1"/>
      <c r="I1658" s="1"/>
      <c r="J1658" s="1"/>
      <c r="K1658" s="1"/>
      <c r="L1658" s="1"/>
      <c r="M1658" s="1"/>
      <c r="N1658" s="1"/>
      <c r="O1658" s="1"/>
    </row>
    <row r="1659" spans="2:15">
      <c r="B1659" s="1"/>
      <c r="C1659" s="1"/>
      <c r="D1659" s="1"/>
      <c r="E1659" s="233"/>
      <c r="F1659" s="234">
        <v>45934</v>
      </c>
      <c r="G1659" s="108"/>
      <c r="H1659" s="1"/>
      <c r="I1659" s="1"/>
      <c r="J1659" s="1"/>
      <c r="K1659" s="1"/>
      <c r="L1659" s="1"/>
      <c r="M1659" s="1"/>
      <c r="N1659" s="1"/>
      <c r="O1659" s="1"/>
    </row>
    <row r="1660" spans="2:15">
      <c r="B1660" s="1"/>
      <c r="C1660" s="1"/>
      <c r="D1660" s="1"/>
      <c r="E1660" s="233"/>
      <c r="F1660" s="234">
        <v>45935</v>
      </c>
      <c r="G1660" s="108"/>
      <c r="H1660" s="1"/>
      <c r="I1660" s="1"/>
      <c r="J1660" s="1"/>
      <c r="K1660" s="1"/>
      <c r="L1660" s="1"/>
      <c r="M1660" s="1"/>
      <c r="N1660" s="1"/>
      <c r="O1660" s="1"/>
    </row>
    <row r="1661" spans="2:15">
      <c r="B1661" s="1"/>
      <c r="C1661" s="1"/>
      <c r="D1661" s="1"/>
      <c r="E1661" s="233"/>
      <c r="F1661" s="234">
        <v>45936</v>
      </c>
      <c r="G1661" s="108"/>
      <c r="H1661" s="1"/>
      <c r="I1661" s="1"/>
      <c r="J1661" s="1"/>
      <c r="K1661" s="1"/>
      <c r="L1661" s="1"/>
      <c r="M1661" s="1"/>
      <c r="N1661" s="1"/>
      <c r="O1661" s="1"/>
    </row>
    <row r="1662" spans="2:15">
      <c r="B1662" s="1"/>
      <c r="C1662" s="1"/>
      <c r="D1662" s="1"/>
      <c r="E1662" s="233"/>
      <c r="F1662" s="234">
        <v>45937</v>
      </c>
      <c r="G1662" s="108"/>
      <c r="H1662" s="1"/>
      <c r="I1662" s="1"/>
      <c r="J1662" s="1"/>
      <c r="K1662" s="1"/>
      <c r="L1662" s="1"/>
      <c r="M1662" s="1"/>
      <c r="N1662" s="1"/>
      <c r="O1662" s="1"/>
    </row>
    <row r="1663" spans="2:15">
      <c r="B1663" s="1"/>
      <c r="C1663" s="1"/>
      <c r="D1663" s="1"/>
      <c r="E1663" s="233"/>
      <c r="F1663" s="234">
        <v>45938</v>
      </c>
      <c r="G1663" s="108"/>
      <c r="H1663" s="1"/>
      <c r="I1663" s="1"/>
      <c r="J1663" s="1"/>
      <c r="K1663" s="1"/>
      <c r="L1663" s="1"/>
      <c r="M1663" s="1"/>
      <c r="N1663" s="1"/>
      <c r="O1663" s="1"/>
    </row>
    <row r="1664" spans="2:15">
      <c r="B1664" s="1"/>
      <c r="C1664" s="1"/>
      <c r="D1664" s="1"/>
      <c r="E1664" s="233"/>
      <c r="F1664" s="234">
        <v>45939</v>
      </c>
      <c r="G1664" s="108"/>
      <c r="H1664" s="1"/>
      <c r="I1664" s="1"/>
      <c r="J1664" s="1"/>
      <c r="K1664" s="1"/>
      <c r="L1664" s="1"/>
      <c r="M1664" s="1"/>
      <c r="N1664" s="1"/>
      <c r="O1664" s="1"/>
    </row>
    <row r="1665" spans="2:15">
      <c r="B1665" s="1"/>
      <c r="C1665" s="1"/>
      <c r="D1665" s="1"/>
      <c r="E1665" s="233"/>
      <c r="F1665" s="234">
        <v>45940</v>
      </c>
      <c r="G1665" s="108"/>
      <c r="H1665" s="1"/>
      <c r="I1665" s="1"/>
      <c r="J1665" s="1"/>
      <c r="K1665" s="1"/>
      <c r="L1665" s="1"/>
      <c r="M1665" s="1"/>
      <c r="N1665" s="1"/>
      <c r="O1665" s="1"/>
    </row>
    <row r="1666" spans="2:15">
      <c r="B1666" s="1"/>
      <c r="C1666" s="1"/>
      <c r="D1666" s="1"/>
      <c r="E1666" s="233"/>
      <c r="F1666" s="234">
        <v>45941</v>
      </c>
      <c r="G1666" s="108"/>
      <c r="H1666" s="1"/>
      <c r="I1666" s="1"/>
      <c r="J1666" s="1"/>
      <c r="K1666" s="1"/>
      <c r="L1666" s="1"/>
      <c r="M1666" s="1"/>
      <c r="N1666" s="1"/>
      <c r="O1666" s="1"/>
    </row>
    <row r="1667" spans="2:15">
      <c r="B1667" s="1"/>
      <c r="C1667" s="1"/>
      <c r="D1667" s="1"/>
      <c r="E1667" s="233"/>
      <c r="F1667" s="234">
        <v>45942</v>
      </c>
      <c r="G1667" s="108"/>
      <c r="H1667" s="1"/>
      <c r="I1667" s="1"/>
      <c r="J1667" s="1"/>
      <c r="K1667" s="1"/>
      <c r="L1667" s="1"/>
      <c r="M1667" s="1"/>
      <c r="N1667" s="1"/>
      <c r="O1667" s="1"/>
    </row>
    <row r="1668" spans="2:15">
      <c r="B1668" s="1"/>
      <c r="C1668" s="1"/>
      <c r="D1668" s="1"/>
      <c r="E1668" s="233"/>
      <c r="F1668" s="234">
        <v>45943</v>
      </c>
      <c r="G1668" s="108"/>
      <c r="H1668" s="1"/>
      <c r="I1668" s="1"/>
      <c r="J1668" s="1"/>
      <c r="K1668" s="1"/>
      <c r="L1668" s="1"/>
      <c r="M1668" s="1"/>
      <c r="N1668" s="1"/>
      <c r="O1668" s="1"/>
    </row>
    <row r="1669" spans="2:15">
      <c r="B1669" s="1"/>
      <c r="C1669" s="1"/>
      <c r="D1669" s="1"/>
      <c r="E1669" s="233"/>
      <c r="F1669" s="234">
        <v>45944</v>
      </c>
      <c r="G1669" s="108"/>
      <c r="H1669" s="1"/>
      <c r="I1669" s="1"/>
      <c r="J1669" s="1"/>
      <c r="K1669" s="1"/>
      <c r="L1669" s="1"/>
      <c r="M1669" s="1"/>
      <c r="N1669" s="1"/>
      <c r="O1669" s="1"/>
    </row>
    <row r="1670" spans="2:15">
      <c r="B1670" s="1"/>
      <c r="C1670" s="1"/>
      <c r="D1670" s="1"/>
      <c r="E1670" s="233"/>
      <c r="F1670" s="234">
        <v>45945</v>
      </c>
      <c r="G1670" s="108"/>
      <c r="H1670" s="1"/>
      <c r="I1670" s="1"/>
      <c r="J1670" s="1"/>
      <c r="K1670" s="1"/>
      <c r="L1670" s="1"/>
      <c r="M1670" s="1"/>
      <c r="N1670" s="1"/>
      <c r="O1670" s="1"/>
    </row>
    <row r="1671" spans="2:15">
      <c r="B1671" s="1"/>
      <c r="C1671" s="1"/>
      <c r="D1671" s="1"/>
      <c r="E1671" s="233"/>
      <c r="F1671" s="234">
        <v>45946</v>
      </c>
      <c r="G1671" s="108"/>
      <c r="H1671" s="1"/>
      <c r="I1671" s="1"/>
      <c r="J1671" s="1"/>
      <c r="K1671" s="1"/>
      <c r="L1671" s="1"/>
      <c r="M1671" s="1"/>
      <c r="N1671" s="1"/>
      <c r="O1671" s="1"/>
    </row>
    <row r="1672" spans="2:15">
      <c r="B1672" s="1"/>
      <c r="C1672" s="1"/>
      <c r="D1672" s="1"/>
      <c r="E1672" s="233"/>
      <c r="F1672" s="234">
        <v>45947</v>
      </c>
      <c r="G1672" s="108"/>
      <c r="H1672" s="1"/>
      <c r="I1672" s="1"/>
      <c r="J1672" s="1"/>
      <c r="K1672" s="1"/>
      <c r="L1672" s="1"/>
      <c r="M1672" s="1"/>
      <c r="N1672" s="1"/>
      <c r="O1672" s="1"/>
    </row>
    <row r="1673" spans="2:15">
      <c r="B1673" s="1"/>
      <c r="C1673" s="1"/>
      <c r="D1673" s="1"/>
      <c r="E1673" s="233"/>
      <c r="F1673" s="234">
        <v>45948</v>
      </c>
      <c r="G1673" s="108"/>
      <c r="H1673" s="1"/>
      <c r="I1673" s="1"/>
      <c r="J1673" s="1"/>
      <c r="K1673" s="1"/>
      <c r="L1673" s="1"/>
      <c r="M1673" s="1"/>
      <c r="N1673" s="1"/>
      <c r="O1673" s="1"/>
    </row>
    <row r="1674" spans="2:15">
      <c r="B1674" s="1"/>
      <c r="C1674" s="1"/>
      <c r="D1674" s="1"/>
      <c r="E1674" s="233"/>
      <c r="F1674" s="234">
        <v>45949</v>
      </c>
      <c r="G1674" s="108"/>
      <c r="H1674" s="1"/>
      <c r="I1674" s="1"/>
      <c r="J1674" s="1"/>
      <c r="K1674" s="1"/>
      <c r="L1674" s="1"/>
      <c r="M1674" s="1"/>
      <c r="N1674" s="1"/>
      <c r="O1674" s="1"/>
    </row>
    <row r="1675" spans="2:15">
      <c r="B1675" s="1"/>
      <c r="C1675" s="1"/>
      <c r="D1675" s="1"/>
      <c r="E1675" s="233"/>
      <c r="F1675" s="234">
        <v>45950</v>
      </c>
      <c r="G1675" s="108"/>
      <c r="H1675" s="1"/>
      <c r="I1675" s="1"/>
      <c r="J1675" s="1"/>
      <c r="K1675" s="1"/>
      <c r="L1675" s="1"/>
      <c r="M1675" s="1"/>
      <c r="N1675" s="1"/>
      <c r="O1675" s="1"/>
    </row>
    <row r="1676" spans="2:15">
      <c r="B1676" s="1"/>
      <c r="C1676" s="1"/>
      <c r="D1676" s="1"/>
      <c r="E1676" s="233"/>
      <c r="F1676" s="234">
        <v>45951</v>
      </c>
      <c r="G1676" s="108"/>
      <c r="H1676" s="1"/>
      <c r="I1676" s="1"/>
      <c r="J1676" s="1"/>
      <c r="K1676" s="1"/>
      <c r="L1676" s="1"/>
      <c r="M1676" s="1"/>
      <c r="N1676" s="1"/>
      <c r="O1676" s="1"/>
    </row>
    <row r="1677" spans="2:15">
      <c r="B1677" s="1"/>
      <c r="C1677" s="1"/>
      <c r="D1677" s="1"/>
      <c r="E1677" s="233"/>
      <c r="F1677" s="234">
        <v>45952</v>
      </c>
      <c r="G1677" s="108"/>
      <c r="H1677" s="1"/>
      <c r="I1677" s="1"/>
      <c r="J1677" s="1"/>
      <c r="K1677" s="1"/>
      <c r="L1677" s="1"/>
      <c r="M1677" s="1"/>
      <c r="N1677" s="1"/>
      <c r="O1677" s="1"/>
    </row>
    <row r="1678" spans="2:15">
      <c r="B1678" s="1"/>
      <c r="C1678" s="1"/>
      <c r="D1678" s="1"/>
      <c r="E1678" s="233"/>
      <c r="F1678" s="234">
        <v>45953</v>
      </c>
      <c r="G1678" s="108"/>
      <c r="H1678" s="1"/>
      <c r="I1678" s="1"/>
      <c r="J1678" s="1"/>
      <c r="K1678" s="1"/>
      <c r="L1678" s="1"/>
      <c r="M1678" s="1"/>
      <c r="N1678" s="1"/>
      <c r="O1678" s="1"/>
    </row>
    <row r="1679" spans="2:15">
      <c r="B1679" s="1"/>
      <c r="C1679" s="1"/>
      <c r="D1679" s="1"/>
      <c r="E1679" s="233"/>
      <c r="F1679" s="234">
        <v>45954</v>
      </c>
      <c r="G1679" s="108"/>
      <c r="H1679" s="1"/>
      <c r="I1679" s="1"/>
      <c r="J1679" s="1"/>
      <c r="K1679" s="1"/>
      <c r="L1679" s="1"/>
      <c r="M1679" s="1"/>
      <c r="N1679" s="1"/>
      <c r="O1679" s="1"/>
    </row>
    <row r="1680" spans="2:15">
      <c r="B1680" s="1"/>
      <c r="C1680" s="1"/>
      <c r="D1680" s="1"/>
      <c r="E1680" s="233"/>
      <c r="F1680" s="234">
        <v>45955</v>
      </c>
      <c r="G1680" s="108"/>
      <c r="H1680" s="1"/>
      <c r="I1680" s="1"/>
      <c r="J1680" s="1"/>
      <c r="K1680" s="1"/>
      <c r="L1680" s="1"/>
      <c r="M1680" s="1"/>
      <c r="N1680" s="1"/>
      <c r="O1680" s="1"/>
    </row>
    <row r="1681" spans="2:15">
      <c r="B1681" s="1"/>
      <c r="C1681" s="1"/>
      <c r="D1681" s="1"/>
      <c r="E1681" s="233"/>
      <c r="F1681" s="234">
        <v>45956</v>
      </c>
      <c r="G1681" s="108"/>
      <c r="H1681" s="1"/>
      <c r="I1681" s="1"/>
      <c r="J1681" s="1"/>
      <c r="K1681" s="1"/>
      <c r="L1681" s="1"/>
      <c r="M1681" s="1"/>
      <c r="N1681" s="1"/>
      <c r="O1681" s="1"/>
    </row>
    <row r="1682" spans="2:15">
      <c r="B1682" s="1"/>
      <c r="C1682" s="1"/>
      <c r="D1682" s="1"/>
      <c r="E1682" s="233"/>
      <c r="F1682" s="234">
        <v>45957</v>
      </c>
      <c r="G1682" s="108"/>
      <c r="H1682" s="1"/>
      <c r="I1682" s="1"/>
      <c r="J1682" s="1"/>
      <c r="K1682" s="1"/>
      <c r="L1682" s="1"/>
      <c r="M1682" s="1"/>
      <c r="N1682" s="1"/>
      <c r="O1682" s="1"/>
    </row>
    <row r="1683" spans="2:15">
      <c r="B1683" s="1"/>
      <c r="C1683" s="1"/>
      <c r="D1683" s="1"/>
      <c r="E1683" s="233"/>
      <c r="F1683" s="234">
        <v>45958</v>
      </c>
      <c r="G1683" s="108"/>
      <c r="H1683" s="1"/>
      <c r="I1683" s="1"/>
      <c r="J1683" s="1"/>
      <c r="K1683" s="1"/>
      <c r="L1683" s="1"/>
      <c r="M1683" s="1"/>
      <c r="N1683" s="1"/>
      <c r="O1683" s="1"/>
    </row>
    <row r="1684" spans="2:15">
      <c r="B1684" s="1"/>
      <c r="C1684" s="1"/>
      <c r="D1684" s="1"/>
      <c r="E1684" s="233"/>
      <c r="F1684" s="234">
        <v>45959</v>
      </c>
      <c r="G1684" s="108"/>
      <c r="H1684" s="1"/>
      <c r="I1684" s="1"/>
      <c r="J1684" s="1"/>
      <c r="K1684" s="1"/>
      <c r="L1684" s="1"/>
      <c r="M1684" s="1"/>
      <c r="N1684" s="1"/>
      <c r="O1684" s="1"/>
    </row>
    <row r="1685" spans="2:15">
      <c r="B1685" s="1"/>
      <c r="C1685" s="1"/>
      <c r="D1685" s="1"/>
      <c r="E1685" s="233"/>
      <c r="F1685" s="234">
        <v>45960</v>
      </c>
      <c r="G1685" s="108"/>
      <c r="H1685" s="1"/>
      <c r="I1685" s="1"/>
      <c r="J1685" s="1"/>
      <c r="K1685" s="1"/>
      <c r="L1685" s="1"/>
      <c r="M1685" s="1"/>
      <c r="N1685" s="1"/>
      <c r="O1685" s="1"/>
    </row>
    <row r="1686" spans="2:15">
      <c r="B1686" s="1"/>
      <c r="C1686" s="1"/>
      <c r="D1686" s="1"/>
      <c r="E1686" s="233"/>
      <c r="F1686" s="234">
        <v>45961</v>
      </c>
      <c r="G1686" s="108"/>
      <c r="H1686" s="1"/>
      <c r="I1686" s="1"/>
      <c r="J1686" s="1"/>
      <c r="K1686" s="1"/>
      <c r="L1686" s="1"/>
      <c r="M1686" s="1"/>
      <c r="N1686" s="1"/>
      <c r="O1686" s="1"/>
    </row>
    <row r="1687" spans="2:15">
      <c r="B1687" s="1"/>
      <c r="C1687" s="1"/>
      <c r="D1687" s="1"/>
      <c r="E1687" s="233"/>
      <c r="F1687" s="234">
        <v>45962</v>
      </c>
      <c r="G1687" s="108"/>
      <c r="H1687" s="1"/>
      <c r="I1687" s="1"/>
      <c r="J1687" s="1"/>
      <c r="K1687" s="1"/>
      <c r="L1687" s="1"/>
      <c r="M1687" s="1"/>
      <c r="N1687" s="1"/>
      <c r="O1687" s="1"/>
    </row>
    <row r="1688" spans="2:15">
      <c r="B1688" s="1"/>
      <c r="C1688" s="1"/>
      <c r="D1688" s="1"/>
      <c r="E1688" s="233"/>
      <c r="F1688" s="234">
        <v>45963</v>
      </c>
      <c r="G1688" s="108"/>
      <c r="H1688" s="1"/>
      <c r="I1688" s="1"/>
      <c r="J1688" s="1"/>
      <c r="K1688" s="1"/>
      <c r="L1688" s="1"/>
      <c r="M1688" s="1"/>
      <c r="N1688" s="1"/>
      <c r="O1688" s="1"/>
    </row>
    <row r="1689" spans="2:15">
      <c r="B1689" s="1"/>
      <c r="C1689" s="1"/>
      <c r="D1689" s="1"/>
      <c r="E1689" s="233"/>
      <c r="F1689" s="234">
        <v>45964</v>
      </c>
      <c r="G1689" s="108"/>
      <c r="H1689" s="1"/>
      <c r="I1689" s="1"/>
      <c r="J1689" s="1"/>
      <c r="K1689" s="1"/>
      <c r="L1689" s="1"/>
      <c r="M1689" s="1"/>
      <c r="N1689" s="1"/>
      <c r="O1689" s="1"/>
    </row>
    <row r="1690" spans="2:15">
      <c r="B1690" s="1"/>
      <c r="C1690" s="1"/>
      <c r="D1690" s="1"/>
      <c r="E1690" s="233"/>
      <c r="F1690" s="234">
        <v>45965</v>
      </c>
      <c r="G1690" s="108"/>
      <c r="H1690" s="1"/>
      <c r="I1690" s="1"/>
      <c r="J1690" s="1"/>
      <c r="K1690" s="1"/>
      <c r="L1690" s="1"/>
      <c r="M1690" s="1"/>
      <c r="N1690" s="1"/>
      <c r="O1690" s="1"/>
    </row>
    <row r="1691" spans="2:15">
      <c r="B1691" s="1"/>
      <c r="C1691" s="1"/>
      <c r="D1691" s="1"/>
      <c r="E1691" s="233"/>
      <c r="F1691" s="234">
        <v>45966</v>
      </c>
      <c r="G1691" s="108"/>
      <c r="H1691" s="1"/>
      <c r="I1691" s="1"/>
      <c r="J1691" s="1"/>
      <c r="K1691" s="1"/>
      <c r="L1691" s="1"/>
      <c r="M1691" s="1"/>
      <c r="N1691" s="1"/>
      <c r="O1691" s="1"/>
    </row>
    <row r="1692" spans="2:15">
      <c r="B1692" s="1"/>
      <c r="C1692" s="1"/>
      <c r="D1692" s="1"/>
      <c r="E1692" s="233"/>
      <c r="F1692" s="234">
        <v>45967</v>
      </c>
      <c r="G1692" s="108"/>
      <c r="H1692" s="1"/>
      <c r="I1692" s="1"/>
      <c r="J1692" s="1"/>
      <c r="K1692" s="1"/>
      <c r="L1692" s="1"/>
      <c r="M1692" s="1"/>
      <c r="N1692" s="1"/>
      <c r="O1692" s="1"/>
    </row>
    <row r="1693" spans="2:15">
      <c r="B1693" s="1"/>
      <c r="C1693" s="1"/>
      <c r="D1693" s="1"/>
      <c r="E1693" s="233"/>
      <c r="F1693" s="234">
        <v>45968</v>
      </c>
      <c r="G1693" s="108"/>
      <c r="H1693" s="1"/>
      <c r="I1693" s="1"/>
      <c r="J1693" s="1"/>
      <c r="K1693" s="1"/>
      <c r="L1693" s="1"/>
      <c r="M1693" s="1"/>
      <c r="N1693" s="1"/>
      <c r="O1693" s="1"/>
    </row>
    <row r="1694" spans="2:15">
      <c r="B1694" s="1"/>
      <c r="C1694" s="1"/>
      <c r="D1694" s="1"/>
      <c r="E1694" s="233"/>
      <c r="F1694" s="234">
        <v>45969</v>
      </c>
      <c r="G1694" s="108"/>
      <c r="H1694" s="1"/>
      <c r="I1694" s="1"/>
      <c r="J1694" s="1"/>
      <c r="K1694" s="1"/>
      <c r="L1694" s="1"/>
      <c r="M1694" s="1"/>
      <c r="N1694" s="1"/>
      <c r="O1694" s="1"/>
    </row>
    <row r="1695" spans="2:15">
      <c r="B1695" s="1"/>
      <c r="C1695" s="1"/>
      <c r="D1695" s="1"/>
      <c r="E1695" s="233"/>
      <c r="F1695" s="234">
        <v>45970</v>
      </c>
      <c r="G1695" s="108"/>
      <c r="H1695" s="1"/>
      <c r="I1695" s="1"/>
      <c r="J1695" s="1"/>
      <c r="K1695" s="1"/>
      <c r="L1695" s="1"/>
      <c r="M1695" s="1"/>
      <c r="N1695" s="1"/>
      <c r="O1695" s="1"/>
    </row>
    <row r="1696" spans="2:15">
      <c r="B1696" s="1"/>
      <c r="C1696" s="1"/>
      <c r="D1696" s="1"/>
      <c r="E1696" s="233"/>
      <c r="F1696" s="234">
        <v>45971</v>
      </c>
      <c r="G1696" s="108"/>
      <c r="H1696" s="1"/>
      <c r="I1696" s="1"/>
      <c r="J1696" s="1"/>
      <c r="K1696" s="1"/>
      <c r="L1696" s="1"/>
      <c r="M1696" s="1"/>
      <c r="N1696" s="1"/>
      <c r="O1696" s="1"/>
    </row>
    <row r="1697" spans="2:15">
      <c r="B1697" s="1"/>
      <c r="C1697" s="1"/>
      <c r="D1697" s="1"/>
      <c r="E1697" s="233"/>
      <c r="F1697" s="234">
        <v>45972</v>
      </c>
      <c r="G1697" s="108"/>
      <c r="H1697" s="1"/>
      <c r="I1697" s="1"/>
      <c r="J1697" s="1"/>
      <c r="K1697" s="1"/>
      <c r="L1697" s="1"/>
      <c r="M1697" s="1"/>
      <c r="N1697" s="1"/>
      <c r="O1697" s="1"/>
    </row>
    <row r="1698" spans="2:15">
      <c r="B1698" s="1"/>
      <c r="C1698" s="1"/>
      <c r="D1698" s="1"/>
      <c r="E1698" s="233"/>
      <c r="F1698" s="234">
        <v>45973</v>
      </c>
      <c r="G1698" s="108"/>
      <c r="H1698" s="1"/>
      <c r="I1698" s="1"/>
      <c r="J1698" s="1"/>
      <c r="K1698" s="1"/>
      <c r="L1698" s="1"/>
      <c r="M1698" s="1"/>
      <c r="N1698" s="1"/>
      <c r="O1698" s="1"/>
    </row>
    <row r="1699" spans="2:15">
      <c r="B1699" s="1"/>
      <c r="C1699" s="1"/>
      <c r="D1699" s="1"/>
      <c r="E1699" s="233"/>
      <c r="F1699" s="234">
        <v>45974</v>
      </c>
      <c r="G1699" s="108"/>
      <c r="H1699" s="1"/>
      <c r="I1699" s="1"/>
      <c r="J1699" s="1"/>
      <c r="K1699" s="1"/>
      <c r="L1699" s="1"/>
      <c r="M1699" s="1"/>
      <c r="N1699" s="1"/>
      <c r="O1699" s="1"/>
    </row>
    <row r="1700" spans="2:15">
      <c r="B1700" s="1"/>
      <c r="C1700" s="1"/>
      <c r="D1700" s="1"/>
      <c r="E1700" s="233"/>
      <c r="F1700" s="234">
        <v>45975</v>
      </c>
      <c r="G1700" s="108"/>
      <c r="H1700" s="1"/>
      <c r="I1700" s="1"/>
      <c r="J1700" s="1"/>
      <c r="K1700" s="1"/>
      <c r="L1700" s="1"/>
      <c r="M1700" s="1"/>
      <c r="N1700" s="1"/>
      <c r="O1700" s="1"/>
    </row>
    <row r="1701" spans="2:15">
      <c r="B1701" s="1"/>
      <c r="C1701" s="1"/>
      <c r="D1701" s="1"/>
      <c r="E1701" s="233"/>
      <c r="F1701" s="234">
        <v>45976</v>
      </c>
      <c r="G1701" s="108"/>
      <c r="H1701" s="1"/>
      <c r="I1701" s="1"/>
      <c r="J1701" s="1"/>
      <c r="K1701" s="1"/>
      <c r="L1701" s="1"/>
      <c r="M1701" s="1"/>
      <c r="N1701" s="1"/>
      <c r="O1701" s="1"/>
    </row>
    <row r="1702" spans="2:15">
      <c r="B1702" s="1"/>
      <c r="C1702" s="1"/>
      <c r="D1702" s="1"/>
      <c r="E1702" s="233"/>
      <c r="F1702" s="234">
        <v>45977</v>
      </c>
      <c r="G1702" s="108"/>
      <c r="H1702" s="1"/>
      <c r="I1702" s="1"/>
      <c r="J1702" s="1"/>
      <c r="K1702" s="1"/>
      <c r="L1702" s="1"/>
      <c r="M1702" s="1"/>
      <c r="N1702" s="1"/>
      <c r="O1702" s="1"/>
    </row>
    <row r="1703" spans="2:15">
      <c r="B1703" s="1"/>
      <c r="C1703" s="1"/>
      <c r="D1703" s="1"/>
      <c r="E1703" s="233"/>
      <c r="F1703" s="234">
        <v>45978</v>
      </c>
      <c r="G1703" s="108"/>
      <c r="H1703" s="1"/>
      <c r="I1703" s="1"/>
      <c r="J1703" s="1"/>
      <c r="K1703" s="1"/>
      <c r="L1703" s="1"/>
      <c r="M1703" s="1"/>
      <c r="N1703" s="1"/>
      <c r="O1703" s="1"/>
    </row>
    <row r="1704" spans="2:15">
      <c r="B1704" s="1"/>
      <c r="C1704" s="1"/>
      <c r="D1704" s="1"/>
      <c r="E1704" s="233"/>
      <c r="F1704" s="234">
        <v>45979</v>
      </c>
      <c r="G1704" s="108"/>
      <c r="H1704" s="1"/>
      <c r="I1704" s="1"/>
      <c r="J1704" s="1"/>
      <c r="K1704" s="1"/>
      <c r="L1704" s="1"/>
      <c r="M1704" s="1"/>
      <c r="N1704" s="1"/>
      <c r="O1704" s="1"/>
    </row>
    <row r="1705" spans="2:15">
      <c r="B1705" s="1"/>
      <c r="C1705" s="1"/>
      <c r="D1705" s="1"/>
      <c r="E1705" s="233"/>
      <c r="F1705" s="234">
        <v>45980</v>
      </c>
      <c r="G1705" s="108"/>
      <c r="H1705" s="1"/>
      <c r="I1705" s="1"/>
      <c r="J1705" s="1"/>
      <c r="K1705" s="1"/>
      <c r="L1705" s="1"/>
      <c r="M1705" s="1"/>
      <c r="N1705" s="1"/>
      <c r="O1705" s="1"/>
    </row>
    <row r="1706" spans="2:15">
      <c r="B1706" s="1"/>
      <c r="C1706" s="1"/>
      <c r="D1706" s="1"/>
      <c r="E1706" s="233"/>
      <c r="F1706" s="234">
        <v>45981</v>
      </c>
      <c r="G1706" s="108"/>
      <c r="H1706" s="1"/>
      <c r="I1706" s="1"/>
      <c r="J1706" s="1"/>
      <c r="K1706" s="1"/>
      <c r="L1706" s="1"/>
      <c r="M1706" s="1"/>
      <c r="N1706" s="1"/>
      <c r="O1706" s="1"/>
    </row>
    <row r="1707" spans="2:15">
      <c r="B1707" s="1"/>
      <c r="C1707" s="1"/>
      <c r="D1707" s="1"/>
      <c r="E1707" s="233"/>
      <c r="F1707" s="234">
        <v>45982</v>
      </c>
      <c r="G1707" s="108"/>
      <c r="H1707" s="1"/>
      <c r="I1707" s="1"/>
      <c r="J1707" s="1"/>
      <c r="K1707" s="1"/>
      <c r="L1707" s="1"/>
      <c r="M1707" s="1"/>
      <c r="N1707" s="1"/>
      <c r="O1707" s="1"/>
    </row>
    <row r="1708" spans="2:15">
      <c r="B1708" s="1"/>
      <c r="C1708" s="1"/>
      <c r="D1708" s="1"/>
      <c r="E1708" s="233"/>
      <c r="F1708" s="234">
        <v>45983</v>
      </c>
      <c r="G1708" s="108"/>
      <c r="H1708" s="1"/>
      <c r="I1708" s="1"/>
      <c r="J1708" s="1"/>
      <c r="K1708" s="1"/>
      <c r="L1708" s="1"/>
      <c r="M1708" s="1"/>
      <c r="N1708" s="1"/>
      <c r="O1708" s="1"/>
    </row>
    <row r="1709" spans="2:15">
      <c r="B1709" s="1"/>
      <c r="C1709" s="1"/>
      <c r="D1709" s="1"/>
      <c r="E1709" s="233"/>
      <c r="F1709" s="234">
        <v>45984</v>
      </c>
      <c r="G1709" s="108"/>
      <c r="H1709" s="1"/>
      <c r="I1709" s="1"/>
      <c r="J1709" s="1"/>
      <c r="K1709" s="1"/>
      <c r="L1709" s="1"/>
      <c r="M1709" s="1"/>
      <c r="N1709" s="1"/>
      <c r="O1709" s="1"/>
    </row>
    <row r="1710" spans="2:15">
      <c r="B1710" s="1"/>
      <c r="C1710" s="1"/>
      <c r="D1710" s="1"/>
      <c r="E1710" s="233"/>
      <c r="F1710" s="234">
        <v>45985</v>
      </c>
      <c r="G1710" s="108"/>
      <c r="H1710" s="1"/>
      <c r="I1710" s="1"/>
      <c r="J1710" s="1"/>
      <c r="K1710" s="1"/>
      <c r="L1710" s="1"/>
      <c r="M1710" s="1"/>
      <c r="N1710" s="1"/>
      <c r="O1710" s="1"/>
    </row>
    <row r="1711" spans="2:15">
      <c r="B1711" s="1"/>
      <c r="C1711" s="1"/>
      <c r="D1711" s="1"/>
      <c r="E1711" s="233"/>
      <c r="F1711" s="234">
        <v>45986</v>
      </c>
      <c r="G1711" s="108"/>
      <c r="H1711" s="1"/>
      <c r="I1711" s="1"/>
      <c r="J1711" s="1"/>
      <c r="K1711" s="1"/>
      <c r="L1711" s="1"/>
      <c r="M1711" s="1"/>
      <c r="N1711" s="1"/>
      <c r="O1711" s="1"/>
    </row>
    <row r="1712" spans="2:15">
      <c r="B1712" s="1"/>
      <c r="C1712" s="1"/>
      <c r="D1712" s="1"/>
      <c r="E1712" s="233"/>
      <c r="F1712" s="234">
        <v>45987</v>
      </c>
      <c r="G1712" s="108"/>
      <c r="H1712" s="1"/>
      <c r="I1712" s="1"/>
      <c r="J1712" s="1"/>
      <c r="K1712" s="1"/>
      <c r="L1712" s="1"/>
      <c r="M1712" s="1"/>
      <c r="N1712" s="1"/>
      <c r="O1712" s="1"/>
    </row>
    <row r="1713" spans="2:15">
      <c r="B1713" s="1"/>
      <c r="C1713" s="1"/>
      <c r="D1713" s="1"/>
      <c r="E1713" s="233"/>
      <c r="F1713" s="234">
        <v>45988</v>
      </c>
      <c r="G1713" s="108"/>
      <c r="H1713" s="1"/>
      <c r="I1713" s="1"/>
      <c r="J1713" s="1"/>
      <c r="K1713" s="1"/>
      <c r="L1713" s="1"/>
      <c r="M1713" s="1"/>
      <c r="N1713" s="1"/>
      <c r="O1713" s="1"/>
    </row>
    <row r="1714" spans="2:15">
      <c r="B1714" s="1"/>
      <c r="C1714" s="1"/>
      <c r="D1714" s="1"/>
      <c r="E1714" s="233"/>
      <c r="F1714" s="234">
        <v>45989</v>
      </c>
      <c r="G1714" s="108"/>
      <c r="H1714" s="1"/>
      <c r="I1714" s="1"/>
      <c r="J1714" s="1"/>
      <c r="K1714" s="1"/>
      <c r="L1714" s="1"/>
      <c r="M1714" s="1"/>
      <c r="N1714" s="1"/>
      <c r="O1714" s="1"/>
    </row>
    <row r="1715" spans="2:15">
      <c r="B1715" s="1"/>
      <c r="C1715" s="1"/>
      <c r="D1715" s="1"/>
      <c r="E1715" s="233"/>
      <c r="F1715" s="234">
        <v>45990</v>
      </c>
      <c r="G1715" s="108"/>
      <c r="H1715" s="1"/>
      <c r="I1715" s="1"/>
      <c r="J1715" s="1"/>
      <c r="K1715" s="1"/>
      <c r="L1715" s="1"/>
      <c r="M1715" s="1"/>
      <c r="N1715" s="1"/>
      <c r="O1715" s="1"/>
    </row>
    <row r="1716" spans="2:15">
      <c r="B1716" s="1"/>
      <c r="C1716" s="1"/>
      <c r="D1716" s="1"/>
      <c r="E1716" s="233"/>
      <c r="F1716" s="234">
        <v>45991</v>
      </c>
      <c r="G1716" s="108"/>
      <c r="H1716" s="1"/>
      <c r="I1716" s="1"/>
      <c r="J1716" s="1"/>
      <c r="K1716" s="1"/>
      <c r="L1716" s="1"/>
      <c r="M1716" s="1"/>
      <c r="N1716" s="1"/>
      <c r="O1716" s="1"/>
    </row>
    <row r="1717" spans="2:15">
      <c r="B1717" s="1"/>
      <c r="C1717" s="1"/>
      <c r="D1717" s="1"/>
      <c r="E1717" s="233"/>
      <c r="F1717" s="234">
        <v>45992</v>
      </c>
      <c r="G1717" s="108"/>
      <c r="H1717" s="1"/>
      <c r="I1717" s="1"/>
      <c r="J1717" s="1"/>
      <c r="K1717" s="1"/>
      <c r="L1717" s="1"/>
      <c r="M1717" s="1"/>
      <c r="N1717" s="1"/>
      <c r="O1717" s="1"/>
    </row>
    <row r="1718" spans="2:15">
      <c r="B1718" s="1"/>
      <c r="C1718" s="1"/>
      <c r="D1718" s="1"/>
      <c r="E1718" s="233"/>
      <c r="F1718" s="234">
        <v>45993</v>
      </c>
      <c r="G1718" s="108"/>
      <c r="H1718" s="1"/>
      <c r="I1718" s="1"/>
      <c r="J1718" s="1"/>
      <c r="K1718" s="1"/>
      <c r="L1718" s="1"/>
      <c r="M1718" s="1"/>
      <c r="N1718" s="1"/>
      <c r="O1718" s="1"/>
    </row>
    <row r="1719" spans="2:15">
      <c r="B1719" s="1"/>
      <c r="C1719" s="1"/>
      <c r="D1719" s="1"/>
      <c r="E1719" s="233"/>
      <c r="F1719" s="234">
        <v>45994</v>
      </c>
      <c r="G1719" s="108"/>
      <c r="H1719" s="1"/>
      <c r="I1719" s="1"/>
      <c r="J1719" s="1"/>
      <c r="K1719" s="1"/>
      <c r="L1719" s="1"/>
      <c r="M1719" s="1"/>
      <c r="N1719" s="1"/>
      <c r="O1719" s="1"/>
    </row>
    <row r="1720" spans="2:15">
      <c r="B1720" s="1"/>
      <c r="C1720" s="1"/>
      <c r="D1720" s="1"/>
      <c r="E1720" s="233"/>
      <c r="F1720" s="234">
        <v>45995</v>
      </c>
      <c r="G1720" s="108"/>
      <c r="H1720" s="1"/>
      <c r="I1720" s="1"/>
      <c r="J1720" s="1"/>
      <c r="K1720" s="1"/>
      <c r="L1720" s="1"/>
      <c r="M1720" s="1"/>
      <c r="N1720" s="1"/>
      <c r="O1720" s="1"/>
    </row>
    <row r="1721" spans="2:15">
      <c r="B1721" s="1"/>
      <c r="C1721" s="1"/>
      <c r="D1721" s="1"/>
      <c r="E1721" s="233"/>
      <c r="F1721" s="234">
        <v>45996</v>
      </c>
      <c r="G1721" s="108"/>
      <c r="H1721" s="1"/>
      <c r="I1721" s="1"/>
      <c r="J1721" s="1"/>
      <c r="K1721" s="1"/>
      <c r="L1721" s="1"/>
      <c r="M1721" s="1"/>
      <c r="N1721" s="1"/>
      <c r="O1721" s="1"/>
    </row>
    <row r="1722" spans="2:15">
      <c r="B1722" s="1"/>
      <c r="C1722" s="1"/>
      <c r="D1722" s="1"/>
      <c r="E1722" s="233"/>
      <c r="F1722" s="234">
        <v>45997</v>
      </c>
      <c r="G1722" s="108"/>
      <c r="H1722" s="1"/>
      <c r="I1722" s="1"/>
      <c r="J1722" s="1"/>
      <c r="K1722" s="1"/>
      <c r="L1722" s="1"/>
      <c r="M1722" s="1"/>
      <c r="N1722" s="1"/>
      <c r="O1722" s="1"/>
    </row>
    <row r="1723" spans="2:15">
      <c r="B1723" s="1"/>
      <c r="C1723" s="1"/>
      <c r="D1723" s="1"/>
      <c r="E1723" s="233"/>
      <c r="F1723" s="234">
        <v>45998</v>
      </c>
      <c r="G1723" s="108"/>
      <c r="H1723" s="1"/>
      <c r="I1723" s="1"/>
      <c r="J1723" s="1"/>
      <c r="K1723" s="1"/>
      <c r="L1723" s="1"/>
      <c r="M1723" s="1"/>
      <c r="N1723" s="1"/>
      <c r="O1723" s="1"/>
    </row>
    <row r="1724" spans="2:15">
      <c r="B1724" s="1"/>
      <c r="C1724" s="1"/>
      <c r="D1724" s="1"/>
      <c r="E1724" s="233"/>
      <c r="F1724" s="234">
        <v>45999</v>
      </c>
      <c r="G1724" s="108"/>
      <c r="H1724" s="1"/>
      <c r="I1724" s="1"/>
      <c r="J1724" s="1"/>
      <c r="K1724" s="1"/>
      <c r="L1724" s="1"/>
      <c r="M1724" s="1"/>
      <c r="N1724" s="1"/>
      <c r="O1724" s="1"/>
    </row>
    <row r="1725" spans="2:15">
      <c r="B1725" s="1"/>
      <c r="C1725" s="1"/>
      <c r="D1725" s="1"/>
      <c r="E1725" s="233"/>
      <c r="F1725" s="234">
        <v>46000</v>
      </c>
      <c r="G1725" s="108"/>
      <c r="H1725" s="1"/>
      <c r="I1725" s="1"/>
      <c r="J1725" s="1"/>
      <c r="K1725" s="1"/>
      <c r="L1725" s="1"/>
      <c r="M1725" s="1"/>
      <c r="N1725" s="1"/>
      <c r="O1725" s="1"/>
    </row>
    <row r="1726" spans="2:15">
      <c r="B1726" s="1"/>
      <c r="C1726" s="1"/>
      <c r="D1726" s="1"/>
      <c r="E1726" s="233"/>
      <c r="F1726" s="234">
        <v>46001</v>
      </c>
      <c r="G1726" s="108"/>
      <c r="H1726" s="1"/>
      <c r="I1726" s="1"/>
      <c r="J1726" s="1"/>
      <c r="K1726" s="1"/>
      <c r="L1726" s="1"/>
      <c r="M1726" s="1"/>
      <c r="N1726" s="1"/>
      <c r="O1726" s="1"/>
    </row>
    <row r="1727" spans="2:15">
      <c r="B1727" s="1"/>
      <c r="C1727" s="1"/>
      <c r="D1727" s="1"/>
      <c r="E1727" s="233"/>
      <c r="F1727" s="234">
        <v>46002</v>
      </c>
      <c r="G1727" s="108"/>
      <c r="H1727" s="1"/>
      <c r="I1727" s="1"/>
      <c r="J1727" s="1"/>
      <c r="K1727" s="1"/>
      <c r="L1727" s="1"/>
      <c r="M1727" s="1"/>
      <c r="N1727" s="1"/>
      <c r="O1727" s="1"/>
    </row>
    <row r="1728" spans="2:15">
      <c r="B1728" s="1"/>
      <c r="C1728" s="1"/>
      <c r="D1728" s="1"/>
      <c r="E1728" s="233"/>
      <c r="F1728" s="234">
        <v>46003</v>
      </c>
      <c r="G1728" s="108"/>
      <c r="H1728" s="1"/>
      <c r="I1728" s="1"/>
      <c r="J1728" s="1"/>
      <c r="K1728" s="1"/>
      <c r="L1728" s="1"/>
      <c r="M1728" s="1"/>
      <c r="N1728" s="1"/>
      <c r="O1728" s="1"/>
    </row>
    <row r="1729" spans="2:15">
      <c r="B1729" s="1"/>
      <c r="C1729" s="1"/>
      <c r="D1729" s="1"/>
      <c r="E1729" s="233"/>
      <c r="F1729" s="234">
        <v>46004</v>
      </c>
      <c r="G1729" s="108"/>
      <c r="H1729" s="1"/>
      <c r="I1729" s="1"/>
      <c r="J1729" s="1"/>
      <c r="K1729" s="1"/>
      <c r="L1729" s="1"/>
      <c r="M1729" s="1"/>
      <c r="N1729" s="1"/>
      <c r="O1729" s="1"/>
    </row>
    <row r="1730" spans="2:15">
      <c r="B1730" s="1"/>
      <c r="C1730" s="1"/>
      <c r="D1730" s="1"/>
      <c r="E1730" s="233"/>
      <c r="F1730" s="234">
        <v>46005</v>
      </c>
      <c r="G1730" s="108"/>
      <c r="H1730" s="1"/>
      <c r="I1730" s="1"/>
      <c r="J1730" s="1"/>
      <c r="K1730" s="1"/>
      <c r="L1730" s="1"/>
      <c r="M1730" s="1"/>
      <c r="N1730" s="1"/>
      <c r="O1730" s="1"/>
    </row>
    <row r="1731" spans="2:15">
      <c r="B1731" s="1"/>
      <c r="C1731" s="1"/>
      <c r="D1731" s="1"/>
      <c r="E1731" s="233"/>
      <c r="F1731" s="234">
        <v>46006</v>
      </c>
      <c r="G1731" s="108"/>
      <c r="H1731" s="1"/>
      <c r="I1731" s="1"/>
      <c r="J1731" s="1"/>
      <c r="K1731" s="1"/>
      <c r="L1731" s="1"/>
      <c r="M1731" s="1"/>
      <c r="N1731" s="1"/>
      <c r="O1731" s="1"/>
    </row>
    <row r="1732" spans="2:15">
      <c r="B1732" s="1"/>
      <c r="C1732" s="1"/>
      <c r="D1732" s="1"/>
      <c r="E1732" s="233"/>
      <c r="F1732" s="234">
        <v>46007</v>
      </c>
      <c r="G1732" s="108"/>
      <c r="H1732" s="1"/>
      <c r="I1732" s="1"/>
      <c r="J1732" s="1"/>
      <c r="K1732" s="1"/>
      <c r="L1732" s="1"/>
      <c r="M1732" s="1"/>
      <c r="N1732" s="1"/>
      <c r="O1732" s="1"/>
    </row>
    <row r="1733" spans="2:15">
      <c r="B1733" s="1"/>
      <c r="C1733" s="1"/>
      <c r="D1733" s="1"/>
      <c r="E1733" s="233"/>
      <c r="F1733" s="234">
        <v>46008</v>
      </c>
      <c r="G1733" s="108"/>
      <c r="H1733" s="1"/>
      <c r="I1733" s="1"/>
      <c r="J1733" s="1"/>
      <c r="K1733" s="1"/>
      <c r="L1733" s="1"/>
      <c r="M1733" s="1"/>
      <c r="N1733" s="1"/>
      <c r="O1733" s="1"/>
    </row>
    <row r="1734" spans="2:15">
      <c r="B1734" s="1"/>
      <c r="C1734" s="1"/>
      <c r="D1734" s="1"/>
      <c r="E1734" s="233"/>
      <c r="F1734" s="234">
        <v>46009</v>
      </c>
      <c r="G1734" s="108"/>
      <c r="H1734" s="1"/>
      <c r="I1734" s="1"/>
      <c r="J1734" s="1"/>
      <c r="K1734" s="1"/>
      <c r="L1734" s="1"/>
      <c r="M1734" s="1"/>
      <c r="N1734" s="1"/>
      <c r="O1734" s="1"/>
    </row>
    <row r="1735" spans="2:15">
      <c r="B1735" s="1"/>
      <c r="C1735" s="1"/>
      <c r="D1735" s="1"/>
      <c r="E1735" s="233"/>
      <c r="F1735" s="234">
        <v>46010</v>
      </c>
      <c r="G1735" s="108"/>
      <c r="H1735" s="1"/>
      <c r="I1735" s="1"/>
      <c r="J1735" s="1"/>
      <c r="K1735" s="1"/>
      <c r="L1735" s="1"/>
      <c r="M1735" s="1"/>
      <c r="N1735" s="1"/>
      <c r="O1735" s="1"/>
    </row>
    <row r="1736" spans="2:15">
      <c r="B1736" s="1"/>
      <c r="C1736" s="1"/>
      <c r="D1736" s="1"/>
      <c r="E1736" s="233"/>
      <c r="F1736" s="234">
        <v>46011</v>
      </c>
      <c r="G1736" s="108"/>
      <c r="H1736" s="1"/>
      <c r="I1736" s="1"/>
      <c r="J1736" s="1"/>
      <c r="K1736" s="1"/>
      <c r="L1736" s="1"/>
      <c r="M1736" s="1"/>
      <c r="N1736" s="1"/>
      <c r="O1736" s="1"/>
    </row>
    <row r="1737" spans="2:15">
      <c r="B1737" s="1"/>
      <c r="C1737" s="1"/>
      <c r="D1737" s="1"/>
      <c r="E1737" s="233"/>
      <c r="F1737" s="234">
        <v>46012</v>
      </c>
      <c r="G1737" s="108"/>
      <c r="H1737" s="1"/>
      <c r="I1737" s="1"/>
      <c r="J1737" s="1"/>
      <c r="K1737" s="1"/>
      <c r="L1737" s="1"/>
      <c r="M1737" s="1"/>
      <c r="N1737" s="1"/>
      <c r="O1737" s="1"/>
    </row>
    <row r="1738" spans="2:15">
      <c r="B1738" s="1"/>
      <c r="C1738" s="1"/>
      <c r="D1738" s="1"/>
      <c r="E1738" s="233"/>
      <c r="F1738" s="234">
        <v>46013</v>
      </c>
      <c r="G1738" s="108"/>
      <c r="H1738" s="1"/>
      <c r="I1738" s="1"/>
      <c r="J1738" s="1"/>
      <c r="K1738" s="1"/>
      <c r="L1738" s="1"/>
      <c r="M1738" s="1"/>
      <c r="N1738" s="1"/>
      <c r="O1738" s="1"/>
    </row>
    <row r="1739" spans="2:15">
      <c r="B1739" s="1"/>
      <c r="C1739" s="1"/>
      <c r="D1739" s="1"/>
      <c r="E1739" s="233"/>
      <c r="F1739" s="234">
        <v>46014</v>
      </c>
      <c r="G1739" s="108"/>
      <c r="H1739" s="1"/>
      <c r="I1739" s="1"/>
      <c r="J1739" s="1"/>
      <c r="K1739" s="1"/>
      <c r="L1739" s="1"/>
      <c r="M1739" s="1"/>
      <c r="N1739" s="1"/>
      <c r="O1739" s="1"/>
    </row>
    <row r="1740" spans="2:15">
      <c r="B1740" s="1"/>
      <c r="C1740" s="1"/>
      <c r="D1740" s="1"/>
      <c r="E1740" s="233"/>
      <c r="F1740" s="234">
        <v>46015</v>
      </c>
      <c r="G1740" s="108"/>
      <c r="H1740" s="1"/>
      <c r="I1740" s="1"/>
      <c r="J1740" s="1"/>
      <c r="K1740" s="1"/>
      <c r="L1740" s="1"/>
      <c r="M1740" s="1"/>
      <c r="N1740" s="1"/>
      <c r="O1740" s="1"/>
    </row>
    <row r="1741" spans="2:15">
      <c r="B1741" s="1"/>
      <c r="C1741" s="1"/>
      <c r="D1741" s="1"/>
      <c r="E1741" s="233"/>
      <c r="F1741" s="234">
        <v>46016</v>
      </c>
      <c r="G1741" s="108"/>
      <c r="H1741" s="1"/>
      <c r="I1741" s="1"/>
      <c r="J1741" s="1"/>
      <c r="K1741" s="1"/>
      <c r="L1741" s="1"/>
      <c r="M1741" s="1"/>
      <c r="N1741" s="1"/>
      <c r="O1741" s="1"/>
    </row>
    <row r="1742" spans="2:15">
      <c r="B1742" s="1"/>
      <c r="C1742" s="1"/>
      <c r="D1742" s="1"/>
      <c r="E1742" s="233"/>
      <c r="F1742" s="234">
        <v>46017</v>
      </c>
      <c r="G1742" s="108"/>
      <c r="H1742" s="1"/>
      <c r="I1742" s="1"/>
      <c r="J1742" s="1"/>
      <c r="K1742" s="1"/>
      <c r="L1742" s="1"/>
      <c r="M1742" s="1"/>
      <c r="N1742" s="1"/>
      <c r="O1742" s="1"/>
    </row>
    <row r="1743" spans="2:15">
      <c r="B1743" s="1"/>
      <c r="C1743" s="1"/>
      <c r="D1743" s="1"/>
      <c r="E1743" s="233"/>
      <c r="F1743" s="234">
        <v>46018</v>
      </c>
      <c r="G1743" s="108"/>
      <c r="H1743" s="1"/>
      <c r="I1743" s="1"/>
      <c r="J1743" s="1"/>
      <c r="K1743" s="1"/>
      <c r="L1743" s="1"/>
      <c r="M1743" s="1"/>
      <c r="N1743" s="1"/>
      <c r="O1743" s="1"/>
    </row>
    <row r="1744" spans="2:15">
      <c r="B1744" s="1"/>
      <c r="C1744" s="1"/>
      <c r="D1744" s="1"/>
      <c r="E1744" s="233"/>
      <c r="F1744" s="234">
        <v>46019</v>
      </c>
      <c r="G1744" s="108"/>
      <c r="H1744" s="1"/>
      <c r="I1744" s="1"/>
      <c r="J1744" s="1"/>
      <c r="K1744" s="1"/>
      <c r="L1744" s="1"/>
      <c r="M1744" s="1"/>
      <c r="N1744" s="1"/>
      <c r="O1744" s="1"/>
    </row>
    <row r="1745" spans="2:15">
      <c r="B1745" s="1"/>
      <c r="C1745" s="1"/>
      <c r="D1745" s="1"/>
      <c r="E1745" s="233"/>
      <c r="F1745" s="234">
        <v>46020</v>
      </c>
      <c r="G1745" s="108"/>
      <c r="H1745" s="1"/>
      <c r="I1745" s="1"/>
      <c r="J1745" s="1"/>
      <c r="K1745" s="1"/>
      <c r="L1745" s="1"/>
      <c r="M1745" s="1"/>
      <c r="N1745" s="1"/>
      <c r="O1745" s="1"/>
    </row>
    <row r="1746" spans="2:15" ht="15.75" thickBot="1">
      <c r="B1746" s="1"/>
      <c r="C1746" s="1"/>
      <c r="D1746" s="1"/>
      <c r="E1746" s="233"/>
      <c r="F1746" s="235">
        <v>46021</v>
      </c>
      <c r="G1746" s="108"/>
      <c r="H1746" s="1"/>
      <c r="I1746" s="1"/>
      <c r="J1746" s="1"/>
      <c r="K1746" s="1"/>
      <c r="L1746" s="1"/>
      <c r="M1746" s="1"/>
      <c r="N1746" s="1"/>
      <c r="O1746" s="1"/>
    </row>
    <row r="1747" spans="2:15">
      <c r="B1747" s="1"/>
      <c r="C1747" s="1"/>
      <c r="D1747" s="1"/>
      <c r="E1747" s="233"/>
      <c r="F1747" s="236">
        <v>46022</v>
      </c>
      <c r="G1747" s="108"/>
      <c r="H1747" s="1"/>
      <c r="I1747" s="1"/>
      <c r="J1747" s="1"/>
      <c r="K1747" s="1"/>
      <c r="L1747" s="1"/>
      <c r="M1747" s="1"/>
      <c r="N1747" s="1"/>
      <c r="O1747" s="1"/>
    </row>
    <row r="1748" spans="2:15">
      <c r="F1748" s="234">
        <v>46023</v>
      </c>
    </row>
    <row r="1749" spans="2:15">
      <c r="F1749" s="234">
        <v>46024</v>
      </c>
    </row>
    <row r="1750" spans="2:15">
      <c r="F1750" s="234">
        <v>46025</v>
      </c>
    </row>
    <row r="1751" spans="2:15">
      <c r="F1751" s="234">
        <v>46026</v>
      </c>
    </row>
    <row r="1752" spans="2:15">
      <c r="F1752" s="234">
        <v>46027</v>
      </c>
    </row>
    <row r="1753" spans="2:15">
      <c r="F1753" s="234">
        <v>46028</v>
      </c>
    </row>
    <row r="1754" spans="2:15">
      <c r="F1754" s="234">
        <v>46029</v>
      </c>
    </row>
    <row r="1755" spans="2:15">
      <c r="F1755" s="234">
        <v>46030</v>
      </c>
    </row>
    <row r="1756" spans="2:15">
      <c r="F1756" s="234">
        <v>46031</v>
      </c>
    </row>
    <row r="1757" spans="2:15">
      <c r="F1757" s="234">
        <v>46032</v>
      </c>
    </row>
    <row r="1758" spans="2:15">
      <c r="F1758" s="234">
        <v>46033</v>
      </c>
    </row>
    <row r="1759" spans="2:15">
      <c r="F1759" s="234">
        <v>46034</v>
      </c>
    </row>
    <row r="1760" spans="2:15">
      <c r="F1760" s="234">
        <v>46035</v>
      </c>
    </row>
    <row r="1761" spans="6:6">
      <c r="F1761" s="234">
        <v>46036</v>
      </c>
    </row>
    <row r="1762" spans="6:6">
      <c r="F1762" s="234">
        <v>46037</v>
      </c>
    </row>
    <row r="1763" spans="6:6">
      <c r="F1763" s="234">
        <v>46038</v>
      </c>
    </row>
    <row r="1764" spans="6:6">
      <c r="F1764" s="234">
        <v>46039</v>
      </c>
    </row>
    <row r="1765" spans="6:6">
      <c r="F1765" s="234">
        <v>46040</v>
      </c>
    </row>
    <row r="1766" spans="6:6">
      <c r="F1766" s="234">
        <v>46041</v>
      </c>
    </row>
    <row r="1767" spans="6:6">
      <c r="F1767" s="234">
        <v>46042</v>
      </c>
    </row>
    <row r="1768" spans="6:6">
      <c r="F1768" s="234">
        <v>46043</v>
      </c>
    </row>
    <row r="1769" spans="6:6">
      <c r="F1769" s="234">
        <v>46044</v>
      </c>
    </row>
    <row r="1770" spans="6:6">
      <c r="F1770" s="234">
        <v>46045</v>
      </c>
    </row>
    <row r="1771" spans="6:6">
      <c r="F1771" s="234">
        <v>46046</v>
      </c>
    </row>
    <row r="1772" spans="6:6">
      <c r="F1772" s="234">
        <v>46047</v>
      </c>
    </row>
    <row r="1773" spans="6:6">
      <c r="F1773" s="234">
        <v>46048</v>
      </c>
    </row>
    <row r="1774" spans="6:6">
      <c r="F1774" s="234">
        <v>46049</v>
      </c>
    </row>
    <row r="1775" spans="6:6">
      <c r="F1775" s="234">
        <v>46050</v>
      </c>
    </row>
    <row r="1776" spans="6:6">
      <c r="F1776" s="234">
        <v>46051</v>
      </c>
    </row>
    <row r="1777" spans="6:6">
      <c r="F1777" s="234">
        <v>46052</v>
      </c>
    </row>
    <row r="1778" spans="6:6">
      <c r="F1778" s="234">
        <v>46053</v>
      </c>
    </row>
    <row r="1779" spans="6:6">
      <c r="F1779" s="234">
        <v>46054</v>
      </c>
    </row>
    <row r="1780" spans="6:6">
      <c r="F1780" s="234">
        <v>46055</v>
      </c>
    </row>
    <row r="1781" spans="6:6">
      <c r="F1781" s="234">
        <v>46056</v>
      </c>
    </row>
    <row r="1782" spans="6:6">
      <c r="F1782" s="234">
        <v>46057</v>
      </c>
    </row>
    <row r="1783" spans="6:6">
      <c r="F1783" s="234">
        <v>46058</v>
      </c>
    </row>
    <row r="1784" spans="6:6">
      <c r="F1784" s="234">
        <v>46059</v>
      </c>
    </row>
    <row r="1785" spans="6:6">
      <c r="F1785" s="234">
        <v>46060</v>
      </c>
    </row>
    <row r="1786" spans="6:6">
      <c r="F1786" s="234">
        <v>46061</v>
      </c>
    </row>
    <row r="1787" spans="6:6">
      <c r="F1787" s="234">
        <v>46062</v>
      </c>
    </row>
    <row r="1788" spans="6:6">
      <c r="F1788" s="234">
        <v>46063</v>
      </c>
    </row>
    <row r="1789" spans="6:6">
      <c r="F1789" s="234">
        <v>46064</v>
      </c>
    </row>
    <row r="1790" spans="6:6">
      <c r="F1790" s="234">
        <v>46065</v>
      </c>
    </row>
    <row r="1791" spans="6:6">
      <c r="F1791" s="234">
        <v>46066</v>
      </c>
    </row>
    <row r="1792" spans="6:6">
      <c r="F1792" s="234">
        <v>46067</v>
      </c>
    </row>
    <row r="1793" spans="6:6">
      <c r="F1793" s="234">
        <v>46068</v>
      </c>
    </row>
    <row r="1794" spans="6:6">
      <c r="F1794" s="234">
        <v>46069</v>
      </c>
    </row>
    <row r="1795" spans="6:6">
      <c r="F1795" s="234">
        <v>46070</v>
      </c>
    </row>
    <row r="1796" spans="6:6">
      <c r="F1796" s="234">
        <v>46071</v>
      </c>
    </row>
    <row r="1797" spans="6:6">
      <c r="F1797" s="234">
        <v>46072</v>
      </c>
    </row>
    <row r="1798" spans="6:6">
      <c r="F1798" s="234">
        <v>46073</v>
      </c>
    </row>
    <row r="1799" spans="6:6">
      <c r="F1799" s="234">
        <v>46074</v>
      </c>
    </row>
    <row r="1800" spans="6:6">
      <c r="F1800" s="234">
        <v>46075</v>
      </c>
    </row>
    <row r="1801" spans="6:6">
      <c r="F1801" s="234">
        <v>46076</v>
      </c>
    </row>
    <row r="1802" spans="6:6">
      <c r="F1802" s="234">
        <v>46077</v>
      </c>
    </row>
    <row r="1803" spans="6:6">
      <c r="F1803" s="234">
        <v>46078</v>
      </c>
    </row>
    <row r="1804" spans="6:6">
      <c r="F1804" s="234">
        <v>46079</v>
      </c>
    </row>
    <row r="1805" spans="6:6">
      <c r="F1805" s="234">
        <v>46080</v>
      </c>
    </row>
    <row r="1806" spans="6:6">
      <c r="F1806" s="234">
        <v>46081</v>
      </c>
    </row>
    <row r="1807" spans="6:6">
      <c r="F1807" s="234">
        <v>46082</v>
      </c>
    </row>
    <row r="1808" spans="6:6">
      <c r="F1808" s="234">
        <v>46083</v>
      </c>
    </row>
    <row r="1809" spans="6:6">
      <c r="F1809" s="234">
        <v>46084</v>
      </c>
    </row>
    <row r="1810" spans="6:6">
      <c r="F1810" s="234">
        <v>46085</v>
      </c>
    </row>
    <row r="1811" spans="6:6">
      <c r="F1811" s="234">
        <v>46086</v>
      </c>
    </row>
    <row r="1812" spans="6:6">
      <c r="F1812" s="234">
        <v>46087</v>
      </c>
    </row>
    <row r="1813" spans="6:6">
      <c r="F1813" s="234">
        <v>46088</v>
      </c>
    </row>
    <row r="1814" spans="6:6">
      <c r="F1814" s="234">
        <v>46089</v>
      </c>
    </row>
    <row r="1815" spans="6:6">
      <c r="F1815" s="234">
        <v>46090</v>
      </c>
    </row>
    <row r="1816" spans="6:6">
      <c r="F1816" s="234">
        <v>46091</v>
      </c>
    </row>
    <row r="1817" spans="6:6">
      <c r="F1817" s="234">
        <v>46092</v>
      </c>
    </row>
    <row r="1818" spans="6:6">
      <c r="F1818" s="234">
        <v>46093</v>
      </c>
    </row>
    <row r="1819" spans="6:6">
      <c r="F1819" s="234">
        <v>46094</v>
      </c>
    </row>
    <row r="1820" spans="6:6">
      <c r="F1820" s="234">
        <v>46095</v>
      </c>
    </row>
    <row r="1821" spans="6:6">
      <c r="F1821" s="234">
        <v>46096</v>
      </c>
    </row>
    <row r="1822" spans="6:6">
      <c r="F1822" s="234">
        <v>46097</v>
      </c>
    </row>
    <row r="1823" spans="6:6">
      <c r="F1823" s="234">
        <v>46098</v>
      </c>
    </row>
    <row r="1824" spans="6:6">
      <c r="F1824" s="234">
        <v>46099</v>
      </c>
    </row>
    <row r="1825" spans="6:6">
      <c r="F1825" s="234">
        <v>46100</v>
      </c>
    </row>
    <row r="1826" spans="6:6">
      <c r="F1826" s="234">
        <v>46101</v>
      </c>
    </row>
    <row r="1827" spans="6:6">
      <c r="F1827" s="234">
        <v>46102</v>
      </c>
    </row>
    <row r="1828" spans="6:6">
      <c r="F1828" s="234">
        <v>46103</v>
      </c>
    </row>
    <row r="1829" spans="6:6">
      <c r="F1829" s="234">
        <v>46104</v>
      </c>
    </row>
    <row r="1830" spans="6:6">
      <c r="F1830" s="234">
        <v>46105</v>
      </c>
    </row>
    <row r="1831" spans="6:6">
      <c r="F1831" s="234">
        <v>46106</v>
      </c>
    </row>
    <row r="1832" spans="6:6">
      <c r="F1832" s="234">
        <v>46107</v>
      </c>
    </row>
    <row r="1833" spans="6:6">
      <c r="F1833" s="234">
        <v>46108</v>
      </c>
    </row>
    <row r="1834" spans="6:6">
      <c r="F1834" s="234">
        <v>46109</v>
      </c>
    </row>
    <row r="1835" spans="6:6">
      <c r="F1835" s="234">
        <v>46110</v>
      </c>
    </row>
    <row r="1836" spans="6:6">
      <c r="F1836" s="234">
        <v>46111</v>
      </c>
    </row>
    <row r="1837" spans="6:6">
      <c r="F1837" s="234">
        <v>46112</v>
      </c>
    </row>
    <row r="1838" spans="6:6">
      <c r="F1838" s="234">
        <v>46113</v>
      </c>
    </row>
    <row r="1839" spans="6:6">
      <c r="F1839" s="234">
        <v>46114</v>
      </c>
    </row>
    <row r="1840" spans="6:6">
      <c r="F1840" s="234">
        <v>46115</v>
      </c>
    </row>
    <row r="1841" spans="6:6">
      <c r="F1841" s="234">
        <v>46116</v>
      </c>
    </row>
    <row r="1842" spans="6:6">
      <c r="F1842" s="234">
        <v>46117</v>
      </c>
    </row>
    <row r="1843" spans="6:6">
      <c r="F1843" s="234">
        <v>46118</v>
      </c>
    </row>
    <row r="1844" spans="6:6">
      <c r="F1844" s="234">
        <v>46119</v>
      </c>
    </row>
    <row r="1845" spans="6:6">
      <c r="F1845" s="234">
        <v>46120</v>
      </c>
    </row>
    <row r="1846" spans="6:6">
      <c r="F1846" s="234">
        <v>46121</v>
      </c>
    </row>
    <row r="1847" spans="6:6">
      <c r="F1847" s="234">
        <v>46122</v>
      </c>
    </row>
    <row r="1848" spans="6:6">
      <c r="F1848" s="234">
        <v>46123</v>
      </c>
    </row>
    <row r="1849" spans="6:6">
      <c r="F1849" s="234">
        <v>46124</v>
      </c>
    </row>
    <row r="1850" spans="6:6">
      <c r="F1850" s="234">
        <v>46125</v>
      </c>
    </row>
    <row r="1851" spans="6:6">
      <c r="F1851" s="234">
        <v>46126</v>
      </c>
    </row>
    <row r="1852" spans="6:6">
      <c r="F1852" s="234">
        <v>46127</v>
      </c>
    </row>
    <row r="1853" spans="6:6">
      <c r="F1853" s="234">
        <v>46128</v>
      </c>
    </row>
    <row r="1854" spans="6:6">
      <c r="F1854" s="234">
        <v>46129</v>
      </c>
    </row>
    <row r="1855" spans="6:6">
      <c r="F1855" s="234">
        <v>46130</v>
      </c>
    </row>
    <row r="1856" spans="6:6">
      <c r="F1856" s="234">
        <v>46131</v>
      </c>
    </row>
    <row r="1857" spans="6:6">
      <c r="F1857" s="234">
        <v>46132</v>
      </c>
    </row>
    <row r="1858" spans="6:6">
      <c r="F1858" s="234">
        <v>46133</v>
      </c>
    </row>
    <row r="1859" spans="6:6">
      <c r="F1859" s="234">
        <v>46134</v>
      </c>
    </row>
    <row r="1860" spans="6:6">
      <c r="F1860" s="234">
        <v>46135</v>
      </c>
    </row>
    <row r="1861" spans="6:6">
      <c r="F1861" s="234">
        <v>46136</v>
      </c>
    </row>
    <row r="1862" spans="6:6">
      <c r="F1862" s="234">
        <v>46137</v>
      </c>
    </row>
    <row r="1863" spans="6:6">
      <c r="F1863" s="234">
        <v>46138</v>
      </c>
    </row>
    <row r="1864" spans="6:6">
      <c r="F1864" s="234">
        <v>46139</v>
      </c>
    </row>
    <row r="1865" spans="6:6">
      <c r="F1865" s="234">
        <v>46140</v>
      </c>
    </row>
    <row r="1866" spans="6:6">
      <c r="F1866" s="234">
        <v>46141</v>
      </c>
    </row>
    <row r="1867" spans="6:6">
      <c r="F1867" s="234">
        <v>46142</v>
      </c>
    </row>
    <row r="1868" spans="6:6">
      <c r="F1868" s="234">
        <v>46143</v>
      </c>
    </row>
    <row r="1869" spans="6:6">
      <c r="F1869" s="234">
        <v>46144</v>
      </c>
    </row>
    <row r="1870" spans="6:6">
      <c r="F1870" s="234">
        <v>46145</v>
      </c>
    </row>
    <row r="1871" spans="6:6">
      <c r="F1871" s="234">
        <v>46146</v>
      </c>
    </row>
    <row r="1872" spans="6:6">
      <c r="F1872" s="234">
        <v>46147</v>
      </c>
    </row>
    <row r="1873" spans="6:6">
      <c r="F1873" s="234">
        <v>46148</v>
      </c>
    </row>
    <row r="1874" spans="6:6">
      <c r="F1874" s="234">
        <v>46149</v>
      </c>
    </row>
    <row r="1875" spans="6:6">
      <c r="F1875" s="234">
        <v>46150</v>
      </c>
    </row>
    <row r="1876" spans="6:6">
      <c r="F1876" s="234">
        <v>46151</v>
      </c>
    </row>
    <row r="1877" spans="6:6">
      <c r="F1877" s="234">
        <v>46152</v>
      </c>
    </row>
    <row r="1878" spans="6:6">
      <c r="F1878" s="234">
        <v>46153</v>
      </c>
    </row>
    <row r="1879" spans="6:6">
      <c r="F1879" s="234">
        <v>46154</v>
      </c>
    </row>
    <row r="1880" spans="6:6">
      <c r="F1880" s="234">
        <v>46155</v>
      </c>
    </row>
    <row r="1881" spans="6:6">
      <c r="F1881" s="234">
        <v>46156</v>
      </c>
    </row>
    <row r="1882" spans="6:6">
      <c r="F1882" s="234">
        <v>46157</v>
      </c>
    </row>
    <row r="1883" spans="6:6">
      <c r="F1883" s="234">
        <v>46158</v>
      </c>
    </row>
    <row r="1884" spans="6:6">
      <c r="F1884" s="234">
        <v>46159</v>
      </c>
    </row>
    <row r="1885" spans="6:6">
      <c r="F1885" s="234">
        <v>46160</v>
      </c>
    </row>
    <row r="1886" spans="6:6">
      <c r="F1886" s="234">
        <v>46161</v>
      </c>
    </row>
    <row r="1887" spans="6:6">
      <c r="F1887" s="234">
        <v>46162</v>
      </c>
    </row>
    <row r="1888" spans="6:6">
      <c r="F1888" s="234">
        <v>46163</v>
      </c>
    </row>
    <row r="1889" spans="6:6">
      <c r="F1889" s="234">
        <v>46164</v>
      </c>
    </row>
    <row r="1890" spans="6:6">
      <c r="F1890" s="234">
        <v>46165</v>
      </c>
    </row>
    <row r="1891" spans="6:6">
      <c r="F1891" s="234">
        <v>46166</v>
      </c>
    </row>
    <row r="1892" spans="6:6">
      <c r="F1892" s="234">
        <v>46167</v>
      </c>
    </row>
    <row r="1893" spans="6:6">
      <c r="F1893" s="234">
        <v>46168</v>
      </c>
    </row>
    <row r="1894" spans="6:6">
      <c r="F1894" s="234">
        <v>46169</v>
      </c>
    </row>
    <row r="1895" spans="6:6">
      <c r="F1895" s="234">
        <v>46170</v>
      </c>
    </row>
    <row r="1896" spans="6:6">
      <c r="F1896" s="234">
        <v>46171</v>
      </c>
    </row>
    <row r="1897" spans="6:6">
      <c r="F1897" s="234">
        <v>46172</v>
      </c>
    </row>
    <row r="1898" spans="6:6">
      <c r="F1898" s="234">
        <v>46173</v>
      </c>
    </row>
    <row r="1899" spans="6:6">
      <c r="F1899" s="234">
        <v>46174</v>
      </c>
    </row>
    <row r="1900" spans="6:6">
      <c r="F1900" s="234">
        <v>46175</v>
      </c>
    </row>
    <row r="1901" spans="6:6">
      <c r="F1901" s="234">
        <v>46176</v>
      </c>
    </row>
    <row r="1902" spans="6:6">
      <c r="F1902" s="234">
        <v>46177</v>
      </c>
    </row>
    <row r="1903" spans="6:6">
      <c r="F1903" s="234">
        <v>46178</v>
      </c>
    </row>
    <row r="1904" spans="6:6">
      <c r="F1904" s="234">
        <v>46179</v>
      </c>
    </row>
    <row r="1905" spans="6:6">
      <c r="F1905" s="234">
        <v>46180</v>
      </c>
    </row>
    <row r="1906" spans="6:6">
      <c r="F1906" s="234">
        <v>46181</v>
      </c>
    </row>
    <row r="1907" spans="6:6">
      <c r="F1907" s="234">
        <v>46182</v>
      </c>
    </row>
    <row r="1908" spans="6:6">
      <c r="F1908" s="234">
        <v>46183</v>
      </c>
    </row>
    <row r="1909" spans="6:6">
      <c r="F1909" s="234">
        <v>46184</v>
      </c>
    </row>
    <row r="1910" spans="6:6">
      <c r="F1910" s="234">
        <v>46185</v>
      </c>
    </row>
    <row r="1911" spans="6:6">
      <c r="F1911" s="234">
        <v>46186</v>
      </c>
    </row>
    <row r="1912" spans="6:6">
      <c r="F1912" s="234">
        <v>46187</v>
      </c>
    </row>
    <row r="1913" spans="6:6">
      <c r="F1913" s="234">
        <v>46188</v>
      </c>
    </row>
    <row r="1914" spans="6:6">
      <c r="F1914" s="234">
        <v>46189</v>
      </c>
    </row>
    <row r="1915" spans="6:6">
      <c r="F1915" s="234">
        <v>46190</v>
      </c>
    </row>
    <row r="1916" spans="6:6">
      <c r="F1916" s="234">
        <v>46191</v>
      </c>
    </row>
    <row r="1917" spans="6:6">
      <c r="F1917" s="234">
        <v>46192</v>
      </c>
    </row>
    <row r="1918" spans="6:6">
      <c r="F1918" s="234">
        <v>46193</v>
      </c>
    </row>
    <row r="1919" spans="6:6">
      <c r="F1919" s="234">
        <v>46194</v>
      </c>
    </row>
    <row r="1920" spans="6:6">
      <c r="F1920" s="234">
        <v>46195</v>
      </c>
    </row>
    <row r="1921" spans="6:6">
      <c r="F1921" s="234">
        <v>46196</v>
      </c>
    </row>
    <row r="1922" spans="6:6">
      <c r="F1922" s="234">
        <v>46197</v>
      </c>
    </row>
    <row r="1923" spans="6:6">
      <c r="F1923" s="234">
        <v>46198</v>
      </c>
    </row>
    <row r="1924" spans="6:6">
      <c r="F1924" s="234">
        <v>46199</v>
      </c>
    </row>
    <row r="1925" spans="6:6">
      <c r="F1925" s="234">
        <v>46200</v>
      </c>
    </row>
    <row r="1926" spans="6:6">
      <c r="F1926" s="234">
        <v>46201</v>
      </c>
    </row>
    <row r="1927" spans="6:6">
      <c r="F1927" s="234">
        <v>46202</v>
      </c>
    </row>
    <row r="1928" spans="6:6">
      <c r="F1928" s="234">
        <v>46203</v>
      </c>
    </row>
    <row r="1929" spans="6:6">
      <c r="F1929" s="234">
        <v>46204</v>
      </c>
    </row>
    <row r="1930" spans="6:6">
      <c r="F1930" s="234">
        <v>46205</v>
      </c>
    </row>
    <row r="1931" spans="6:6">
      <c r="F1931" s="234">
        <v>46206</v>
      </c>
    </row>
    <row r="1932" spans="6:6">
      <c r="F1932" s="234">
        <v>46207</v>
      </c>
    </row>
    <row r="1933" spans="6:6">
      <c r="F1933" s="234">
        <v>46208</v>
      </c>
    </row>
    <row r="1934" spans="6:6">
      <c r="F1934" s="234">
        <v>46209</v>
      </c>
    </row>
    <row r="1935" spans="6:6">
      <c r="F1935" s="234">
        <v>46210</v>
      </c>
    </row>
    <row r="1936" spans="6:6">
      <c r="F1936" s="234">
        <v>46211</v>
      </c>
    </row>
    <row r="1937" spans="6:6">
      <c r="F1937" s="234">
        <v>46212</v>
      </c>
    </row>
    <row r="1938" spans="6:6">
      <c r="F1938" s="234">
        <v>46213</v>
      </c>
    </row>
    <row r="1939" spans="6:6">
      <c r="F1939" s="234">
        <v>46214</v>
      </c>
    </row>
    <row r="1940" spans="6:6">
      <c r="F1940" s="234">
        <v>46215</v>
      </c>
    </row>
    <row r="1941" spans="6:6">
      <c r="F1941" s="234">
        <v>46216</v>
      </c>
    </row>
    <row r="1942" spans="6:6">
      <c r="F1942" s="234">
        <v>46217</v>
      </c>
    </row>
    <row r="1943" spans="6:6">
      <c r="F1943" s="234">
        <v>46218</v>
      </c>
    </row>
    <row r="1944" spans="6:6">
      <c r="F1944" s="234">
        <v>46219</v>
      </c>
    </row>
    <row r="1945" spans="6:6">
      <c r="F1945" s="234">
        <v>46220</v>
      </c>
    </row>
    <row r="1946" spans="6:6">
      <c r="F1946" s="234">
        <v>46221</v>
      </c>
    </row>
    <row r="1947" spans="6:6">
      <c r="F1947" s="234">
        <v>46222</v>
      </c>
    </row>
    <row r="1948" spans="6:6">
      <c r="F1948" s="234">
        <v>46223</v>
      </c>
    </row>
    <row r="1949" spans="6:6">
      <c r="F1949" s="234">
        <v>46224</v>
      </c>
    </row>
    <row r="1950" spans="6:6">
      <c r="F1950" s="234">
        <v>46225</v>
      </c>
    </row>
    <row r="1951" spans="6:6">
      <c r="F1951" s="234">
        <v>46226</v>
      </c>
    </row>
    <row r="1952" spans="6:6">
      <c r="F1952" s="234">
        <v>46227</v>
      </c>
    </row>
    <row r="1953" spans="6:6">
      <c r="F1953" s="234">
        <v>46228</v>
      </c>
    </row>
    <row r="1954" spans="6:6">
      <c r="F1954" s="234">
        <v>46229</v>
      </c>
    </row>
    <row r="1955" spans="6:6">
      <c r="F1955" s="234">
        <v>46230</v>
      </c>
    </row>
    <row r="1956" spans="6:6">
      <c r="F1956" s="234">
        <v>46231</v>
      </c>
    </row>
    <row r="1957" spans="6:6">
      <c r="F1957" s="234">
        <v>46232</v>
      </c>
    </row>
    <row r="1958" spans="6:6">
      <c r="F1958" s="234">
        <v>46233</v>
      </c>
    </row>
    <row r="1959" spans="6:6">
      <c r="F1959" s="234">
        <v>46234</v>
      </c>
    </row>
    <row r="1960" spans="6:6">
      <c r="F1960" s="234">
        <v>46235</v>
      </c>
    </row>
    <row r="1961" spans="6:6">
      <c r="F1961" s="234">
        <v>46236</v>
      </c>
    </row>
    <row r="1962" spans="6:6">
      <c r="F1962" s="234">
        <v>46237</v>
      </c>
    </row>
    <row r="1963" spans="6:6">
      <c r="F1963" s="234">
        <v>46238</v>
      </c>
    </row>
    <row r="1964" spans="6:6">
      <c r="F1964" s="234">
        <v>46239</v>
      </c>
    </row>
    <row r="1965" spans="6:6">
      <c r="F1965" s="234">
        <v>46240</v>
      </c>
    </row>
    <row r="1966" spans="6:6">
      <c r="F1966" s="234">
        <v>46241</v>
      </c>
    </row>
    <row r="1967" spans="6:6">
      <c r="F1967" s="234">
        <v>46242</v>
      </c>
    </row>
    <row r="1968" spans="6:6">
      <c r="F1968" s="234">
        <v>46243</v>
      </c>
    </row>
    <row r="1969" spans="6:6">
      <c r="F1969" s="234">
        <v>46244</v>
      </c>
    </row>
    <row r="1970" spans="6:6">
      <c r="F1970" s="234">
        <v>46245</v>
      </c>
    </row>
    <row r="1971" spans="6:6">
      <c r="F1971" s="234">
        <v>46246</v>
      </c>
    </row>
    <row r="1972" spans="6:6">
      <c r="F1972" s="234">
        <v>46247</v>
      </c>
    </row>
    <row r="1973" spans="6:6">
      <c r="F1973" s="234">
        <v>46248</v>
      </c>
    </row>
    <row r="1974" spans="6:6">
      <c r="F1974" s="234">
        <v>46249</v>
      </c>
    </row>
    <row r="1975" spans="6:6">
      <c r="F1975" s="234">
        <v>46250</v>
      </c>
    </row>
    <row r="1976" spans="6:6">
      <c r="F1976" s="234">
        <v>46251</v>
      </c>
    </row>
    <row r="1977" spans="6:6">
      <c r="F1977" s="234">
        <v>46252</v>
      </c>
    </row>
    <row r="1978" spans="6:6">
      <c r="F1978" s="234">
        <v>46253</v>
      </c>
    </row>
    <row r="1979" spans="6:6">
      <c r="F1979" s="234">
        <v>46254</v>
      </c>
    </row>
    <row r="1980" spans="6:6">
      <c r="F1980" s="234">
        <v>46255</v>
      </c>
    </row>
    <row r="1981" spans="6:6">
      <c r="F1981" s="234">
        <v>46256</v>
      </c>
    </row>
    <row r="1982" spans="6:6">
      <c r="F1982" s="234">
        <v>46257</v>
      </c>
    </row>
    <row r="1983" spans="6:6">
      <c r="F1983" s="234">
        <v>46258</v>
      </c>
    </row>
    <row r="1984" spans="6:6">
      <c r="F1984" s="234">
        <v>46259</v>
      </c>
    </row>
    <row r="1985" spans="6:6">
      <c r="F1985" s="234">
        <v>46260</v>
      </c>
    </row>
    <row r="1986" spans="6:6">
      <c r="F1986" s="234">
        <v>46261</v>
      </c>
    </row>
    <row r="1987" spans="6:6">
      <c r="F1987" s="234">
        <v>46262</v>
      </c>
    </row>
    <row r="1988" spans="6:6">
      <c r="F1988" s="234">
        <v>46263</v>
      </c>
    </row>
    <row r="1989" spans="6:6">
      <c r="F1989" s="234">
        <v>46264</v>
      </c>
    </row>
    <row r="1990" spans="6:6">
      <c r="F1990" s="234">
        <v>46265</v>
      </c>
    </row>
    <row r="1991" spans="6:6">
      <c r="F1991" s="234">
        <v>46266</v>
      </c>
    </row>
    <row r="1992" spans="6:6">
      <c r="F1992" s="234">
        <v>46267</v>
      </c>
    </row>
    <row r="1993" spans="6:6">
      <c r="F1993" s="234">
        <v>46268</v>
      </c>
    </row>
    <row r="1994" spans="6:6">
      <c r="F1994" s="234">
        <v>46269</v>
      </c>
    </row>
    <row r="1995" spans="6:6">
      <c r="F1995" s="234">
        <v>46270</v>
      </c>
    </row>
    <row r="1996" spans="6:6">
      <c r="F1996" s="234">
        <v>46271</v>
      </c>
    </row>
    <row r="1997" spans="6:6">
      <c r="F1997" s="234">
        <v>46272</v>
      </c>
    </row>
    <row r="1998" spans="6:6">
      <c r="F1998" s="234">
        <v>46273</v>
      </c>
    </row>
    <row r="1999" spans="6:6">
      <c r="F1999" s="234">
        <v>46274</v>
      </c>
    </row>
    <row r="2000" spans="6:6">
      <c r="F2000" s="234">
        <v>46275</v>
      </c>
    </row>
    <row r="2001" spans="6:6">
      <c r="F2001" s="234">
        <v>46276</v>
      </c>
    </row>
    <row r="2002" spans="6:6">
      <c r="F2002" s="234">
        <v>46277</v>
      </c>
    </row>
    <row r="2003" spans="6:6">
      <c r="F2003" s="234">
        <v>46278</v>
      </c>
    </row>
    <row r="2004" spans="6:6">
      <c r="F2004" s="234">
        <v>46279</v>
      </c>
    </row>
    <row r="2005" spans="6:6">
      <c r="F2005" s="234">
        <v>46280</v>
      </c>
    </row>
    <row r="2006" spans="6:6">
      <c r="F2006" s="234">
        <v>46281</v>
      </c>
    </row>
    <row r="2007" spans="6:6">
      <c r="F2007" s="234">
        <v>46282</v>
      </c>
    </row>
    <row r="2008" spans="6:6">
      <c r="F2008" s="234">
        <v>46283</v>
      </c>
    </row>
    <row r="2009" spans="6:6">
      <c r="F2009" s="234">
        <v>46284</v>
      </c>
    </row>
    <row r="2010" spans="6:6">
      <c r="F2010" s="234">
        <v>46285</v>
      </c>
    </row>
    <row r="2011" spans="6:6">
      <c r="F2011" s="234">
        <v>46286</v>
      </c>
    </row>
    <row r="2012" spans="6:6">
      <c r="F2012" s="234">
        <v>46287</v>
      </c>
    </row>
    <row r="2013" spans="6:6">
      <c r="F2013" s="234">
        <v>46288</v>
      </c>
    </row>
    <row r="2014" spans="6:6">
      <c r="F2014" s="234">
        <v>46289</v>
      </c>
    </row>
    <row r="2015" spans="6:6">
      <c r="F2015" s="234">
        <v>46290</v>
      </c>
    </row>
    <row r="2016" spans="6:6">
      <c r="F2016" s="234">
        <v>46291</v>
      </c>
    </row>
    <row r="2017" spans="6:6">
      <c r="F2017" s="234">
        <v>46292</v>
      </c>
    </row>
    <row r="2018" spans="6:6">
      <c r="F2018" s="234">
        <v>46293</v>
      </c>
    </row>
    <row r="2019" spans="6:6">
      <c r="F2019" s="234">
        <v>46294</v>
      </c>
    </row>
    <row r="2020" spans="6:6">
      <c r="F2020" s="234">
        <v>46295</v>
      </c>
    </row>
    <row r="2021" spans="6:6">
      <c r="F2021" s="234">
        <v>46296</v>
      </c>
    </row>
    <row r="2022" spans="6:6">
      <c r="F2022" s="234">
        <v>46297</v>
      </c>
    </row>
    <row r="2023" spans="6:6">
      <c r="F2023" s="234">
        <v>46298</v>
      </c>
    </row>
    <row r="2024" spans="6:6">
      <c r="F2024" s="234">
        <v>46299</v>
      </c>
    </row>
    <row r="2025" spans="6:6">
      <c r="F2025" s="234">
        <v>46300</v>
      </c>
    </row>
    <row r="2026" spans="6:6">
      <c r="F2026" s="234">
        <v>46301</v>
      </c>
    </row>
    <row r="2027" spans="6:6">
      <c r="F2027" s="234">
        <v>46302</v>
      </c>
    </row>
    <row r="2028" spans="6:6">
      <c r="F2028" s="234">
        <v>46303</v>
      </c>
    </row>
    <row r="2029" spans="6:6">
      <c r="F2029" s="234">
        <v>46304</v>
      </c>
    </row>
    <row r="2030" spans="6:6">
      <c r="F2030" s="234">
        <v>46305</v>
      </c>
    </row>
    <row r="2031" spans="6:6">
      <c r="F2031" s="234">
        <v>46306</v>
      </c>
    </row>
    <row r="2032" spans="6:6">
      <c r="F2032" s="234">
        <v>46307</v>
      </c>
    </row>
    <row r="2033" spans="6:6">
      <c r="F2033" s="234">
        <v>46308</v>
      </c>
    </row>
    <row r="2034" spans="6:6">
      <c r="F2034" s="234">
        <v>46309</v>
      </c>
    </row>
    <row r="2035" spans="6:6">
      <c r="F2035" s="234">
        <v>46310</v>
      </c>
    </row>
    <row r="2036" spans="6:6">
      <c r="F2036" s="234">
        <v>46311</v>
      </c>
    </row>
    <row r="2037" spans="6:6">
      <c r="F2037" s="234">
        <v>46312</v>
      </c>
    </row>
    <row r="2038" spans="6:6">
      <c r="F2038" s="234">
        <v>46313</v>
      </c>
    </row>
    <row r="2039" spans="6:6">
      <c r="F2039" s="234">
        <v>46314</v>
      </c>
    </row>
    <row r="2040" spans="6:6">
      <c r="F2040" s="234">
        <v>46315</v>
      </c>
    </row>
    <row r="2041" spans="6:6">
      <c r="F2041" s="234">
        <v>46316</v>
      </c>
    </row>
    <row r="2042" spans="6:6">
      <c r="F2042" s="234">
        <v>46317</v>
      </c>
    </row>
    <row r="2043" spans="6:6">
      <c r="F2043" s="234">
        <v>46318</v>
      </c>
    </row>
    <row r="2044" spans="6:6">
      <c r="F2044" s="234">
        <v>46319</v>
      </c>
    </row>
    <row r="2045" spans="6:6">
      <c r="F2045" s="234">
        <v>46320</v>
      </c>
    </row>
    <row r="2046" spans="6:6">
      <c r="F2046" s="234">
        <v>46321</v>
      </c>
    </row>
    <row r="2047" spans="6:6">
      <c r="F2047" s="234">
        <v>46322</v>
      </c>
    </row>
    <row r="2048" spans="6:6">
      <c r="F2048" s="234">
        <v>46323</v>
      </c>
    </row>
    <row r="2049" spans="6:6">
      <c r="F2049" s="234">
        <v>46324</v>
      </c>
    </row>
    <row r="2050" spans="6:6">
      <c r="F2050" s="234">
        <v>46325</v>
      </c>
    </row>
    <row r="2051" spans="6:6">
      <c r="F2051" s="234">
        <v>46326</v>
      </c>
    </row>
    <row r="2052" spans="6:6">
      <c r="F2052" s="234">
        <v>46327</v>
      </c>
    </row>
    <row r="2053" spans="6:6">
      <c r="F2053" s="234">
        <v>46328</v>
      </c>
    </row>
    <row r="2054" spans="6:6">
      <c r="F2054" s="234">
        <v>46329</v>
      </c>
    </row>
    <row r="2055" spans="6:6">
      <c r="F2055" s="234">
        <v>46330</v>
      </c>
    </row>
    <row r="2056" spans="6:6">
      <c r="F2056" s="234">
        <v>46331</v>
      </c>
    </row>
    <row r="2057" spans="6:6">
      <c r="F2057" s="234">
        <v>46332</v>
      </c>
    </row>
    <row r="2058" spans="6:6">
      <c r="F2058" s="234">
        <v>46333</v>
      </c>
    </row>
    <row r="2059" spans="6:6">
      <c r="F2059" s="234">
        <v>46334</v>
      </c>
    </row>
    <row r="2060" spans="6:6">
      <c r="F2060" s="234">
        <v>46335</v>
      </c>
    </row>
    <row r="2061" spans="6:6">
      <c r="F2061" s="234">
        <v>46336</v>
      </c>
    </row>
    <row r="2062" spans="6:6">
      <c r="F2062" s="234">
        <v>46337</v>
      </c>
    </row>
    <row r="2063" spans="6:6">
      <c r="F2063" s="234">
        <v>46338</v>
      </c>
    </row>
    <row r="2064" spans="6:6">
      <c r="F2064" s="234">
        <v>46339</v>
      </c>
    </row>
    <row r="2065" spans="6:6">
      <c r="F2065" s="234">
        <v>46340</v>
      </c>
    </row>
    <row r="2066" spans="6:6">
      <c r="F2066" s="234">
        <v>46341</v>
      </c>
    </row>
    <row r="2067" spans="6:6">
      <c r="F2067" s="234">
        <v>46342</v>
      </c>
    </row>
    <row r="2068" spans="6:6">
      <c r="F2068" s="234">
        <v>46343</v>
      </c>
    </row>
    <row r="2069" spans="6:6">
      <c r="F2069" s="234">
        <v>46344</v>
      </c>
    </row>
    <row r="2070" spans="6:6">
      <c r="F2070" s="234">
        <v>46345</v>
      </c>
    </row>
    <row r="2071" spans="6:6">
      <c r="F2071" s="234">
        <v>46346</v>
      </c>
    </row>
    <row r="2072" spans="6:6">
      <c r="F2072" s="234">
        <v>46347</v>
      </c>
    </row>
    <row r="2073" spans="6:6">
      <c r="F2073" s="234">
        <v>46348</v>
      </c>
    </row>
    <row r="2074" spans="6:6">
      <c r="F2074" s="234">
        <v>46349</v>
      </c>
    </row>
    <row r="2075" spans="6:6">
      <c r="F2075" s="234">
        <v>46350</v>
      </c>
    </row>
    <row r="2076" spans="6:6">
      <c r="F2076" s="234">
        <v>46351</v>
      </c>
    </row>
    <row r="2077" spans="6:6">
      <c r="F2077" s="234">
        <v>46352</v>
      </c>
    </row>
    <row r="2078" spans="6:6">
      <c r="F2078" s="234">
        <v>46353</v>
      </c>
    </row>
    <row r="2079" spans="6:6">
      <c r="F2079" s="234">
        <v>46354</v>
      </c>
    </row>
    <row r="2080" spans="6:6">
      <c r="F2080" s="234">
        <v>46355</v>
      </c>
    </row>
    <row r="2081" spans="6:6">
      <c r="F2081" s="234">
        <v>46356</v>
      </c>
    </row>
    <row r="2082" spans="6:6">
      <c r="F2082" s="234">
        <v>46357</v>
      </c>
    </row>
    <row r="2083" spans="6:6">
      <c r="F2083" s="234">
        <v>46358</v>
      </c>
    </row>
    <row r="2084" spans="6:6">
      <c r="F2084" s="234">
        <v>46359</v>
      </c>
    </row>
    <row r="2085" spans="6:6">
      <c r="F2085" s="234">
        <v>46360</v>
      </c>
    </row>
    <row r="2086" spans="6:6">
      <c r="F2086" s="234">
        <v>46361</v>
      </c>
    </row>
    <row r="2087" spans="6:6">
      <c r="F2087" s="234">
        <v>46362</v>
      </c>
    </row>
    <row r="2088" spans="6:6">
      <c r="F2088" s="234">
        <v>46363</v>
      </c>
    </row>
    <row r="2089" spans="6:6">
      <c r="F2089" s="234">
        <v>46364</v>
      </c>
    </row>
    <row r="2090" spans="6:6">
      <c r="F2090" s="234">
        <v>46365</v>
      </c>
    </row>
    <row r="2091" spans="6:6">
      <c r="F2091" s="234">
        <v>46366</v>
      </c>
    </row>
    <row r="2092" spans="6:6">
      <c r="F2092" s="234">
        <v>46367</v>
      </c>
    </row>
    <row r="2093" spans="6:6">
      <c r="F2093" s="234">
        <v>46368</v>
      </c>
    </row>
    <row r="2094" spans="6:6">
      <c r="F2094" s="234">
        <v>46369</v>
      </c>
    </row>
    <row r="2095" spans="6:6">
      <c r="F2095" s="234">
        <v>46370</v>
      </c>
    </row>
    <row r="2096" spans="6:6">
      <c r="F2096" s="234">
        <v>46371</v>
      </c>
    </row>
    <row r="2097" spans="6:6">
      <c r="F2097" s="234">
        <v>46372</v>
      </c>
    </row>
    <row r="2098" spans="6:6">
      <c r="F2098" s="234">
        <v>46373</v>
      </c>
    </row>
    <row r="2099" spans="6:6">
      <c r="F2099" s="234">
        <v>46374</v>
      </c>
    </row>
    <row r="2100" spans="6:6">
      <c r="F2100" s="234">
        <v>46375</v>
      </c>
    </row>
    <row r="2101" spans="6:6">
      <c r="F2101" s="234">
        <v>46376</v>
      </c>
    </row>
    <row r="2102" spans="6:6">
      <c r="F2102" s="234">
        <v>46377</v>
      </c>
    </row>
    <row r="2103" spans="6:6">
      <c r="F2103" s="234">
        <v>46378</v>
      </c>
    </row>
    <row r="2104" spans="6:6">
      <c r="F2104" s="234">
        <v>46379</v>
      </c>
    </row>
    <row r="2105" spans="6:6">
      <c r="F2105" s="234">
        <v>46380</v>
      </c>
    </row>
    <row r="2106" spans="6:6">
      <c r="F2106" s="234">
        <v>46381</v>
      </c>
    </row>
    <row r="2107" spans="6:6">
      <c r="F2107" s="234">
        <v>46382</v>
      </c>
    </row>
    <row r="2108" spans="6:6">
      <c r="F2108" s="234">
        <v>46383</v>
      </c>
    </row>
    <row r="2109" spans="6:6">
      <c r="F2109" s="234">
        <v>46384</v>
      </c>
    </row>
    <row r="2110" spans="6:6">
      <c r="F2110" s="234">
        <v>46385</v>
      </c>
    </row>
    <row r="2111" spans="6:6">
      <c r="F2111" s="234">
        <v>46386</v>
      </c>
    </row>
    <row r="2112" spans="6:6">
      <c r="F2112" s="234">
        <v>46387</v>
      </c>
    </row>
    <row r="2113" spans="6:6">
      <c r="F2113" s="234">
        <v>46388</v>
      </c>
    </row>
    <row r="2114" spans="6:6">
      <c r="F2114" s="234">
        <v>46389</v>
      </c>
    </row>
    <row r="2115" spans="6:6">
      <c r="F2115" s="234">
        <v>46390</v>
      </c>
    </row>
    <row r="2116" spans="6:6">
      <c r="F2116" s="234">
        <v>46391</v>
      </c>
    </row>
    <row r="2117" spans="6:6">
      <c r="F2117" s="234">
        <v>46392</v>
      </c>
    </row>
    <row r="2118" spans="6:6">
      <c r="F2118" s="234">
        <v>46393</v>
      </c>
    </row>
    <row r="2119" spans="6:6">
      <c r="F2119" s="234">
        <v>46394</v>
      </c>
    </row>
    <row r="2120" spans="6:6">
      <c r="F2120" s="234">
        <v>46395</v>
      </c>
    </row>
    <row r="2121" spans="6:6">
      <c r="F2121" s="234">
        <v>46396</v>
      </c>
    </row>
    <row r="2122" spans="6:6">
      <c r="F2122" s="234">
        <v>46397</v>
      </c>
    </row>
    <row r="2123" spans="6:6">
      <c r="F2123" s="234">
        <v>46398</v>
      </c>
    </row>
    <row r="2124" spans="6:6">
      <c r="F2124" s="234">
        <v>46399</v>
      </c>
    </row>
    <row r="2125" spans="6:6">
      <c r="F2125" s="234">
        <v>46400</v>
      </c>
    </row>
    <row r="2126" spans="6:6">
      <c r="F2126" s="234">
        <v>46401</v>
      </c>
    </row>
    <row r="2127" spans="6:6">
      <c r="F2127" s="234">
        <v>46402</v>
      </c>
    </row>
    <row r="2128" spans="6:6">
      <c r="F2128" s="234">
        <v>46403</v>
      </c>
    </row>
    <row r="2129" spans="6:6">
      <c r="F2129" s="234">
        <v>46404</v>
      </c>
    </row>
    <row r="2130" spans="6:6">
      <c r="F2130" s="234">
        <v>46405</v>
      </c>
    </row>
    <row r="2131" spans="6:6">
      <c r="F2131" s="234">
        <v>46406</v>
      </c>
    </row>
    <row r="2132" spans="6:6">
      <c r="F2132" s="234">
        <v>46407</v>
      </c>
    </row>
    <row r="2133" spans="6:6">
      <c r="F2133" s="234">
        <v>46408</v>
      </c>
    </row>
    <row r="2134" spans="6:6">
      <c r="F2134" s="234">
        <v>46409</v>
      </c>
    </row>
    <row r="2135" spans="6:6">
      <c r="F2135" s="234">
        <v>46410</v>
      </c>
    </row>
    <row r="2136" spans="6:6">
      <c r="F2136" s="234">
        <v>46411</v>
      </c>
    </row>
    <row r="2137" spans="6:6">
      <c r="F2137" s="234">
        <v>46412</v>
      </c>
    </row>
    <row r="2138" spans="6:6">
      <c r="F2138" s="234">
        <v>46413</v>
      </c>
    </row>
    <row r="2139" spans="6:6">
      <c r="F2139" s="234">
        <v>46414</v>
      </c>
    </row>
    <row r="2140" spans="6:6">
      <c r="F2140" s="234">
        <v>46415</v>
      </c>
    </row>
    <row r="2141" spans="6:6">
      <c r="F2141" s="234">
        <v>46416</v>
      </c>
    </row>
    <row r="2142" spans="6:6">
      <c r="F2142" s="234">
        <v>46417</v>
      </c>
    </row>
    <row r="2143" spans="6:6">
      <c r="F2143" s="234">
        <v>46418</v>
      </c>
    </row>
    <row r="2144" spans="6:6">
      <c r="F2144" s="234">
        <v>46419</v>
      </c>
    </row>
    <row r="2145" spans="6:6">
      <c r="F2145" s="234">
        <v>46420</v>
      </c>
    </row>
    <row r="2146" spans="6:6">
      <c r="F2146" s="234">
        <v>46421</v>
      </c>
    </row>
    <row r="2147" spans="6:6">
      <c r="F2147" s="234">
        <v>46422</v>
      </c>
    </row>
    <row r="2148" spans="6:6">
      <c r="F2148" s="234">
        <v>46423</v>
      </c>
    </row>
    <row r="2149" spans="6:6">
      <c r="F2149" s="234">
        <v>46424</v>
      </c>
    </row>
    <row r="2150" spans="6:6">
      <c r="F2150" s="234">
        <v>46425</v>
      </c>
    </row>
    <row r="2151" spans="6:6">
      <c r="F2151" s="234">
        <v>46426</v>
      </c>
    </row>
    <row r="2152" spans="6:6">
      <c r="F2152" s="234">
        <v>46427</v>
      </c>
    </row>
    <row r="2153" spans="6:6">
      <c r="F2153" s="234">
        <v>46428</v>
      </c>
    </row>
    <row r="2154" spans="6:6">
      <c r="F2154" s="234">
        <v>46429</v>
      </c>
    </row>
    <row r="2155" spans="6:6">
      <c r="F2155" s="234">
        <v>46430</v>
      </c>
    </row>
    <row r="2156" spans="6:6">
      <c r="F2156" s="234">
        <v>46431</v>
      </c>
    </row>
    <row r="2157" spans="6:6">
      <c r="F2157" s="234">
        <v>46432</v>
      </c>
    </row>
    <row r="2158" spans="6:6">
      <c r="F2158" s="234">
        <v>46433</v>
      </c>
    </row>
    <row r="2159" spans="6:6">
      <c r="F2159" s="234">
        <v>46434</v>
      </c>
    </row>
    <row r="2160" spans="6:6">
      <c r="F2160" s="234">
        <v>46435</v>
      </c>
    </row>
    <row r="2161" spans="6:6">
      <c r="F2161" s="234">
        <v>46436</v>
      </c>
    </row>
    <row r="2162" spans="6:6">
      <c r="F2162" s="234">
        <v>46437</v>
      </c>
    </row>
    <row r="2163" spans="6:6">
      <c r="F2163" s="234">
        <v>46438</v>
      </c>
    </row>
    <row r="2164" spans="6:6">
      <c r="F2164" s="234">
        <v>46439</v>
      </c>
    </row>
    <row r="2165" spans="6:6">
      <c r="F2165" s="234">
        <v>46440</v>
      </c>
    </row>
    <row r="2166" spans="6:6">
      <c r="F2166" s="234">
        <v>46441</v>
      </c>
    </row>
    <row r="2167" spans="6:6">
      <c r="F2167" s="234">
        <v>46442</v>
      </c>
    </row>
    <row r="2168" spans="6:6">
      <c r="F2168" s="234">
        <v>46443</v>
      </c>
    </row>
    <row r="2169" spans="6:6">
      <c r="F2169" s="234">
        <v>46444</v>
      </c>
    </row>
    <row r="2170" spans="6:6">
      <c r="F2170" s="234">
        <v>46445</v>
      </c>
    </row>
    <row r="2171" spans="6:6">
      <c r="F2171" s="234">
        <v>46446</v>
      </c>
    </row>
    <row r="2172" spans="6:6">
      <c r="F2172" s="234">
        <v>46447</v>
      </c>
    </row>
    <row r="2173" spans="6:6">
      <c r="F2173" s="234">
        <v>46448</v>
      </c>
    </row>
    <row r="2174" spans="6:6">
      <c r="F2174" s="234">
        <v>46449</v>
      </c>
    </row>
    <row r="2175" spans="6:6">
      <c r="F2175" s="234">
        <v>46450</v>
      </c>
    </row>
    <row r="2176" spans="6:6">
      <c r="F2176" s="234">
        <v>46451</v>
      </c>
    </row>
    <row r="2177" spans="6:6">
      <c r="F2177" s="234">
        <v>46452</v>
      </c>
    </row>
    <row r="2178" spans="6:6">
      <c r="F2178" s="234">
        <v>46453</v>
      </c>
    </row>
    <row r="2179" spans="6:6">
      <c r="F2179" s="234">
        <v>46454</v>
      </c>
    </row>
    <row r="2180" spans="6:6">
      <c r="F2180" s="234">
        <v>46455</v>
      </c>
    </row>
    <row r="2181" spans="6:6">
      <c r="F2181" s="234">
        <v>46456</v>
      </c>
    </row>
    <row r="2182" spans="6:6">
      <c r="F2182" s="234">
        <v>46457</v>
      </c>
    </row>
    <row r="2183" spans="6:6">
      <c r="F2183" s="234">
        <v>46458</v>
      </c>
    </row>
    <row r="2184" spans="6:6">
      <c r="F2184" s="234">
        <v>46459</v>
      </c>
    </row>
    <row r="2185" spans="6:6">
      <c r="F2185" s="234">
        <v>46460</v>
      </c>
    </row>
    <row r="2186" spans="6:6">
      <c r="F2186" s="234">
        <v>46461</v>
      </c>
    </row>
    <row r="2187" spans="6:6">
      <c r="F2187" s="234">
        <v>46462</v>
      </c>
    </row>
    <row r="2188" spans="6:6">
      <c r="F2188" s="234">
        <v>46463</v>
      </c>
    </row>
    <row r="2189" spans="6:6">
      <c r="F2189" s="234">
        <v>46464</v>
      </c>
    </row>
    <row r="2190" spans="6:6">
      <c r="F2190" s="234">
        <v>46465</v>
      </c>
    </row>
    <row r="2191" spans="6:6">
      <c r="F2191" s="234">
        <v>46466</v>
      </c>
    </row>
    <row r="2192" spans="6:6">
      <c r="F2192" s="234">
        <v>46467</v>
      </c>
    </row>
    <row r="2193" spans="6:6">
      <c r="F2193" s="234">
        <v>46468</v>
      </c>
    </row>
    <row r="2194" spans="6:6">
      <c r="F2194" s="234">
        <v>46469</v>
      </c>
    </row>
    <row r="2195" spans="6:6">
      <c r="F2195" s="234">
        <v>46470</v>
      </c>
    </row>
    <row r="2196" spans="6:6">
      <c r="F2196" s="234">
        <v>46471</v>
      </c>
    </row>
    <row r="2197" spans="6:6">
      <c r="F2197" s="234">
        <v>46472</v>
      </c>
    </row>
    <row r="2198" spans="6:6">
      <c r="F2198" s="234">
        <v>46473</v>
      </c>
    </row>
    <row r="2199" spans="6:6">
      <c r="F2199" s="234">
        <v>46474</v>
      </c>
    </row>
    <row r="2200" spans="6:6">
      <c r="F2200" s="234">
        <v>46475</v>
      </c>
    </row>
    <row r="2201" spans="6:6">
      <c r="F2201" s="234">
        <v>46476</v>
      </c>
    </row>
    <row r="2202" spans="6:6">
      <c r="F2202" s="234">
        <v>46477</v>
      </c>
    </row>
    <row r="2203" spans="6:6">
      <c r="F2203" s="234">
        <v>46478</v>
      </c>
    </row>
    <row r="2204" spans="6:6">
      <c r="F2204" s="234">
        <v>46479</v>
      </c>
    </row>
    <row r="2205" spans="6:6">
      <c r="F2205" s="234">
        <v>46480</v>
      </c>
    </row>
    <row r="2206" spans="6:6">
      <c r="F2206" s="234">
        <v>46481</v>
      </c>
    </row>
    <row r="2207" spans="6:6">
      <c r="F2207" s="234">
        <v>46482</v>
      </c>
    </row>
    <row r="2208" spans="6:6">
      <c r="F2208" s="234">
        <v>46483</v>
      </c>
    </row>
    <row r="2209" spans="6:6">
      <c r="F2209" s="234">
        <v>46484</v>
      </c>
    </row>
    <row r="2210" spans="6:6">
      <c r="F2210" s="234">
        <v>46485</v>
      </c>
    </row>
    <row r="2211" spans="6:6">
      <c r="F2211" s="234">
        <v>46486</v>
      </c>
    </row>
    <row r="2212" spans="6:6">
      <c r="F2212" s="234">
        <v>46487</v>
      </c>
    </row>
    <row r="2213" spans="6:6">
      <c r="F2213" s="234">
        <v>46488</v>
      </c>
    </row>
    <row r="2214" spans="6:6">
      <c r="F2214" s="234">
        <v>46489</v>
      </c>
    </row>
    <row r="2215" spans="6:6">
      <c r="F2215" s="234">
        <v>46490</v>
      </c>
    </row>
    <row r="2216" spans="6:6">
      <c r="F2216" s="234">
        <v>46491</v>
      </c>
    </row>
    <row r="2217" spans="6:6">
      <c r="F2217" s="234">
        <v>46492</v>
      </c>
    </row>
    <row r="2218" spans="6:6">
      <c r="F2218" s="234">
        <v>46493</v>
      </c>
    </row>
    <row r="2219" spans="6:6">
      <c r="F2219" s="234">
        <v>46494</v>
      </c>
    </row>
    <row r="2220" spans="6:6">
      <c r="F2220" s="234">
        <v>46495</v>
      </c>
    </row>
    <row r="2221" spans="6:6">
      <c r="F2221" s="234">
        <v>46496</v>
      </c>
    </row>
    <row r="2222" spans="6:6">
      <c r="F2222" s="234">
        <v>46497</v>
      </c>
    </row>
    <row r="2223" spans="6:6">
      <c r="F2223" s="234">
        <v>46498</v>
      </c>
    </row>
    <row r="2224" spans="6:6">
      <c r="F2224" s="234">
        <v>46499</v>
      </c>
    </row>
    <row r="2225" spans="6:6">
      <c r="F2225" s="234">
        <v>46500</v>
      </c>
    </row>
    <row r="2226" spans="6:6">
      <c r="F2226" s="234">
        <v>46501</v>
      </c>
    </row>
    <row r="2227" spans="6:6">
      <c r="F2227" s="234">
        <v>46502</v>
      </c>
    </row>
    <row r="2228" spans="6:6">
      <c r="F2228" s="234">
        <v>46503</v>
      </c>
    </row>
    <row r="2229" spans="6:6">
      <c r="F2229" s="234">
        <v>46504</v>
      </c>
    </row>
    <row r="2230" spans="6:6">
      <c r="F2230" s="234">
        <v>46505</v>
      </c>
    </row>
    <row r="2231" spans="6:6">
      <c r="F2231" s="234">
        <v>46506</v>
      </c>
    </row>
    <row r="2232" spans="6:6">
      <c r="F2232" s="234">
        <v>46507</v>
      </c>
    </row>
    <row r="2233" spans="6:6">
      <c r="F2233" s="234">
        <v>46508</v>
      </c>
    </row>
    <row r="2234" spans="6:6">
      <c r="F2234" s="234">
        <v>46509</v>
      </c>
    </row>
    <row r="2235" spans="6:6">
      <c r="F2235" s="234">
        <v>46510</v>
      </c>
    </row>
    <row r="2236" spans="6:6">
      <c r="F2236" s="234">
        <v>46511</v>
      </c>
    </row>
    <row r="2237" spans="6:6">
      <c r="F2237" s="234">
        <v>46512</v>
      </c>
    </row>
    <row r="2238" spans="6:6">
      <c r="F2238" s="234">
        <v>46513</v>
      </c>
    </row>
    <row r="2239" spans="6:6">
      <c r="F2239" s="234">
        <v>46514</v>
      </c>
    </row>
    <row r="2240" spans="6:6">
      <c r="F2240" s="234">
        <v>46515</v>
      </c>
    </row>
    <row r="2241" spans="6:6">
      <c r="F2241" s="234">
        <v>46516</v>
      </c>
    </row>
    <row r="2242" spans="6:6">
      <c r="F2242" s="234">
        <v>46517</v>
      </c>
    </row>
    <row r="2243" spans="6:6">
      <c r="F2243" s="234">
        <v>46518</v>
      </c>
    </row>
    <row r="2244" spans="6:6">
      <c r="F2244" s="234">
        <v>46519</v>
      </c>
    </row>
    <row r="2245" spans="6:6">
      <c r="F2245" s="234">
        <v>46520</v>
      </c>
    </row>
    <row r="2246" spans="6:6">
      <c r="F2246" s="234">
        <v>46521</v>
      </c>
    </row>
    <row r="2247" spans="6:6">
      <c r="F2247" s="234">
        <v>46522</v>
      </c>
    </row>
    <row r="2248" spans="6:6">
      <c r="F2248" s="234">
        <v>46523</v>
      </c>
    </row>
    <row r="2249" spans="6:6">
      <c r="F2249" s="234">
        <v>46524</v>
      </c>
    </row>
    <row r="2250" spans="6:6">
      <c r="F2250" s="234">
        <v>46525</v>
      </c>
    </row>
    <row r="2251" spans="6:6">
      <c r="F2251" s="234">
        <v>46526</v>
      </c>
    </row>
    <row r="2252" spans="6:6">
      <c r="F2252" s="234">
        <v>46527</v>
      </c>
    </row>
    <row r="2253" spans="6:6">
      <c r="F2253" s="234">
        <v>46528</v>
      </c>
    </row>
    <row r="2254" spans="6:6">
      <c r="F2254" s="234">
        <v>46529</v>
      </c>
    </row>
    <row r="2255" spans="6:6">
      <c r="F2255" s="234">
        <v>46530</v>
      </c>
    </row>
    <row r="2256" spans="6:6">
      <c r="F2256" s="234">
        <v>46531</v>
      </c>
    </row>
    <row r="2257" spans="6:6">
      <c r="F2257" s="234">
        <v>46532</v>
      </c>
    </row>
    <row r="2258" spans="6:6">
      <c r="F2258" s="234">
        <v>46533</v>
      </c>
    </row>
    <row r="2259" spans="6:6">
      <c r="F2259" s="234">
        <v>46534</v>
      </c>
    </row>
    <row r="2260" spans="6:6">
      <c r="F2260" s="234">
        <v>46535</v>
      </c>
    </row>
    <row r="2261" spans="6:6">
      <c r="F2261" s="234">
        <v>46536</v>
      </c>
    </row>
    <row r="2262" spans="6:6">
      <c r="F2262" s="234">
        <v>46537</v>
      </c>
    </row>
    <row r="2263" spans="6:6">
      <c r="F2263" s="234">
        <v>46538</v>
      </c>
    </row>
    <row r="2264" spans="6:6">
      <c r="F2264" s="234">
        <v>46539</v>
      </c>
    </row>
    <row r="2265" spans="6:6">
      <c r="F2265" s="234">
        <v>46540</v>
      </c>
    </row>
    <row r="2266" spans="6:6">
      <c r="F2266" s="234">
        <v>46541</v>
      </c>
    </row>
    <row r="2267" spans="6:6">
      <c r="F2267" s="234">
        <v>46542</v>
      </c>
    </row>
    <row r="2268" spans="6:6">
      <c r="F2268" s="234">
        <v>46543</v>
      </c>
    </row>
    <row r="2269" spans="6:6">
      <c r="F2269" s="234">
        <v>46544</v>
      </c>
    </row>
    <row r="2270" spans="6:6">
      <c r="F2270" s="234">
        <v>46545</v>
      </c>
    </row>
    <row r="2271" spans="6:6">
      <c r="F2271" s="234">
        <v>46546</v>
      </c>
    </row>
    <row r="2272" spans="6:6">
      <c r="F2272" s="234">
        <v>46547</v>
      </c>
    </row>
    <row r="2273" spans="6:6">
      <c r="F2273" s="234">
        <v>46548</v>
      </c>
    </row>
    <row r="2274" spans="6:6">
      <c r="F2274" s="234">
        <v>46549</v>
      </c>
    </row>
    <row r="2275" spans="6:6">
      <c r="F2275" s="234">
        <v>46550</v>
      </c>
    </row>
    <row r="2276" spans="6:6">
      <c r="F2276" s="234">
        <v>46551</v>
      </c>
    </row>
    <row r="2277" spans="6:6">
      <c r="F2277" s="234">
        <v>46552</v>
      </c>
    </row>
    <row r="2278" spans="6:6">
      <c r="F2278" s="234">
        <v>46553</v>
      </c>
    </row>
    <row r="2279" spans="6:6">
      <c r="F2279" s="234">
        <v>46554</v>
      </c>
    </row>
    <row r="2280" spans="6:6">
      <c r="F2280" s="234">
        <v>46555</v>
      </c>
    </row>
    <row r="2281" spans="6:6">
      <c r="F2281" s="234">
        <v>46556</v>
      </c>
    </row>
    <row r="2282" spans="6:6">
      <c r="F2282" s="234">
        <v>46557</v>
      </c>
    </row>
    <row r="2283" spans="6:6">
      <c r="F2283" s="234">
        <v>46558</v>
      </c>
    </row>
    <row r="2284" spans="6:6">
      <c r="F2284" s="234">
        <v>46559</v>
      </c>
    </row>
    <row r="2285" spans="6:6">
      <c r="F2285" s="234">
        <v>46560</v>
      </c>
    </row>
    <row r="2286" spans="6:6">
      <c r="F2286" s="234">
        <v>46561</v>
      </c>
    </row>
    <row r="2287" spans="6:6">
      <c r="F2287" s="234">
        <v>46562</v>
      </c>
    </row>
    <row r="2288" spans="6:6">
      <c r="F2288" s="234">
        <v>46563</v>
      </c>
    </row>
    <row r="2289" spans="6:6">
      <c r="F2289" s="234">
        <v>46564</v>
      </c>
    </row>
    <row r="2290" spans="6:6">
      <c r="F2290" s="234">
        <v>46565</v>
      </c>
    </row>
    <row r="2291" spans="6:6">
      <c r="F2291" s="234">
        <v>46566</v>
      </c>
    </row>
    <row r="2292" spans="6:6">
      <c r="F2292" s="234">
        <v>46567</v>
      </c>
    </row>
    <row r="2293" spans="6:6">
      <c r="F2293" s="234">
        <v>46568</v>
      </c>
    </row>
    <row r="2294" spans="6:6">
      <c r="F2294" s="234">
        <v>46569</v>
      </c>
    </row>
    <row r="2295" spans="6:6">
      <c r="F2295" s="234">
        <v>46570</v>
      </c>
    </row>
    <row r="2296" spans="6:6">
      <c r="F2296" s="234">
        <v>46571</v>
      </c>
    </row>
    <row r="2297" spans="6:6">
      <c r="F2297" s="234">
        <v>46572</v>
      </c>
    </row>
    <row r="2298" spans="6:6">
      <c r="F2298" s="234">
        <v>46573</v>
      </c>
    </row>
    <row r="2299" spans="6:6">
      <c r="F2299" s="234">
        <v>46574</v>
      </c>
    </row>
    <row r="2300" spans="6:6">
      <c r="F2300" s="234">
        <v>46575</v>
      </c>
    </row>
    <row r="2301" spans="6:6">
      <c r="F2301" s="234">
        <v>46576</v>
      </c>
    </row>
    <row r="2302" spans="6:6">
      <c r="F2302" s="234">
        <v>46577</v>
      </c>
    </row>
    <row r="2303" spans="6:6">
      <c r="F2303" s="234">
        <v>46578</v>
      </c>
    </row>
    <row r="2304" spans="6:6">
      <c r="F2304" s="234">
        <v>46579</v>
      </c>
    </row>
    <row r="2305" spans="6:6">
      <c r="F2305" s="234">
        <v>46580</v>
      </c>
    </row>
    <row r="2306" spans="6:6">
      <c r="F2306" s="234">
        <v>46581</v>
      </c>
    </row>
    <row r="2307" spans="6:6">
      <c r="F2307" s="234">
        <v>46582</v>
      </c>
    </row>
    <row r="2308" spans="6:6">
      <c r="F2308" s="234">
        <v>46583</v>
      </c>
    </row>
    <row r="2309" spans="6:6">
      <c r="F2309" s="234">
        <v>46584</v>
      </c>
    </row>
    <row r="2310" spans="6:6">
      <c r="F2310" s="234">
        <v>46585</v>
      </c>
    </row>
    <row r="2311" spans="6:6">
      <c r="F2311" s="234">
        <v>46586</v>
      </c>
    </row>
    <row r="2312" spans="6:6">
      <c r="F2312" s="234">
        <v>46587</v>
      </c>
    </row>
    <row r="2313" spans="6:6">
      <c r="F2313" s="234">
        <v>46588</v>
      </c>
    </row>
    <row r="2314" spans="6:6">
      <c r="F2314" s="234">
        <v>46589</v>
      </c>
    </row>
    <row r="2315" spans="6:6">
      <c r="F2315" s="234">
        <v>46590</v>
      </c>
    </row>
    <row r="2316" spans="6:6">
      <c r="F2316" s="234">
        <v>46591</v>
      </c>
    </row>
    <row r="2317" spans="6:6">
      <c r="F2317" s="234">
        <v>46592</v>
      </c>
    </row>
    <row r="2318" spans="6:6">
      <c r="F2318" s="234">
        <v>46593</v>
      </c>
    </row>
    <row r="2319" spans="6:6">
      <c r="F2319" s="234">
        <v>46594</v>
      </c>
    </row>
    <row r="2320" spans="6:6">
      <c r="F2320" s="234">
        <v>46595</v>
      </c>
    </row>
    <row r="2321" spans="6:6">
      <c r="F2321" s="234">
        <v>46596</v>
      </c>
    </row>
    <row r="2322" spans="6:6">
      <c r="F2322" s="234">
        <v>46597</v>
      </c>
    </row>
    <row r="2323" spans="6:6">
      <c r="F2323" s="234">
        <v>46598</v>
      </c>
    </row>
    <row r="2324" spans="6:6">
      <c r="F2324" s="234">
        <v>46599</v>
      </c>
    </row>
    <row r="2325" spans="6:6">
      <c r="F2325" s="234">
        <v>46600</v>
      </c>
    </row>
    <row r="2326" spans="6:6">
      <c r="F2326" s="234">
        <v>46601</v>
      </c>
    </row>
    <row r="2327" spans="6:6">
      <c r="F2327" s="234">
        <v>46602</v>
      </c>
    </row>
    <row r="2328" spans="6:6">
      <c r="F2328" s="234">
        <v>46603</v>
      </c>
    </row>
    <row r="2329" spans="6:6">
      <c r="F2329" s="234">
        <v>46604</v>
      </c>
    </row>
    <row r="2330" spans="6:6">
      <c r="F2330" s="234">
        <v>46605</v>
      </c>
    </row>
    <row r="2331" spans="6:6">
      <c r="F2331" s="234">
        <v>46606</v>
      </c>
    </row>
    <row r="2332" spans="6:6">
      <c r="F2332" s="234">
        <v>46607</v>
      </c>
    </row>
    <row r="2333" spans="6:6">
      <c r="F2333" s="234">
        <v>46608</v>
      </c>
    </row>
    <row r="2334" spans="6:6">
      <c r="F2334" s="234">
        <v>46609</v>
      </c>
    </row>
    <row r="2335" spans="6:6">
      <c r="F2335" s="234">
        <v>46610</v>
      </c>
    </row>
    <row r="2336" spans="6:6">
      <c r="F2336" s="234">
        <v>46611</v>
      </c>
    </row>
    <row r="2337" spans="6:6">
      <c r="F2337" s="234">
        <v>46612</v>
      </c>
    </row>
    <row r="2338" spans="6:6">
      <c r="F2338" s="234">
        <v>46613</v>
      </c>
    </row>
    <row r="2339" spans="6:6">
      <c r="F2339" s="234">
        <v>46614</v>
      </c>
    </row>
    <row r="2340" spans="6:6">
      <c r="F2340" s="234">
        <v>46615</v>
      </c>
    </row>
    <row r="2341" spans="6:6">
      <c r="F2341" s="234">
        <v>46616</v>
      </c>
    </row>
    <row r="2342" spans="6:6">
      <c r="F2342" s="234">
        <v>46617</v>
      </c>
    </row>
    <row r="2343" spans="6:6">
      <c r="F2343" s="234">
        <v>46618</v>
      </c>
    </row>
    <row r="2344" spans="6:6">
      <c r="F2344" s="234">
        <v>46619</v>
      </c>
    </row>
    <row r="2345" spans="6:6">
      <c r="F2345" s="234">
        <v>46620</v>
      </c>
    </row>
    <row r="2346" spans="6:6">
      <c r="F2346" s="234">
        <v>46621</v>
      </c>
    </row>
    <row r="2347" spans="6:6">
      <c r="F2347" s="234">
        <v>46622</v>
      </c>
    </row>
    <row r="2348" spans="6:6">
      <c r="F2348" s="234">
        <v>46623</v>
      </c>
    </row>
    <row r="2349" spans="6:6">
      <c r="F2349" s="234">
        <v>46624</v>
      </c>
    </row>
    <row r="2350" spans="6:6">
      <c r="F2350" s="234">
        <v>46625</v>
      </c>
    </row>
    <row r="2351" spans="6:6">
      <c r="F2351" s="234">
        <v>46626</v>
      </c>
    </row>
    <row r="2352" spans="6:6">
      <c r="F2352" s="234">
        <v>46627</v>
      </c>
    </row>
    <row r="2353" spans="6:6">
      <c r="F2353" s="234">
        <v>46628</v>
      </c>
    </row>
    <row r="2354" spans="6:6">
      <c r="F2354" s="234">
        <v>46629</v>
      </c>
    </row>
    <row r="2355" spans="6:6">
      <c r="F2355" s="234">
        <v>46630</v>
      </c>
    </row>
    <row r="2356" spans="6:6">
      <c r="F2356" s="234">
        <v>46631</v>
      </c>
    </row>
    <row r="2357" spans="6:6">
      <c r="F2357" s="234">
        <v>46632</v>
      </c>
    </row>
    <row r="2358" spans="6:6">
      <c r="F2358" s="234">
        <v>46633</v>
      </c>
    </row>
    <row r="2359" spans="6:6">
      <c r="F2359" s="234">
        <v>46634</v>
      </c>
    </row>
    <row r="2360" spans="6:6">
      <c r="F2360" s="234">
        <v>46635</v>
      </c>
    </row>
    <row r="2361" spans="6:6">
      <c r="F2361" s="234">
        <v>46636</v>
      </c>
    </row>
    <row r="2362" spans="6:6">
      <c r="F2362" s="234">
        <v>46637</v>
      </c>
    </row>
    <row r="2363" spans="6:6">
      <c r="F2363" s="234">
        <v>46638</v>
      </c>
    </row>
    <row r="2364" spans="6:6">
      <c r="F2364" s="234">
        <v>46639</v>
      </c>
    </row>
    <row r="2365" spans="6:6">
      <c r="F2365" s="234">
        <v>46640</v>
      </c>
    </row>
    <row r="2366" spans="6:6">
      <c r="F2366" s="234">
        <v>46641</v>
      </c>
    </row>
    <row r="2367" spans="6:6">
      <c r="F2367" s="234">
        <v>46642</v>
      </c>
    </row>
    <row r="2368" spans="6:6">
      <c r="F2368" s="234">
        <v>46643</v>
      </c>
    </row>
    <row r="2369" spans="6:6">
      <c r="F2369" s="234">
        <v>46644</v>
      </c>
    </row>
    <row r="2370" spans="6:6">
      <c r="F2370" s="234">
        <v>46645</v>
      </c>
    </row>
    <row r="2371" spans="6:6">
      <c r="F2371" s="234">
        <v>46646</v>
      </c>
    </row>
    <row r="2372" spans="6:6">
      <c r="F2372" s="234">
        <v>46647</v>
      </c>
    </row>
    <row r="2373" spans="6:6">
      <c r="F2373" s="234">
        <v>46648</v>
      </c>
    </row>
    <row r="2374" spans="6:6">
      <c r="F2374" s="234">
        <v>46649</v>
      </c>
    </row>
    <row r="2375" spans="6:6">
      <c r="F2375" s="234">
        <v>46650</v>
      </c>
    </row>
    <row r="2376" spans="6:6">
      <c r="F2376" s="234">
        <v>46651</v>
      </c>
    </row>
    <row r="2377" spans="6:6">
      <c r="F2377" s="234">
        <v>46652</v>
      </c>
    </row>
    <row r="2378" spans="6:6">
      <c r="F2378" s="234">
        <v>46653</v>
      </c>
    </row>
    <row r="2379" spans="6:6">
      <c r="F2379" s="234">
        <v>46654</v>
      </c>
    </row>
    <row r="2380" spans="6:6">
      <c r="F2380" s="234">
        <v>46655</v>
      </c>
    </row>
    <row r="2381" spans="6:6">
      <c r="F2381" s="234">
        <v>46656</v>
      </c>
    </row>
    <row r="2382" spans="6:6">
      <c r="F2382" s="234">
        <v>46657</v>
      </c>
    </row>
    <row r="2383" spans="6:6">
      <c r="F2383" s="234">
        <v>46658</v>
      </c>
    </row>
    <row r="2384" spans="6:6">
      <c r="F2384" s="234">
        <v>46659</v>
      </c>
    </row>
    <row r="2385" spans="6:6">
      <c r="F2385" s="234">
        <v>46660</v>
      </c>
    </row>
    <row r="2386" spans="6:6">
      <c r="F2386" s="234">
        <v>46661</v>
      </c>
    </row>
    <row r="2387" spans="6:6">
      <c r="F2387" s="234">
        <v>46662</v>
      </c>
    </row>
    <row r="2388" spans="6:6">
      <c r="F2388" s="234">
        <v>46663</v>
      </c>
    </row>
    <row r="2389" spans="6:6">
      <c r="F2389" s="234">
        <v>46664</v>
      </c>
    </row>
    <row r="2390" spans="6:6">
      <c r="F2390" s="234">
        <v>46665</v>
      </c>
    </row>
    <row r="2391" spans="6:6">
      <c r="F2391" s="234">
        <v>46666</v>
      </c>
    </row>
    <row r="2392" spans="6:6">
      <c r="F2392" s="234">
        <v>46667</v>
      </c>
    </row>
    <row r="2393" spans="6:6">
      <c r="F2393" s="234">
        <v>46668</v>
      </c>
    </row>
    <row r="2394" spans="6:6">
      <c r="F2394" s="234">
        <v>46669</v>
      </c>
    </row>
    <row r="2395" spans="6:6">
      <c r="F2395" s="234">
        <v>46670</v>
      </c>
    </row>
    <row r="2396" spans="6:6">
      <c r="F2396" s="234">
        <v>46671</v>
      </c>
    </row>
    <row r="2397" spans="6:6">
      <c r="F2397" s="234">
        <v>46672</v>
      </c>
    </row>
    <row r="2398" spans="6:6">
      <c r="F2398" s="234">
        <v>46673</v>
      </c>
    </row>
    <row r="2399" spans="6:6">
      <c r="F2399" s="234">
        <v>46674</v>
      </c>
    </row>
    <row r="2400" spans="6:6">
      <c r="F2400" s="234">
        <v>46675</v>
      </c>
    </row>
    <row r="2401" spans="6:6">
      <c r="F2401" s="234">
        <v>46676</v>
      </c>
    </row>
    <row r="2402" spans="6:6">
      <c r="F2402" s="234">
        <v>46677</v>
      </c>
    </row>
    <row r="2403" spans="6:6">
      <c r="F2403" s="234">
        <v>46678</v>
      </c>
    </row>
    <row r="2404" spans="6:6">
      <c r="F2404" s="234">
        <v>46679</v>
      </c>
    </row>
    <row r="2405" spans="6:6">
      <c r="F2405" s="234">
        <v>46680</v>
      </c>
    </row>
    <row r="2406" spans="6:6">
      <c r="F2406" s="234">
        <v>46681</v>
      </c>
    </row>
    <row r="2407" spans="6:6">
      <c r="F2407" s="234">
        <v>46682</v>
      </c>
    </row>
    <row r="2408" spans="6:6">
      <c r="F2408" s="234">
        <v>46683</v>
      </c>
    </row>
    <row r="2409" spans="6:6">
      <c r="F2409" s="234">
        <v>46684</v>
      </c>
    </row>
    <row r="2410" spans="6:6">
      <c r="F2410" s="234">
        <v>46685</v>
      </c>
    </row>
    <row r="2411" spans="6:6">
      <c r="F2411" s="234">
        <v>46686</v>
      </c>
    </row>
    <row r="2412" spans="6:6">
      <c r="F2412" s="234">
        <v>46687</v>
      </c>
    </row>
    <row r="2413" spans="6:6">
      <c r="F2413" s="234">
        <v>46688</v>
      </c>
    </row>
    <row r="2414" spans="6:6">
      <c r="F2414" s="234">
        <v>46689</v>
      </c>
    </row>
    <row r="2415" spans="6:6">
      <c r="F2415" s="234">
        <v>46690</v>
      </c>
    </row>
    <row r="2416" spans="6:6">
      <c r="F2416" s="234">
        <v>46691</v>
      </c>
    </row>
    <row r="2417" spans="6:6">
      <c r="F2417" s="234">
        <v>46692</v>
      </c>
    </row>
    <row r="2418" spans="6:6">
      <c r="F2418" s="234">
        <v>46693</v>
      </c>
    </row>
    <row r="2419" spans="6:6">
      <c r="F2419" s="234">
        <v>46694</v>
      </c>
    </row>
    <row r="2420" spans="6:6">
      <c r="F2420" s="234">
        <v>46695</v>
      </c>
    </row>
    <row r="2421" spans="6:6">
      <c r="F2421" s="234">
        <v>46696</v>
      </c>
    </row>
    <row r="2422" spans="6:6">
      <c r="F2422" s="234">
        <v>46697</v>
      </c>
    </row>
    <row r="2423" spans="6:6">
      <c r="F2423" s="234">
        <v>46698</v>
      </c>
    </row>
    <row r="2424" spans="6:6">
      <c r="F2424" s="234">
        <v>46699</v>
      </c>
    </row>
    <row r="2425" spans="6:6">
      <c r="F2425" s="234">
        <v>46700</v>
      </c>
    </row>
    <row r="2426" spans="6:6">
      <c r="F2426" s="234">
        <v>46701</v>
      </c>
    </row>
    <row r="2427" spans="6:6">
      <c r="F2427" s="234">
        <v>46702</v>
      </c>
    </row>
    <row r="2428" spans="6:6">
      <c r="F2428" s="234">
        <v>46703</v>
      </c>
    </row>
    <row r="2429" spans="6:6">
      <c r="F2429" s="234">
        <v>46704</v>
      </c>
    </row>
    <row r="2430" spans="6:6">
      <c r="F2430" s="234">
        <v>46705</v>
      </c>
    </row>
    <row r="2431" spans="6:6">
      <c r="F2431" s="234">
        <v>46706</v>
      </c>
    </row>
    <row r="2432" spans="6:6">
      <c r="F2432" s="234">
        <v>46707</v>
      </c>
    </row>
    <row r="2433" spans="6:6">
      <c r="F2433" s="234">
        <v>46708</v>
      </c>
    </row>
    <row r="2434" spans="6:6">
      <c r="F2434" s="234">
        <v>46709</v>
      </c>
    </row>
    <row r="2435" spans="6:6">
      <c r="F2435" s="234">
        <v>46710</v>
      </c>
    </row>
    <row r="2436" spans="6:6">
      <c r="F2436" s="234">
        <v>46711</v>
      </c>
    </row>
    <row r="2437" spans="6:6">
      <c r="F2437" s="234">
        <v>46712</v>
      </c>
    </row>
    <row r="2438" spans="6:6">
      <c r="F2438" s="234">
        <v>46713</v>
      </c>
    </row>
    <row r="2439" spans="6:6">
      <c r="F2439" s="234">
        <v>46714</v>
      </c>
    </row>
    <row r="2440" spans="6:6">
      <c r="F2440" s="234">
        <v>46715</v>
      </c>
    </row>
    <row r="2441" spans="6:6">
      <c r="F2441" s="234">
        <v>46716</v>
      </c>
    </row>
    <row r="2442" spans="6:6">
      <c r="F2442" s="234">
        <v>46717</v>
      </c>
    </row>
    <row r="2443" spans="6:6">
      <c r="F2443" s="234">
        <v>46718</v>
      </c>
    </row>
    <row r="2444" spans="6:6">
      <c r="F2444" s="234">
        <v>46719</v>
      </c>
    </row>
    <row r="2445" spans="6:6">
      <c r="F2445" s="234">
        <v>46720</v>
      </c>
    </row>
    <row r="2446" spans="6:6">
      <c r="F2446" s="234">
        <v>46721</v>
      </c>
    </row>
    <row r="2447" spans="6:6">
      <c r="F2447" s="234">
        <v>46722</v>
      </c>
    </row>
    <row r="2448" spans="6:6">
      <c r="F2448" s="234">
        <v>46723</v>
      </c>
    </row>
    <row r="2449" spans="6:6">
      <c r="F2449" s="234">
        <v>46724</v>
      </c>
    </row>
    <row r="2450" spans="6:6">
      <c r="F2450" s="234">
        <v>46725</v>
      </c>
    </row>
    <row r="2451" spans="6:6">
      <c r="F2451" s="234">
        <v>46726</v>
      </c>
    </row>
    <row r="2452" spans="6:6">
      <c r="F2452" s="234">
        <v>46727</v>
      </c>
    </row>
    <row r="2453" spans="6:6">
      <c r="F2453" s="234">
        <v>46728</v>
      </c>
    </row>
    <row r="2454" spans="6:6">
      <c r="F2454" s="234">
        <v>46729</v>
      </c>
    </row>
    <row r="2455" spans="6:6">
      <c r="F2455" s="234">
        <v>46730</v>
      </c>
    </row>
    <row r="2456" spans="6:6">
      <c r="F2456" s="234">
        <v>46731</v>
      </c>
    </row>
    <row r="2457" spans="6:6">
      <c r="F2457" s="234">
        <v>46732</v>
      </c>
    </row>
    <row r="2458" spans="6:6">
      <c r="F2458" s="234">
        <v>46733</v>
      </c>
    </row>
    <row r="2459" spans="6:6">
      <c r="F2459" s="234">
        <v>46734</v>
      </c>
    </row>
    <row r="2460" spans="6:6">
      <c r="F2460" s="234">
        <v>46735</v>
      </c>
    </row>
    <row r="2461" spans="6:6">
      <c r="F2461" s="234">
        <v>46736</v>
      </c>
    </row>
    <row r="2462" spans="6:6">
      <c r="F2462" s="234">
        <v>46737</v>
      </c>
    </row>
    <row r="2463" spans="6:6">
      <c r="F2463" s="234">
        <v>46738</v>
      </c>
    </row>
    <row r="2464" spans="6:6">
      <c r="F2464" s="234">
        <v>46739</v>
      </c>
    </row>
    <row r="2465" spans="6:6">
      <c r="F2465" s="234">
        <v>46740</v>
      </c>
    </row>
    <row r="2466" spans="6:6">
      <c r="F2466" s="234">
        <v>46741</v>
      </c>
    </row>
    <row r="2467" spans="6:6">
      <c r="F2467" s="234">
        <v>46742</v>
      </c>
    </row>
    <row r="2468" spans="6:6">
      <c r="F2468" s="234">
        <v>46743</v>
      </c>
    </row>
    <row r="2469" spans="6:6">
      <c r="F2469" s="234">
        <v>46744</v>
      </c>
    </row>
    <row r="2470" spans="6:6">
      <c r="F2470" s="234">
        <v>46745</v>
      </c>
    </row>
    <row r="2471" spans="6:6">
      <c r="F2471" s="234">
        <v>46746</v>
      </c>
    </row>
    <row r="2472" spans="6:6">
      <c r="F2472" s="234">
        <v>46747</v>
      </c>
    </row>
    <row r="2473" spans="6:6">
      <c r="F2473" s="234">
        <v>46748</v>
      </c>
    </row>
    <row r="2474" spans="6:6">
      <c r="F2474" s="234">
        <v>46749</v>
      </c>
    </row>
    <row r="2475" spans="6:6">
      <c r="F2475" s="234">
        <v>46750</v>
      </c>
    </row>
    <row r="2476" spans="6:6">
      <c r="F2476" s="234">
        <v>46751</v>
      </c>
    </row>
    <row r="2477" spans="6:6">
      <c r="F2477" s="234">
        <v>46752</v>
      </c>
    </row>
    <row r="2478" spans="6:6">
      <c r="F2478" s="234">
        <v>46753</v>
      </c>
    </row>
    <row r="2479" spans="6:6">
      <c r="F2479" s="234">
        <v>46754</v>
      </c>
    </row>
    <row r="2480" spans="6:6">
      <c r="F2480" s="234">
        <v>46755</v>
      </c>
    </row>
    <row r="2481" spans="6:6">
      <c r="F2481" s="234">
        <v>46756</v>
      </c>
    </row>
    <row r="2482" spans="6:6">
      <c r="F2482" s="234">
        <v>46757</v>
      </c>
    </row>
    <row r="2483" spans="6:6">
      <c r="F2483" s="234">
        <v>46758</v>
      </c>
    </row>
    <row r="2484" spans="6:6">
      <c r="F2484" s="234">
        <v>46759</v>
      </c>
    </row>
    <row r="2485" spans="6:6">
      <c r="F2485" s="234">
        <v>46760</v>
      </c>
    </row>
    <row r="2486" spans="6:6">
      <c r="F2486" s="234">
        <v>46761</v>
      </c>
    </row>
    <row r="2487" spans="6:6">
      <c r="F2487" s="234">
        <v>46762</v>
      </c>
    </row>
    <row r="2488" spans="6:6">
      <c r="F2488" s="234">
        <v>46763</v>
      </c>
    </row>
    <row r="2489" spans="6:6">
      <c r="F2489" s="234">
        <v>46764</v>
      </c>
    </row>
    <row r="2490" spans="6:6">
      <c r="F2490" s="234">
        <v>46765</v>
      </c>
    </row>
    <row r="2491" spans="6:6">
      <c r="F2491" s="234">
        <v>46766</v>
      </c>
    </row>
    <row r="2492" spans="6:6">
      <c r="F2492" s="234">
        <v>46767</v>
      </c>
    </row>
    <row r="2493" spans="6:6">
      <c r="F2493" s="234">
        <v>46768</v>
      </c>
    </row>
    <row r="2494" spans="6:6">
      <c r="F2494" s="234">
        <v>46769</v>
      </c>
    </row>
    <row r="2495" spans="6:6">
      <c r="F2495" s="234">
        <v>46770</v>
      </c>
    </row>
    <row r="2496" spans="6:6">
      <c r="F2496" s="234">
        <v>46771</v>
      </c>
    </row>
    <row r="2497" spans="6:6">
      <c r="F2497" s="234">
        <v>46772</v>
      </c>
    </row>
    <row r="2498" spans="6:6">
      <c r="F2498" s="234">
        <v>46773</v>
      </c>
    </row>
    <row r="2499" spans="6:6">
      <c r="F2499" s="234">
        <v>46774</v>
      </c>
    </row>
    <row r="2500" spans="6:6">
      <c r="F2500" s="234">
        <v>46775</v>
      </c>
    </row>
    <row r="2501" spans="6:6">
      <c r="F2501" s="234">
        <v>46776</v>
      </c>
    </row>
    <row r="2502" spans="6:6">
      <c r="F2502" s="234">
        <v>46777</v>
      </c>
    </row>
    <row r="2503" spans="6:6">
      <c r="F2503" s="234">
        <v>46778</v>
      </c>
    </row>
    <row r="2504" spans="6:6">
      <c r="F2504" s="234">
        <v>46779</v>
      </c>
    </row>
    <row r="2505" spans="6:6">
      <c r="F2505" s="234">
        <v>46780</v>
      </c>
    </row>
    <row r="2506" spans="6:6">
      <c r="F2506" s="234">
        <v>46781</v>
      </c>
    </row>
    <row r="2507" spans="6:6">
      <c r="F2507" s="234">
        <v>46782</v>
      </c>
    </row>
    <row r="2508" spans="6:6">
      <c r="F2508" s="234">
        <v>46783</v>
      </c>
    </row>
    <row r="2509" spans="6:6">
      <c r="F2509" s="234">
        <v>46784</v>
      </c>
    </row>
    <row r="2510" spans="6:6">
      <c r="F2510" s="234">
        <v>46785</v>
      </c>
    </row>
    <row r="2511" spans="6:6">
      <c r="F2511" s="234">
        <v>46786</v>
      </c>
    </row>
    <row r="2512" spans="6:6">
      <c r="F2512" s="234">
        <v>46787</v>
      </c>
    </row>
    <row r="2513" spans="6:6">
      <c r="F2513" s="234">
        <v>46788</v>
      </c>
    </row>
    <row r="2514" spans="6:6">
      <c r="F2514" s="234">
        <v>46789</v>
      </c>
    </row>
    <row r="2515" spans="6:6">
      <c r="F2515" s="234">
        <v>46790</v>
      </c>
    </row>
    <row r="2516" spans="6:6">
      <c r="F2516" s="234">
        <v>46791</v>
      </c>
    </row>
    <row r="2517" spans="6:6">
      <c r="F2517" s="234">
        <v>46792</v>
      </c>
    </row>
    <row r="2518" spans="6:6">
      <c r="F2518" s="234">
        <v>46793</v>
      </c>
    </row>
    <row r="2519" spans="6:6">
      <c r="F2519" s="234">
        <v>46794</v>
      </c>
    </row>
    <row r="2520" spans="6:6">
      <c r="F2520" s="234">
        <v>46795</v>
      </c>
    </row>
    <row r="2521" spans="6:6">
      <c r="F2521" s="234">
        <v>46796</v>
      </c>
    </row>
    <row r="2522" spans="6:6">
      <c r="F2522" s="234">
        <v>46797</v>
      </c>
    </row>
    <row r="2523" spans="6:6">
      <c r="F2523" s="234">
        <v>46798</v>
      </c>
    </row>
    <row r="2524" spans="6:6">
      <c r="F2524" s="234">
        <v>46799</v>
      </c>
    </row>
    <row r="2525" spans="6:6">
      <c r="F2525" s="234">
        <v>46800</v>
      </c>
    </row>
    <row r="2526" spans="6:6">
      <c r="F2526" s="234">
        <v>46801</v>
      </c>
    </row>
    <row r="2527" spans="6:6">
      <c r="F2527" s="234">
        <v>46802</v>
      </c>
    </row>
    <row r="2528" spans="6:6">
      <c r="F2528" s="234">
        <v>46803</v>
      </c>
    </row>
    <row r="2529" spans="6:6">
      <c r="F2529" s="234">
        <v>46804</v>
      </c>
    </row>
    <row r="2530" spans="6:6">
      <c r="F2530" s="234">
        <v>46805</v>
      </c>
    </row>
    <row r="2531" spans="6:6">
      <c r="F2531" s="234">
        <v>46806</v>
      </c>
    </row>
    <row r="2532" spans="6:6">
      <c r="F2532" s="234">
        <v>46807</v>
      </c>
    </row>
    <row r="2533" spans="6:6">
      <c r="F2533" s="234">
        <v>46808</v>
      </c>
    </row>
    <row r="2534" spans="6:6">
      <c r="F2534" s="234">
        <v>46809</v>
      </c>
    </row>
    <row r="2535" spans="6:6">
      <c r="F2535" s="234">
        <v>46810</v>
      </c>
    </row>
    <row r="2536" spans="6:6">
      <c r="F2536" s="234">
        <v>46811</v>
      </c>
    </row>
    <row r="2537" spans="6:6">
      <c r="F2537" s="234">
        <v>46812</v>
      </c>
    </row>
    <row r="2538" spans="6:6">
      <c r="F2538" s="234">
        <v>46813</v>
      </c>
    </row>
    <row r="2539" spans="6:6">
      <c r="F2539" s="234">
        <v>46814</v>
      </c>
    </row>
    <row r="2540" spans="6:6">
      <c r="F2540" s="234">
        <v>46815</v>
      </c>
    </row>
    <row r="2541" spans="6:6">
      <c r="F2541" s="234">
        <v>46816</v>
      </c>
    </row>
    <row r="2542" spans="6:6">
      <c r="F2542" s="234">
        <v>46817</v>
      </c>
    </row>
    <row r="2543" spans="6:6">
      <c r="F2543" s="234">
        <v>46818</v>
      </c>
    </row>
    <row r="2544" spans="6:6">
      <c r="F2544" s="234">
        <v>46819</v>
      </c>
    </row>
    <row r="2545" spans="6:6">
      <c r="F2545" s="234">
        <v>46820</v>
      </c>
    </row>
    <row r="2546" spans="6:6">
      <c r="F2546" s="234">
        <v>46821</v>
      </c>
    </row>
    <row r="2547" spans="6:6">
      <c r="F2547" s="234">
        <v>46822</v>
      </c>
    </row>
    <row r="2548" spans="6:6">
      <c r="F2548" s="234">
        <v>46823</v>
      </c>
    </row>
    <row r="2549" spans="6:6">
      <c r="F2549" s="234">
        <v>46824</v>
      </c>
    </row>
    <row r="2550" spans="6:6">
      <c r="F2550" s="234">
        <v>46825</v>
      </c>
    </row>
    <row r="2551" spans="6:6">
      <c r="F2551" s="234">
        <v>46826</v>
      </c>
    </row>
    <row r="2552" spans="6:6">
      <c r="F2552" s="234">
        <v>46827</v>
      </c>
    </row>
    <row r="2553" spans="6:6">
      <c r="F2553" s="234">
        <v>46828</v>
      </c>
    </row>
    <row r="2554" spans="6:6">
      <c r="F2554" s="234">
        <v>46829</v>
      </c>
    </row>
    <row r="2555" spans="6:6">
      <c r="F2555" s="234">
        <v>46830</v>
      </c>
    </row>
    <row r="2556" spans="6:6">
      <c r="F2556" s="234">
        <v>46831</v>
      </c>
    </row>
    <row r="2557" spans="6:6">
      <c r="F2557" s="234">
        <v>46832</v>
      </c>
    </row>
    <row r="2558" spans="6:6">
      <c r="F2558" s="234">
        <v>46833</v>
      </c>
    </row>
    <row r="2559" spans="6:6">
      <c r="F2559" s="234">
        <v>46834</v>
      </c>
    </row>
    <row r="2560" spans="6:6">
      <c r="F2560" s="234">
        <v>46835</v>
      </c>
    </row>
    <row r="2561" spans="6:6">
      <c r="F2561" s="234">
        <v>46836</v>
      </c>
    </row>
    <row r="2562" spans="6:6">
      <c r="F2562" s="234">
        <v>46837</v>
      </c>
    </row>
    <row r="2563" spans="6:6">
      <c r="F2563" s="234">
        <v>46838</v>
      </c>
    </row>
    <row r="2564" spans="6:6">
      <c r="F2564" s="234">
        <v>46839</v>
      </c>
    </row>
    <row r="2565" spans="6:6">
      <c r="F2565" s="234">
        <v>46840</v>
      </c>
    </row>
    <row r="2566" spans="6:6">
      <c r="F2566" s="234">
        <v>46841</v>
      </c>
    </row>
    <row r="2567" spans="6:6">
      <c r="F2567" s="234">
        <v>46842</v>
      </c>
    </row>
    <row r="2568" spans="6:6">
      <c r="F2568" s="234">
        <v>46843</v>
      </c>
    </row>
    <row r="2569" spans="6:6">
      <c r="F2569" s="234">
        <v>46844</v>
      </c>
    </row>
    <row r="2570" spans="6:6">
      <c r="F2570" s="234">
        <v>46845</v>
      </c>
    </row>
    <row r="2571" spans="6:6">
      <c r="F2571" s="234">
        <v>46846</v>
      </c>
    </row>
    <row r="2572" spans="6:6">
      <c r="F2572" s="234">
        <v>46847</v>
      </c>
    </row>
    <row r="2573" spans="6:6">
      <c r="F2573" s="234">
        <v>46848</v>
      </c>
    </row>
    <row r="2574" spans="6:6">
      <c r="F2574" s="234">
        <v>46849</v>
      </c>
    </row>
    <row r="2575" spans="6:6">
      <c r="F2575" s="234">
        <v>46850</v>
      </c>
    </row>
    <row r="2576" spans="6:6">
      <c r="F2576" s="234">
        <v>46851</v>
      </c>
    </row>
    <row r="2577" spans="6:6">
      <c r="F2577" s="234">
        <v>46852</v>
      </c>
    </row>
    <row r="2578" spans="6:6">
      <c r="F2578" s="234">
        <v>46853</v>
      </c>
    </row>
    <row r="2579" spans="6:6">
      <c r="F2579" s="234">
        <v>46854</v>
      </c>
    </row>
    <row r="2580" spans="6:6">
      <c r="F2580" s="234">
        <v>46855</v>
      </c>
    </row>
    <row r="2581" spans="6:6">
      <c r="F2581" s="234">
        <v>46856</v>
      </c>
    </row>
    <row r="2582" spans="6:6">
      <c r="F2582" s="234">
        <v>46857</v>
      </c>
    </row>
    <row r="2583" spans="6:6">
      <c r="F2583" s="234">
        <v>46858</v>
      </c>
    </row>
    <row r="2584" spans="6:6">
      <c r="F2584" s="234">
        <v>46859</v>
      </c>
    </row>
    <row r="2585" spans="6:6">
      <c r="F2585" s="234">
        <v>46860</v>
      </c>
    </row>
    <row r="2586" spans="6:6">
      <c r="F2586" s="234">
        <v>46861</v>
      </c>
    </row>
    <row r="2587" spans="6:6">
      <c r="F2587" s="234">
        <v>46862</v>
      </c>
    </row>
    <row r="2588" spans="6:6">
      <c r="F2588" s="234">
        <v>46863</v>
      </c>
    </row>
    <row r="2589" spans="6:6">
      <c r="F2589" s="234">
        <v>46864</v>
      </c>
    </row>
    <row r="2590" spans="6:6">
      <c r="F2590" s="234">
        <v>46865</v>
      </c>
    </row>
    <row r="2591" spans="6:6">
      <c r="F2591" s="234">
        <v>46866</v>
      </c>
    </row>
    <row r="2592" spans="6:6">
      <c r="F2592" s="234">
        <v>46867</v>
      </c>
    </row>
    <row r="2593" spans="6:6">
      <c r="F2593" s="234">
        <v>46868</v>
      </c>
    </row>
    <row r="2594" spans="6:6">
      <c r="F2594" s="234">
        <v>46869</v>
      </c>
    </row>
    <row r="2595" spans="6:6">
      <c r="F2595" s="234">
        <v>46870</v>
      </c>
    </row>
    <row r="2596" spans="6:6">
      <c r="F2596" s="234">
        <v>46871</v>
      </c>
    </row>
    <row r="2597" spans="6:6">
      <c r="F2597" s="234">
        <v>46872</v>
      </c>
    </row>
    <row r="2598" spans="6:6">
      <c r="F2598" s="234">
        <v>46873</v>
      </c>
    </row>
    <row r="2599" spans="6:6">
      <c r="F2599" s="234">
        <v>46874</v>
      </c>
    </row>
    <row r="2600" spans="6:6">
      <c r="F2600" s="234">
        <v>46875</v>
      </c>
    </row>
    <row r="2601" spans="6:6">
      <c r="F2601" s="234">
        <v>46876</v>
      </c>
    </row>
    <row r="2602" spans="6:6">
      <c r="F2602" s="234">
        <v>46877</v>
      </c>
    </row>
    <row r="2603" spans="6:6">
      <c r="F2603" s="234">
        <v>46878</v>
      </c>
    </row>
    <row r="2604" spans="6:6">
      <c r="F2604" s="234">
        <v>46879</v>
      </c>
    </row>
    <row r="2605" spans="6:6">
      <c r="F2605" s="234">
        <v>46880</v>
      </c>
    </row>
    <row r="2606" spans="6:6">
      <c r="F2606" s="234">
        <v>46881</v>
      </c>
    </row>
    <row r="2607" spans="6:6">
      <c r="F2607" s="234">
        <v>46882</v>
      </c>
    </row>
    <row r="2608" spans="6:6">
      <c r="F2608" s="234">
        <v>46883</v>
      </c>
    </row>
    <row r="2609" spans="6:6">
      <c r="F2609" s="234">
        <v>46884</v>
      </c>
    </row>
    <row r="2610" spans="6:6">
      <c r="F2610" s="234">
        <v>46885</v>
      </c>
    </row>
    <row r="2611" spans="6:6">
      <c r="F2611" s="234">
        <v>46886</v>
      </c>
    </row>
    <row r="2612" spans="6:6">
      <c r="F2612" s="234">
        <v>46887</v>
      </c>
    </row>
    <row r="2613" spans="6:6">
      <c r="F2613" s="234">
        <v>46888</v>
      </c>
    </row>
    <row r="2614" spans="6:6">
      <c r="F2614" s="234">
        <v>46889</v>
      </c>
    </row>
    <row r="2615" spans="6:6">
      <c r="F2615" s="234">
        <v>46890</v>
      </c>
    </row>
    <row r="2616" spans="6:6">
      <c r="F2616" s="234">
        <v>46891</v>
      </c>
    </row>
    <row r="2617" spans="6:6">
      <c r="F2617" s="234">
        <v>46892</v>
      </c>
    </row>
    <row r="2618" spans="6:6">
      <c r="F2618" s="234">
        <v>46893</v>
      </c>
    </row>
    <row r="2619" spans="6:6">
      <c r="F2619" s="234">
        <v>46894</v>
      </c>
    </row>
    <row r="2620" spans="6:6">
      <c r="F2620" s="234">
        <v>46895</v>
      </c>
    </row>
    <row r="2621" spans="6:6">
      <c r="F2621" s="234">
        <v>46896</v>
      </c>
    </row>
    <row r="2622" spans="6:6">
      <c r="F2622" s="234">
        <v>46897</v>
      </c>
    </row>
    <row r="2623" spans="6:6">
      <c r="F2623" s="234">
        <v>46898</v>
      </c>
    </row>
    <row r="2624" spans="6:6">
      <c r="F2624" s="234">
        <v>46899</v>
      </c>
    </row>
    <row r="2625" spans="6:6">
      <c r="F2625" s="234">
        <v>46900</v>
      </c>
    </row>
    <row r="2626" spans="6:6">
      <c r="F2626" s="234">
        <v>46901</v>
      </c>
    </row>
    <row r="2627" spans="6:6">
      <c r="F2627" s="234">
        <v>46902</v>
      </c>
    </row>
    <row r="2628" spans="6:6">
      <c r="F2628" s="234">
        <v>46903</v>
      </c>
    </row>
    <row r="2629" spans="6:6">
      <c r="F2629" s="234">
        <v>46904</v>
      </c>
    </row>
    <row r="2630" spans="6:6">
      <c r="F2630" s="234">
        <v>46905</v>
      </c>
    </row>
    <row r="2631" spans="6:6">
      <c r="F2631" s="234">
        <v>46906</v>
      </c>
    </row>
    <row r="2632" spans="6:6">
      <c r="F2632" s="234">
        <v>46907</v>
      </c>
    </row>
    <row r="2633" spans="6:6">
      <c r="F2633" s="234">
        <v>46908</v>
      </c>
    </row>
    <row r="2634" spans="6:6">
      <c r="F2634" s="234">
        <v>46909</v>
      </c>
    </row>
    <row r="2635" spans="6:6">
      <c r="F2635" s="234">
        <v>46910</v>
      </c>
    </row>
    <row r="2636" spans="6:6">
      <c r="F2636" s="234">
        <v>46911</v>
      </c>
    </row>
    <row r="2637" spans="6:6">
      <c r="F2637" s="234">
        <v>46912</v>
      </c>
    </row>
    <row r="2638" spans="6:6">
      <c r="F2638" s="234">
        <v>46913</v>
      </c>
    </row>
    <row r="2639" spans="6:6">
      <c r="F2639" s="234">
        <v>46914</v>
      </c>
    </row>
    <row r="2640" spans="6:6">
      <c r="F2640" s="234">
        <v>46915</v>
      </c>
    </row>
    <row r="2641" spans="6:6">
      <c r="F2641" s="234">
        <v>46916</v>
      </c>
    </row>
    <row r="2642" spans="6:6">
      <c r="F2642" s="234">
        <v>46917</v>
      </c>
    </row>
    <row r="2643" spans="6:6">
      <c r="F2643" s="234">
        <v>46918</v>
      </c>
    </row>
    <row r="2644" spans="6:6">
      <c r="F2644" s="234">
        <v>46919</v>
      </c>
    </row>
    <row r="2645" spans="6:6">
      <c r="F2645" s="234">
        <v>46920</v>
      </c>
    </row>
    <row r="2646" spans="6:6">
      <c r="F2646" s="234">
        <v>46921</v>
      </c>
    </row>
    <row r="2647" spans="6:6">
      <c r="F2647" s="234">
        <v>46922</v>
      </c>
    </row>
    <row r="2648" spans="6:6">
      <c r="F2648" s="234">
        <v>46923</v>
      </c>
    </row>
    <row r="2649" spans="6:6">
      <c r="F2649" s="234">
        <v>46924</v>
      </c>
    </row>
    <row r="2650" spans="6:6">
      <c r="F2650" s="234">
        <v>46925</v>
      </c>
    </row>
    <row r="2651" spans="6:6">
      <c r="F2651" s="234">
        <v>46926</v>
      </c>
    </row>
    <row r="2652" spans="6:6">
      <c r="F2652" s="234">
        <v>46927</v>
      </c>
    </row>
    <row r="2653" spans="6:6">
      <c r="F2653" s="234">
        <v>46928</v>
      </c>
    </row>
    <row r="2654" spans="6:6">
      <c r="F2654" s="234">
        <v>46929</v>
      </c>
    </row>
    <row r="2655" spans="6:6">
      <c r="F2655" s="234">
        <v>46930</v>
      </c>
    </row>
    <row r="2656" spans="6:6">
      <c r="F2656" s="234">
        <v>46931</v>
      </c>
    </row>
    <row r="2657" spans="6:6">
      <c r="F2657" s="234">
        <v>46932</v>
      </c>
    </row>
    <row r="2658" spans="6:6">
      <c r="F2658" s="234">
        <v>46933</v>
      </c>
    </row>
    <row r="2659" spans="6:6">
      <c r="F2659" s="234">
        <v>46934</v>
      </c>
    </row>
    <row r="2660" spans="6:6">
      <c r="F2660" s="234">
        <v>46935</v>
      </c>
    </row>
    <row r="2661" spans="6:6">
      <c r="F2661" s="234">
        <v>46936</v>
      </c>
    </row>
    <row r="2662" spans="6:6">
      <c r="F2662" s="234">
        <v>46937</v>
      </c>
    </row>
    <row r="2663" spans="6:6">
      <c r="F2663" s="234">
        <v>46938</v>
      </c>
    </row>
    <row r="2664" spans="6:6">
      <c r="F2664" s="234">
        <v>46939</v>
      </c>
    </row>
    <row r="2665" spans="6:6">
      <c r="F2665" s="234">
        <v>46940</v>
      </c>
    </row>
    <row r="2666" spans="6:6">
      <c r="F2666" s="234">
        <v>46941</v>
      </c>
    </row>
    <row r="2667" spans="6:6">
      <c r="F2667" s="234">
        <v>46942</v>
      </c>
    </row>
    <row r="2668" spans="6:6">
      <c r="F2668" s="234">
        <v>46943</v>
      </c>
    </row>
    <row r="2669" spans="6:6">
      <c r="F2669" s="234">
        <v>46944</v>
      </c>
    </row>
    <row r="2670" spans="6:6">
      <c r="F2670" s="234">
        <v>46945</v>
      </c>
    </row>
    <row r="2671" spans="6:6">
      <c r="F2671" s="234">
        <v>46946</v>
      </c>
    </row>
    <row r="2672" spans="6:6">
      <c r="F2672" s="234">
        <v>46947</v>
      </c>
    </row>
    <row r="2673" spans="6:6">
      <c r="F2673" s="234">
        <v>46948</v>
      </c>
    </row>
    <row r="2674" spans="6:6">
      <c r="F2674" s="234">
        <v>46949</v>
      </c>
    </row>
    <row r="2675" spans="6:6">
      <c r="F2675" s="234">
        <v>46950</v>
      </c>
    </row>
    <row r="2676" spans="6:6">
      <c r="F2676" s="234">
        <v>46951</v>
      </c>
    </row>
    <row r="2677" spans="6:6">
      <c r="F2677" s="234">
        <v>46952</v>
      </c>
    </row>
    <row r="2678" spans="6:6">
      <c r="F2678" s="234">
        <v>46953</v>
      </c>
    </row>
    <row r="2679" spans="6:6">
      <c r="F2679" s="234">
        <v>46954</v>
      </c>
    </row>
    <row r="2680" spans="6:6">
      <c r="F2680" s="234">
        <v>46955</v>
      </c>
    </row>
    <row r="2681" spans="6:6">
      <c r="F2681" s="234">
        <v>46956</v>
      </c>
    </row>
    <row r="2682" spans="6:6">
      <c r="F2682" s="234">
        <v>46957</v>
      </c>
    </row>
    <row r="2683" spans="6:6">
      <c r="F2683" s="234">
        <v>46958</v>
      </c>
    </row>
    <row r="2684" spans="6:6">
      <c r="F2684" s="234">
        <v>46959</v>
      </c>
    </row>
    <row r="2685" spans="6:6">
      <c r="F2685" s="234">
        <v>46960</v>
      </c>
    </row>
    <row r="2686" spans="6:6">
      <c r="F2686" s="234">
        <v>46961</v>
      </c>
    </row>
    <row r="2687" spans="6:6">
      <c r="F2687" s="234">
        <v>46962</v>
      </c>
    </row>
    <row r="2688" spans="6:6">
      <c r="F2688" s="234">
        <v>46963</v>
      </c>
    </row>
    <row r="2689" spans="6:6">
      <c r="F2689" s="234">
        <v>46964</v>
      </c>
    </row>
    <row r="2690" spans="6:6">
      <c r="F2690" s="234">
        <v>46965</v>
      </c>
    </row>
    <row r="2691" spans="6:6">
      <c r="F2691" s="234">
        <v>46966</v>
      </c>
    </row>
    <row r="2692" spans="6:6">
      <c r="F2692" s="234">
        <v>46967</v>
      </c>
    </row>
    <row r="2693" spans="6:6">
      <c r="F2693" s="234">
        <v>46968</v>
      </c>
    </row>
    <row r="2694" spans="6:6">
      <c r="F2694" s="234">
        <v>46969</v>
      </c>
    </row>
    <row r="2695" spans="6:6">
      <c r="F2695" s="234">
        <v>46970</v>
      </c>
    </row>
    <row r="2696" spans="6:6">
      <c r="F2696" s="234">
        <v>46971</v>
      </c>
    </row>
    <row r="2697" spans="6:6">
      <c r="F2697" s="234">
        <v>46972</v>
      </c>
    </row>
    <row r="2698" spans="6:6">
      <c r="F2698" s="234">
        <v>46973</v>
      </c>
    </row>
    <row r="2699" spans="6:6">
      <c r="F2699" s="234">
        <v>46974</v>
      </c>
    </row>
    <row r="2700" spans="6:6">
      <c r="F2700" s="234">
        <v>46975</v>
      </c>
    </row>
    <row r="2701" spans="6:6">
      <c r="F2701" s="234">
        <v>46976</v>
      </c>
    </row>
    <row r="2702" spans="6:6">
      <c r="F2702" s="234">
        <v>46977</v>
      </c>
    </row>
    <row r="2703" spans="6:6">
      <c r="F2703" s="234">
        <v>46978</v>
      </c>
    </row>
    <row r="2704" spans="6:6">
      <c r="F2704" s="234">
        <v>46979</v>
      </c>
    </row>
    <row r="2705" spans="6:6">
      <c r="F2705" s="234">
        <v>46980</v>
      </c>
    </row>
    <row r="2706" spans="6:6">
      <c r="F2706" s="234">
        <v>46981</v>
      </c>
    </row>
    <row r="2707" spans="6:6">
      <c r="F2707" s="234">
        <v>46982</v>
      </c>
    </row>
    <row r="2708" spans="6:6">
      <c r="F2708" s="234">
        <v>46983</v>
      </c>
    </row>
    <row r="2709" spans="6:6">
      <c r="F2709" s="234">
        <v>46984</v>
      </c>
    </row>
    <row r="2710" spans="6:6">
      <c r="F2710" s="234">
        <v>46985</v>
      </c>
    </row>
    <row r="2711" spans="6:6">
      <c r="F2711" s="234">
        <v>46986</v>
      </c>
    </row>
    <row r="2712" spans="6:6">
      <c r="F2712" s="234">
        <v>46987</v>
      </c>
    </row>
    <row r="2713" spans="6:6">
      <c r="F2713" s="234">
        <v>46988</v>
      </c>
    </row>
    <row r="2714" spans="6:6">
      <c r="F2714" s="234">
        <v>46989</v>
      </c>
    </row>
    <row r="2715" spans="6:6">
      <c r="F2715" s="234">
        <v>46990</v>
      </c>
    </row>
    <row r="2716" spans="6:6">
      <c r="F2716" s="234">
        <v>46991</v>
      </c>
    </row>
    <row r="2717" spans="6:6">
      <c r="F2717" s="234">
        <v>46992</v>
      </c>
    </row>
    <row r="2718" spans="6:6">
      <c r="F2718" s="234">
        <v>46993</v>
      </c>
    </row>
    <row r="2719" spans="6:6">
      <c r="F2719" s="234">
        <v>46994</v>
      </c>
    </row>
    <row r="2720" spans="6:6">
      <c r="F2720" s="234">
        <v>46995</v>
      </c>
    </row>
    <row r="2721" spans="6:6">
      <c r="F2721" s="234">
        <v>46996</v>
      </c>
    </row>
    <row r="2722" spans="6:6">
      <c r="F2722" s="234">
        <v>46997</v>
      </c>
    </row>
    <row r="2723" spans="6:6">
      <c r="F2723" s="234">
        <v>46998</v>
      </c>
    </row>
    <row r="2724" spans="6:6">
      <c r="F2724" s="234">
        <v>46999</v>
      </c>
    </row>
    <row r="2725" spans="6:6">
      <c r="F2725" s="234">
        <v>47000</v>
      </c>
    </row>
    <row r="2726" spans="6:6">
      <c r="F2726" s="234">
        <v>47001</v>
      </c>
    </row>
    <row r="2727" spans="6:6">
      <c r="F2727" s="234">
        <v>47002</v>
      </c>
    </row>
    <row r="2728" spans="6:6">
      <c r="F2728" s="234">
        <v>47003</v>
      </c>
    </row>
    <row r="2729" spans="6:6">
      <c r="F2729" s="234">
        <v>47004</v>
      </c>
    </row>
    <row r="2730" spans="6:6">
      <c r="F2730" s="234">
        <v>47005</v>
      </c>
    </row>
    <row r="2731" spans="6:6">
      <c r="F2731" s="234">
        <v>47006</v>
      </c>
    </row>
    <row r="2732" spans="6:6">
      <c r="F2732" s="234">
        <v>47007</v>
      </c>
    </row>
    <row r="2733" spans="6:6">
      <c r="F2733" s="234">
        <v>47008</v>
      </c>
    </row>
    <row r="2734" spans="6:6">
      <c r="F2734" s="234">
        <v>47009</v>
      </c>
    </row>
    <row r="2735" spans="6:6">
      <c r="F2735" s="234">
        <v>47010</v>
      </c>
    </row>
    <row r="2736" spans="6:6">
      <c r="F2736" s="234">
        <v>47011</v>
      </c>
    </row>
    <row r="2737" spans="6:6">
      <c r="F2737" s="234">
        <v>47012</v>
      </c>
    </row>
    <row r="2738" spans="6:6">
      <c r="F2738" s="234">
        <v>47013</v>
      </c>
    </row>
    <row r="2739" spans="6:6">
      <c r="F2739" s="234">
        <v>47014</v>
      </c>
    </row>
    <row r="2740" spans="6:6">
      <c r="F2740" s="234">
        <v>47015</v>
      </c>
    </row>
    <row r="2741" spans="6:6">
      <c r="F2741" s="234">
        <v>47016</v>
      </c>
    </row>
    <row r="2742" spans="6:6">
      <c r="F2742" s="234">
        <v>47017</v>
      </c>
    </row>
    <row r="2743" spans="6:6">
      <c r="F2743" s="234">
        <v>47018</v>
      </c>
    </row>
    <row r="2744" spans="6:6">
      <c r="F2744" s="234">
        <v>47019</v>
      </c>
    </row>
    <row r="2745" spans="6:6">
      <c r="F2745" s="234">
        <v>47020</v>
      </c>
    </row>
    <row r="2746" spans="6:6">
      <c r="F2746" s="234">
        <v>47021</v>
      </c>
    </row>
    <row r="2747" spans="6:6">
      <c r="F2747" s="234">
        <v>47022</v>
      </c>
    </row>
    <row r="2748" spans="6:6">
      <c r="F2748" s="234">
        <v>47023</v>
      </c>
    </row>
    <row r="2749" spans="6:6">
      <c r="F2749" s="234">
        <v>47024</v>
      </c>
    </row>
    <row r="2750" spans="6:6">
      <c r="F2750" s="234">
        <v>47025</v>
      </c>
    </row>
    <row r="2751" spans="6:6">
      <c r="F2751" s="234">
        <v>47026</v>
      </c>
    </row>
    <row r="2752" spans="6:6">
      <c r="F2752" s="234">
        <v>47027</v>
      </c>
    </row>
    <row r="2753" spans="6:6">
      <c r="F2753" s="234">
        <v>47028</v>
      </c>
    </row>
    <row r="2754" spans="6:6">
      <c r="F2754" s="234">
        <v>47029</v>
      </c>
    </row>
    <row r="2755" spans="6:6">
      <c r="F2755" s="234">
        <v>47030</v>
      </c>
    </row>
    <row r="2756" spans="6:6">
      <c r="F2756" s="234">
        <v>47031</v>
      </c>
    </row>
    <row r="2757" spans="6:6">
      <c r="F2757" s="234">
        <v>47032</v>
      </c>
    </row>
    <row r="2758" spans="6:6">
      <c r="F2758" s="234">
        <v>47033</v>
      </c>
    </row>
    <row r="2759" spans="6:6">
      <c r="F2759" s="234">
        <v>47034</v>
      </c>
    </row>
    <row r="2760" spans="6:6">
      <c r="F2760" s="234">
        <v>47035</v>
      </c>
    </row>
    <row r="2761" spans="6:6">
      <c r="F2761" s="234">
        <v>47036</v>
      </c>
    </row>
    <row r="2762" spans="6:6">
      <c r="F2762" s="234">
        <v>47037</v>
      </c>
    </row>
    <row r="2763" spans="6:6">
      <c r="F2763" s="234">
        <v>47038</v>
      </c>
    </row>
    <row r="2764" spans="6:6">
      <c r="F2764" s="234">
        <v>47039</v>
      </c>
    </row>
    <row r="2765" spans="6:6">
      <c r="F2765" s="234">
        <v>47040</v>
      </c>
    </row>
    <row r="2766" spans="6:6">
      <c r="F2766" s="234">
        <v>47041</v>
      </c>
    </row>
    <row r="2767" spans="6:6">
      <c r="F2767" s="234">
        <v>47042</v>
      </c>
    </row>
    <row r="2768" spans="6:6">
      <c r="F2768" s="234">
        <v>47043</v>
      </c>
    </row>
    <row r="2769" spans="6:6">
      <c r="F2769" s="234">
        <v>47044</v>
      </c>
    </row>
    <row r="2770" spans="6:6">
      <c r="F2770" s="234">
        <v>47045</v>
      </c>
    </row>
    <row r="2771" spans="6:6">
      <c r="F2771" s="234">
        <v>47046</v>
      </c>
    </row>
    <row r="2772" spans="6:6">
      <c r="F2772" s="234">
        <v>47047</v>
      </c>
    </row>
    <row r="2773" spans="6:6">
      <c r="F2773" s="234">
        <v>47048</v>
      </c>
    </row>
    <row r="2774" spans="6:6">
      <c r="F2774" s="234">
        <v>47049</v>
      </c>
    </row>
    <row r="2775" spans="6:6">
      <c r="F2775" s="234">
        <v>47050</v>
      </c>
    </row>
    <row r="2776" spans="6:6">
      <c r="F2776" s="234">
        <v>47051</v>
      </c>
    </row>
    <row r="2777" spans="6:6">
      <c r="F2777" s="234">
        <v>47052</v>
      </c>
    </row>
    <row r="2778" spans="6:6">
      <c r="F2778" s="234">
        <v>47053</v>
      </c>
    </row>
    <row r="2779" spans="6:6">
      <c r="F2779" s="234">
        <v>47054</v>
      </c>
    </row>
    <row r="2780" spans="6:6">
      <c r="F2780" s="234">
        <v>47055</v>
      </c>
    </row>
    <row r="2781" spans="6:6">
      <c r="F2781" s="234">
        <v>47056</v>
      </c>
    </row>
    <row r="2782" spans="6:6">
      <c r="F2782" s="234">
        <v>47057</v>
      </c>
    </row>
    <row r="2783" spans="6:6">
      <c r="F2783" s="234">
        <v>47058</v>
      </c>
    </row>
    <row r="2784" spans="6:6">
      <c r="F2784" s="234">
        <v>47059</v>
      </c>
    </row>
    <row r="2785" spans="6:6">
      <c r="F2785" s="234">
        <v>47060</v>
      </c>
    </row>
    <row r="2786" spans="6:6">
      <c r="F2786" s="234">
        <v>47061</v>
      </c>
    </row>
    <row r="2787" spans="6:6">
      <c r="F2787" s="234">
        <v>47062</v>
      </c>
    </row>
    <row r="2788" spans="6:6">
      <c r="F2788" s="234">
        <v>47063</v>
      </c>
    </row>
    <row r="2789" spans="6:6">
      <c r="F2789" s="234">
        <v>47064</v>
      </c>
    </row>
    <row r="2790" spans="6:6">
      <c r="F2790" s="234">
        <v>47065</v>
      </c>
    </row>
    <row r="2791" spans="6:6">
      <c r="F2791" s="234">
        <v>47066</v>
      </c>
    </row>
    <row r="2792" spans="6:6">
      <c r="F2792" s="234">
        <v>47067</v>
      </c>
    </row>
    <row r="2793" spans="6:6">
      <c r="F2793" s="234">
        <v>47068</v>
      </c>
    </row>
    <row r="2794" spans="6:6">
      <c r="F2794" s="234">
        <v>47069</v>
      </c>
    </row>
    <row r="2795" spans="6:6">
      <c r="F2795" s="234">
        <v>47070</v>
      </c>
    </row>
    <row r="2796" spans="6:6">
      <c r="F2796" s="234">
        <v>47071</v>
      </c>
    </row>
    <row r="2797" spans="6:6">
      <c r="F2797" s="234">
        <v>47072</v>
      </c>
    </row>
    <row r="2798" spans="6:6">
      <c r="F2798" s="234">
        <v>47073</v>
      </c>
    </row>
    <row r="2799" spans="6:6">
      <c r="F2799" s="234">
        <v>47074</v>
      </c>
    </row>
    <row r="2800" spans="6:6">
      <c r="F2800" s="234">
        <v>47075</v>
      </c>
    </row>
    <row r="2801" spans="6:6">
      <c r="F2801" s="234">
        <v>47076</v>
      </c>
    </row>
    <row r="2802" spans="6:6">
      <c r="F2802" s="234">
        <v>47077</v>
      </c>
    </row>
    <row r="2803" spans="6:6">
      <c r="F2803" s="234">
        <v>47078</v>
      </c>
    </row>
    <row r="2804" spans="6:6">
      <c r="F2804" s="234">
        <v>47079</v>
      </c>
    </row>
    <row r="2805" spans="6:6">
      <c r="F2805" s="234">
        <v>47080</v>
      </c>
    </row>
    <row r="2806" spans="6:6">
      <c r="F2806" s="234">
        <v>47081</v>
      </c>
    </row>
    <row r="2807" spans="6:6">
      <c r="F2807" s="234">
        <v>47082</v>
      </c>
    </row>
    <row r="2808" spans="6:6">
      <c r="F2808" s="234">
        <v>47083</v>
      </c>
    </row>
    <row r="2809" spans="6:6">
      <c r="F2809" s="234">
        <v>47084</v>
      </c>
    </row>
    <row r="2810" spans="6:6">
      <c r="F2810" s="234">
        <v>47085</v>
      </c>
    </row>
    <row r="2811" spans="6:6">
      <c r="F2811" s="234">
        <v>47086</v>
      </c>
    </row>
    <row r="2812" spans="6:6">
      <c r="F2812" s="234">
        <v>47087</v>
      </c>
    </row>
    <row r="2813" spans="6:6">
      <c r="F2813" s="234">
        <v>47088</v>
      </c>
    </row>
    <row r="2814" spans="6:6">
      <c r="F2814" s="234">
        <v>47089</v>
      </c>
    </row>
    <row r="2815" spans="6:6">
      <c r="F2815" s="234">
        <v>47090</v>
      </c>
    </row>
    <row r="2816" spans="6:6">
      <c r="F2816" s="234">
        <v>47091</v>
      </c>
    </row>
    <row r="2817" spans="6:6">
      <c r="F2817" s="234">
        <v>47092</v>
      </c>
    </row>
    <row r="2818" spans="6:6">
      <c r="F2818" s="234">
        <v>47093</v>
      </c>
    </row>
    <row r="2819" spans="6:6">
      <c r="F2819" s="234">
        <v>47094</v>
      </c>
    </row>
    <row r="2820" spans="6:6">
      <c r="F2820" s="234">
        <v>47095</v>
      </c>
    </row>
    <row r="2821" spans="6:6">
      <c r="F2821" s="234">
        <v>47096</v>
      </c>
    </row>
    <row r="2822" spans="6:6">
      <c r="F2822" s="234">
        <v>47097</v>
      </c>
    </row>
    <row r="2823" spans="6:6">
      <c r="F2823" s="234">
        <v>47098</v>
      </c>
    </row>
    <row r="2824" spans="6:6">
      <c r="F2824" s="234">
        <v>47099</v>
      </c>
    </row>
    <row r="2825" spans="6:6">
      <c r="F2825" s="234">
        <v>47100</v>
      </c>
    </row>
    <row r="2826" spans="6:6">
      <c r="F2826" s="234">
        <v>47101</v>
      </c>
    </row>
    <row r="2827" spans="6:6">
      <c r="F2827" s="234">
        <v>47102</v>
      </c>
    </row>
    <row r="2828" spans="6:6">
      <c r="F2828" s="234">
        <v>47103</v>
      </c>
    </row>
    <row r="2829" spans="6:6">
      <c r="F2829" s="234">
        <v>47104</v>
      </c>
    </row>
    <row r="2830" spans="6:6">
      <c r="F2830" s="234">
        <v>47105</v>
      </c>
    </row>
    <row r="2831" spans="6:6">
      <c r="F2831" s="234">
        <v>47106</v>
      </c>
    </row>
    <row r="2832" spans="6:6">
      <c r="F2832" s="234">
        <v>47107</v>
      </c>
    </row>
    <row r="2833" spans="6:6">
      <c r="F2833" s="234">
        <v>47108</v>
      </c>
    </row>
    <row r="2834" spans="6:6">
      <c r="F2834" s="234">
        <v>47109</v>
      </c>
    </row>
    <row r="2835" spans="6:6">
      <c r="F2835" s="234">
        <v>47110</v>
      </c>
    </row>
    <row r="2836" spans="6:6">
      <c r="F2836" s="234">
        <v>47111</v>
      </c>
    </row>
    <row r="2837" spans="6:6">
      <c r="F2837" s="234">
        <v>47112</v>
      </c>
    </row>
    <row r="2838" spans="6:6">
      <c r="F2838" s="234">
        <v>47113</v>
      </c>
    </row>
    <row r="2839" spans="6:6">
      <c r="F2839" s="234">
        <v>47114</v>
      </c>
    </row>
    <row r="2840" spans="6:6">
      <c r="F2840" s="234">
        <v>47115</v>
      </c>
    </row>
    <row r="2841" spans="6:6">
      <c r="F2841" s="234">
        <v>47116</v>
      </c>
    </row>
    <row r="2842" spans="6:6">
      <c r="F2842" s="234">
        <v>47117</v>
      </c>
    </row>
    <row r="2843" spans="6:6">
      <c r="F2843" s="234">
        <v>47118</v>
      </c>
    </row>
    <row r="2844" spans="6:6">
      <c r="F2844" s="234">
        <v>47119</v>
      </c>
    </row>
    <row r="2845" spans="6:6">
      <c r="F2845" s="234">
        <v>47120</v>
      </c>
    </row>
    <row r="2846" spans="6:6">
      <c r="F2846" s="234">
        <v>47121</v>
      </c>
    </row>
    <row r="2847" spans="6:6">
      <c r="F2847" s="234">
        <v>47122</v>
      </c>
    </row>
    <row r="2848" spans="6:6">
      <c r="F2848" s="234">
        <v>47123</v>
      </c>
    </row>
    <row r="2849" spans="6:6">
      <c r="F2849" s="234">
        <v>47124</v>
      </c>
    </row>
    <row r="2850" spans="6:6">
      <c r="F2850" s="234">
        <v>47125</v>
      </c>
    </row>
    <row r="2851" spans="6:6">
      <c r="F2851" s="234">
        <v>47126</v>
      </c>
    </row>
    <row r="2852" spans="6:6">
      <c r="F2852" s="234">
        <v>47127</v>
      </c>
    </row>
    <row r="2853" spans="6:6">
      <c r="F2853" s="234">
        <v>47128</v>
      </c>
    </row>
    <row r="2854" spans="6:6">
      <c r="F2854" s="234">
        <v>47129</v>
      </c>
    </row>
    <row r="2855" spans="6:6">
      <c r="F2855" s="234">
        <v>47130</v>
      </c>
    </row>
    <row r="2856" spans="6:6">
      <c r="F2856" s="234">
        <v>47131</v>
      </c>
    </row>
    <row r="2857" spans="6:6">
      <c r="F2857" s="234">
        <v>47132</v>
      </c>
    </row>
    <row r="2858" spans="6:6">
      <c r="F2858" s="234">
        <v>47133</v>
      </c>
    </row>
    <row r="2859" spans="6:6">
      <c r="F2859" s="234">
        <v>47134</v>
      </c>
    </row>
    <row r="2860" spans="6:6">
      <c r="F2860" s="234">
        <v>47135</v>
      </c>
    </row>
    <row r="2861" spans="6:6">
      <c r="F2861" s="234">
        <v>47136</v>
      </c>
    </row>
    <row r="2862" spans="6:6">
      <c r="F2862" s="234">
        <v>47137</v>
      </c>
    </row>
    <row r="2863" spans="6:6">
      <c r="F2863" s="234">
        <v>47138</v>
      </c>
    </row>
    <row r="2864" spans="6:6">
      <c r="F2864" s="234">
        <v>47139</v>
      </c>
    </row>
    <row r="2865" spans="6:6">
      <c r="F2865" s="234">
        <v>47140</v>
      </c>
    </row>
    <row r="2866" spans="6:6">
      <c r="F2866" s="234">
        <v>47141</v>
      </c>
    </row>
    <row r="2867" spans="6:6">
      <c r="F2867" s="234">
        <v>47142</v>
      </c>
    </row>
    <row r="2868" spans="6:6">
      <c r="F2868" s="234">
        <v>47143</v>
      </c>
    </row>
    <row r="2869" spans="6:6">
      <c r="F2869" s="234">
        <v>47144</v>
      </c>
    </row>
    <row r="2870" spans="6:6">
      <c r="F2870" s="234">
        <v>47145</v>
      </c>
    </row>
    <row r="2871" spans="6:6">
      <c r="F2871" s="234">
        <v>47146</v>
      </c>
    </row>
    <row r="2872" spans="6:6">
      <c r="F2872" s="234">
        <v>47147</v>
      </c>
    </row>
    <row r="2873" spans="6:6">
      <c r="F2873" s="234">
        <v>47148</v>
      </c>
    </row>
    <row r="2874" spans="6:6">
      <c r="F2874" s="234">
        <v>47149</v>
      </c>
    </row>
    <row r="2875" spans="6:6">
      <c r="F2875" s="234">
        <v>47150</v>
      </c>
    </row>
    <row r="2876" spans="6:6">
      <c r="F2876" s="234">
        <v>47151</v>
      </c>
    </row>
    <row r="2877" spans="6:6">
      <c r="F2877" s="234">
        <v>47152</v>
      </c>
    </row>
    <row r="2878" spans="6:6">
      <c r="F2878" s="234">
        <v>47153</v>
      </c>
    </row>
    <row r="2879" spans="6:6">
      <c r="F2879" s="234">
        <v>47154</v>
      </c>
    </row>
    <row r="2880" spans="6:6">
      <c r="F2880" s="234">
        <v>47155</v>
      </c>
    </row>
    <row r="2881" spans="6:6">
      <c r="F2881" s="234">
        <v>47156</v>
      </c>
    </row>
    <row r="2882" spans="6:6">
      <c r="F2882" s="234">
        <v>47157</v>
      </c>
    </row>
    <row r="2883" spans="6:6">
      <c r="F2883" s="234">
        <v>47158</v>
      </c>
    </row>
    <row r="2884" spans="6:6">
      <c r="F2884" s="234">
        <v>47159</v>
      </c>
    </row>
    <row r="2885" spans="6:6">
      <c r="F2885" s="234">
        <v>47160</v>
      </c>
    </row>
    <row r="2886" spans="6:6">
      <c r="F2886" s="234">
        <v>47161</v>
      </c>
    </row>
    <row r="2887" spans="6:6">
      <c r="F2887" s="234">
        <v>47162</v>
      </c>
    </row>
    <row r="2888" spans="6:6">
      <c r="F2888" s="234">
        <v>47163</v>
      </c>
    </row>
    <row r="2889" spans="6:6">
      <c r="F2889" s="234">
        <v>47164</v>
      </c>
    </row>
    <row r="2890" spans="6:6">
      <c r="F2890" s="234">
        <v>47165</v>
      </c>
    </row>
    <row r="2891" spans="6:6">
      <c r="F2891" s="234">
        <v>47166</v>
      </c>
    </row>
    <row r="2892" spans="6:6">
      <c r="F2892" s="234">
        <v>47167</v>
      </c>
    </row>
    <row r="2893" spans="6:6">
      <c r="F2893" s="234">
        <v>47168</v>
      </c>
    </row>
    <row r="2894" spans="6:6">
      <c r="F2894" s="234">
        <v>47169</v>
      </c>
    </row>
    <row r="2895" spans="6:6">
      <c r="F2895" s="234">
        <v>47170</v>
      </c>
    </row>
    <row r="2896" spans="6:6">
      <c r="F2896" s="234">
        <v>47171</v>
      </c>
    </row>
    <row r="2897" spans="6:6">
      <c r="F2897" s="234">
        <v>47172</v>
      </c>
    </row>
    <row r="2898" spans="6:6">
      <c r="F2898" s="234">
        <v>47173</v>
      </c>
    </row>
    <row r="2899" spans="6:6">
      <c r="F2899" s="234">
        <v>47174</v>
      </c>
    </row>
    <row r="2900" spans="6:6">
      <c r="F2900" s="234">
        <v>47175</v>
      </c>
    </row>
    <row r="2901" spans="6:6">
      <c r="F2901" s="234">
        <v>47176</v>
      </c>
    </row>
    <row r="2902" spans="6:6">
      <c r="F2902" s="234">
        <v>47177</v>
      </c>
    </row>
    <row r="2903" spans="6:6">
      <c r="F2903" s="234">
        <v>47178</v>
      </c>
    </row>
    <row r="2904" spans="6:6">
      <c r="F2904" s="234">
        <v>47179</v>
      </c>
    </row>
    <row r="2905" spans="6:6">
      <c r="F2905" s="234">
        <v>47180</v>
      </c>
    </row>
    <row r="2906" spans="6:6">
      <c r="F2906" s="234">
        <v>47181</v>
      </c>
    </row>
    <row r="2907" spans="6:6">
      <c r="F2907" s="234">
        <v>47182</v>
      </c>
    </row>
    <row r="2908" spans="6:6">
      <c r="F2908" s="234">
        <v>47183</v>
      </c>
    </row>
    <row r="2909" spans="6:6">
      <c r="F2909" s="234">
        <v>47184</v>
      </c>
    </row>
    <row r="2910" spans="6:6">
      <c r="F2910" s="234">
        <v>47185</v>
      </c>
    </row>
    <row r="2911" spans="6:6">
      <c r="F2911" s="234">
        <v>47186</v>
      </c>
    </row>
    <row r="2912" spans="6:6">
      <c r="F2912" s="234">
        <v>47187</v>
      </c>
    </row>
    <row r="2913" spans="6:6">
      <c r="F2913" s="234">
        <v>47188</v>
      </c>
    </row>
    <row r="2914" spans="6:6">
      <c r="F2914" s="234">
        <v>47189</v>
      </c>
    </row>
    <row r="2915" spans="6:6">
      <c r="F2915" s="234">
        <v>47190</v>
      </c>
    </row>
    <row r="2916" spans="6:6">
      <c r="F2916" s="234">
        <v>47191</v>
      </c>
    </row>
    <row r="2917" spans="6:6">
      <c r="F2917" s="234">
        <v>47192</v>
      </c>
    </row>
    <row r="2918" spans="6:6">
      <c r="F2918" s="234">
        <v>47193</v>
      </c>
    </row>
    <row r="2919" spans="6:6">
      <c r="F2919" s="234">
        <v>47194</v>
      </c>
    </row>
    <row r="2920" spans="6:6">
      <c r="F2920" s="234">
        <v>47195</v>
      </c>
    </row>
    <row r="2921" spans="6:6">
      <c r="F2921" s="234">
        <v>47196</v>
      </c>
    </row>
    <row r="2922" spans="6:6">
      <c r="F2922" s="234">
        <v>47197</v>
      </c>
    </row>
    <row r="2923" spans="6:6">
      <c r="F2923" s="234">
        <v>47198</v>
      </c>
    </row>
    <row r="2924" spans="6:6">
      <c r="F2924" s="234">
        <v>47199</v>
      </c>
    </row>
    <row r="2925" spans="6:6">
      <c r="F2925" s="234">
        <v>47200</v>
      </c>
    </row>
    <row r="2926" spans="6:6">
      <c r="F2926" s="234">
        <v>47201</v>
      </c>
    </row>
    <row r="2927" spans="6:6">
      <c r="F2927" s="234">
        <v>47202</v>
      </c>
    </row>
    <row r="2928" spans="6:6">
      <c r="F2928" s="234">
        <v>47203</v>
      </c>
    </row>
    <row r="2929" spans="6:6">
      <c r="F2929" s="234">
        <v>47204</v>
      </c>
    </row>
    <row r="2930" spans="6:6">
      <c r="F2930" s="234">
        <v>47205</v>
      </c>
    </row>
    <row r="2931" spans="6:6">
      <c r="F2931" s="234">
        <v>47206</v>
      </c>
    </row>
    <row r="2932" spans="6:6">
      <c r="F2932" s="234">
        <v>47207</v>
      </c>
    </row>
    <row r="2933" spans="6:6">
      <c r="F2933" s="234">
        <v>47208</v>
      </c>
    </row>
    <row r="2934" spans="6:6">
      <c r="F2934" s="234">
        <v>47209</v>
      </c>
    </row>
    <row r="2935" spans="6:6">
      <c r="F2935" s="234">
        <v>47210</v>
      </c>
    </row>
    <row r="2936" spans="6:6">
      <c r="F2936" s="234">
        <v>47211</v>
      </c>
    </row>
    <row r="2937" spans="6:6">
      <c r="F2937" s="234">
        <v>47212</v>
      </c>
    </row>
    <row r="2938" spans="6:6">
      <c r="F2938" s="234">
        <v>47213</v>
      </c>
    </row>
    <row r="2939" spans="6:6">
      <c r="F2939" s="234">
        <v>47214</v>
      </c>
    </row>
    <row r="2940" spans="6:6">
      <c r="F2940" s="234">
        <v>47215</v>
      </c>
    </row>
    <row r="2941" spans="6:6">
      <c r="F2941" s="234">
        <v>47216</v>
      </c>
    </row>
    <row r="2942" spans="6:6">
      <c r="F2942" s="234">
        <v>47217</v>
      </c>
    </row>
    <row r="2943" spans="6:6">
      <c r="F2943" s="234">
        <v>47218</v>
      </c>
    </row>
    <row r="2944" spans="6:6">
      <c r="F2944" s="234">
        <v>47219</v>
      </c>
    </row>
    <row r="2945" spans="6:6">
      <c r="F2945" s="234">
        <v>47220</v>
      </c>
    </row>
    <row r="2946" spans="6:6">
      <c r="F2946" s="234">
        <v>47221</v>
      </c>
    </row>
    <row r="2947" spans="6:6">
      <c r="F2947" s="234">
        <v>47222</v>
      </c>
    </row>
    <row r="2948" spans="6:6">
      <c r="F2948" s="234">
        <v>47223</v>
      </c>
    </row>
    <row r="2949" spans="6:6">
      <c r="F2949" s="234">
        <v>47224</v>
      </c>
    </row>
    <row r="2950" spans="6:6">
      <c r="F2950" s="234">
        <v>47225</v>
      </c>
    </row>
    <row r="2951" spans="6:6">
      <c r="F2951" s="234">
        <v>47226</v>
      </c>
    </row>
    <row r="2952" spans="6:6">
      <c r="F2952" s="234">
        <v>47227</v>
      </c>
    </row>
    <row r="2953" spans="6:6">
      <c r="F2953" s="234">
        <v>47228</v>
      </c>
    </row>
    <row r="2954" spans="6:6">
      <c r="F2954" s="234">
        <v>47229</v>
      </c>
    </row>
    <row r="2955" spans="6:6">
      <c r="F2955" s="234">
        <v>47230</v>
      </c>
    </row>
    <row r="2956" spans="6:6">
      <c r="F2956" s="234">
        <v>47231</v>
      </c>
    </row>
    <row r="2957" spans="6:6">
      <c r="F2957" s="234">
        <v>47232</v>
      </c>
    </row>
    <row r="2958" spans="6:6">
      <c r="F2958" s="234">
        <v>47233</v>
      </c>
    </row>
    <row r="2959" spans="6:6">
      <c r="F2959" s="234">
        <v>47234</v>
      </c>
    </row>
    <row r="2960" spans="6:6">
      <c r="F2960" s="234">
        <v>47235</v>
      </c>
    </row>
    <row r="2961" spans="6:6">
      <c r="F2961" s="234">
        <v>47236</v>
      </c>
    </row>
    <row r="2962" spans="6:6">
      <c r="F2962" s="234">
        <v>47237</v>
      </c>
    </row>
    <row r="2963" spans="6:6">
      <c r="F2963" s="234">
        <v>47238</v>
      </c>
    </row>
    <row r="2964" spans="6:6">
      <c r="F2964" s="234">
        <v>47239</v>
      </c>
    </row>
    <row r="2965" spans="6:6">
      <c r="F2965" s="234">
        <v>47240</v>
      </c>
    </row>
    <row r="2966" spans="6:6">
      <c r="F2966" s="234">
        <v>47241</v>
      </c>
    </row>
    <row r="2967" spans="6:6">
      <c r="F2967" s="234">
        <v>47242</v>
      </c>
    </row>
    <row r="2968" spans="6:6">
      <c r="F2968" s="234">
        <v>47243</v>
      </c>
    </row>
    <row r="2969" spans="6:6">
      <c r="F2969" s="234">
        <v>47244</v>
      </c>
    </row>
    <row r="2970" spans="6:6">
      <c r="F2970" s="234">
        <v>47245</v>
      </c>
    </row>
    <row r="2971" spans="6:6">
      <c r="F2971" s="234">
        <v>47246</v>
      </c>
    </row>
    <row r="2972" spans="6:6">
      <c r="F2972" s="234">
        <v>47247</v>
      </c>
    </row>
    <row r="2973" spans="6:6">
      <c r="F2973" s="234">
        <v>47248</v>
      </c>
    </row>
    <row r="2974" spans="6:6">
      <c r="F2974" s="234">
        <v>47249</v>
      </c>
    </row>
    <row r="2975" spans="6:6">
      <c r="F2975" s="234">
        <v>47250</v>
      </c>
    </row>
    <row r="2976" spans="6:6">
      <c r="F2976" s="234">
        <v>47251</v>
      </c>
    </row>
    <row r="2977" spans="6:6">
      <c r="F2977" s="234">
        <v>47252</v>
      </c>
    </row>
    <row r="2978" spans="6:6">
      <c r="F2978" s="234">
        <v>47253</v>
      </c>
    </row>
    <row r="2979" spans="6:6">
      <c r="F2979" s="234">
        <v>47254</v>
      </c>
    </row>
    <row r="2980" spans="6:6">
      <c r="F2980" s="234">
        <v>47255</v>
      </c>
    </row>
    <row r="2981" spans="6:6">
      <c r="F2981" s="234">
        <v>47256</v>
      </c>
    </row>
    <row r="2982" spans="6:6">
      <c r="F2982" s="234">
        <v>47257</v>
      </c>
    </row>
    <row r="2983" spans="6:6">
      <c r="F2983" s="234">
        <v>47258</v>
      </c>
    </row>
    <row r="2984" spans="6:6">
      <c r="F2984" s="234">
        <v>47259</v>
      </c>
    </row>
    <row r="2985" spans="6:6">
      <c r="F2985" s="234">
        <v>47260</v>
      </c>
    </row>
    <row r="2986" spans="6:6">
      <c r="F2986" s="234">
        <v>47261</v>
      </c>
    </row>
    <row r="2987" spans="6:6">
      <c r="F2987" s="234">
        <v>47262</v>
      </c>
    </row>
    <row r="2988" spans="6:6">
      <c r="F2988" s="234">
        <v>47263</v>
      </c>
    </row>
    <row r="2989" spans="6:6">
      <c r="F2989" s="234">
        <v>47264</v>
      </c>
    </row>
    <row r="2990" spans="6:6">
      <c r="F2990" s="234">
        <v>47265</v>
      </c>
    </row>
    <row r="2991" spans="6:6">
      <c r="F2991" s="234">
        <v>47266</v>
      </c>
    </row>
    <row r="2992" spans="6:6">
      <c r="F2992" s="234">
        <v>47267</v>
      </c>
    </row>
    <row r="2993" spans="6:6">
      <c r="F2993" s="234">
        <v>47268</v>
      </c>
    </row>
    <row r="2994" spans="6:6">
      <c r="F2994" s="234">
        <v>47269</v>
      </c>
    </row>
    <row r="2995" spans="6:6">
      <c r="F2995" s="234">
        <v>47270</v>
      </c>
    </row>
    <row r="2996" spans="6:6">
      <c r="F2996" s="234">
        <v>47271</v>
      </c>
    </row>
    <row r="2997" spans="6:6">
      <c r="F2997" s="234">
        <v>47272</v>
      </c>
    </row>
    <row r="2998" spans="6:6">
      <c r="F2998" s="234">
        <v>47273</v>
      </c>
    </row>
    <row r="2999" spans="6:6">
      <c r="F2999" s="234">
        <v>47274</v>
      </c>
    </row>
    <row r="3000" spans="6:6">
      <c r="F3000" s="234">
        <v>47275</v>
      </c>
    </row>
    <row r="3001" spans="6:6">
      <c r="F3001" s="234">
        <v>47276</v>
      </c>
    </row>
    <row r="3002" spans="6:6">
      <c r="F3002" s="234">
        <v>47277</v>
      </c>
    </row>
    <row r="3003" spans="6:6">
      <c r="F3003" s="234">
        <v>47278</v>
      </c>
    </row>
    <row r="3004" spans="6:6">
      <c r="F3004" s="234">
        <v>47279</v>
      </c>
    </row>
    <row r="3005" spans="6:6">
      <c r="F3005" s="234">
        <v>47280</v>
      </c>
    </row>
    <row r="3006" spans="6:6">
      <c r="F3006" s="234">
        <v>47281</v>
      </c>
    </row>
    <row r="3007" spans="6:6">
      <c r="F3007" s="234">
        <v>47282</v>
      </c>
    </row>
    <row r="3008" spans="6:6">
      <c r="F3008" s="234">
        <v>47283</v>
      </c>
    </row>
    <row r="3009" spans="6:6">
      <c r="F3009" s="234">
        <v>47284</v>
      </c>
    </row>
    <row r="3010" spans="6:6">
      <c r="F3010" s="234">
        <v>47285</v>
      </c>
    </row>
    <row r="3011" spans="6:6">
      <c r="F3011" s="234">
        <v>47286</v>
      </c>
    </row>
    <row r="3012" spans="6:6">
      <c r="F3012" s="234">
        <v>47287</v>
      </c>
    </row>
    <row r="3013" spans="6:6">
      <c r="F3013" s="234">
        <v>47288</v>
      </c>
    </row>
    <row r="3014" spans="6:6">
      <c r="F3014" s="234">
        <v>47289</v>
      </c>
    </row>
    <row r="3015" spans="6:6">
      <c r="F3015" s="234">
        <v>47290</v>
      </c>
    </row>
    <row r="3016" spans="6:6">
      <c r="F3016" s="234">
        <v>47291</v>
      </c>
    </row>
    <row r="3017" spans="6:6">
      <c r="F3017" s="234">
        <v>47292</v>
      </c>
    </row>
    <row r="3018" spans="6:6">
      <c r="F3018" s="234">
        <v>47293</v>
      </c>
    </row>
    <row r="3019" spans="6:6">
      <c r="F3019" s="234">
        <v>47294</v>
      </c>
    </row>
    <row r="3020" spans="6:6">
      <c r="F3020" s="234">
        <v>47295</v>
      </c>
    </row>
    <row r="3021" spans="6:6">
      <c r="F3021" s="234">
        <v>47296</v>
      </c>
    </row>
    <row r="3022" spans="6:6">
      <c r="F3022" s="234">
        <v>47297</v>
      </c>
    </row>
    <row r="3023" spans="6:6">
      <c r="F3023" s="234">
        <v>47298</v>
      </c>
    </row>
    <row r="3024" spans="6:6">
      <c r="F3024" s="234">
        <v>47299</v>
      </c>
    </row>
    <row r="3025" spans="6:6">
      <c r="F3025" s="234">
        <v>47300</v>
      </c>
    </row>
    <row r="3026" spans="6:6">
      <c r="F3026" s="234">
        <v>47301</v>
      </c>
    </row>
    <row r="3027" spans="6:6">
      <c r="F3027" s="234">
        <v>47302</v>
      </c>
    </row>
    <row r="3028" spans="6:6">
      <c r="F3028" s="234">
        <v>47303</v>
      </c>
    </row>
    <row r="3029" spans="6:6">
      <c r="F3029" s="234">
        <v>47304</v>
      </c>
    </row>
    <row r="3030" spans="6:6">
      <c r="F3030" s="234">
        <v>47305</v>
      </c>
    </row>
    <row r="3031" spans="6:6">
      <c r="F3031" s="234">
        <v>47306</v>
      </c>
    </row>
    <row r="3032" spans="6:6">
      <c r="F3032" s="234">
        <v>47307</v>
      </c>
    </row>
    <row r="3033" spans="6:6">
      <c r="F3033" s="234">
        <v>47308</v>
      </c>
    </row>
    <row r="3034" spans="6:6">
      <c r="F3034" s="234">
        <v>47309</v>
      </c>
    </row>
    <row r="3035" spans="6:6">
      <c r="F3035" s="234">
        <v>47310</v>
      </c>
    </row>
    <row r="3036" spans="6:6">
      <c r="F3036" s="234">
        <v>47311</v>
      </c>
    </row>
    <row r="3037" spans="6:6">
      <c r="F3037" s="234">
        <v>47312</v>
      </c>
    </row>
    <row r="3038" spans="6:6">
      <c r="F3038" s="234">
        <v>47313</v>
      </c>
    </row>
    <row r="3039" spans="6:6">
      <c r="F3039" s="234">
        <v>47314</v>
      </c>
    </row>
    <row r="3040" spans="6:6">
      <c r="F3040" s="234">
        <v>47315</v>
      </c>
    </row>
    <row r="3041" spans="6:6">
      <c r="F3041" s="234">
        <v>47316</v>
      </c>
    </row>
    <row r="3042" spans="6:6">
      <c r="F3042" s="234">
        <v>47317</v>
      </c>
    </row>
    <row r="3043" spans="6:6">
      <c r="F3043" s="234">
        <v>47318</v>
      </c>
    </row>
    <row r="3044" spans="6:6">
      <c r="F3044" s="234">
        <v>47319</v>
      </c>
    </row>
    <row r="3045" spans="6:6">
      <c r="F3045" s="234">
        <v>47320</v>
      </c>
    </row>
    <row r="3046" spans="6:6">
      <c r="F3046" s="234">
        <v>47321</v>
      </c>
    </row>
    <row r="3047" spans="6:6">
      <c r="F3047" s="234">
        <v>47322</v>
      </c>
    </row>
    <row r="3048" spans="6:6">
      <c r="F3048" s="234">
        <v>47323</v>
      </c>
    </row>
    <row r="3049" spans="6:6">
      <c r="F3049" s="234">
        <v>47324</v>
      </c>
    </row>
    <row r="3050" spans="6:6">
      <c r="F3050" s="234">
        <v>47325</v>
      </c>
    </row>
    <row r="3051" spans="6:6">
      <c r="F3051" s="234">
        <v>47326</v>
      </c>
    </row>
    <row r="3052" spans="6:6">
      <c r="F3052" s="234">
        <v>47327</v>
      </c>
    </row>
    <row r="3053" spans="6:6">
      <c r="F3053" s="234">
        <v>47328</v>
      </c>
    </row>
    <row r="3054" spans="6:6">
      <c r="F3054" s="234">
        <v>47329</v>
      </c>
    </row>
    <row r="3055" spans="6:6">
      <c r="F3055" s="234">
        <v>47330</v>
      </c>
    </row>
    <row r="3056" spans="6:6">
      <c r="F3056" s="234">
        <v>47331</v>
      </c>
    </row>
    <row r="3057" spans="6:6">
      <c r="F3057" s="234">
        <v>47332</v>
      </c>
    </row>
    <row r="3058" spans="6:6">
      <c r="F3058" s="234">
        <v>47333</v>
      </c>
    </row>
    <row r="3059" spans="6:6">
      <c r="F3059" s="234">
        <v>47334</v>
      </c>
    </row>
    <row r="3060" spans="6:6">
      <c r="F3060" s="234">
        <v>47335</v>
      </c>
    </row>
    <row r="3061" spans="6:6">
      <c r="F3061" s="234">
        <v>47336</v>
      </c>
    </row>
    <row r="3062" spans="6:6">
      <c r="F3062" s="234">
        <v>47337</v>
      </c>
    </row>
    <row r="3063" spans="6:6">
      <c r="F3063" s="234">
        <v>47338</v>
      </c>
    </row>
    <row r="3064" spans="6:6">
      <c r="F3064" s="234">
        <v>47339</v>
      </c>
    </row>
    <row r="3065" spans="6:6">
      <c r="F3065" s="234">
        <v>47340</v>
      </c>
    </row>
    <row r="3066" spans="6:6">
      <c r="F3066" s="234">
        <v>47341</v>
      </c>
    </row>
    <row r="3067" spans="6:6">
      <c r="F3067" s="234">
        <v>47342</v>
      </c>
    </row>
    <row r="3068" spans="6:6">
      <c r="F3068" s="234">
        <v>47343</v>
      </c>
    </row>
    <row r="3069" spans="6:6">
      <c r="F3069" s="234">
        <v>47344</v>
      </c>
    </row>
    <row r="3070" spans="6:6">
      <c r="F3070" s="234">
        <v>47345</v>
      </c>
    </row>
    <row r="3071" spans="6:6">
      <c r="F3071" s="234">
        <v>47346</v>
      </c>
    </row>
    <row r="3072" spans="6:6">
      <c r="F3072" s="234">
        <v>47347</v>
      </c>
    </row>
    <row r="3073" spans="6:6">
      <c r="F3073" s="234">
        <v>47348</v>
      </c>
    </row>
    <row r="3074" spans="6:6">
      <c r="F3074" s="234">
        <v>47349</v>
      </c>
    </row>
    <row r="3075" spans="6:6">
      <c r="F3075" s="234">
        <v>47350</v>
      </c>
    </row>
    <row r="3076" spans="6:6">
      <c r="F3076" s="234">
        <v>47351</v>
      </c>
    </row>
    <row r="3077" spans="6:6">
      <c r="F3077" s="234">
        <v>47352</v>
      </c>
    </row>
    <row r="3078" spans="6:6">
      <c r="F3078" s="234">
        <v>47353</v>
      </c>
    </row>
    <row r="3079" spans="6:6">
      <c r="F3079" s="234">
        <v>47354</v>
      </c>
    </row>
    <row r="3080" spans="6:6">
      <c r="F3080" s="234">
        <v>47355</v>
      </c>
    </row>
    <row r="3081" spans="6:6">
      <c r="F3081" s="234">
        <v>47356</v>
      </c>
    </row>
    <row r="3082" spans="6:6">
      <c r="F3082" s="234">
        <v>47357</v>
      </c>
    </row>
    <row r="3083" spans="6:6">
      <c r="F3083" s="234">
        <v>47358</v>
      </c>
    </row>
    <row r="3084" spans="6:6">
      <c r="F3084" s="234">
        <v>47359</v>
      </c>
    </row>
    <row r="3085" spans="6:6">
      <c r="F3085" s="234">
        <v>47360</v>
      </c>
    </row>
    <row r="3086" spans="6:6">
      <c r="F3086" s="234">
        <v>47361</v>
      </c>
    </row>
    <row r="3087" spans="6:6">
      <c r="F3087" s="234">
        <v>47362</v>
      </c>
    </row>
    <row r="3088" spans="6:6">
      <c r="F3088" s="234">
        <v>47363</v>
      </c>
    </row>
    <row r="3089" spans="6:6">
      <c r="F3089" s="234">
        <v>47364</v>
      </c>
    </row>
    <row r="3090" spans="6:6">
      <c r="F3090" s="234">
        <v>47365</v>
      </c>
    </row>
    <row r="3091" spans="6:6">
      <c r="F3091" s="234">
        <v>47366</v>
      </c>
    </row>
    <row r="3092" spans="6:6">
      <c r="F3092" s="234">
        <v>47367</v>
      </c>
    </row>
    <row r="3093" spans="6:6">
      <c r="F3093" s="234">
        <v>47368</v>
      </c>
    </row>
    <row r="3094" spans="6:6">
      <c r="F3094" s="234">
        <v>47369</v>
      </c>
    </row>
    <row r="3095" spans="6:6">
      <c r="F3095" s="234">
        <v>47370</v>
      </c>
    </row>
    <row r="3096" spans="6:6">
      <c r="F3096" s="234">
        <v>47371</v>
      </c>
    </row>
    <row r="3097" spans="6:6">
      <c r="F3097" s="234">
        <v>47372</v>
      </c>
    </row>
    <row r="3098" spans="6:6">
      <c r="F3098" s="234">
        <v>47373</v>
      </c>
    </row>
    <row r="3099" spans="6:6">
      <c r="F3099" s="234">
        <v>47374</v>
      </c>
    </row>
    <row r="3100" spans="6:6">
      <c r="F3100" s="234">
        <v>47375</v>
      </c>
    </row>
    <row r="3101" spans="6:6">
      <c r="F3101" s="234">
        <v>47376</v>
      </c>
    </row>
    <row r="3102" spans="6:6">
      <c r="F3102" s="234">
        <v>47377</v>
      </c>
    </row>
    <row r="3103" spans="6:6">
      <c r="F3103" s="234">
        <v>47378</v>
      </c>
    </row>
    <row r="3104" spans="6:6">
      <c r="F3104" s="234">
        <v>47379</v>
      </c>
    </row>
    <row r="3105" spans="6:6">
      <c r="F3105" s="234">
        <v>47380</v>
      </c>
    </row>
    <row r="3106" spans="6:6">
      <c r="F3106" s="234">
        <v>47381</v>
      </c>
    </row>
    <row r="3107" spans="6:6">
      <c r="F3107" s="234">
        <v>47382</v>
      </c>
    </row>
    <row r="3108" spans="6:6">
      <c r="F3108" s="234">
        <v>47383</v>
      </c>
    </row>
    <row r="3109" spans="6:6">
      <c r="F3109" s="234">
        <v>47384</v>
      </c>
    </row>
    <row r="3110" spans="6:6">
      <c r="F3110" s="234">
        <v>47385</v>
      </c>
    </row>
    <row r="3111" spans="6:6">
      <c r="F3111" s="234">
        <v>47386</v>
      </c>
    </row>
    <row r="3112" spans="6:6">
      <c r="F3112" s="234">
        <v>47387</v>
      </c>
    </row>
    <row r="3113" spans="6:6">
      <c r="F3113" s="234">
        <v>47388</v>
      </c>
    </row>
    <row r="3114" spans="6:6">
      <c r="F3114" s="234">
        <v>47389</v>
      </c>
    </row>
    <row r="3115" spans="6:6">
      <c r="F3115" s="234">
        <v>47390</v>
      </c>
    </row>
    <row r="3116" spans="6:6">
      <c r="F3116" s="234">
        <v>47391</v>
      </c>
    </row>
    <row r="3117" spans="6:6">
      <c r="F3117" s="234">
        <v>47392</v>
      </c>
    </row>
    <row r="3118" spans="6:6">
      <c r="F3118" s="234">
        <v>47393</v>
      </c>
    </row>
    <row r="3119" spans="6:6">
      <c r="F3119" s="234">
        <v>47394</v>
      </c>
    </row>
    <row r="3120" spans="6:6">
      <c r="F3120" s="234">
        <v>47395</v>
      </c>
    </row>
    <row r="3121" spans="6:6">
      <c r="F3121" s="234">
        <v>47396</v>
      </c>
    </row>
    <row r="3122" spans="6:6">
      <c r="F3122" s="234">
        <v>47397</v>
      </c>
    </row>
    <row r="3123" spans="6:6">
      <c r="F3123" s="234">
        <v>47398</v>
      </c>
    </row>
    <row r="3124" spans="6:6">
      <c r="F3124" s="234">
        <v>47399</v>
      </c>
    </row>
    <row r="3125" spans="6:6">
      <c r="F3125" s="234">
        <v>47400</v>
      </c>
    </row>
    <row r="3126" spans="6:6">
      <c r="F3126" s="234">
        <v>47401</v>
      </c>
    </row>
    <row r="3127" spans="6:6">
      <c r="F3127" s="234">
        <v>47402</v>
      </c>
    </row>
    <row r="3128" spans="6:6">
      <c r="F3128" s="234">
        <v>47403</v>
      </c>
    </row>
    <row r="3129" spans="6:6">
      <c r="F3129" s="234">
        <v>47404</v>
      </c>
    </row>
    <row r="3130" spans="6:6">
      <c r="F3130" s="234">
        <v>47405</v>
      </c>
    </row>
    <row r="3131" spans="6:6">
      <c r="F3131" s="234">
        <v>47406</v>
      </c>
    </row>
    <row r="3132" spans="6:6">
      <c r="F3132" s="234">
        <v>47407</v>
      </c>
    </row>
    <row r="3133" spans="6:6">
      <c r="F3133" s="234">
        <v>47408</v>
      </c>
    </row>
    <row r="3134" spans="6:6">
      <c r="F3134" s="234">
        <v>47409</v>
      </c>
    </row>
    <row r="3135" spans="6:6">
      <c r="F3135" s="234">
        <v>47410</v>
      </c>
    </row>
    <row r="3136" spans="6:6">
      <c r="F3136" s="234">
        <v>47411</v>
      </c>
    </row>
    <row r="3137" spans="6:6">
      <c r="F3137" s="234">
        <v>47412</v>
      </c>
    </row>
    <row r="3138" spans="6:6">
      <c r="F3138" s="234">
        <v>47413</v>
      </c>
    </row>
    <row r="3139" spans="6:6">
      <c r="F3139" s="234">
        <v>47414</v>
      </c>
    </row>
    <row r="3140" spans="6:6">
      <c r="F3140" s="234">
        <v>47415</v>
      </c>
    </row>
    <row r="3141" spans="6:6">
      <c r="F3141" s="234">
        <v>47416</v>
      </c>
    </row>
    <row r="3142" spans="6:6">
      <c r="F3142" s="234">
        <v>47417</v>
      </c>
    </row>
    <row r="3143" spans="6:6">
      <c r="F3143" s="234">
        <v>47418</v>
      </c>
    </row>
    <row r="3144" spans="6:6">
      <c r="F3144" s="234">
        <v>47419</v>
      </c>
    </row>
    <row r="3145" spans="6:6">
      <c r="F3145" s="234">
        <v>47420</v>
      </c>
    </row>
    <row r="3146" spans="6:6">
      <c r="F3146" s="234">
        <v>47421</v>
      </c>
    </row>
    <row r="3147" spans="6:6">
      <c r="F3147" s="234">
        <v>47422</v>
      </c>
    </row>
    <row r="3148" spans="6:6">
      <c r="F3148" s="234">
        <v>47423</v>
      </c>
    </row>
    <row r="3149" spans="6:6">
      <c r="F3149" s="234">
        <v>47424</v>
      </c>
    </row>
    <row r="3150" spans="6:6">
      <c r="F3150" s="234">
        <v>47425</v>
      </c>
    </row>
    <row r="3151" spans="6:6">
      <c r="F3151" s="234">
        <v>47426</v>
      </c>
    </row>
    <row r="3152" spans="6:6">
      <c r="F3152" s="234">
        <v>47427</v>
      </c>
    </row>
    <row r="3153" spans="6:6">
      <c r="F3153" s="234">
        <v>47428</v>
      </c>
    </row>
    <row r="3154" spans="6:6">
      <c r="F3154" s="234">
        <v>47429</v>
      </c>
    </row>
    <row r="3155" spans="6:6">
      <c r="F3155" s="234">
        <v>47430</v>
      </c>
    </row>
    <row r="3156" spans="6:6">
      <c r="F3156" s="234">
        <v>47431</v>
      </c>
    </row>
    <row r="3157" spans="6:6">
      <c r="F3157" s="234">
        <v>47432</v>
      </c>
    </row>
    <row r="3158" spans="6:6">
      <c r="F3158" s="234">
        <v>47433</v>
      </c>
    </row>
    <row r="3159" spans="6:6">
      <c r="F3159" s="234">
        <v>47434</v>
      </c>
    </row>
    <row r="3160" spans="6:6">
      <c r="F3160" s="234">
        <v>47435</v>
      </c>
    </row>
    <row r="3161" spans="6:6">
      <c r="F3161" s="234">
        <v>47436</v>
      </c>
    </row>
    <row r="3162" spans="6:6">
      <c r="F3162" s="234">
        <v>47437</v>
      </c>
    </row>
    <row r="3163" spans="6:6">
      <c r="F3163" s="234">
        <v>47438</v>
      </c>
    </row>
    <row r="3164" spans="6:6">
      <c r="F3164" s="234">
        <v>47439</v>
      </c>
    </row>
    <row r="3165" spans="6:6">
      <c r="F3165" s="234">
        <v>47440</v>
      </c>
    </row>
    <row r="3166" spans="6:6">
      <c r="F3166" s="234">
        <v>47441</v>
      </c>
    </row>
    <row r="3167" spans="6:6">
      <c r="F3167" s="234">
        <v>47442</v>
      </c>
    </row>
    <row r="3168" spans="6:6">
      <c r="F3168" s="234">
        <v>47443</v>
      </c>
    </row>
    <row r="3169" spans="6:6">
      <c r="F3169" s="234">
        <v>47444</v>
      </c>
    </row>
    <row r="3170" spans="6:6">
      <c r="F3170" s="234">
        <v>47445</v>
      </c>
    </row>
    <row r="3171" spans="6:6">
      <c r="F3171" s="234">
        <v>47446</v>
      </c>
    </row>
    <row r="3172" spans="6:6">
      <c r="F3172" s="234">
        <v>47447</v>
      </c>
    </row>
    <row r="3173" spans="6:6">
      <c r="F3173" s="234">
        <v>47448</v>
      </c>
    </row>
    <row r="3174" spans="6:6">
      <c r="F3174" s="234">
        <v>47449</v>
      </c>
    </row>
    <row r="3175" spans="6:6">
      <c r="F3175" s="234">
        <v>47450</v>
      </c>
    </row>
    <row r="3176" spans="6:6">
      <c r="F3176" s="234">
        <v>47451</v>
      </c>
    </row>
    <row r="3177" spans="6:6">
      <c r="F3177" s="234">
        <v>47452</v>
      </c>
    </row>
    <row r="3178" spans="6:6">
      <c r="F3178" s="234">
        <v>47453</v>
      </c>
    </row>
    <row r="3179" spans="6:6">
      <c r="F3179" s="234">
        <v>47454</v>
      </c>
    </row>
    <row r="3180" spans="6:6">
      <c r="F3180" s="234">
        <v>47455</v>
      </c>
    </row>
    <row r="3181" spans="6:6">
      <c r="F3181" s="234">
        <v>47456</v>
      </c>
    </row>
    <row r="3182" spans="6:6">
      <c r="F3182" s="234">
        <v>47457</v>
      </c>
    </row>
    <row r="3183" spans="6:6">
      <c r="F3183" s="234">
        <v>47458</v>
      </c>
    </row>
    <row r="3184" spans="6:6">
      <c r="F3184" s="234">
        <v>47459</v>
      </c>
    </row>
    <row r="3185" spans="6:6">
      <c r="F3185" s="234">
        <v>47460</v>
      </c>
    </row>
    <row r="3186" spans="6:6">
      <c r="F3186" s="234">
        <v>47461</v>
      </c>
    </row>
    <row r="3187" spans="6:6">
      <c r="F3187" s="234">
        <v>47462</v>
      </c>
    </row>
    <row r="3188" spans="6:6">
      <c r="F3188" s="234">
        <v>47463</v>
      </c>
    </row>
    <row r="3189" spans="6:6">
      <c r="F3189" s="234">
        <v>47464</v>
      </c>
    </row>
    <row r="3190" spans="6:6">
      <c r="F3190" s="234">
        <v>47465</v>
      </c>
    </row>
    <row r="3191" spans="6:6">
      <c r="F3191" s="234">
        <v>47466</v>
      </c>
    </row>
    <row r="3192" spans="6:6">
      <c r="F3192" s="234">
        <v>47467</v>
      </c>
    </row>
    <row r="3193" spans="6:6">
      <c r="F3193" s="234">
        <v>47468</v>
      </c>
    </row>
    <row r="3194" spans="6:6">
      <c r="F3194" s="234">
        <v>47469</v>
      </c>
    </row>
    <row r="3195" spans="6:6">
      <c r="F3195" s="234">
        <v>47470</v>
      </c>
    </row>
    <row r="3196" spans="6:6">
      <c r="F3196" s="234">
        <v>47471</v>
      </c>
    </row>
    <row r="3197" spans="6:6">
      <c r="F3197" s="234">
        <v>47472</v>
      </c>
    </row>
    <row r="3198" spans="6:6">
      <c r="F3198" s="234">
        <v>47473</v>
      </c>
    </row>
    <row r="3199" spans="6:6">
      <c r="F3199" s="234">
        <v>47474</v>
      </c>
    </row>
    <row r="3200" spans="6:6">
      <c r="F3200" s="234">
        <v>47475</v>
      </c>
    </row>
    <row r="3201" spans="6:6">
      <c r="F3201" s="234">
        <v>47476</v>
      </c>
    </row>
    <row r="3202" spans="6:6">
      <c r="F3202" s="234">
        <v>47477</v>
      </c>
    </row>
    <row r="3203" spans="6:6">
      <c r="F3203" s="234">
        <v>47478</v>
      </c>
    </row>
    <row r="3204" spans="6:6">
      <c r="F3204" s="234">
        <v>47479</v>
      </c>
    </row>
    <row r="3205" spans="6:6">
      <c r="F3205" s="234">
        <v>47480</v>
      </c>
    </row>
    <row r="3206" spans="6:6">
      <c r="F3206" s="234">
        <v>47481</v>
      </c>
    </row>
    <row r="3207" spans="6:6">
      <c r="F3207" s="234">
        <v>47482</v>
      </c>
    </row>
    <row r="3208" spans="6:6">
      <c r="F3208" s="234">
        <v>47483</v>
      </c>
    </row>
    <row r="3209" spans="6:6">
      <c r="F3209" s="234">
        <v>47484</v>
      </c>
    </row>
    <row r="3210" spans="6:6">
      <c r="F3210" s="234">
        <v>47485</v>
      </c>
    </row>
    <row r="3211" spans="6:6">
      <c r="F3211" s="234">
        <v>47486</v>
      </c>
    </row>
    <row r="3212" spans="6:6">
      <c r="F3212" s="234">
        <v>47487</v>
      </c>
    </row>
    <row r="3213" spans="6:6">
      <c r="F3213" s="234">
        <v>47488</v>
      </c>
    </row>
    <row r="3214" spans="6:6">
      <c r="F3214" s="234">
        <v>47489</v>
      </c>
    </row>
    <row r="3215" spans="6:6">
      <c r="F3215" s="234">
        <v>47490</v>
      </c>
    </row>
    <row r="3216" spans="6:6">
      <c r="F3216" s="234">
        <v>47491</v>
      </c>
    </row>
    <row r="3217" spans="6:6">
      <c r="F3217" s="234">
        <v>47492</v>
      </c>
    </row>
    <row r="3218" spans="6:6">
      <c r="F3218" s="234">
        <v>47493</v>
      </c>
    </row>
    <row r="3219" spans="6:6">
      <c r="F3219" s="234">
        <v>47494</v>
      </c>
    </row>
    <row r="3220" spans="6:6">
      <c r="F3220" s="234">
        <v>47495</v>
      </c>
    </row>
    <row r="3221" spans="6:6">
      <c r="F3221" s="234">
        <v>47496</v>
      </c>
    </row>
    <row r="3222" spans="6:6">
      <c r="F3222" s="234">
        <v>47497</v>
      </c>
    </row>
    <row r="3223" spans="6:6">
      <c r="F3223" s="234">
        <v>47498</v>
      </c>
    </row>
    <row r="3224" spans="6:6">
      <c r="F3224" s="234">
        <v>47499</v>
      </c>
    </row>
    <row r="3225" spans="6:6">
      <c r="F3225" s="234">
        <v>47500</v>
      </c>
    </row>
    <row r="3226" spans="6:6">
      <c r="F3226" s="234">
        <v>47501</v>
      </c>
    </row>
    <row r="3227" spans="6:6">
      <c r="F3227" s="234">
        <v>47502</v>
      </c>
    </row>
    <row r="3228" spans="6:6">
      <c r="F3228" s="234">
        <v>47503</v>
      </c>
    </row>
    <row r="3229" spans="6:6">
      <c r="F3229" s="234">
        <v>47504</v>
      </c>
    </row>
    <row r="3230" spans="6:6">
      <c r="F3230" s="234">
        <v>47505</v>
      </c>
    </row>
    <row r="3231" spans="6:6">
      <c r="F3231" s="234">
        <v>47506</v>
      </c>
    </row>
    <row r="3232" spans="6:6">
      <c r="F3232" s="234">
        <v>47507</v>
      </c>
    </row>
    <row r="3233" spans="6:6">
      <c r="F3233" s="234">
        <v>47508</v>
      </c>
    </row>
    <row r="3234" spans="6:6">
      <c r="F3234" s="234">
        <v>47509</v>
      </c>
    </row>
    <row r="3235" spans="6:6">
      <c r="F3235" s="234">
        <v>47510</v>
      </c>
    </row>
    <row r="3236" spans="6:6">
      <c r="F3236" s="234">
        <v>47511</v>
      </c>
    </row>
    <row r="3237" spans="6:6">
      <c r="F3237" s="234">
        <v>47512</v>
      </c>
    </row>
    <row r="3238" spans="6:6">
      <c r="F3238" s="234">
        <v>47513</v>
      </c>
    </row>
    <row r="3239" spans="6:6">
      <c r="F3239" s="234">
        <v>47514</v>
      </c>
    </row>
    <row r="3240" spans="6:6">
      <c r="F3240" s="234">
        <v>47515</v>
      </c>
    </row>
    <row r="3241" spans="6:6">
      <c r="F3241" s="234">
        <v>47516</v>
      </c>
    </row>
    <row r="3242" spans="6:6">
      <c r="F3242" s="234">
        <v>47517</v>
      </c>
    </row>
    <row r="3243" spans="6:6">
      <c r="F3243" s="234">
        <v>47518</v>
      </c>
    </row>
    <row r="3244" spans="6:6">
      <c r="F3244" s="234">
        <v>47519</v>
      </c>
    </row>
    <row r="3245" spans="6:6">
      <c r="F3245" s="234">
        <v>47520</v>
      </c>
    </row>
    <row r="3246" spans="6:6">
      <c r="F3246" s="234">
        <v>47521</v>
      </c>
    </row>
    <row r="3247" spans="6:6">
      <c r="F3247" s="234">
        <v>47522</v>
      </c>
    </row>
    <row r="3248" spans="6:6">
      <c r="F3248" s="234">
        <v>47523</v>
      </c>
    </row>
    <row r="3249" spans="6:6">
      <c r="F3249" s="234">
        <v>47524</v>
      </c>
    </row>
    <row r="3250" spans="6:6">
      <c r="F3250" s="234">
        <v>47525</v>
      </c>
    </row>
    <row r="3251" spans="6:6">
      <c r="F3251" s="234">
        <v>47526</v>
      </c>
    </row>
    <row r="3252" spans="6:6">
      <c r="F3252" s="234">
        <v>47527</v>
      </c>
    </row>
    <row r="3253" spans="6:6">
      <c r="F3253" s="234">
        <v>47528</v>
      </c>
    </row>
    <row r="3254" spans="6:6">
      <c r="F3254" s="234">
        <v>47529</v>
      </c>
    </row>
    <row r="3255" spans="6:6">
      <c r="F3255" s="234">
        <v>47530</v>
      </c>
    </row>
    <row r="3256" spans="6:6">
      <c r="F3256" s="234">
        <v>47531</v>
      </c>
    </row>
    <row r="3257" spans="6:6">
      <c r="F3257" s="234">
        <v>47532</v>
      </c>
    </row>
    <row r="3258" spans="6:6">
      <c r="F3258" s="234">
        <v>47533</v>
      </c>
    </row>
    <row r="3259" spans="6:6">
      <c r="F3259" s="234">
        <v>47534</v>
      </c>
    </row>
    <row r="3260" spans="6:6">
      <c r="F3260" s="234">
        <v>47535</v>
      </c>
    </row>
    <row r="3261" spans="6:6">
      <c r="F3261" s="234">
        <v>47536</v>
      </c>
    </row>
    <row r="3262" spans="6:6">
      <c r="F3262" s="234">
        <v>47537</v>
      </c>
    </row>
    <row r="3263" spans="6:6">
      <c r="F3263" s="234">
        <v>47538</v>
      </c>
    </row>
    <row r="3264" spans="6:6">
      <c r="F3264" s="234">
        <v>47539</v>
      </c>
    </row>
    <row r="3265" spans="6:6">
      <c r="F3265" s="234">
        <v>47540</v>
      </c>
    </row>
    <row r="3266" spans="6:6">
      <c r="F3266" s="234">
        <v>47541</v>
      </c>
    </row>
    <row r="3267" spans="6:6">
      <c r="F3267" s="234">
        <v>47542</v>
      </c>
    </row>
    <row r="3268" spans="6:6">
      <c r="F3268" s="234">
        <v>47543</v>
      </c>
    </row>
    <row r="3269" spans="6:6">
      <c r="F3269" s="234">
        <v>47544</v>
      </c>
    </row>
    <row r="3270" spans="6:6">
      <c r="F3270" s="234">
        <v>47545</v>
      </c>
    </row>
    <row r="3271" spans="6:6">
      <c r="F3271" s="234">
        <v>47546</v>
      </c>
    </row>
    <row r="3272" spans="6:6">
      <c r="F3272" s="234">
        <v>47547</v>
      </c>
    </row>
    <row r="3273" spans="6:6">
      <c r="F3273" s="234">
        <v>47548</v>
      </c>
    </row>
    <row r="3274" spans="6:6">
      <c r="F3274" s="234">
        <v>47549</v>
      </c>
    </row>
    <row r="3275" spans="6:6">
      <c r="F3275" s="234">
        <v>47550</v>
      </c>
    </row>
    <row r="3276" spans="6:6">
      <c r="F3276" s="234">
        <v>47551</v>
      </c>
    </row>
    <row r="3277" spans="6:6">
      <c r="F3277" s="234">
        <v>47552</v>
      </c>
    </row>
    <row r="3278" spans="6:6">
      <c r="F3278" s="234">
        <v>47553</v>
      </c>
    </row>
    <row r="3279" spans="6:6">
      <c r="F3279" s="234">
        <v>47554</v>
      </c>
    </row>
    <row r="3280" spans="6:6">
      <c r="F3280" s="234">
        <v>47555</v>
      </c>
    </row>
    <row r="3281" spans="6:6">
      <c r="F3281" s="234">
        <v>47556</v>
      </c>
    </row>
    <row r="3282" spans="6:6">
      <c r="F3282" s="234">
        <v>47557</v>
      </c>
    </row>
    <row r="3283" spans="6:6">
      <c r="F3283" s="234">
        <v>47558</v>
      </c>
    </row>
    <row r="3284" spans="6:6">
      <c r="F3284" s="234">
        <v>47559</v>
      </c>
    </row>
    <row r="3285" spans="6:6">
      <c r="F3285" s="234">
        <v>47560</v>
      </c>
    </row>
    <row r="3286" spans="6:6">
      <c r="F3286" s="234">
        <v>47561</v>
      </c>
    </row>
    <row r="3287" spans="6:6">
      <c r="F3287" s="234">
        <v>47562</v>
      </c>
    </row>
    <row r="3288" spans="6:6">
      <c r="F3288" s="234">
        <v>47563</v>
      </c>
    </row>
    <row r="3289" spans="6:6">
      <c r="F3289" s="234">
        <v>47564</v>
      </c>
    </row>
    <row r="3290" spans="6:6">
      <c r="F3290" s="234">
        <v>47565</v>
      </c>
    </row>
    <row r="3291" spans="6:6">
      <c r="F3291" s="234">
        <v>47566</v>
      </c>
    </row>
    <row r="3292" spans="6:6">
      <c r="F3292" s="234">
        <v>47567</v>
      </c>
    </row>
    <row r="3293" spans="6:6">
      <c r="F3293" s="234">
        <v>47568</v>
      </c>
    </row>
    <row r="3294" spans="6:6">
      <c r="F3294" s="234">
        <v>47569</v>
      </c>
    </row>
    <row r="3295" spans="6:6">
      <c r="F3295" s="234">
        <v>47570</v>
      </c>
    </row>
    <row r="3296" spans="6:6">
      <c r="F3296" s="234">
        <v>47571</v>
      </c>
    </row>
    <row r="3297" spans="6:6">
      <c r="F3297" s="234">
        <v>47572</v>
      </c>
    </row>
    <row r="3298" spans="6:6">
      <c r="F3298" s="234">
        <v>47573</v>
      </c>
    </row>
    <row r="3299" spans="6:6">
      <c r="F3299" s="234">
        <v>47574</v>
      </c>
    </row>
    <row r="3300" spans="6:6">
      <c r="F3300" s="234">
        <v>47575</v>
      </c>
    </row>
    <row r="3301" spans="6:6">
      <c r="F3301" s="234">
        <v>47576</v>
      </c>
    </row>
    <row r="3302" spans="6:6">
      <c r="F3302" s="234">
        <v>47577</v>
      </c>
    </row>
    <row r="3303" spans="6:6">
      <c r="F3303" s="234">
        <v>47578</v>
      </c>
    </row>
    <row r="3304" spans="6:6">
      <c r="F3304" s="234">
        <v>47579</v>
      </c>
    </row>
    <row r="3305" spans="6:6">
      <c r="F3305" s="234">
        <v>47580</v>
      </c>
    </row>
    <row r="3306" spans="6:6">
      <c r="F3306" s="234">
        <v>47581</v>
      </c>
    </row>
    <row r="3307" spans="6:6">
      <c r="F3307" s="234">
        <v>47582</v>
      </c>
    </row>
    <row r="3308" spans="6:6">
      <c r="F3308" s="234">
        <v>47583</v>
      </c>
    </row>
    <row r="3309" spans="6:6">
      <c r="F3309" s="234">
        <v>47584</v>
      </c>
    </row>
    <row r="3310" spans="6:6">
      <c r="F3310" s="234">
        <v>47585</v>
      </c>
    </row>
    <row r="3311" spans="6:6">
      <c r="F3311" s="234">
        <v>47586</v>
      </c>
    </row>
    <row r="3312" spans="6:6">
      <c r="F3312" s="234">
        <v>47587</v>
      </c>
    </row>
    <row r="3313" spans="6:6">
      <c r="F3313" s="234">
        <v>47588</v>
      </c>
    </row>
    <row r="3314" spans="6:6">
      <c r="F3314" s="234">
        <v>47589</v>
      </c>
    </row>
    <row r="3315" spans="6:6">
      <c r="F3315" s="234">
        <v>47590</v>
      </c>
    </row>
    <row r="3316" spans="6:6">
      <c r="F3316" s="234">
        <v>47591</v>
      </c>
    </row>
    <row r="3317" spans="6:6">
      <c r="F3317" s="234">
        <v>47592</v>
      </c>
    </row>
    <row r="3318" spans="6:6">
      <c r="F3318" s="234">
        <v>47593</v>
      </c>
    </row>
    <row r="3319" spans="6:6">
      <c r="F3319" s="234">
        <v>47594</v>
      </c>
    </row>
    <row r="3320" spans="6:6">
      <c r="F3320" s="234">
        <v>47595</v>
      </c>
    </row>
    <row r="3321" spans="6:6">
      <c r="F3321" s="234">
        <v>47596</v>
      </c>
    </row>
    <row r="3322" spans="6:6">
      <c r="F3322" s="234">
        <v>47597</v>
      </c>
    </row>
    <row r="3323" spans="6:6">
      <c r="F3323" s="234">
        <v>47598</v>
      </c>
    </row>
    <row r="3324" spans="6:6">
      <c r="F3324" s="234">
        <v>47599</v>
      </c>
    </row>
    <row r="3325" spans="6:6">
      <c r="F3325" s="234">
        <v>47600</v>
      </c>
    </row>
    <row r="3326" spans="6:6">
      <c r="F3326" s="234">
        <v>47601</v>
      </c>
    </row>
    <row r="3327" spans="6:6">
      <c r="F3327" s="234">
        <v>47602</v>
      </c>
    </row>
    <row r="3328" spans="6:6">
      <c r="F3328" s="234">
        <v>47603</v>
      </c>
    </row>
    <row r="3329" spans="6:6">
      <c r="F3329" s="234">
        <v>47604</v>
      </c>
    </row>
    <row r="3330" spans="6:6">
      <c r="F3330" s="234">
        <v>47605</v>
      </c>
    </row>
    <row r="3331" spans="6:6">
      <c r="F3331" s="234">
        <v>47606</v>
      </c>
    </row>
    <row r="3332" spans="6:6">
      <c r="F3332" s="234">
        <v>47607</v>
      </c>
    </row>
    <row r="3333" spans="6:6">
      <c r="F3333" s="234">
        <v>47608</v>
      </c>
    </row>
    <row r="3334" spans="6:6">
      <c r="F3334" s="234">
        <v>47609</v>
      </c>
    </row>
    <row r="3335" spans="6:6">
      <c r="F3335" s="234">
        <v>47610</v>
      </c>
    </row>
    <row r="3336" spans="6:6">
      <c r="F3336" s="234">
        <v>47611</v>
      </c>
    </row>
    <row r="3337" spans="6:6">
      <c r="F3337" s="234">
        <v>47612</v>
      </c>
    </row>
    <row r="3338" spans="6:6">
      <c r="F3338" s="234">
        <v>47613</v>
      </c>
    </row>
    <row r="3339" spans="6:6">
      <c r="F3339" s="234">
        <v>47614</v>
      </c>
    </row>
    <row r="3340" spans="6:6">
      <c r="F3340" s="234">
        <v>47615</v>
      </c>
    </row>
    <row r="3341" spans="6:6">
      <c r="F3341" s="234">
        <v>47616</v>
      </c>
    </row>
    <row r="3342" spans="6:6">
      <c r="F3342" s="234">
        <v>47617</v>
      </c>
    </row>
    <row r="3343" spans="6:6">
      <c r="F3343" s="234">
        <v>47618</v>
      </c>
    </row>
    <row r="3344" spans="6:6">
      <c r="F3344" s="234">
        <v>47619</v>
      </c>
    </row>
    <row r="3345" spans="6:6">
      <c r="F3345" s="234">
        <v>47620</v>
      </c>
    </row>
    <row r="3346" spans="6:6">
      <c r="F3346" s="234">
        <v>47621</v>
      </c>
    </row>
    <row r="3347" spans="6:6">
      <c r="F3347" s="234">
        <v>47622</v>
      </c>
    </row>
    <row r="3348" spans="6:6">
      <c r="F3348" s="234">
        <v>47623</v>
      </c>
    </row>
    <row r="3349" spans="6:6">
      <c r="F3349" s="234">
        <v>47624</v>
      </c>
    </row>
    <row r="3350" spans="6:6">
      <c r="F3350" s="234">
        <v>47625</v>
      </c>
    </row>
    <row r="3351" spans="6:6">
      <c r="F3351" s="234">
        <v>47626</v>
      </c>
    </row>
    <row r="3352" spans="6:6">
      <c r="F3352" s="234">
        <v>47627</v>
      </c>
    </row>
    <row r="3353" spans="6:6">
      <c r="F3353" s="234">
        <v>47628</v>
      </c>
    </row>
    <row r="3354" spans="6:6">
      <c r="F3354" s="234">
        <v>47629</v>
      </c>
    </row>
    <row r="3355" spans="6:6">
      <c r="F3355" s="234">
        <v>47630</v>
      </c>
    </row>
    <row r="3356" spans="6:6">
      <c r="F3356" s="234">
        <v>47631</v>
      </c>
    </row>
    <row r="3357" spans="6:6">
      <c r="F3357" s="234">
        <v>47632</v>
      </c>
    </row>
    <row r="3358" spans="6:6">
      <c r="F3358" s="234">
        <v>47633</v>
      </c>
    </row>
    <row r="3359" spans="6:6">
      <c r="F3359" s="234">
        <v>47634</v>
      </c>
    </row>
    <row r="3360" spans="6:6">
      <c r="F3360" s="234">
        <v>47635</v>
      </c>
    </row>
    <row r="3361" spans="6:6">
      <c r="F3361" s="234">
        <v>47636</v>
      </c>
    </row>
    <row r="3362" spans="6:6">
      <c r="F3362" s="234">
        <v>47637</v>
      </c>
    </row>
    <row r="3363" spans="6:6">
      <c r="F3363" s="234">
        <v>47638</v>
      </c>
    </row>
    <row r="3364" spans="6:6">
      <c r="F3364" s="234">
        <v>47639</v>
      </c>
    </row>
    <row r="3365" spans="6:6">
      <c r="F3365" s="234">
        <v>47640</v>
      </c>
    </row>
    <row r="3366" spans="6:6">
      <c r="F3366" s="234">
        <v>47641</v>
      </c>
    </row>
    <row r="3367" spans="6:6">
      <c r="F3367" s="234">
        <v>47642</v>
      </c>
    </row>
    <row r="3368" spans="6:6">
      <c r="F3368" s="234">
        <v>47643</v>
      </c>
    </row>
    <row r="3369" spans="6:6">
      <c r="F3369" s="234">
        <v>47644</v>
      </c>
    </row>
    <row r="3370" spans="6:6">
      <c r="F3370" s="234">
        <v>47645</v>
      </c>
    </row>
    <row r="3371" spans="6:6">
      <c r="F3371" s="234">
        <v>47646</v>
      </c>
    </row>
    <row r="3372" spans="6:6">
      <c r="F3372" s="234">
        <v>47647</v>
      </c>
    </row>
    <row r="3373" spans="6:6">
      <c r="F3373" s="234">
        <v>47648</v>
      </c>
    </row>
    <row r="3374" spans="6:6">
      <c r="F3374" s="234">
        <v>47649</v>
      </c>
    </row>
    <row r="3375" spans="6:6">
      <c r="F3375" s="234">
        <v>47650</v>
      </c>
    </row>
    <row r="3376" spans="6:6">
      <c r="F3376" s="234">
        <v>47651</v>
      </c>
    </row>
    <row r="3377" spans="6:6">
      <c r="F3377" s="234">
        <v>47652</v>
      </c>
    </row>
    <row r="3378" spans="6:6">
      <c r="F3378" s="234">
        <v>47653</v>
      </c>
    </row>
    <row r="3379" spans="6:6">
      <c r="F3379" s="234">
        <v>47654</v>
      </c>
    </row>
    <row r="3380" spans="6:6">
      <c r="F3380" s="234">
        <v>47655</v>
      </c>
    </row>
    <row r="3381" spans="6:6">
      <c r="F3381" s="234">
        <v>47656</v>
      </c>
    </row>
    <row r="3382" spans="6:6">
      <c r="F3382" s="234">
        <v>47657</v>
      </c>
    </row>
    <row r="3383" spans="6:6">
      <c r="F3383" s="234">
        <v>47658</v>
      </c>
    </row>
    <row r="3384" spans="6:6">
      <c r="F3384" s="234">
        <v>47659</v>
      </c>
    </row>
    <row r="3385" spans="6:6">
      <c r="F3385" s="234">
        <v>47660</v>
      </c>
    </row>
    <row r="3386" spans="6:6">
      <c r="F3386" s="234">
        <v>47661</v>
      </c>
    </row>
    <row r="3387" spans="6:6">
      <c r="F3387" s="234">
        <v>47662</v>
      </c>
    </row>
    <row r="3388" spans="6:6">
      <c r="F3388" s="234">
        <v>47663</v>
      </c>
    </row>
    <row r="3389" spans="6:6">
      <c r="F3389" s="234">
        <v>47664</v>
      </c>
    </row>
    <row r="3390" spans="6:6">
      <c r="F3390" s="234">
        <v>47665</v>
      </c>
    </row>
    <row r="3391" spans="6:6">
      <c r="F3391" s="234">
        <v>47666</v>
      </c>
    </row>
    <row r="3392" spans="6:6">
      <c r="F3392" s="234">
        <v>47667</v>
      </c>
    </row>
    <row r="3393" spans="6:6">
      <c r="F3393" s="234">
        <v>47668</v>
      </c>
    </row>
    <row r="3394" spans="6:6">
      <c r="F3394" s="234">
        <v>47669</v>
      </c>
    </row>
    <row r="3395" spans="6:6">
      <c r="F3395" s="234">
        <v>47670</v>
      </c>
    </row>
    <row r="3396" spans="6:6">
      <c r="F3396" s="234">
        <v>47671</v>
      </c>
    </row>
    <row r="3397" spans="6:6">
      <c r="F3397" s="234">
        <v>47672</v>
      </c>
    </row>
    <row r="3398" spans="6:6">
      <c r="F3398" s="234">
        <v>47673</v>
      </c>
    </row>
    <row r="3399" spans="6:6">
      <c r="F3399" s="234">
        <v>47674</v>
      </c>
    </row>
    <row r="3400" spans="6:6">
      <c r="F3400" s="234">
        <v>47675</v>
      </c>
    </row>
    <row r="3401" spans="6:6">
      <c r="F3401" s="234">
        <v>47676</v>
      </c>
    </row>
    <row r="3402" spans="6:6">
      <c r="F3402" s="234">
        <v>47677</v>
      </c>
    </row>
    <row r="3403" spans="6:6">
      <c r="F3403" s="234">
        <v>47678</v>
      </c>
    </row>
    <row r="3404" spans="6:6">
      <c r="F3404" s="234">
        <v>47679</v>
      </c>
    </row>
    <row r="3405" spans="6:6">
      <c r="F3405" s="234">
        <v>47680</v>
      </c>
    </row>
    <row r="3406" spans="6:6">
      <c r="F3406" s="234">
        <v>47681</v>
      </c>
    </row>
    <row r="3407" spans="6:6">
      <c r="F3407" s="234">
        <v>47682</v>
      </c>
    </row>
    <row r="3408" spans="6:6">
      <c r="F3408" s="234">
        <v>47683</v>
      </c>
    </row>
    <row r="3409" spans="6:6">
      <c r="F3409" s="234">
        <v>47684</v>
      </c>
    </row>
    <row r="3410" spans="6:6">
      <c r="F3410" s="234">
        <v>47685</v>
      </c>
    </row>
    <row r="3411" spans="6:6">
      <c r="F3411" s="234">
        <v>47686</v>
      </c>
    </row>
    <row r="3412" spans="6:6">
      <c r="F3412" s="234">
        <v>47687</v>
      </c>
    </row>
    <row r="3413" spans="6:6">
      <c r="F3413" s="234">
        <v>47688</v>
      </c>
    </row>
    <row r="3414" spans="6:6">
      <c r="F3414" s="234">
        <v>47689</v>
      </c>
    </row>
    <row r="3415" spans="6:6">
      <c r="F3415" s="234">
        <v>47690</v>
      </c>
    </row>
    <row r="3416" spans="6:6">
      <c r="F3416" s="234">
        <v>47691</v>
      </c>
    </row>
    <row r="3417" spans="6:6">
      <c r="F3417" s="234">
        <v>47692</v>
      </c>
    </row>
    <row r="3418" spans="6:6">
      <c r="F3418" s="234">
        <v>47693</v>
      </c>
    </row>
    <row r="3419" spans="6:6">
      <c r="F3419" s="234">
        <v>47694</v>
      </c>
    </row>
    <row r="3420" spans="6:6">
      <c r="F3420" s="234">
        <v>47695</v>
      </c>
    </row>
    <row r="3421" spans="6:6">
      <c r="F3421" s="234">
        <v>47696</v>
      </c>
    </row>
    <row r="3422" spans="6:6">
      <c r="F3422" s="234">
        <v>47697</v>
      </c>
    </row>
    <row r="3423" spans="6:6">
      <c r="F3423" s="234">
        <v>47698</v>
      </c>
    </row>
    <row r="3424" spans="6:6">
      <c r="F3424" s="234">
        <v>47699</v>
      </c>
    </row>
    <row r="3425" spans="6:6">
      <c r="F3425" s="234">
        <v>47700</v>
      </c>
    </row>
    <row r="3426" spans="6:6">
      <c r="F3426" s="234">
        <v>47701</v>
      </c>
    </row>
    <row r="3427" spans="6:6">
      <c r="F3427" s="234">
        <v>47702</v>
      </c>
    </row>
    <row r="3428" spans="6:6">
      <c r="F3428" s="234">
        <v>47703</v>
      </c>
    </row>
    <row r="3429" spans="6:6">
      <c r="F3429" s="234">
        <v>47704</v>
      </c>
    </row>
    <row r="3430" spans="6:6">
      <c r="F3430" s="234">
        <v>47705</v>
      </c>
    </row>
    <row r="3431" spans="6:6">
      <c r="F3431" s="234">
        <v>47706</v>
      </c>
    </row>
    <row r="3432" spans="6:6">
      <c r="F3432" s="234">
        <v>47707</v>
      </c>
    </row>
    <row r="3433" spans="6:6">
      <c r="F3433" s="234">
        <v>47708</v>
      </c>
    </row>
    <row r="3434" spans="6:6">
      <c r="F3434" s="234">
        <v>47709</v>
      </c>
    </row>
    <row r="3435" spans="6:6">
      <c r="F3435" s="234">
        <v>47710</v>
      </c>
    </row>
    <row r="3436" spans="6:6">
      <c r="F3436" s="234">
        <v>47711</v>
      </c>
    </row>
    <row r="3437" spans="6:6">
      <c r="F3437" s="234">
        <v>47712</v>
      </c>
    </row>
    <row r="3438" spans="6:6">
      <c r="F3438" s="234">
        <v>47713</v>
      </c>
    </row>
    <row r="3439" spans="6:6">
      <c r="F3439" s="234">
        <v>47714</v>
      </c>
    </row>
    <row r="3440" spans="6:6">
      <c r="F3440" s="234">
        <v>47715</v>
      </c>
    </row>
    <row r="3441" spans="6:6">
      <c r="F3441" s="234">
        <v>47716</v>
      </c>
    </row>
    <row r="3442" spans="6:6">
      <c r="F3442" s="234">
        <v>47717</v>
      </c>
    </row>
    <row r="3443" spans="6:6">
      <c r="F3443" s="234">
        <v>47718</v>
      </c>
    </row>
    <row r="3444" spans="6:6">
      <c r="F3444" s="234">
        <v>47719</v>
      </c>
    </row>
    <row r="3445" spans="6:6">
      <c r="F3445" s="234">
        <v>47720</v>
      </c>
    </row>
    <row r="3446" spans="6:6">
      <c r="F3446" s="234">
        <v>47721</v>
      </c>
    </row>
    <row r="3447" spans="6:6">
      <c r="F3447" s="234">
        <v>47722</v>
      </c>
    </row>
    <row r="3448" spans="6:6">
      <c r="F3448" s="234">
        <v>47723</v>
      </c>
    </row>
    <row r="3449" spans="6:6">
      <c r="F3449" s="234">
        <v>47724</v>
      </c>
    </row>
    <row r="3450" spans="6:6">
      <c r="F3450" s="234">
        <v>47725</v>
      </c>
    </row>
    <row r="3451" spans="6:6">
      <c r="F3451" s="234">
        <v>47726</v>
      </c>
    </row>
    <row r="3452" spans="6:6">
      <c r="F3452" s="234">
        <v>47727</v>
      </c>
    </row>
    <row r="3453" spans="6:6">
      <c r="F3453" s="234">
        <v>47728</v>
      </c>
    </row>
    <row r="3454" spans="6:6">
      <c r="F3454" s="234">
        <v>47729</v>
      </c>
    </row>
    <row r="3455" spans="6:6">
      <c r="F3455" s="234">
        <v>47730</v>
      </c>
    </row>
    <row r="3456" spans="6:6">
      <c r="F3456" s="234">
        <v>47731</v>
      </c>
    </row>
    <row r="3457" spans="6:6">
      <c r="F3457" s="234">
        <v>47732</v>
      </c>
    </row>
    <row r="3458" spans="6:6">
      <c r="F3458" s="234">
        <v>47733</v>
      </c>
    </row>
    <row r="3459" spans="6:6">
      <c r="F3459" s="234">
        <v>47734</v>
      </c>
    </row>
    <row r="3460" spans="6:6">
      <c r="F3460" s="234">
        <v>47735</v>
      </c>
    </row>
    <row r="3461" spans="6:6">
      <c r="F3461" s="234">
        <v>47736</v>
      </c>
    </row>
    <row r="3462" spans="6:6">
      <c r="F3462" s="234">
        <v>47737</v>
      </c>
    </row>
    <row r="3463" spans="6:6">
      <c r="F3463" s="234">
        <v>47738</v>
      </c>
    </row>
    <row r="3464" spans="6:6">
      <c r="F3464" s="234">
        <v>47739</v>
      </c>
    </row>
    <row r="3465" spans="6:6">
      <c r="F3465" s="234">
        <v>47740</v>
      </c>
    </row>
    <row r="3466" spans="6:6">
      <c r="F3466" s="234">
        <v>47741</v>
      </c>
    </row>
    <row r="3467" spans="6:6">
      <c r="F3467" s="234">
        <v>47742</v>
      </c>
    </row>
    <row r="3468" spans="6:6">
      <c r="F3468" s="234">
        <v>47743</v>
      </c>
    </row>
    <row r="3469" spans="6:6">
      <c r="F3469" s="234">
        <v>47744</v>
      </c>
    </row>
    <row r="3470" spans="6:6">
      <c r="F3470" s="234">
        <v>47745</v>
      </c>
    </row>
    <row r="3471" spans="6:6">
      <c r="F3471" s="234">
        <v>47746</v>
      </c>
    </row>
    <row r="3472" spans="6:6">
      <c r="F3472" s="234">
        <v>47747</v>
      </c>
    </row>
    <row r="3473" spans="6:6">
      <c r="F3473" s="234">
        <v>47748</v>
      </c>
    </row>
    <row r="3474" spans="6:6">
      <c r="F3474" s="234">
        <v>47749</v>
      </c>
    </row>
    <row r="3475" spans="6:6">
      <c r="F3475" s="234">
        <v>47750</v>
      </c>
    </row>
    <row r="3476" spans="6:6">
      <c r="F3476" s="234">
        <v>47751</v>
      </c>
    </row>
    <row r="3477" spans="6:6">
      <c r="F3477" s="234">
        <v>47752</v>
      </c>
    </row>
    <row r="3478" spans="6:6">
      <c r="F3478" s="234">
        <v>47753</v>
      </c>
    </row>
    <row r="3479" spans="6:6">
      <c r="F3479" s="234">
        <v>47754</v>
      </c>
    </row>
    <row r="3480" spans="6:6">
      <c r="F3480" s="234">
        <v>47755</v>
      </c>
    </row>
    <row r="3481" spans="6:6">
      <c r="F3481" s="234">
        <v>47756</v>
      </c>
    </row>
    <row r="3482" spans="6:6">
      <c r="F3482" s="234">
        <v>47757</v>
      </c>
    </row>
    <row r="3483" spans="6:6">
      <c r="F3483" s="234">
        <v>47758</v>
      </c>
    </row>
    <row r="3484" spans="6:6">
      <c r="F3484" s="234">
        <v>47759</v>
      </c>
    </row>
    <row r="3485" spans="6:6">
      <c r="F3485" s="234">
        <v>47760</v>
      </c>
    </row>
    <row r="3486" spans="6:6">
      <c r="F3486" s="234">
        <v>47761</v>
      </c>
    </row>
    <row r="3487" spans="6:6">
      <c r="F3487" s="234">
        <v>47762</v>
      </c>
    </row>
    <row r="3488" spans="6:6">
      <c r="F3488" s="234">
        <v>47763</v>
      </c>
    </row>
    <row r="3489" spans="6:6">
      <c r="F3489" s="234">
        <v>47764</v>
      </c>
    </row>
    <row r="3490" spans="6:6">
      <c r="F3490" s="234">
        <v>47765</v>
      </c>
    </row>
    <row r="3491" spans="6:6">
      <c r="F3491" s="234">
        <v>47766</v>
      </c>
    </row>
    <row r="3492" spans="6:6">
      <c r="F3492" s="234">
        <v>47767</v>
      </c>
    </row>
    <row r="3493" spans="6:6">
      <c r="F3493" s="234">
        <v>47768</v>
      </c>
    </row>
    <row r="3494" spans="6:6">
      <c r="F3494" s="234">
        <v>47769</v>
      </c>
    </row>
    <row r="3495" spans="6:6">
      <c r="F3495" s="234">
        <v>47770</v>
      </c>
    </row>
    <row r="3496" spans="6:6">
      <c r="F3496" s="234">
        <v>47771</v>
      </c>
    </row>
    <row r="3497" spans="6:6">
      <c r="F3497" s="234">
        <v>47772</v>
      </c>
    </row>
    <row r="3498" spans="6:6">
      <c r="F3498" s="234">
        <v>47773</v>
      </c>
    </row>
    <row r="3499" spans="6:6">
      <c r="F3499" s="234">
        <v>47774</v>
      </c>
    </row>
    <row r="3500" spans="6:6">
      <c r="F3500" s="234">
        <v>47775</v>
      </c>
    </row>
    <row r="3501" spans="6:6">
      <c r="F3501" s="234">
        <v>47776</v>
      </c>
    </row>
    <row r="3502" spans="6:6">
      <c r="F3502" s="234">
        <v>47777</v>
      </c>
    </row>
    <row r="3503" spans="6:6">
      <c r="F3503" s="234">
        <v>47778</v>
      </c>
    </row>
    <row r="3504" spans="6:6">
      <c r="F3504" s="234">
        <v>47779</v>
      </c>
    </row>
    <row r="3505" spans="6:6">
      <c r="F3505" s="234">
        <v>47780</v>
      </c>
    </row>
    <row r="3506" spans="6:6">
      <c r="F3506" s="234">
        <v>47781</v>
      </c>
    </row>
    <row r="3507" spans="6:6">
      <c r="F3507" s="234">
        <v>47782</v>
      </c>
    </row>
    <row r="3508" spans="6:6">
      <c r="F3508" s="234">
        <v>47783</v>
      </c>
    </row>
    <row r="3509" spans="6:6">
      <c r="F3509" s="234">
        <v>47784</v>
      </c>
    </row>
    <row r="3510" spans="6:6">
      <c r="F3510" s="234">
        <v>47785</v>
      </c>
    </row>
    <row r="3511" spans="6:6">
      <c r="F3511" s="234">
        <v>47786</v>
      </c>
    </row>
    <row r="3512" spans="6:6">
      <c r="F3512" s="234">
        <v>47787</v>
      </c>
    </row>
    <row r="3513" spans="6:6">
      <c r="F3513" s="234">
        <v>47788</v>
      </c>
    </row>
    <row r="3514" spans="6:6">
      <c r="F3514" s="234">
        <v>47789</v>
      </c>
    </row>
    <row r="3515" spans="6:6">
      <c r="F3515" s="234">
        <v>47790</v>
      </c>
    </row>
    <row r="3516" spans="6:6">
      <c r="F3516" s="234">
        <v>47791</v>
      </c>
    </row>
    <row r="3517" spans="6:6">
      <c r="F3517" s="234">
        <v>47792</v>
      </c>
    </row>
    <row r="3518" spans="6:6">
      <c r="F3518" s="234">
        <v>47793</v>
      </c>
    </row>
    <row r="3519" spans="6:6">
      <c r="F3519" s="234">
        <v>47794</v>
      </c>
    </row>
    <row r="3520" spans="6:6">
      <c r="F3520" s="234">
        <v>47795</v>
      </c>
    </row>
    <row r="3521" spans="6:6">
      <c r="F3521" s="234">
        <v>47796</v>
      </c>
    </row>
    <row r="3522" spans="6:6">
      <c r="F3522" s="234">
        <v>47797</v>
      </c>
    </row>
    <row r="3523" spans="6:6">
      <c r="F3523" s="234">
        <v>47798</v>
      </c>
    </row>
    <row r="3524" spans="6:6">
      <c r="F3524" s="234">
        <v>47799</v>
      </c>
    </row>
    <row r="3525" spans="6:6">
      <c r="F3525" s="234">
        <v>47800</v>
      </c>
    </row>
    <row r="3526" spans="6:6">
      <c r="F3526" s="234">
        <v>47801</v>
      </c>
    </row>
    <row r="3527" spans="6:6">
      <c r="F3527" s="234">
        <v>47802</v>
      </c>
    </row>
    <row r="3528" spans="6:6">
      <c r="F3528" s="234">
        <v>47803</v>
      </c>
    </row>
    <row r="3529" spans="6:6">
      <c r="F3529" s="234">
        <v>47804</v>
      </c>
    </row>
    <row r="3530" spans="6:6">
      <c r="F3530" s="234">
        <v>47805</v>
      </c>
    </row>
    <row r="3531" spans="6:6">
      <c r="F3531" s="234">
        <v>47806</v>
      </c>
    </row>
    <row r="3532" spans="6:6">
      <c r="F3532" s="234">
        <v>47807</v>
      </c>
    </row>
    <row r="3533" spans="6:6">
      <c r="F3533" s="234">
        <v>47808</v>
      </c>
    </row>
    <row r="3534" spans="6:6">
      <c r="F3534" s="234">
        <v>47809</v>
      </c>
    </row>
    <row r="3535" spans="6:6">
      <c r="F3535" s="234">
        <v>47810</v>
      </c>
    </row>
    <row r="3536" spans="6:6">
      <c r="F3536" s="234">
        <v>47811</v>
      </c>
    </row>
    <row r="3537" spans="6:6">
      <c r="F3537" s="234">
        <v>47812</v>
      </c>
    </row>
    <row r="3538" spans="6:6">
      <c r="F3538" s="234">
        <v>47813</v>
      </c>
    </row>
    <row r="3539" spans="6:6">
      <c r="F3539" s="234">
        <v>47814</v>
      </c>
    </row>
    <row r="3540" spans="6:6">
      <c r="F3540" s="234">
        <v>47815</v>
      </c>
    </row>
    <row r="3541" spans="6:6">
      <c r="F3541" s="234">
        <v>47816</v>
      </c>
    </row>
    <row r="3542" spans="6:6">
      <c r="F3542" s="234">
        <v>47817</v>
      </c>
    </row>
    <row r="3543" spans="6:6">
      <c r="F3543" s="234">
        <v>47818</v>
      </c>
    </row>
    <row r="3544" spans="6:6">
      <c r="F3544" s="234">
        <v>47819</v>
      </c>
    </row>
    <row r="3545" spans="6:6">
      <c r="F3545" s="234">
        <v>47820</v>
      </c>
    </row>
    <row r="3546" spans="6:6">
      <c r="F3546" s="234">
        <v>47821</v>
      </c>
    </row>
    <row r="3547" spans="6:6">
      <c r="F3547" s="234">
        <v>47822</v>
      </c>
    </row>
    <row r="3548" spans="6:6">
      <c r="F3548" s="234">
        <v>47823</v>
      </c>
    </row>
    <row r="3549" spans="6:6">
      <c r="F3549" s="234">
        <v>47824</v>
      </c>
    </row>
    <row r="3550" spans="6:6">
      <c r="F3550" s="234">
        <v>47825</v>
      </c>
    </row>
    <row r="3551" spans="6:6">
      <c r="F3551" s="234">
        <v>47826</v>
      </c>
    </row>
    <row r="3552" spans="6:6">
      <c r="F3552" s="234">
        <v>47827</v>
      </c>
    </row>
    <row r="3553" spans="6:6">
      <c r="F3553" s="234">
        <v>47828</v>
      </c>
    </row>
    <row r="3554" spans="6:6">
      <c r="F3554" s="234">
        <v>47829</v>
      </c>
    </row>
    <row r="3555" spans="6:6">
      <c r="F3555" s="234">
        <v>47830</v>
      </c>
    </row>
    <row r="3556" spans="6:6">
      <c r="F3556" s="234">
        <v>47831</v>
      </c>
    </row>
    <row r="3557" spans="6:6">
      <c r="F3557" s="234">
        <v>47832</v>
      </c>
    </row>
    <row r="3558" spans="6:6">
      <c r="F3558" s="234">
        <v>47833</v>
      </c>
    </row>
    <row r="3559" spans="6:6">
      <c r="F3559" s="234">
        <v>47834</v>
      </c>
    </row>
    <row r="3560" spans="6:6">
      <c r="F3560" s="234">
        <v>47835</v>
      </c>
    </row>
    <row r="3561" spans="6:6">
      <c r="F3561" s="234">
        <v>47836</v>
      </c>
    </row>
    <row r="3562" spans="6:6">
      <c r="F3562" s="234">
        <v>47837</v>
      </c>
    </row>
    <row r="3563" spans="6:6">
      <c r="F3563" s="234">
        <v>47838</v>
      </c>
    </row>
    <row r="3564" spans="6:6">
      <c r="F3564" s="234">
        <v>47839</v>
      </c>
    </row>
    <row r="3565" spans="6:6">
      <c r="F3565" s="234">
        <v>47840</v>
      </c>
    </row>
    <row r="3566" spans="6:6">
      <c r="F3566" s="234">
        <v>47841</v>
      </c>
    </row>
    <row r="3567" spans="6:6">
      <c r="F3567" s="234">
        <v>47842</v>
      </c>
    </row>
    <row r="3568" spans="6:6">
      <c r="F3568" s="234">
        <v>47843</v>
      </c>
    </row>
    <row r="3569" spans="6:6">
      <c r="F3569" s="234">
        <v>47844</v>
      </c>
    </row>
    <row r="3570" spans="6:6">
      <c r="F3570" s="234">
        <v>47845</v>
      </c>
    </row>
    <row r="3571" spans="6:6">
      <c r="F3571" s="234">
        <v>47846</v>
      </c>
    </row>
    <row r="3572" spans="6:6">
      <c r="F3572" s="234">
        <v>47847</v>
      </c>
    </row>
    <row r="3573" spans="6:6">
      <c r="F3573" s="234">
        <v>47848</v>
      </c>
    </row>
    <row r="3574" spans="6:6">
      <c r="F3574" s="234">
        <v>47849</v>
      </c>
    </row>
    <row r="3575" spans="6:6">
      <c r="F3575" s="234">
        <v>47850</v>
      </c>
    </row>
    <row r="3576" spans="6:6">
      <c r="F3576" s="234">
        <v>47851</v>
      </c>
    </row>
    <row r="3577" spans="6:6">
      <c r="F3577" s="234">
        <v>47852</v>
      </c>
    </row>
    <row r="3578" spans="6:6">
      <c r="F3578" s="234">
        <v>47853</v>
      </c>
    </row>
    <row r="3579" spans="6:6">
      <c r="F3579" s="234">
        <v>47854</v>
      </c>
    </row>
    <row r="3580" spans="6:6">
      <c r="F3580" s="234">
        <v>47855</v>
      </c>
    </row>
    <row r="3581" spans="6:6">
      <c r="F3581" s="234">
        <v>47856</v>
      </c>
    </row>
    <row r="3582" spans="6:6">
      <c r="F3582" s="234">
        <v>47857</v>
      </c>
    </row>
    <row r="3583" spans="6:6">
      <c r="F3583" s="234">
        <v>47858</v>
      </c>
    </row>
    <row r="3584" spans="6:6">
      <c r="F3584" s="234">
        <v>47859</v>
      </c>
    </row>
    <row r="3585" spans="6:6">
      <c r="F3585" s="234">
        <v>47860</v>
      </c>
    </row>
    <row r="3586" spans="6:6">
      <c r="F3586" s="234">
        <v>47861</v>
      </c>
    </row>
    <row r="3587" spans="6:6">
      <c r="F3587" s="234">
        <v>47862</v>
      </c>
    </row>
    <row r="3588" spans="6:6">
      <c r="F3588" s="234">
        <v>47863</v>
      </c>
    </row>
    <row r="3589" spans="6:6">
      <c r="F3589" s="234">
        <v>47864</v>
      </c>
    </row>
    <row r="3590" spans="6:6">
      <c r="F3590" s="234">
        <v>47865</v>
      </c>
    </row>
    <row r="3591" spans="6:6">
      <c r="F3591" s="234">
        <v>47866</v>
      </c>
    </row>
    <row r="3592" spans="6:6">
      <c r="F3592" s="234">
        <v>47867</v>
      </c>
    </row>
    <row r="3593" spans="6:6">
      <c r="F3593" s="234">
        <v>47868</v>
      </c>
    </row>
    <row r="3594" spans="6:6">
      <c r="F3594" s="234">
        <v>47869</v>
      </c>
    </row>
    <row r="3595" spans="6:6">
      <c r="F3595" s="234">
        <v>47870</v>
      </c>
    </row>
    <row r="3596" spans="6:6">
      <c r="F3596" s="234">
        <v>47871</v>
      </c>
    </row>
    <row r="3597" spans="6:6">
      <c r="F3597" s="234">
        <v>47872</v>
      </c>
    </row>
    <row r="3598" spans="6:6">
      <c r="F3598" s="234">
        <v>47873</v>
      </c>
    </row>
    <row r="3599" spans="6:6">
      <c r="F3599" s="234">
        <v>47874</v>
      </c>
    </row>
    <row r="3600" spans="6:6">
      <c r="F3600" s="234">
        <v>47875</v>
      </c>
    </row>
    <row r="3601" spans="6:6">
      <c r="F3601" s="234">
        <v>47876</v>
      </c>
    </row>
    <row r="3602" spans="6:6">
      <c r="F3602" s="234">
        <v>47877</v>
      </c>
    </row>
    <row r="3603" spans="6:6">
      <c r="F3603" s="234">
        <v>47878</v>
      </c>
    </row>
    <row r="3604" spans="6:6">
      <c r="F3604" s="234">
        <v>47879</v>
      </c>
    </row>
    <row r="3605" spans="6:6">
      <c r="F3605" s="234">
        <v>47880</v>
      </c>
    </row>
    <row r="3606" spans="6:6">
      <c r="F3606" s="234">
        <v>47881</v>
      </c>
    </row>
    <row r="3607" spans="6:6">
      <c r="F3607" s="234">
        <v>47882</v>
      </c>
    </row>
    <row r="3608" spans="6:6">
      <c r="F3608" s="234">
        <v>47883</v>
      </c>
    </row>
    <row r="3609" spans="6:6">
      <c r="F3609" s="234">
        <v>47884</v>
      </c>
    </row>
    <row r="3610" spans="6:6">
      <c r="F3610" s="234">
        <v>47885</v>
      </c>
    </row>
    <row r="3611" spans="6:6">
      <c r="F3611" s="234">
        <v>47886</v>
      </c>
    </row>
    <row r="3612" spans="6:6">
      <c r="F3612" s="234">
        <v>47887</v>
      </c>
    </row>
    <row r="3613" spans="6:6">
      <c r="F3613" s="234">
        <v>47888</v>
      </c>
    </row>
    <row r="3614" spans="6:6">
      <c r="F3614" s="234">
        <v>47889</v>
      </c>
    </row>
    <row r="3615" spans="6:6">
      <c r="F3615" s="234">
        <v>47890</v>
      </c>
    </row>
    <row r="3616" spans="6:6">
      <c r="F3616" s="234">
        <v>47891</v>
      </c>
    </row>
    <row r="3617" spans="6:6">
      <c r="F3617" s="234">
        <v>47892</v>
      </c>
    </row>
    <row r="3618" spans="6:6">
      <c r="F3618" s="234">
        <v>47893</v>
      </c>
    </row>
    <row r="3619" spans="6:6">
      <c r="F3619" s="234">
        <v>47894</v>
      </c>
    </row>
    <row r="3620" spans="6:6">
      <c r="F3620" s="234">
        <v>47895</v>
      </c>
    </row>
    <row r="3621" spans="6:6">
      <c r="F3621" s="234">
        <v>47896</v>
      </c>
    </row>
    <row r="3622" spans="6:6">
      <c r="F3622" s="234">
        <v>47897</v>
      </c>
    </row>
    <row r="3623" spans="6:6">
      <c r="F3623" s="234">
        <v>47898</v>
      </c>
    </row>
    <row r="3624" spans="6:6">
      <c r="F3624" s="234">
        <v>47899</v>
      </c>
    </row>
    <row r="3625" spans="6:6">
      <c r="F3625" s="234">
        <v>47900</v>
      </c>
    </row>
    <row r="3626" spans="6:6">
      <c r="F3626" s="234">
        <v>47901</v>
      </c>
    </row>
    <row r="3627" spans="6:6">
      <c r="F3627" s="234">
        <v>47902</v>
      </c>
    </row>
    <row r="3628" spans="6:6">
      <c r="F3628" s="234">
        <v>47903</v>
      </c>
    </row>
    <row r="3629" spans="6:6">
      <c r="F3629" s="234">
        <v>47904</v>
      </c>
    </row>
    <row r="3630" spans="6:6">
      <c r="F3630" s="234">
        <v>47905</v>
      </c>
    </row>
    <row r="3631" spans="6:6">
      <c r="F3631" s="234">
        <v>47906</v>
      </c>
    </row>
    <row r="3632" spans="6:6">
      <c r="F3632" s="234">
        <v>47907</v>
      </c>
    </row>
    <row r="3633" spans="6:6">
      <c r="F3633" s="234">
        <v>47908</v>
      </c>
    </row>
    <row r="3634" spans="6:6">
      <c r="F3634" s="234">
        <v>47909</v>
      </c>
    </row>
    <row r="3635" spans="6:6">
      <c r="F3635" s="234">
        <v>47910</v>
      </c>
    </row>
    <row r="3636" spans="6:6">
      <c r="F3636" s="234">
        <v>47911</v>
      </c>
    </row>
    <row r="3637" spans="6:6">
      <c r="F3637" s="234">
        <v>47912</v>
      </c>
    </row>
    <row r="3638" spans="6:6">
      <c r="F3638" s="234">
        <v>47913</v>
      </c>
    </row>
    <row r="3639" spans="6:6">
      <c r="F3639" s="234">
        <v>47914</v>
      </c>
    </row>
    <row r="3640" spans="6:6">
      <c r="F3640" s="234">
        <v>47915</v>
      </c>
    </row>
    <row r="3641" spans="6:6">
      <c r="F3641" s="234">
        <v>47916</v>
      </c>
    </row>
    <row r="3642" spans="6:6">
      <c r="F3642" s="234">
        <v>47917</v>
      </c>
    </row>
    <row r="3643" spans="6:6">
      <c r="F3643" s="234">
        <v>47918</v>
      </c>
    </row>
    <row r="3644" spans="6:6">
      <c r="F3644" s="234">
        <v>47919</v>
      </c>
    </row>
    <row r="3645" spans="6:6">
      <c r="F3645" s="234">
        <v>47920</v>
      </c>
    </row>
    <row r="3646" spans="6:6">
      <c r="F3646" s="234">
        <v>47921</v>
      </c>
    </row>
    <row r="3647" spans="6:6">
      <c r="F3647" s="234">
        <v>47922</v>
      </c>
    </row>
    <row r="3648" spans="6:6">
      <c r="F3648" s="234">
        <v>47923</v>
      </c>
    </row>
    <row r="3649" spans="6:6">
      <c r="F3649" s="234">
        <v>47924</v>
      </c>
    </row>
    <row r="3650" spans="6:6">
      <c r="F3650" s="234">
        <v>47925</v>
      </c>
    </row>
    <row r="3651" spans="6:6">
      <c r="F3651" s="234">
        <v>47926</v>
      </c>
    </row>
    <row r="3652" spans="6:6">
      <c r="F3652" s="234">
        <v>47927</v>
      </c>
    </row>
    <row r="3653" spans="6:6">
      <c r="F3653" s="234">
        <v>47928</v>
      </c>
    </row>
    <row r="3654" spans="6:6">
      <c r="F3654" s="234">
        <v>47929</v>
      </c>
    </row>
    <row r="3655" spans="6:6">
      <c r="F3655" s="234">
        <v>47930</v>
      </c>
    </row>
    <row r="3656" spans="6:6">
      <c r="F3656" s="234">
        <v>47931</v>
      </c>
    </row>
    <row r="3657" spans="6:6">
      <c r="F3657" s="234">
        <v>47932</v>
      </c>
    </row>
    <row r="3658" spans="6:6">
      <c r="F3658" s="234">
        <v>47933</v>
      </c>
    </row>
    <row r="3659" spans="6:6">
      <c r="F3659" s="234">
        <v>47934</v>
      </c>
    </row>
    <row r="3660" spans="6:6">
      <c r="F3660" s="234">
        <v>47935</v>
      </c>
    </row>
    <row r="3661" spans="6:6">
      <c r="F3661" s="234">
        <v>47936</v>
      </c>
    </row>
    <row r="3662" spans="6:6">
      <c r="F3662" s="234">
        <v>47937</v>
      </c>
    </row>
    <row r="3663" spans="6:6">
      <c r="F3663" s="234">
        <v>47938</v>
      </c>
    </row>
    <row r="3664" spans="6:6">
      <c r="F3664" s="234">
        <v>47939</v>
      </c>
    </row>
    <row r="3665" spans="6:6">
      <c r="F3665" s="234">
        <v>47940</v>
      </c>
    </row>
    <row r="3666" spans="6:6">
      <c r="F3666" s="234">
        <v>47941</v>
      </c>
    </row>
    <row r="3667" spans="6:6">
      <c r="F3667" s="234">
        <v>47942</v>
      </c>
    </row>
    <row r="3668" spans="6:6">
      <c r="F3668" s="234">
        <v>47943</v>
      </c>
    </row>
    <row r="3669" spans="6:6">
      <c r="F3669" s="234">
        <v>47944</v>
      </c>
    </row>
    <row r="3670" spans="6:6">
      <c r="F3670" s="234">
        <v>47945</v>
      </c>
    </row>
    <row r="3671" spans="6:6">
      <c r="F3671" s="234">
        <v>47946</v>
      </c>
    </row>
    <row r="3672" spans="6:6">
      <c r="F3672" s="234">
        <v>47947</v>
      </c>
    </row>
    <row r="3673" spans="6:6">
      <c r="F3673" s="234">
        <v>47948</v>
      </c>
    </row>
    <row r="3674" spans="6:6">
      <c r="F3674" s="234">
        <v>47949</v>
      </c>
    </row>
    <row r="3675" spans="6:6">
      <c r="F3675" s="234">
        <v>47950</v>
      </c>
    </row>
    <row r="3676" spans="6:6">
      <c r="F3676" s="234">
        <v>47951</v>
      </c>
    </row>
    <row r="3677" spans="6:6">
      <c r="F3677" s="234">
        <v>47952</v>
      </c>
    </row>
    <row r="3678" spans="6:6">
      <c r="F3678" s="234">
        <v>47953</v>
      </c>
    </row>
    <row r="3679" spans="6:6">
      <c r="F3679" s="234">
        <v>47954</v>
      </c>
    </row>
    <row r="3680" spans="6:6">
      <c r="F3680" s="234">
        <v>47955</v>
      </c>
    </row>
    <row r="3681" spans="6:6">
      <c r="F3681" s="234">
        <v>47956</v>
      </c>
    </row>
    <row r="3682" spans="6:6">
      <c r="F3682" s="234">
        <v>47957</v>
      </c>
    </row>
    <row r="3683" spans="6:6">
      <c r="F3683" s="234">
        <v>47958</v>
      </c>
    </row>
    <row r="3684" spans="6:6">
      <c r="F3684" s="234">
        <v>47959</v>
      </c>
    </row>
    <row r="3685" spans="6:6">
      <c r="F3685" s="234">
        <v>47960</v>
      </c>
    </row>
    <row r="3686" spans="6:6">
      <c r="F3686" s="234">
        <v>47961</v>
      </c>
    </row>
    <row r="3687" spans="6:6">
      <c r="F3687" s="234">
        <v>47962</v>
      </c>
    </row>
    <row r="3688" spans="6:6">
      <c r="F3688" s="234">
        <v>47963</v>
      </c>
    </row>
    <row r="3689" spans="6:6">
      <c r="F3689" s="234">
        <v>47964</v>
      </c>
    </row>
    <row r="3690" spans="6:6">
      <c r="F3690" s="234">
        <v>47965</v>
      </c>
    </row>
    <row r="3691" spans="6:6">
      <c r="F3691" s="234">
        <v>47966</v>
      </c>
    </row>
    <row r="3692" spans="6:6">
      <c r="F3692" s="234">
        <v>47967</v>
      </c>
    </row>
    <row r="3693" spans="6:6">
      <c r="F3693" s="234">
        <v>47968</v>
      </c>
    </row>
    <row r="3694" spans="6:6">
      <c r="F3694" s="234">
        <v>47969</v>
      </c>
    </row>
    <row r="3695" spans="6:6">
      <c r="F3695" s="234">
        <v>47970</v>
      </c>
    </row>
    <row r="3696" spans="6:6">
      <c r="F3696" s="234">
        <v>47971</v>
      </c>
    </row>
    <row r="3697" spans="6:6">
      <c r="F3697" s="234">
        <v>47972</v>
      </c>
    </row>
    <row r="3698" spans="6:6">
      <c r="F3698" s="234">
        <v>47973</v>
      </c>
    </row>
    <row r="3699" spans="6:6">
      <c r="F3699" s="234">
        <v>47974</v>
      </c>
    </row>
    <row r="3700" spans="6:6">
      <c r="F3700" s="234">
        <v>47975</v>
      </c>
    </row>
    <row r="3701" spans="6:6">
      <c r="F3701" s="234">
        <v>47976</v>
      </c>
    </row>
    <row r="3702" spans="6:6">
      <c r="F3702" s="234">
        <v>47977</v>
      </c>
    </row>
    <row r="3703" spans="6:6">
      <c r="F3703" s="234">
        <v>47978</v>
      </c>
    </row>
    <row r="3704" spans="6:6">
      <c r="F3704" s="234">
        <v>47979</v>
      </c>
    </row>
    <row r="3705" spans="6:6">
      <c r="F3705" s="234">
        <v>47980</v>
      </c>
    </row>
    <row r="3706" spans="6:6">
      <c r="F3706" s="234">
        <v>47981</v>
      </c>
    </row>
    <row r="3707" spans="6:6">
      <c r="F3707" s="234">
        <v>47982</v>
      </c>
    </row>
    <row r="3708" spans="6:6">
      <c r="F3708" s="234">
        <v>47983</v>
      </c>
    </row>
    <row r="3709" spans="6:6">
      <c r="F3709" s="234">
        <v>47984</v>
      </c>
    </row>
    <row r="3710" spans="6:6">
      <c r="F3710" s="234">
        <v>47985</v>
      </c>
    </row>
    <row r="3711" spans="6:6">
      <c r="F3711" s="234">
        <v>47986</v>
      </c>
    </row>
    <row r="3712" spans="6:6">
      <c r="F3712" s="234">
        <v>47987</v>
      </c>
    </row>
    <row r="3713" spans="6:6">
      <c r="F3713" s="234">
        <v>47988</v>
      </c>
    </row>
    <row r="3714" spans="6:6">
      <c r="F3714" s="234">
        <v>47989</v>
      </c>
    </row>
    <row r="3715" spans="6:6">
      <c r="F3715" s="234">
        <v>47990</v>
      </c>
    </row>
    <row r="3716" spans="6:6">
      <c r="F3716" s="234">
        <v>47991</v>
      </c>
    </row>
    <row r="3717" spans="6:6">
      <c r="F3717" s="234">
        <v>47992</v>
      </c>
    </row>
    <row r="3718" spans="6:6">
      <c r="F3718" s="234">
        <v>47993</v>
      </c>
    </row>
    <row r="3719" spans="6:6">
      <c r="F3719" s="234">
        <v>47994</v>
      </c>
    </row>
    <row r="3720" spans="6:6">
      <c r="F3720" s="234">
        <v>47995</v>
      </c>
    </row>
    <row r="3721" spans="6:6">
      <c r="F3721" s="234">
        <v>47996</v>
      </c>
    </row>
    <row r="3722" spans="6:6">
      <c r="F3722" s="234">
        <v>47997</v>
      </c>
    </row>
    <row r="3723" spans="6:6">
      <c r="F3723" s="234">
        <v>47998</v>
      </c>
    </row>
    <row r="3724" spans="6:6">
      <c r="F3724" s="234">
        <v>47999</v>
      </c>
    </row>
    <row r="3725" spans="6:6">
      <c r="F3725" s="234">
        <v>48000</v>
      </c>
    </row>
    <row r="3726" spans="6:6">
      <c r="F3726" s="234">
        <v>48001</v>
      </c>
    </row>
    <row r="3727" spans="6:6">
      <c r="F3727" s="234">
        <v>48002</v>
      </c>
    </row>
    <row r="3728" spans="6:6">
      <c r="F3728" s="234">
        <v>48003</v>
      </c>
    </row>
    <row r="3729" spans="6:6">
      <c r="F3729" s="234">
        <v>48004</v>
      </c>
    </row>
    <row r="3730" spans="6:6">
      <c r="F3730" s="234">
        <v>48005</v>
      </c>
    </row>
    <row r="3731" spans="6:6">
      <c r="F3731" s="234">
        <v>48006</v>
      </c>
    </row>
    <row r="3732" spans="6:6">
      <c r="F3732" s="234">
        <v>48007</v>
      </c>
    </row>
    <row r="3733" spans="6:6">
      <c r="F3733" s="234">
        <v>48008</v>
      </c>
    </row>
    <row r="3734" spans="6:6">
      <c r="F3734" s="234">
        <v>48009</v>
      </c>
    </row>
    <row r="3735" spans="6:6">
      <c r="F3735" s="234">
        <v>48010</v>
      </c>
    </row>
    <row r="3736" spans="6:6">
      <c r="F3736" s="234">
        <v>48011</v>
      </c>
    </row>
    <row r="3737" spans="6:6">
      <c r="F3737" s="234">
        <v>48012</v>
      </c>
    </row>
    <row r="3738" spans="6:6">
      <c r="F3738" s="234">
        <v>48013</v>
      </c>
    </row>
    <row r="3739" spans="6:6">
      <c r="F3739" s="234">
        <v>48014</v>
      </c>
    </row>
    <row r="3740" spans="6:6">
      <c r="F3740" s="234">
        <v>48015</v>
      </c>
    </row>
    <row r="3741" spans="6:6">
      <c r="F3741" s="234">
        <v>48016</v>
      </c>
    </row>
    <row r="3742" spans="6:6">
      <c r="F3742" s="234">
        <v>48017</v>
      </c>
    </row>
    <row r="3743" spans="6:6">
      <c r="F3743" s="234">
        <v>48018</v>
      </c>
    </row>
    <row r="3744" spans="6:6">
      <c r="F3744" s="234">
        <v>48019</v>
      </c>
    </row>
    <row r="3745" spans="6:6">
      <c r="F3745" s="234">
        <v>48020</v>
      </c>
    </row>
    <row r="3746" spans="6:6">
      <c r="F3746" s="234">
        <v>48021</v>
      </c>
    </row>
    <row r="3747" spans="6:6">
      <c r="F3747" s="234">
        <v>48022</v>
      </c>
    </row>
    <row r="3748" spans="6:6">
      <c r="F3748" s="234">
        <v>48023</v>
      </c>
    </row>
    <row r="3749" spans="6:6">
      <c r="F3749" s="234">
        <v>48024</v>
      </c>
    </row>
    <row r="3750" spans="6:6">
      <c r="F3750" s="234">
        <v>48025</v>
      </c>
    </row>
    <row r="3751" spans="6:6">
      <c r="F3751" s="234">
        <v>48026</v>
      </c>
    </row>
    <row r="3752" spans="6:6">
      <c r="F3752" s="234">
        <v>48027</v>
      </c>
    </row>
    <row r="3753" spans="6:6">
      <c r="F3753" s="234">
        <v>48028</v>
      </c>
    </row>
    <row r="3754" spans="6:6">
      <c r="F3754" s="234">
        <v>48029</v>
      </c>
    </row>
    <row r="3755" spans="6:6">
      <c r="F3755" s="234">
        <v>48030</v>
      </c>
    </row>
    <row r="3756" spans="6:6">
      <c r="F3756" s="234">
        <v>48031</v>
      </c>
    </row>
    <row r="3757" spans="6:6">
      <c r="F3757" s="234">
        <v>48032</v>
      </c>
    </row>
    <row r="3758" spans="6:6">
      <c r="F3758" s="234">
        <v>48033</v>
      </c>
    </row>
    <row r="3759" spans="6:6">
      <c r="F3759" s="234">
        <v>48034</v>
      </c>
    </row>
    <row r="3760" spans="6:6">
      <c r="F3760" s="234">
        <v>48035</v>
      </c>
    </row>
    <row r="3761" spans="6:6">
      <c r="F3761" s="234">
        <v>48036</v>
      </c>
    </row>
    <row r="3762" spans="6:6">
      <c r="F3762" s="234">
        <v>48037</v>
      </c>
    </row>
    <row r="3763" spans="6:6">
      <c r="F3763" s="234">
        <v>48038</v>
      </c>
    </row>
    <row r="3764" spans="6:6">
      <c r="F3764" s="234">
        <v>48039</v>
      </c>
    </row>
    <row r="3765" spans="6:6">
      <c r="F3765" s="234">
        <v>48040</v>
      </c>
    </row>
    <row r="3766" spans="6:6">
      <c r="F3766" s="234">
        <v>48041</v>
      </c>
    </row>
    <row r="3767" spans="6:6">
      <c r="F3767" s="234">
        <v>48042</v>
      </c>
    </row>
    <row r="3768" spans="6:6">
      <c r="F3768" s="234">
        <v>48043</v>
      </c>
    </row>
    <row r="3769" spans="6:6">
      <c r="F3769" s="234">
        <v>48044</v>
      </c>
    </row>
    <row r="3770" spans="6:6">
      <c r="F3770" s="234">
        <v>48045</v>
      </c>
    </row>
    <row r="3771" spans="6:6">
      <c r="F3771" s="234">
        <v>48046</v>
      </c>
    </row>
    <row r="3772" spans="6:6">
      <c r="F3772" s="234">
        <v>48047</v>
      </c>
    </row>
    <row r="3773" spans="6:6">
      <c r="F3773" s="234">
        <v>48048</v>
      </c>
    </row>
    <row r="3774" spans="6:6">
      <c r="F3774" s="234">
        <v>48049</v>
      </c>
    </row>
    <row r="3775" spans="6:6">
      <c r="F3775" s="234">
        <v>48050</v>
      </c>
    </row>
    <row r="3776" spans="6:6">
      <c r="F3776" s="234">
        <v>48051</v>
      </c>
    </row>
    <row r="3777" spans="6:6">
      <c r="F3777" s="234">
        <v>48052</v>
      </c>
    </row>
    <row r="3778" spans="6:6">
      <c r="F3778" s="234">
        <v>48053</v>
      </c>
    </row>
    <row r="3779" spans="6:6">
      <c r="F3779" s="234">
        <v>48054</v>
      </c>
    </row>
    <row r="3780" spans="6:6">
      <c r="F3780" s="234">
        <v>48055</v>
      </c>
    </row>
    <row r="3781" spans="6:6">
      <c r="F3781" s="234">
        <v>48056</v>
      </c>
    </row>
    <row r="3782" spans="6:6">
      <c r="F3782" s="234">
        <v>48057</v>
      </c>
    </row>
    <row r="3783" spans="6:6">
      <c r="F3783" s="234">
        <v>48058</v>
      </c>
    </row>
    <row r="3784" spans="6:6">
      <c r="F3784" s="234">
        <v>48059</v>
      </c>
    </row>
    <row r="3785" spans="6:6">
      <c r="F3785" s="234">
        <v>48060</v>
      </c>
    </row>
    <row r="3786" spans="6:6">
      <c r="F3786" s="234">
        <v>48061</v>
      </c>
    </row>
    <row r="3787" spans="6:6">
      <c r="F3787" s="234">
        <v>48062</v>
      </c>
    </row>
    <row r="3788" spans="6:6">
      <c r="F3788" s="234">
        <v>48063</v>
      </c>
    </row>
    <row r="3789" spans="6:6">
      <c r="F3789" s="234">
        <v>48064</v>
      </c>
    </row>
    <row r="3790" spans="6:6">
      <c r="F3790" s="234">
        <v>48065</v>
      </c>
    </row>
    <row r="3791" spans="6:6">
      <c r="F3791" s="234">
        <v>48066</v>
      </c>
    </row>
    <row r="3792" spans="6:6">
      <c r="F3792" s="234">
        <v>48067</v>
      </c>
    </row>
    <row r="3793" spans="6:6">
      <c r="F3793" s="234">
        <v>48068</v>
      </c>
    </row>
    <row r="3794" spans="6:6">
      <c r="F3794" s="234">
        <v>48069</v>
      </c>
    </row>
    <row r="3795" spans="6:6">
      <c r="F3795" s="234">
        <v>48070</v>
      </c>
    </row>
    <row r="3796" spans="6:6">
      <c r="F3796" s="234">
        <v>48071</v>
      </c>
    </row>
    <row r="3797" spans="6:6">
      <c r="F3797" s="234">
        <v>48072</v>
      </c>
    </row>
    <row r="3798" spans="6:6">
      <c r="F3798" s="234">
        <v>48073</v>
      </c>
    </row>
    <row r="3799" spans="6:6">
      <c r="F3799" s="234">
        <v>48074</v>
      </c>
    </row>
    <row r="3800" spans="6:6">
      <c r="F3800" s="234">
        <v>48075</v>
      </c>
    </row>
    <row r="3801" spans="6:6">
      <c r="F3801" s="234">
        <v>48076</v>
      </c>
    </row>
    <row r="3802" spans="6:6">
      <c r="F3802" s="234">
        <v>48077</v>
      </c>
    </row>
    <row r="3803" spans="6:6">
      <c r="F3803" s="234">
        <v>48078</v>
      </c>
    </row>
    <row r="3804" spans="6:6">
      <c r="F3804" s="234">
        <v>48079</v>
      </c>
    </row>
    <row r="3805" spans="6:6">
      <c r="F3805" s="234">
        <v>48080</v>
      </c>
    </row>
    <row r="3806" spans="6:6">
      <c r="F3806" s="234">
        <v>48081</v>
      </c>
    </row>
    <row r="3807" spans="6:6">
      <c r="F3807" s="234">
        <v>48082</v>
      </c>
    </row>
    <row r="3808" spans="6:6">
      <c r="F3808" s="234">
        <v>48083</v>
      </c>
    </row>
    <row r="3809" spans="6:6">
      <c r="F3809" s="234">
        <v>48084</v>
      </c>
    </row>
    <row r="3810" spans="6:6">
      <c r="F3810" s="234">
        <v>48085</v>
      </c>
    </row>
    <row r="3811" spans="6:6">
      <c r="F3811" s="234">
        <v>48086</v>
      </c>
    </row>
    <row r="3812" spans="6:6">
      <c r="F3812" s="234">
        <v>48087</v>
      </c>
    </row>
    <row r="3813" spans="6:6">
      <c r="F3813" s="234">
        <v>48088</v>
      </c>
    </row>
    <row r="3814" spans="6:6">
      <c r="F3814" s="234">
        <v>48089</v>
      </c>
    </row>
    <row r="3815" spans="6:6">
      <c r="F3815" s="234">
        <v>48090</v>
      </c>
    </row>
    <row r="3816" spans="6:6">
      <c r="F3816" s="234">
        <v>48091</v>
      </c>
    </row>
    <row r="3817" spans="6:6">
      <c r="F3817" s="234">
        <v>48092</v>
      </c>
    </row>
    <row r="3818" spans="6:6">
      <c r="F3818" s="234">
        <v>48093</v>
      </c>
    </row>
    <row r="3819" spans="6:6">
      <c r="F3819" s="234">
        <v>48094</v>
      </c>
    </row>
    <row r="3820" spans="6:6">
      <c r="F3820" s="234">
        <v>48095</v>
      </c>
    </row>
    <row r="3821" spans="6:6">
      <c r="F3821" s="234">
        <v>48096</v>
      </c>
    </row>
    <row r="3822" spans="6:6">
      <c r="F3822" s="234">
        <v>48097</v>
      </c>
    </row>
    <row r="3823" spans="6:6">
      <c r="F3823" s="234">
        <v>48098</v>
      </c>
    </row>
    <row r="3824" spans="6:6">
      <c r="F3824" s="234">
        <v>48099</v>
      </c>
    </row>
    <row r="3825" spans="6:6">
      <c r="F3825" s="234">
        <v>48100</v>
      </c>
    </row>
    <row r="3826" spans="6:6">
      <c r="F3826" s="234">
        <v>48101</v>
      </c>
    </row>
    <row r="3827" spans="6:6">
      <c r="F3827" s="234">
        <v>48102</v>
      </c>
    </row>
    <row r="3828" spans="6:6">
      <c r="F3828" s="234">
        <v>48103</v>
      </c>
    </row>
    <row r="3829" spans="6:6">
      <c r="F3829" s="234">
        <v>48104</v>
      </c>
    </row>
    <row r="3830" spans="6:6">
      <c r="F3830" s="234">
        <v>48105</v>
      </c>
    </row>
    <row r="3831" spans="6:6">
      <c r="F3831" s="234">
        <v>48106</v>
      </c>
    </row>
    <row r="3832" spans="6:6">
      <c r="F3832" s="234">
        <v>48107</v>
      </c>
    </row>
    <row r="3833" spans="6:6">
      <c r="F3833" s="234">
        <v>48108</v>
      </c>
    </row>
    <row r="3834" spans="6:6">
      <c r="F3834" s="234">
        <v>48109</v>
      </c>
    </row>
    <row r="3835" spans="6:6">
      <c r="F3835" s="234">
        <v>48110</v>
      </c>
    </row>
    <row r="3836" spans="6:6">
      <c r="F3836" s="234">
        <v>48111</v>
      </c>
    </row>
    <row r="3837" spans="6:6">
      <c r="F3837" s="234">
        <v>48112</v>
      </c>
    </row>
    <row r="3838" spans="6:6">
      <c r="F3838" s="234">
        <v>48113</v>
      </c>
    </row>
    <row r="3839" spans="6:6">
      <c r="F3839" s="234">
        <v>48114</v>
      </c>
    </row>
    <row r="3840" spans="6:6">
      <c r="F3840" s="234">
        <v>48115</v>
      </c>
    </row>
    <row r="3841" spans="6:6">
      <c r="F3841" s="234">
        <v>48116</v>
      </c>
    </row>
    <row r="3842" spans="6:6">
      <c r="F3842" s="234">
        <v>48117</v>
      </c>
    </row>
    <row r="3843" spans="6:6">
      <c r="F3843" s="234">
        <v>48118</v>
      </c>
    </row>
    <row r="3844" spans="6:6">
      <c r="F3844" s="234">
        <v>48119</v>
      </c>
    </row>
    <row r="3845" spans="6:6">
      <c r="F3845" s="234">
        <v>48120</v>
      </c>
    </row>
    <row r="3846" spans="6:6">
      <c r="F3846" s="234">
        <v>48121</v>
      </c>
    </row>
    <row r="3847" spans="6:6">
      <c r="F3847" s="234">
        <v>48122</v>
      </c>
    </row>
    <row r="3848" spans="6:6">
      <c r="F3848" s="234">
        <v>48123</v>
      </c>
    </row>
    <row r="3849" spans="6:6">
      <c r="F3849" s="234">
        <v>48124</v>
      </c>
    </row>
    <row r="3850" spans="6:6">
      <c r="F3850" s="234">
        <v>48125</v>
      </c>
    </row>
    <row r="3851" spans="6:6">
      <c r="F3851" s="234">
        <v>48126</v>
      </c>
    </row>
    <row r="3852" spans="6:6">
      <c r="F3852" s="234">
        <v>48127</v>
      </c>
    </row>
    <row r="3853" spans="6:6">
      <c r="F3853" s="234">
        <v>48128</v>
      </c>
    </row>
    <row r="3854" spans="6:6">
      <c r="F3854" s="234">
        <v>48129</v>
      </c>
    </row>
    <row r="3855" spans="6:6">
      <c r="F3855" s="234">
        <v>48130</v>
      </c>
    </row>
    <row r="3856" spans="6:6">
      <c r="F3856" s="234">
        <v>48131</v>
      </c>
    </row>
    <row r="3857" spans="6:6">
      <c r="F3857" s="234">
        <v>48132</v>
      </c>
    </row>
    <row r="3858" spans="6:6">
      <c r="F3858" s="234">
        <v>48133</v>
      </c>
    </row>
    <row r="3859" spans="6:6">
      <c r="F3859" s="234">
        <v>48134</v>
      </c>
    </row>
    <row r="3860" spans="6:6">
      <c r="F3860" s="234">
        <v>48135</v>
      </c>
    </row>
    <row r="3861" spans="6:6">
      <c r="F3861" s="234">
        <v>48136</v>
      </c>
    </row>
    <row r="3862" spans="6:6">
      <c r="F3862" s="234">
        <v>48137</v>
      </c>
    </row>
    <row r="3863" spans="6:6">
      <c r="F3863" s="234">
        <v>48138</v>
      </c>
    </row>
    <row r="3864" spans="6:6">
      <c r="F3864" s="234">
        <v>48139</v>
      </c>
    </row>
    <row r="3865" spans="6:6">
      <c r="F3865" s="234">
        <v>48140</v>
      </c>
    </row>
    <row r="3866" spans="6:6">
      <c r="F3866" s="234">
        <v>48141</v>
      </c>
    </row>
    <row r="3867" spans="6:6">
      <c r="F3867" s="234">
        <v>48142</v>
      </c>
    </row>
    <row r="3868" spans="6:6">
      <c r="F3868" s="234">
        <v>48143</v>
      </c>
    </row>
    <row r="3869" spans="6:6">
      <c r="F3869" s="234">
        <v>48144</v>
      </c>
    </row>
    <row r="3870" spans="6:6">
      <c r="F3870" s="234">
        <v>48145</v>
      </c>
    </row>
    <row r="3871" spans="6:6">
      <c r="F3871" s="234">
        <v>48146</v>
      </c>
    </row>
    <row r="3872" spans="6:6">
      <c r="F3872" s="234">
        <v>48147</v>
      </c>
    </row>
    <row r="3873" spans="6:6">
      <c r="F3873" s="234">
        <v>48148</v>
      </c>
    </row>
    <row r="3874" spans="6:6">
      <c r="F3874" s="234">
        <v>48149</v>
      </c>
    </row>
    <row r="3875" spans="6:6">
      <c r="F3875" s="234">
        <v>48150</v>
      </c>
    </row>
    <row r="3876" spans="6:6">
      <c r="F3876" s="234">
        <v>48151</v>
      </c>
    </row>
    <row r="3877" spans="6:6">
      <c r="F3877" s="234">
        <v>48152</v>
      </c>
    </row>
    <row r="3878" spans="6:6">
      <c r="F3878" s="234">
        <v>48153</v>
      </c>
    </row>
    <row r="3879" spans="6:6">
      <c r="F3879" s="234">
        <v>48154</v>
      </c>
    </row>
    <row r="3880" spans="6:6">
      <c r="F3880" s="234">
        <v>48155</v>
      </c>
    </row>
    <row r="3881" spans="6:6">
      <c r="F3881" s="234">
        <v>48156</v>
      </c>
    </row>
    <row r="3882" spans="6:6">
      <c r="F3882" s="234">
        <v>48157</v>
      </c>
    </row>
    <row r="3883" spans="6:6">
      <c r="F3883" s="234">
        <v>48158</v>
      </c>
    </row>
    <row r="3884" spans="6:6">
      <c r="F3884" s="234">
        <v>48159</v>
      </c>
    </row>
    <row r="3885" spans="6:6">
      <c r="F3885" s="234">
        <v>48160</v>
      </c>
    </row>
    <row r="3886" spans="6:6">
      <c r="F3886" s="234">
        <v>48161</v>
      </c>
    </row>
    <row r="3887" spans="6:6">
      <c r="F3887" s="234">
        <v>48162</v>
      </c>
    </row>
    <row r="3888" spans="6:6">
      <c r="F3888" s="234">
        <v>48163</v>
      </c>
    </row>
    <row r="3889" spans="6:6">
      <c r="F3889" s="234">
        <v>48164</v>
      </c>
    </row>
    <row r="3890" spans="6:6">
      <c r="F3890" s="234">
        <v>48165</v>
      </c>
    </row>
    <row r="3891" spans="6:6">
      <c r="F3891" s="234">
        <v>48166</v>
      </c>
    </row>
    <row r="3892" spans="6:6">
      <c r="F3892" s="234">
        <v>48167</v>
      </c>
    </row>
    <row r="3893" spans="6:6">
      <c r="F3893" s="234">
        <v>48168</v>
      </c>
    </row>
    <row r="3894" spans="6:6">
      <c r="F3894" s="234">
        <v>48169</v>
      </c>
    </row>
    <row r="3895" spans="6:6">
      <c r="F3895" s="234">
        <v>48170</v>
      </c>
    </row>
    <row r="3896" spans="6:6">
      <c r="F3896" s="234">
        <v>48171</v>
      </c>
    </row>
    <row r="3897" spans="6:6">
      <c r="F3897" s="234">
        <v>48172</v>
      </c>
    </row>
    <row r="3898" spans="6:6">
      <c r="F3898" s="234">
        <v>48173</v>
      </c>
    </row>
    <row r="3899" spans="6:6">
      <c r="F3899" s="234">
        <v>48174</v>
      </c>
    </row>
    <row r="3900" spans="6:6">
      <c r="F3900" s="234">
        <v>48175</v>
      </c>
    </row>
    <row r="3901" spans="6:6">
      <c r="F3901" s="234">
        <v>48176</v>
      </c>
    </row>
    <row r="3902" spans="6:6">
      <c r="F3902" s="234">
        <v>48177</v>
      </c>
    </row>
    <row r="3903" spans="6:6">
      <c r="F3903" s="234">
        <v>48178</v>
      </c>
    </row>
    <row r="3904" spans="6:6">
      <c r="F3904" s="234">
        <v>48179</v>
      </c>
    </row>
    <row r="3905" spans="6:6">
      <c r="F3905" s="234">
        <v>48180</v>
      </c>
    </row>
    <row r="3906" spans="6:6">
      <c r="F3906" s="234">
        <v>48181</v>
      </c>
    </row>
    <row r="3907" spans="6:6">
      <c r="F3907" s="234">
        <v>48182</v>
      </c>
    </row>
    <row r="3908" spans="6:6">
      <c r="F3908" s="234">
        <v>48183</v>
      </c>
    </row>
    <row r="3909" spans="6:6">
      <c r="F3909" s="234">
        <v>48184</v>
      </c>
    </row>
    <row r="3910" spans="6:6">
      <c r="F3910" s="234">
        <v>48185</v>
      </c>
    </row>
    <row r="3911" spans="6:6">
      <c r="F3911" s="234">
        <v>48186</v>
      </c>
    </row>
    <row r="3912" spans="6:6">
      <c r="F3912" s="234">
        <v>48187</v>
      </c>
    </row>
    <row r="3913" spans="6:6">
      <c r="F3913" s="234">
        <v>48188</v>
      </c>
    </row>
    <row r="3914" spans="6:6">
      <c r="F3914" s="234">
        <v>48189</v>
      </c>
    </row>
    <row r="3915" spans="6:6">
      <c r="F3915" s="234">
        <v>48190</v>
      </c>
    </row>
    <row r="3916" spans="6:6">
      <c r="F3916" s="234">
        <v>48191</v>
      </c>
    </row>
    <row r="3917" spans="6:6">
      <c r="F3917" s="234">
        <v>48192</v>
      </c>
    </row>
    <row r="3918" spans="6:6">
      <c r="F3918" s="234">
        <v>48193</v>
      </c>
    </row>
    <row r="3919" spans="6:6">
      <c r="F3919" s="234">
        <v>48194</v>
      </c>
    </row>
    <row r="3920" spans="6:6">
      <c r="F3920" s="234">
        <v>48195</v>
      </c>
    </row>
    <row r="3921" spans="6:6">
      <c r="F3921" s="234">
        <v>48196</v>
      </c>
    </row>
    <row r="3922" spans="6:6">
      <c r="F3922" s="234">
        <v>48197</v>
      </c>
    </row>
    <row r="3923" spans="6:6">
      <c r="F3923" s="234">
        <v>48198</v>
      </c>
    </row>
    <row r="3924" spans="6:6">
      <c r="F3924" s="234">
        <v>48199</v>
      </c>
    </row>
    <row r="3925" spans="6:6">
      <c r="F3925" s="234">
        <v>48200</v>
      </c>
    </row>
    <row r="3926" spans="6:6">
      <c r="F3926" s="234">
        <v>48201</v>
      </c>
    </row>
    <row r="3927" spans="6:6">
      <c r="F3927" s="234">
        <v>48202</v>
      </c>
    </row>
    <row r="3928" spans="6:6">
      <c r="F3928" s="234">
        <v>48203</v>
      </c>
    </row>
    <row r="3929" spans="6:6">
      <c r="F3929" s="234">
        <v>48204</v>
      </c>
    </row>
    <row r="3930" spans="6:6">
      <c r="F3930" s="234">
        <v>48205</v>
      </c>
    </row>
    <row r="3931" spans="6:6">
      <c r="F3931" s="234">
        <v>48206</v>
      </c>
    </row>
    <row r="3932" spans="6:6">
      <c r="F3932" s="234">
        <v>48207</v>
      </c>
    </row>
    <row r="3933" spans="6:6">
      <c r="F3933" s="234">
        <v>48208</v>
      </c>
    </row>
    <row r="3934" spans="6:6">
      <c r="F3934" s="234">
        <v>48209</v>
      </c>
    </row>
    <row r="3935" spans="6:6">
      <c r="F3935" s="234">
        <v>48210</v>
      </c>
    </row>
    <row r="3936" spans="6:6">
      <c r="F3936" s="234">
        <v>48211</v>
      </c>
    </row>
    <row r="3937" spans="6:6">
      <c r="F3937" s="234">
        <v>48212</v>
      </c>
    </row>
    <row r="3938" spans="6:6">
      <c r="F3938" s="234">
        <v>48213</v>
      </c>
    </row>
    <row r="3939" spans="6:6">
      <c r="F3939" s="234">
        <v>48214</v>
      </c>
    </row>
    <row r="3940" spans="6:6">
      <c r="F3940" s="234">
        <v>48215</v>
      </c>
    </row>
    <row r="3941" spans="6:6">
      <c r="F3941" s="234">
        <v>48216</v>
      </c>
    </row>
    <row r="3942" spans="6:6">
      <c r="F3942" s="234">
        <v>48217</v>
      </c>
    </row>
    <row r="3943" spans="6:6">
      <c r="F3943" s="234">
        <v>48218</v>
      </c>
    </row>
    <row r="3944" spans="6:6">
      <c r="F3944" s="234">
        <v>48219</v>
      </c>
    </row>
    <row r="3945" spans="6:6">
      <c r="F3945" s="234">
        <v>48220</v>
      </c>
    </row>
    <row r="3946" spans="6:6">
      <c r="F3946" s="234">
        <v>48221</v>
      </c>
    </row>
    <row r="3947" spans="6:6">
      <c r="F3947" s="234">
        <v>48222</v>
      </c>
    </row>
    <row r="3948" spans="6:6">
      <c r="F3948" s="234">
        <v>48223</v>
      </c>
    </row>
    <row r="3949" spans="6:6">
      <c r="F3949" s="234">
        <v>48224</v>
      </c>
    </row>
    <row r="3950" spans="6:6">
      <c r="F3950" s="234">
        <v>48225</v>
      </c>
    </row>
    <row r="3951" spans="6:6">
      <c r="F3951" s="234">
        <v>48226</v>
      </c>
    </row>
    <row r="3952" spans="6:6">
      <c r="F3952" s="234">
        <v>48227</v>
      </c>
    </row>
    <row r="3953" spans="6:6">
      <c r="F3953" s="234">
        <v>48228</v>
      </c>
    </row>
    <row r="3954" spans="6:6">
      <c r="F3954" s="234">
        <v>48229</v>
      </c>
    </row>
    <row r="3955" spans="6:6">
      <c r="F3955" s="234">
        <v>48230</v>
      </c>
    </row>
    <row r="3956" spans="6:6">
      <c r="F3956" s="234">
        <v>48231</v>
      </c>
    </row>
    <row r="3957" spans="6:6">
      <c r="F3957" s="234">
        <v>48232</v>
      </c>
    </row>
    <row r="3958" spans="6:6">
      <c r="F3958" s="234">
        <v>48233</v>
      </c>
    </row>
    <row r="3959" spans="6:6">
      <c r="F3959" s="234">
        <v>48234</v>
      </c>
    </row>
    <row r="3960" spans="6:6">
      <c r="F3960" s="234">
        <v>48235</v>
      </c>
    </row>
    <row r="3961" spans="6:6">
      <c r="F3961" s="234">
        <v>48236</v>
      </c>
    </row>
    <row r="3962" spans="6:6">
      <c r="F3962" s="234">
        <v>48237</v>
      </c>
    </row>
    <row r="3963" spans="6:6">
      <c r="F3963" s="234">
        <v>48238</v>
      </c>
    </row>
    <row r="3964" spans="6:6">
      <c r="F3964" s="234">
        <v>48239</v>
      </c>
    </row>
    <row r="3965" spans="6:6">
      <c r="F3965" s="234">
        <v>48240</v>
      </c>
    </row>
    <row r="3966" spans="6:6">
      <c r="F3966" s="234">
        <v>48241</v>
      </c>
    </row>
    <row r="3967" spans="6:6">
      <c r="F3967" s="234">
        <v>48242</v>
      </c>
    </row>
    <row r="3968" spans="6:6">
      <c r="F3968" s="234">
        <v>48243</v>
      </c>
    </row>
    <row r="3969" spans="6:6">
      <c r="F3969" s="234">
        <v>48244</v>
      </c>
    </row>
    <row r="3970" spans="6:6">
      <c r="F3970" s="234">
        <v>48245</v>
      </c>
    </row>
    <row r="3971" spans="6:6">
      <c r="F3971" s="234">
        <v>48246</v>
      </c>
    </row>
    <row r="3972" spans="6:6">
      <c r="F3972" s="234">
        <v>48247</v>
      </c>
    </row>
    <row r="3973" spans="6:6">
      <c r="F3973" s="234">
        <v>48248</v>
      </c>
    </row>
    <row r="3974" spans="6:6">
      <c r="F3974" s="234">
        <v>48249</v>
      </c>
    </row>
    <row r="3975" spans="6:6">
      <c r="F3975" s="234">
        <v>48250</v>
      </c>
    </row>
    <row r="3976" spans="6:6">
      <c r="F3976" s="234">
        <v>48251</v>
      </c>
    </row>
    <row r="3977" spans="6:6">
      <c r="F3977" s="234">
        <v>48252</v>
      </c>
    </row>
    <row r="3978" spans="6:6">
      <c r="F3978" s="234">
        <v>48253</v>
      </c>
    </row>
    <row r="3979" spans="6:6">
      <c r="F3979" s="234">
        <v>48254</v>
      </c>
    </row>
    <row r="3980" spans="6:6">
      <c r="F3980" s="234">
        <v>48255</v>
      </c>
    </row>
    <row r="3981" spans="6:6">
      <c r="F3981" s="234">
        <v>48256</v>
      </c>
    </row>
    <row r="3982" spans="6:6">
      <c r="F3982" s="234">
        <v>48257</v>
      </c>
    </row>
    <row r="3983" spans="6:6">
      <c r="F3983" s="234">
        <v>48258</v>
      </c>
    </row>
    <row r="3984" spans="6:6">
      <c r="F3984" s="234">
        <v>48259</v>
      </c>
    </row>
    <row r="3985" spans="6:6">
      <c r="F3985" s="234">
        <v>48260</v>
      </c>
    </row>
    <row r="3986" spans="6:6">
      <c r="F3986" s="234">
        <v>48261</v>
      </c>
    </row>
    <row r="3987" spans="6:6">
      <c r="F3987" s="234">
        <v>48262</v>
      </c>
    </row>
    <row r="3988" spans="6:6">
      <c r="F3988" s="234">
        <v>48263</v>
      </c>
    </row>
    <row r="3989" spans="6:6">
      <c r="F3989" s="234">
        <v>48264</v>
      </c>
    </row>
    <row r="3990" spans="6:6">
      <c r="F3990" s="234">
        <v>48265</v>
      </c>
    </row>
    <row r="3991" spans="6:6">
      <c r="F3991" s="234">
        <v>48266</v>
      </c>
    </row>
    <row r="3992" spans="6:6">
      <c r="F3992" s="234">
        <v>48267</v>
      </c>
    </row>
    <row r="3993" spans="6:6">
      <c r="F3993" s="234">
        <v>48268</v>
      </c>
    </row>
    <row r="3994" spans="6:6">
      <c r="F3994" s="234">
        <v>48269</v>
      </c>
    </row>
    <row r="3995" spans="6:6">
      <c r="F3995" s="234">
        <v>48270</v>
      </c>
    </row>
    <row r="3996" spans="6:6">
      <c r="F3996" s="234">
        <v>48271</v>
      </c>
    </row>
    <row r="3997" spans="6:6">
      <c r="F3997" s="234">
        <v>48272</v>
      </c>
    </row>
    <row r="3998" spans="6:6">
      <c r="F3998" s="234">
        <v>48273</v>
      </c>
    </row>
    <row r="3999" spans="6:6">
      <c r="F3999" s="234">
        <v>48274</v>
      </c>
    </row>
    <row r="4000" spans="6:6">
      <c r="F4000" s="234">
        <v>48275</v>
      </c>
    </row>
    <row r="4001" spans="6:6">
      <c r="F4001" s="234">
        <v>48276</v>
      </c>
    </row>
    <row r="4002" spans="6:6">
      <c r="F4002" s="234">
        <v>48277</v>
      </c>
    </row>
    <row r="4003" spans="6:6">
      <c r="F4003" s="234">
        <v>48278</v>
      </c>
    </row>
    <row r="4004" spans="6:6">
      <c r="F4004" s="234">
        <v>48279</v>
      </c>
    </row>
    <row r="4005" spans="6:6">
      <c r="F4005" s="234">
        <v>48280</v>
      </c>
    </row>
    <row r="4006" spans="6:6">
      <c r="F4006" s="234">
        <v>48281</v>
      </c>
    </row>
    <row r="4007" spans="6:6">
      <c r="F4007" s="234">
        <v>48282</v>
      </c>
    </row>
    <row r="4008" spans="6:6">
      <c r="F4008" s="234">
        <v>48283</v>
      </c>
    </row>
    <row r="4009" spans="6:6">
      <c r="F4009" s="234">
        <v>48284</v>
      </c>
    </row>
    <row r="4010" spans="6:6">
      <c r="F4010" s="234">
        <v>48285</v>
      </c>
    </row>
    <row r="4011" spans="6:6">
      <c r="F4011" s="234">
        <v>48286</v>
      </c>
    </row>
    <row r="4012" spans="6:6">
      <c r="F4012" s="234">
        <v>48287</v>
      </c>
    </row>
    <row r="4013" spans="6:6">
      <c r="F4013" s="234">
        <v>48288</v>
      </c>
    </row>
    <row r="4014" spans="6:6">
      <c r="F4014" s="234">
        <v>48289</v>
      </c>
    </row>
    <row r="4015" spans="6:6">
      <c r="F4015" s="234">
        <v>48290</v>
      </c>
    </row>
    <row r="4016" spans="6:6">
      <c r="F4016" s="234">
        <v>48291</v>
      </c>
    </row>
    <row r="4017" spans="6:6">
      <c r="F4017" s="234">
        <v>48292</v>
      </c>
    </row>
    <row r="4018" spans="6:6">
      <c r="F4018" s="234">
        <v>48293</v>
      </c>
    </row>
    <row r="4019" spans="6:6">
      <c r="F4019" s="234">
        <v>48294</v>
      </c>
    </row>
    <row r="4020" spans="6:6">
      <c r="F4020" s="234">
        <v>48295</v>
      </c>
    </row>
    <row r="4021" spans="6:6">
      <c r="F4021" s="234">
        <v>48296</v>
      </c>
    </row>
    <row r="4022" spans="6:6">
      <c r="F4022" s="234">
        <v>48297</v>
      </c>
    </row>
    <row r="4023" spans="6:6">
      <c r="F4023" s="234">
        <v>48298</v>
      </c>
    </row>
    <row r="4024" spans="6:6">
      <c r="F4024" s="234">
        <v>48299</v>
      </c>
    </row>
    <row r="4025" spans="6:6">
      <c r="F4025" s="234">
        <v>48300</v>
      </c>
    </row>
    <row r="4026" spans="6:6">
      <c r="F4026" s="234">
        <v>48301</v>
      </c>
    </row>
    <row r="4027" spans="6:6">
      <c r="F4027" s="234">
        <v>48302</v>
      </c>
    </row>
    <row r="4028" spans="6:6">
      <c r="F4028" s="234">
        <v>48303</v>
      </c>
    </row>
    <row r="4029" spans="6:6">
      <c r="F4029" s="234">
        <v>48304</v>
      </c>
    </row>
    <row r="4030" spans="6:6">
      <c r="F4030" s="234">
        <v>48305</v>
      </c>
    </row>
    <row r="4031" spans="6:6">
      <c r="F4031" s="234">
        <v>48306</v>
      </c>
    </row>
    <row r="4032" spans="6:6">
      <c r="F4032" s="234">
        <v>48307</v>
      </c>
    </row>
    <row r="4033" spans="6:6">
      <c r="F4033" s="234">
        <v>48308</v>
      </c>
    </row>
    <row r="4034" spans="6:6">
      <c r="F4034" s="234">
        <v>48309</v>
      </c>
    </row>
    <row r="4035" spans="6:6">
      <c r="F4035" s="234">
        <v>48310</v>
      </c>
    </row>
    <row r="4036" spans="6:6">
      <c r="F4036" s="234">
        <v>48311</v>
      </c>
    </row>
    <row r="4037" spans="6:6">
      <c r="F4037" s="234">
        <v>48312</v>
      </c>
    </row>
    <row r="4038" spans="6:6">
      <c r="F4038" s="234">
        <v>48313</v>
      </c>
    </row>
    <row r="4039" spans="6:6">
      <c r="F4039" s="234">
        <v>48314</v>
      </c>
    </row>
    <row r="4040" spans="6:6">
      <c r="F4040" s="234">
        <v>48315</v>
      </c>
    </row>
    <row r="4041" spans="6:6">
      <c r="F4041" s="234">
        <v>48316</v>
      </c>
    </row>
    <row r="4042" spans="6:6">
      <c r="F4042" s="234">
        <v>48317</v>
      </c>
    </row>
    <row r="4043" spans="6:6">
      <c r="F4043" s="234">
        <v>48318</v>
      </c>
    </row>
    <row r="4044" spans="6:6">
      <c r="F4044" s="234">
        <v>48319</v>
      </c>
    </row>
    <row r="4045" spans="6:6">
      <c r="F4045" s="234">
        <v>48320</v>
      </c>
    </row>
    <row r="4046" spans="6:6">
      <c r="F4046" s="234">
        <v>48321</v>
      </c>
    </row>
    <row r="4047" spans="6:6">
      <c r="F4047" s="234">
        <v>48322</v>
      </c>
    </row>
    <row r="4048" spans="6:6">
      <c r="F4048" s="234">
        <v>48323</v>
      </c>
    </row>
    <row r="4049" spans="6:6">
      <c r="F4049" s="234">
        <v>48324</v>
      </c>
    </row>
    <row r="4050" spans="6:6">
      <c r="F4050" s="234">
        <v>48325</v>
      </c>
    </row>
    <row r="4051" spans="6:6">
      <c r="F4051" s="234">
        <v>48326</v>
      </c>
    </row>
    <row r="4052" spans="6:6">
      <c r="F4052" s="234">
        <v>48327</v>
      </c>
    </row>
    <row r="4053" spans="6:6">
      <c r="F4053" s="234">
        <v>48328</v>
      </c>
    </row>
    <row r="4054" spans="6:6">
      <c r="F4054" s="234">
        <v>48329</v>
      </c>
    </row>
    <row r="4055" spans="6:6">
      <c r="F4055" s="234">
        <v>48330</v>
      </c>
    </row>
    <row r="4056" spans="6:6">
      <c r="F4056" s="234">
        <v>48331</v>
      </c>
    </row>
    <row r="4057" spans="6:6">
      <c r="F4057" s="234">
        <v>48332</v>
      </c>
    </row>
    <row r="4058" spans="6:6">
      <c r="F4058" s="234">
        <v>48333</v>
      </c>
    </row>
    <row r="4059" spans="6:6">
      <c r="F4059" s="234">
        <v>48334</v>
      </c>
    </row>
    <row r="4060" spans="6:6">
      <c r="F4060" s="234">
        <v>48335</v>
      </c>
    </row>
    <row r="4061" spans="6:6">
      <c r="F4061" s="234">
        <v>48336</v>
      </c>
    </row>
    <row r="4062" spans="6:6">
      <c r="F4062" s="234">
        <v>48337</v>
      </c>
    </row>
    <row r="4063" spans="6:6">
      <c r="F4063" s="234">
        <v>48338</v>
      </c>
    </row>
    <row r="4064" spans="6:6">
      <c r="F4064" s="234">
        <v>48339</v>
      </c>
    </row>
    <row r="4065" spans="6:6">
      <c r="F4065" s="234">
        <v>48340</v>
      </c>
    </row>
    <row r="4066" spans="6:6">
      <c r="F4066" s="234">
        <v>48341</v>
      </c>
    </row>
    <row r="4067" spans="6:6">
      <c r="F4067" s="234">
        <v>48342</v>
      </c>
    </row>
    <row r="4068" spans="6:6">
      <c r="F4068" s="234">
        <v>48343</v>
      </c>
    </row>
    <row r="4069" spans="6:6">
      <c r="F4069" s="234">
        <v>48344</v>
      </c>
    </row>
    <row r="4070" spans="6:6">
      <c r="F4070" s="234">
        <v>48345</v>
      </c>
    </row>
    <row r="4071" spans="6:6">
      <c r="F4071" s="234">
        <v>48346</v>
      </c>
    </row>
    <row r="4072" spans="6:6">
      <c r="F4072" s="234">
        <v>48347</v>
      </c>
    </row>
    <row r="4073" spans="6:6">
      <c r="F4073" s="234">
        <v>48348</v>
      </c>
    </row>
    <row r="4074" spans="6:6">
      <c r="F4074" s="234">
        <v>48349</v>
      </c>
    </row>
    <row r="4075" spans="6:6">
      <c r="F4075" s="234">
        <v>48350</v>
      </c>
    </row>
    <row r="4076" spans="6:6">
      <c r="F4076" s="234">
        <v>48351</v>
      </c>
    </row>
    <row r="4077" spans="6:6">
      <c r="F4077" s="234">
        <v>48352</v>
      </c>
    </row>
    <row r="4078" spans="6:6">
      <c r="F4078" s="234">
        <v>48353</v>
      </c>
    </row>
    <row r="4079" spans="6:6">
      <c r="F4079" s="234">
        <v>48354</v>
      </c>
    </row>
    <row r="4080" spans="6:6">
      <c r="F4080" s="234">
        <v>48355</v>
      </c>
    </row>
    <row r="4081" spans="6:6">
      <c r="F4081" s="234">
        <v>48356</v>
      </c>
    </row>
    <row r="4082" spans="6:6">
      <c r="F4082" s="234">
        <v>48357</v>
      </c>
    </row>
    <row r="4083" spans="6:6">
      <c r="F4083" s="234">
        <v>48358</v>
      </c>
    </row>
    <row r="4084" spans="6:6">
      <c r="F4084" s="234">
        <v>48359</v>
      </c>
    </row>
    <row r="4085" spans="6:6">
      <c r="F4085" s="234">
        <v>48360</v>
      </c>
    </row>
    <row r="4086" spans="6:6">
      <c r="F4086" s="234">
        <v>48361</v>
      </c>
    </row>
    <row r="4087" spans="6:6">
      <c r="F4087" s="234">
        <v>48362</v>
      </c>
    </row>
    <row r="4088" spans="6:6">
      <c r="F4088" s="234">
        <v>48363</v>
      </c>
    </row>
    <row r="4089" spans="6:6">
      <c r="F4089" s="234">
        <v>48364</v>
      </c>
    </row>
    <row r="4090" spans="6:6">
      <c r="F4090" s="234">
        <v>48365</v>
      </c>
    </row>
    <row r="4091" spans="6:6">
      <c r="F4091" s="234">
        <v>48366</v>
      </c>
    </row>
    <row r="4092" spans="6:6">
      <c r="F4092" s="234">
        <v>48367</v>
      </c>
    </row>
    <row r="4093" spans="6:6">
      <c r="F4093" s="234">
        <v>48368</v>
      </c>
    </row>
    <row r="4094" spans="6:6">
      <c r="F4094" s="234">
        <v>48369</v>
      </c>
    </row>
    <row r="4095" spans="6:6">
      <c r="F4095" s="234">
        <v>48370</v>
      </c>
    </row>
    <row r="4096" spans="6:6">
      <c r="F4096" s="234">
        <v>48371</v>
      </c>
    </row>
    <row r="4097" spans="6:6">
      <c r="F4097" s="234">
        <v>48372</v>
      </c>
    </row>
    <row r="4098" spans="6:6">
      <c r="F4098" s="234">
        <v>48373</v>
      </c>
    </row>
    <row r="4099" spans="6:6">
      <c r="F4099" s="234">
        <v>48374</v>
      </c>
    </row>
    <row r="4100" spans="6:6">
      <c r="F4100" s="234">
        <v>48375</v>
      </c>
    </row>
    <row r="4101" spans="6:6">
      <c r="F4101" s="234">
        <v>48376</v>
      </c>
    </row>
    <row r="4102" spans="6:6">
      <c r="F4102" s="234">
        <v>48377</v>
      </c>
    </row>
    <row r="4103" spans="6:6">
      <c r="F4103" s="234">
        <v>48378</v>
      </c>
    </row>
    <row r="4104" spans="6:6">
      <c r="F4104" s="234">
        <v>48379</v>
      </c>
    </row>
    <row r="4105" spans="6:6">
      <c r="F4105" s="234">
        <v>48380</v>
      </c>
    </row>
    <row r="4106" spans="6:6">
      <c r="F4106" s="234">
        <v>48381</v>
      </c>
    </row>
    <row r="4107" spans="6:6">
      <c r="F4107" s="234">
        <v>48382</v>
      </c>
    </row>
    <row r="4108" spans="6:6">
      <c r="F4108" s="234">
        <v>48383</v>
      </c>
    </row>
    <row r="4109" spans="6:6">
      <c r="F4109" s="234">
        <v>48384</v>
      </c>
    </row>
    <row r="4110" spans="6:6">
      <c r="F4110" s="234">
        <v>48385</v>
      </c>
    </row>
    <row r="4111" spans="6:6">
      <c r="F4111" s="234">
        <v>48386</v>
      </c>
    </row>
    <row r="4112" spans="6:6">
      <c r="F4112" s="234">
        <v>48387</v>
      </c>
    </row>
    <row r="4113" spans="6:6">
      <c r="F4113" s="234">
        <v>48388</v>
      </c>
    </row>
    <row r="4114" spans="6:6">
      <c r="F4114" s="234">
        <v>48389</v>
      </c>
    </row>
    <row r="4115" spans="6:6">
      <c r="F4115" s="234">
        <v>48390</v>
      </c>
    </row>
    <row r="4116" spans="6:6">
      <c r="F4116" s="234">
        <v>48391</v>
      </c>
    </row>
    <row r="4117" spans="6:6">
      <c r="F4117" s="234">
        <v>48392</v>
      </c>
    </row>
    <row r="4118" spans="6:6">
      <c r="F4118" s="234">
        <v>48393</v>
      </c>
    </row>
    <row r="4119" spans="6:6">
      <c r="F4119" s="234">
        <v>48394</v>
      </c>
    </row>
    <row r="4120" spans="6:6">
      <c r="F4120" s="234">
        <v>48395</v>
      </c>
    </row>
    <row r="4121" spans="6:6">
      <c r="F4121" s="234">
        <v>48396</v>
      </c>
    </row>
    <row r="4122" spans="6:6">
      <c r="F4122" s="234">
        <v>48397</v>
      </c>
    </row>
    <row r="4123" spans="6:6">
      <c r="F4123" s="234">
        <v>48398</v>
      </c>
    </row>
    <row r="4124" spans="6:6">
      <c r="F4124" s="234">
        <v>48399</v>
      </c>
    </row>
    <row r="4125" spans="6:6">
      <c r="F4125" s="234">
        <v>48400</v>
      </c>
    </row>
    <row r="4126" spans="6:6">
      <c r="F4126" s="234">
        <v>48401</v>
      </c>
    </row>
    <row r="4127" spans="6:6">
      <c r="F4127" s="234">
        <v>48402</v>
      </c>
    </row>
    <row r="4128" spans="6:6">
      <c r="F4128" s="234">
        <v>48403</v>
      </c>
    </row>
    <row r="4129" spans="6:6">
      <c r="F4129" s="234">
        <v>48404</v>
      </c>
    </row>
    <row r="4130" spans="6:6">
      <c r="F4130" s="234">
        <v>48405</v>
      </c>
    </row>
    <row r="4131" spans="6:6">
      <c r="F4131" s="234">
        <v>48406</v>
      </c>
    </row>
    <row r="4132" spans="6:6">
      <c r="F4132" s="234">
        <v>48407</v>
      </c>
    </row>
    <row r="4133" spans="6:6">
      <c r="F4133" s="234">
        <v>48408</v>
      </c>
    </row>
    <row r="4134" spans="6:6">
      <c r="F4134" s="234">
        <v>48409</v>
      </c>
    </row>
    <row r="4135" spans="6:6">
      <c r="F4135" s="234">
        <v>48410</v>
      </c>
    </row>
    <row r="4136" spans="6:6">
      <c r="F4136" s="234">
        <v>48411</v>
      </c>
    </row>
    <row r="4137" spans="6:6">
      <c r="F4137" s="234">
        <v>48412</v>
      </c>
    </row>
    <row r="4138" spans="6:6">
      <c r="F4138" s="234">
        <v>48413</v>
      </c>
    </row>
    <row r="4139" spans="6:6">
      <c r="F4139" s="234">
        <v>48414</v>
      </c>
    </row>
    <row r="4140" spans="6:6">
      <c r="F4140" s="234">
        <v>48415</v>
      </c>
    </row>
    <row r="4141" spans="6:6">
      <c r="F4141" s="234">
        <v>48416</v>
      </c>
    </row>
    <row r="4142" spans="6:6">
      <c r="F4142" s="234">
        <v>48417</v>
      </c>
    </row>
    <row r="4143" spans="6:6">
      <c r="F4143" s="234">
        <v>48418</v>
      </c>
    </row>
    <row r="4144" spans="6:6">
      <c r="F4144" s="234">
        <v>48419</v>
      </c>
    </row>
    <row r="4145" spans="6:6">
      <c r="F4145" s="234">
        <v>48420</v>
      </c>
    </row>
    <row r="4146" spans="6:6">
      <c r="F4146" s="234">
        <v>48421</v>
      </c>
    </row>
    <row r="4147" spans="6:6">
      <c r="F4147" s="234">
        <v>48422</v>
      </c>
    </row>
    <row r="4148" spans="6:6">
      <c r="F4148" s="234">
        <v>48423</v>
      </c>
    </row>
    <row r="4149" spans="6:6">
      <c r="F4149" s="234">
        <v>48424</v>
      </c>
    </row>
    <row r="4150" spans="6:6">
      <c r="F4150" s="234">
        <v>48425</v>
      </c>
    </row>
    <row r="4151" spans="6:6">
      <c r="F4151" s="234">
        <v>48426</v>
      </c>
    </row>
    <row r="4152" spans="6:6">
      <c r="F4152" s="234">
        <v>48427</v>
      </c>
    </row>
    <row r="4153" spans="6:6">
      <c r="F4153" s="234">
        <v>48428</v>
      </c>
    </row>
    <row r="4154" spans="6:6">
      <c r="F4154" s="234">
        <v>48429</v>
      </c>
    </row>
    <row r="4155" spans="6:6">
      <c r="F4155" s="234">
        <v>48430</v>
      </c>
    </row>
    <row r="4156" spans="6:6">
      <c r="F4156" s="234">
        <v>48431</v>
      </c>
    </row>
    <row r="4157" spans="6:6">
      <c r="F4157" s="234">
        <v>48432</v>
      </c>
    </row>
    <row r="4158" spans="6:6">
      <c r="F4158" s="234">
        <v>48433</v>
      </c>
    </row>
    <row r="4159" spans="6:6">
      <c r="F4159" s="234">
        <v>48434</v>
      </c>
    </row>
    <row r="4160" spans="6:6">
      <c r="F4160" s="234">
        <v>48435</v>
      </c>
    </row>
    <row r="4161" spans="6:6">
      <c r="F4161" s="234">
        <v>48436</v>
      </c>
    </row>
    <row r="4162" spans="6:6">
      <c r="F4162" s="234">
        <v>48437</v>
      </c>
    </row>
    <row r="4163" spans="6:6">
      <c r="F4163" s="234">
        <v>48438</v>
      </c>
    </row>
    <row r="4164" spans="6:6">
      <c r="F4164" s="234">
        <v>48439</v>
      </c>
    </row>
    <row r="4165" spans="6:6">
      <c r="F4165" s="234">
        <v>48440</v>
      </c>
    </row>
    <row r="4166" spans="6:6">
      <c r="F4166" s="234">
        <v>48441</v>
      </c>
    </row>
    <row r="4167" spans="6:6">
      <c r="F4167" s="234">
        <v>48442</v>
      </c>
    </row>
    <row r="4168" spans="6:6">
      <c r="F4168" s="234">
        <v>48443</v>
      </c>
    </row>
    <row r="4169" spans="6:6">
      <c r="F4169" s="234">
        <v>48444</v>
      </c>
    </row>
    <row r="4170" spans="6:6">
      <c r="F4170" s="234">
        <v>48445</v>
      </c>
    </row>
    <row r="4171" spans="6:6">
      <c r="F4171" s="234">
        <v>48446</v>
      </c>
    </row>
    <row r="4172" spans="6:6">
      <c r="F4172" s="234">
        <v>48447</v>
      </c>
    </row>
    <row r="4173" spans="6:6">
      <c r="F4173" s="234">
        <v>48448</v>
      </c>
    </row>
    <row r="4174" spans="6:6">
      <c r="F4174" s="234">
        <v>48449</v>
      </c>
    </row>
    <row r="4175" spans="6:6">
      <c r="F4175" s="234">
        <v>48450</v>
      </c>
    </row>
    <row r="4176" spans="6:6">
      <c r="F4176" s="234">
        <v>48451</v>
      </c>
    </row>
    <row r="4177" spans="6:6">
      <c r="F4177" s="234">
        <v>48452</v>
      </c>
    </row>
    <row r="4178" spans="6:6">
      <c r="F4178" s="234">
        <v>48453</v>
      </c>
    </row>
    <row r="4179" spans="6:6">
      <c r="F4179" s="234">
        <v>48454</v>
      </c>
    </row>
    <row r="4180" spans="6:6">
      <c r="F4180" s="234">
        <v>48455</v>
      </c>
    </row>
    <row r="4181" spans="6:6">
      <c r="F4181" s="234">
        <v>48456</v>
      </c>
    </row>
    <row r="4182" spans="6:6">
      <c r="F4182" s="234">
        <v>48457</v>
      </c>
    </row>
    <row r="4183" spans="6:6">
      <c r="F4183" s="234">
        <v>48458</v>
      </c>
    </row>
    <row r="4184" spans="6:6">
      <c r="F4184" s="234">
        <v>48459</v>
      </c>
    </row>
    <row r="4185" spans="6:6">
      <c r="F4185" s="234">
        <v>48460</v>
      </c>
    </row>
    <row r="4186" spans="6:6">
      <c r="F4186" s="234">
        <v>48461</v>
      </c>
    </row>
    <row r="4187" spans="6:6">
      <c r="F4187" s="234">
        <v>48462</v>
      </c>
    </row>
    <row r="4188" spans="6:6">
      <c r="F4188" s="234">
        <v>48463</v>
      </c>
    </row>
    <row r="4189" spans="6:6">
      <c r="F4189" s="234">
        <v>48464</v>
      </c>
    </row>
    <row r="4190" spans="6:6">
      <c r="F4190" s="234">
        <v>48465</v>
      </c>
    </row>
    <row r="4191" spans="6:6">
      <c r="F4191" s="234">
        <v>48466</v>
      </c>
    </row>
    <row r="4192" spans="6:6">
      <c r="F4192" s="234">
        <v>48467</v>
      </c>
    </row>
    <row r="4193" spans="6:6">
      <c r="F4193" s="234">
        <v>48468</v>
      </c>
    </row>
    <row r="4194" spans="6:6">
      <c r="F4194" s="234">
        <v>48469</v>
      </c>
    </row>
    <row r="4195" spans="6:6">
      <c r="F4195" s="234">
        <v>48470</v>
      </c>
    </row>
    <row r="4196" spans="6:6">
      <c r="F4196" s="234">
        <v>48471</v>
      </c>
    </row>
    <row r="4197" spans="6:6">
      <c r="F4197" s="234">
        <v>48472</v>
      </c>
    </row>
    <row r="4198" spans="6:6">
      <c r="F4198" s="234">
        <v>48473</v>
      </c>
    </row>
    <row r="4199" spans="6:6">
      <c r="F4199" s="234">
        <v>48474</v>
      </c>
    </row>
    <row r="4200" spans="6:6">
      <c r="F4200" s="234">
        <v>48475</v>
      </c>
    </row>
    <row r="4201" spans="6:6">
      <c r="F4201" s="234">
        <v>48476</v>
      </c>
    </row>
    <row r="4202" spans="6:6">
      <c r="F4202" s="234">
        <v>48477</v>
      </c>
    </row>
    <row r="4203" spans="6:6">
      <c r="F4203" s="234">
        <v>48478</v>
      </c>
    </row>
    <row r="4204" spans="6:6">
      <c r="F4204" s="234">
        <v>48479</v>
      </c>
    </row>
    <row r="4205" spans="6:6">
      <c r="F4205" s="234">
        <v>48480</v>
      </c>
    </row>
    <row r="4206" spans="6:6">
      <c r="F4206" s="234">
        <v>48481</v>
      </c>
    </row>
    <row r="4207" spans="6:6">
      <c r="F4207" s="234">
        <v>48482</v>
      </c>
    </row>
    <row r="4208" spans="6:6">
      <c r="F4208" s="234">
        <v>48483</v>
      </c>
    </row>
    <row r="4209" spans="6:6">
      <c r="F4209" s="234">
        <v>48484</v>
      </c>
    </row>
    <row r="4210" spans="6:6">
      <c r="F4210" s="234">
        <v>48485</v>
      </c>
    </row>
    <row r="4211" spans="6:6">
      <c r="F4211" s="234">
        <v>48486</v>
      </c>
    </row>
    <row r="4212" spans="6:6">
      <c r="F4212" s="234">
        <v>48487</v>
      </c>
    </row>
    <row r="4213" spans="6:6">
      <c r="F4213" s="234">
        <v>48488</v>
      </c>
    </row>
    <row r="4214" spans="6:6">
      <c r="F4214" s="234">
        <v>48489</v>
      </c>
    </row>
    <row r="4215" spans="6:6">
      <c r="F4215" s="234">
        <v>48490</v>
      </c>
    </row>
    <row r="4216" spans="6:6">
      <c r="F4216" s="234">
        <v>48491</v>
      </c>
    </row>
    <row r="4217" spans="6:6">
      <c r="F4217" s="234">
        <v>48492</v>
      </c>
    </row>
    <row r="4218" spans="6:6">
      <c r="F4218" s="234">
        <v>48493</v>
      </c>
    </row>
    <row r="4219" spans="6:6">
      <c r="F4219" s="234">
        <v>48494</v>
      </c>
    </row>
    <row r="4220" spans="6:6">
      <c r="F4220" s="234">
        <v>48495</v>
      </c>
    </row>
    <row r="4221" spans="6:6">
      <c r="F4221" s="234">
        <v>48496</v>
      </c>
    </row>
    <row r="4222" spans="6:6">
      <c r="F4222" s="234">
        <v>48497</v>
      </c>
    </row>
    <row r="4223" spans="6:6">
      <c r="F4223" s="234">
        <v>48498</v>
      </c>
    </row>
    <row r="4224" spans="6:6">
      <c r="F4224" s="234">
        <v>48499</v>
      </c>
    </row>
    <row r="4225" spans="6:6">
      <c r="F4225" s="234">
        <v>48500</v>
      </c>
    </row>
    <row r="4226" spans="6:6">
      <c r="F4226" s="234">
        <v>48501</v>
      </c>
    </row>
    <row r="4227" spans="6:6">
      <c r="F4227" s="234">
        <v>48502</v>
      </c>
    </row>
    <row r="4228" spans="6:6">
      <c r="F4228" s="234">
        <v>48503</v>
      </c>
    </row>
    <row r="4229" spans="6:6">
      <c r="F4229" s="234">
        <v>48504</v>
      </c>
    </row>
    <row r="4230" spans="6:6">
      <c r="F4230" s="234">
        <v>48505</v>
      </c>
    </row>
    <row r="4231" spans="6:6">
      <c r="F4231" s="234">
        <v>48506</v>
      </c>
    </row>
    <row r="4232" spans="6:6">
      <c r="F4232" s="234">
        <v>48507</v>
      </c>
    </row>
    <row r="4233" spans="6:6">
      <c r="F4233" s="234">
        <v>48508</v>
      </c>
    </row>
    <row r="4234" spans="6:6">
      <c r="F4234" s="234">
        <v>48509</v>
      </c>
    </row>
    <row r="4235" spans="6:6">
      <c r="F4235" s="234">
        <v>48510</v>
      </c>
    </row>
    <row r="4236" spans="6:6">
      <c r="F4236" s="234">
        <v>48511</v>
      </c>
    </row>
    <row r="4237" spans="6:6">
      <c r="F4237" s="234">
        <v>48512</v>
      </c>
    </row>
    <row r="4238" spans="6:6">
      <c r="F4238" s="234">
        <v>48513</v>
      </c>
    </row>
    <row r="4239" spans="6:6">
      <c r="F4239" s="234">
        <v>48514</v>
      </c>
    </row>
    <row r="4240" spans="6:6">
      <c r="F4240" s="234">
        <v>48515</v>
      </c>
    </row>
    <row r="4241" spans="6:6">
      <c r="F4241" s="234">
        <v>48516</v>
      </c>
    </row>
    <row r="4242" spans="6:6">
      <c r="F4242" s="234">
        <v>48517</v>
      </c>
    </row>
    <row r="4243" spans="6:6">
      <c r="F4243" s="234">
        <v>48518</v>
      </c>
    </row>
    <row r="4244" spans="6:6">
      <c r="F4244" s="234">
        <v>48519</v>
      </c>
    </row>
    <row r="4245" spans="6:6">
      <c r="F4245" s="234">
        <v>48520</v>
      </c>
    </row>
    <row r="4246" spans="6:6">
      <c r="F4246" s="234">
        <v>48521</v>
      </c>
    </row>
    <row r="4247" spans="6:6">
      <c r="F4247" s="234">
        <v>48522</v>
      </c>
    </row>
    <row r="4248" spans="6:6">
      <c r="F4248" s="234">
        <v>48523</v>
      </c>
    </row>
    <row r="4249" spans="6:6">
      <c r="F4249" s="234">
        <v>48524</v>
      </c>
    </row>
    <row r="4250" spans="6:6">
      <c r="F4250" s="234">
        <v>48525</v>
      </c>
    </row>
    <row r="4251" spans="6:6">
      <c r="F4251" s="234">
        <v>48526</v>
      </c>
    </row>
    <row r="4252" spans="6:6">
      <c r="F4252" s="234">
        <v>48527</v>
      </c>
    </row>
    <row r="4253" spans="6:6">
      <c r="F4253" s="234">
        <v>48528</v>
      </c>
    </row>
    <row r="4254" spans="6:6">
      <c r="F4254" s="234">
        <v>48529</v>
      </c>
    </row>
    <row r="4255" spans="6:6">
      <c r="F4255" s="234">
        <v>48530</v>
      </c>
    </row>
    <row r="4256" spans="6:6">
      <c r="F4256" s="234">
        <v>48531</v>
      </c>
    </row>
    <row r="4257" spans="6:6">
      <c r="F4257" s="234">
        <v>48532</v>
      </c>
    </row>
    <row r="4258" spans="6:6">
      <c r="F4258" s="234">
        <v>48533</v>
      </c>
    </row>
    <row r="4259" spans="6:6">
      <c r="F4259" s="234">
        <v>48534</v>
      </c>
    </row>
    <row r="4260" spans="6:6">
      <c r="F4260" s="234">
        <v>48535</v>
      </c>
    </row>
    <row r="4261" spans="6:6">
      <c r="F4261" s="234">
        <v>48536</v>
      </c>
    </row>
    <row r="4262" spans="6:6">
      <c r="F4262" s="234">
        <v>48537</v>
      </c>
    </row>
    <row r="4263" spans="6:6">
      <c r="F4263" s="234">
        <v>48538</v>
      </c>
    </row>
    <row r="4264" spans="6:6">
      <c r="F4264" s="234">
        <v>48539</v>
      </c>
    </row>
    <row r="4265" spans="6:6">
      <c r="F4265" s="234">
        <v>48540</v>
      </c>
    </row>
    <row r="4266" spans="6:6">
      <c r="F4266" s="234">
        <v>48541</v>
      </c>
    </row>
    <row r="4267" spans="6:6">
      <c r="F4267" s="234">
        <v>48542</v>
      </c>
    </row>
    <row r="4268" spans="6:6">
      <c r="F4268" s="234">
        <v>48543</v>
      </c>
    </row>
    <row r="4269" spans="6:6">
      <c r="F4269" s="234">
        <v>48544</v>
      </c>
    </row>
    <row r="4270" spans="6:6">
      <c r="F4270" s="234">
        <v>48545</v>
      </c>
    </row>
    <row r="4271" spans="6:6">
      <c r="F4271" s="234">
        <v>48546</v>
      </c>
    </row>
    <row r="4272" spans="6:6">
      <c r="F4272" s="234">
        <v>48547</v>
      </c>
    </row>
    <row r="4273" spans="6:6">
      <c r="F4273" s="234">
        <v>48548</v>
      </c>
    </row>
    <row r="4274" spans="6:6">
      <c r="F4274" s="234">
        <v>48549</v>
      </c>
    </row>
    <row r="4275" spans="6:6">
      <c r="F4275" s="234">
        <v>48550</v>
      </c>
    </row>
    <row r="4276" spans="6:6">
      <c r="F4276" s="234">
        <v>48551</v>
      </c>
    </row>
    <row r="4277" spans="6:6">
      <c r="F4277" s="234">
        <v>48552</v>
      </c>
    </row>
    <row r="4278" spans="6:6">
      <c r="F4278" s="234">
        <v>48553</v>
      </c>
    </row>
    <row r="4279" spans="6:6">
      <c r="F4279" s="234">
        <v>48554</v>
      </c>
    </row>
    <row r="4280" spans="6:6">
      <c r="F4280" s="234">
        <v>48555</v>
      </c>
    </row>
    <row r="4281" spans="6:6">
      <c r="F4281" s="234">
        <v>48556</v>
      </c>
    </row>
    <row r="4282" spans="6:6">
      <c r="F4282" s="234">
        <v>48557</v>
      </c>
    </row>
    <row r="4283" spans="6:6">
      <c r="F4283" s="234">
        <v>48558</v>
      </c>
    </row>
    <row r="4284" spans="6:6">
      <c r="F4284" s="234">
        <v>48559</v>
      </c>
    </row>
    <row r="4285" spans="6:6">
      <c r="F4285" s="234">
        <v>48560</v>
      </c>
    </row>
    <row r="4286" spans="6:6">
      <c r="F4286" s="234">
        <v>48561</v>
      </c>
    </row>
    <row r="4287" spans="6:6">
      <c r="F4287" s="234">
        <v>48562</v>
      </c>
    </row>
    <row r="4288" spans="6:6">
      <c r="F4288" s="234">
        <v>48563</v>
      </c>
    </row>
    <row r="4289" spans="6:6">
      <c r="F4289" s="234">
        <v>48564</v>
      </c>
    </row>
    <row r="4290" spans="6:6">
      <c r="F4290" s="234">
        <v>48565</v>
      </c>
    </row>
    <row r="4291" spans="6:6">
      <c r="F4291" s="234">
        <v>48566</v>
      </c>
    </row>
    <row r="4292" spans="6:6">
      <c r="F4292" s="234">
        <v>48567</v>
      </c>
    </row>
    <row r="4293" spans="6:6">
      <c r="F4293" s="234">
        <v>48568</v>
      </c>
    </row>
    <row r="4294" spans="6:6">
      <c r="F4294" s="234">
        <v>48569</v>
      </c>
    </row>
    <row r="4295" spans="6:6">
      <c r="F4295" s="234">
        <v>48570</v>
      </c>
    </row>
    <row r="4296" spans="6:6">
      <c r="F4296" s="234">
        <v>48571</v>
      </c>
    </row>
    <row r="4297" spans="6:6">
      <c r="F4297" s="234">
        <v>48572</v>
      </c>
    </row>
    <row r="4298" spans="6:6">
      <c r="F4298" s="234">
        <v>48573</v>
      </c>
    </row>
    <row r="4299" spans="6:6">
      <c r="F4299" s="234">
        <v>48574</v>
      </c>
    </row>
    <row r="4300" spans="6:6">
      <c r="F4300" s="234">
        <v>48575</v>
      </c>
    </row>
    <row r="4301" spans="6:6">
      <c r="F4301" s="234">
        <v>48576</v>
      </c>
    </row>
    <row r="4302" spans="6:6">
      <c r="F4302" s="234">
        <v>48577</v>
      </c>
    </row>
    <row r="4303" spans="6:6">
      <c r="F4303" s="234">
        <v>48578</v>
      </c>
    </row>
    <row r="4304" spans="6:6">
      <c r="F4304" s="234">
        <v>48579</v>
      </c>
    </row>
    <row r="4305" spans="6:6">
      <c r="F4305" s="234">
        <v>48580</v>
      </c>
    </row>
    <row r="4306" spans="6:6">
      <c r="F4306" s="234">
        <v>48581</v>
      </c>
    </row>
    <row r="4307" spans="6:6">
      <c r="F4307" s="234">
        <v>48582</v>
      </c>
    </row>
    <row r="4308" spans="6:6">
      <c r="F4308" s="234">
        <v>48583</v>
      </c>
    </row>
    <row r="4309" spans="6:6">
      <c r="F4309" s="234">
        <v>48584</v>
      </c>
    </row>
    <row r="4310" spans="6:6">
      <c r="F4310" s="234">
        <v>48585</v>
      </c>
    </row>
    <row r="4311" spans="6:6">
      <c r="F4311" s="234">
        <v>48586</v>
      </c>
    </row>
    <row r="4312" spans="6:6">
      <c r="F4312" s="234">
        <v>48587</v>
      </c>
    </row>
    <row r="4313" spans="6:6">
      <c r="F4313" s="234">
        <v>48588</v>
      </c>
    </row>
    <row r="4314" spans="6:6">
      <c r="F4314" s="234">
        <v>48589</v>
      </c>
    </row>
    <row r="4315" spans="6:6">
      <c r="F4315" s="234">
        <v>48590</v>
      </c>
    </row>
    <row r="4316" spans="6:6">
      <c r="F4316" s="234">
        <v>48591</v>
      </c>
    </row>
    <row r="4317" spans="6:6">
      <c r="F4317" s="234">
        <v>48592</v>
      </c>
    </row>
    <row r="4318" spans="6:6">
      <c r="F4318" s="234">
        <v>48593</v>
      </c>
    </row>
    <row r="4319" spans="6:6">
      <c r="F4319" s="234">
        <v>48594</v>
      </c>
    </row>
    <row r="4320" spans="6:6">
      <c r="F4320" s="234">
        <v>48595</v>
      </c>
    </row>
    <row r="4321" spans="6:6">
      <c r="F4321" s="234">
        <v>48596</v>
      </c>
    </row>
    <row r="4322" spans="6:6">
      <c r="F4322" s="234">
        <v>48597</v>
      </c>
    </row>
    <row r="4323" spans="6:6">
      <c r="F4323" s="234">
        <v>48598</v>
      </c>
    </row>
    <row r="4324" spans="6:6">
      <c r="F4324" s="234">
        <v>48599</v>
      </c>
    </row>
    <row r="4325" spans="6:6">
      <c r="F4325" s="234">
        <v>48600</v>
      </c>
    </row>
    <row r="4326" spans="6:6">
      <c r="F4326" s="234">
        <v>48601</v>
      </c>
    </row>
    <row r="4327" spans="6:6">
      <c r="F4327" s="234">
        <v>48602</v>
      </c>
    </row>
    <row r="4328" spans="6:6">
      <c r="F4328" s="234">
        <v>48603</v>
      </c>
    </row>
    <row r="4329" spans="6:6">
      <c r="F4329" s="234">
        <v>48604</v>
      </c>
    </row>
    <row r="4330" spans="6:6">
      <c r="F4330" s="234">
        <v>48605</v>
      </c>
    </row>
    <row r="4331" spans="6:6">
      <c r="F4331" s="234">
        <v>48606</v>
      </c>
    </row>
    <row r="4332" spans="6:6">
      <c r="F4332" s="234">
        <v>48607</v>
      </c>
    </row>
    <row r="4333" spans="6:6">
      <c r="F4333" s="234">
        <v>48608</v>
      </c>
    </row>
    <row r="4334" spans="6:6">
      <c r="F4334" s="234">
        <v>48609</v>
      </c>
    </row>
    <row r="4335" spans="6:6">
      <c r="F4335" s="234">
        <v>48610</v>
      </c>
    </row>
    <row r="4336" spans="6:6">
      <c r="F4336" s="234">
        <v>48611</v>
      </c>
    </row>
    <row r="4337" spans="6:6">
      <c r="F4337" s="234">
        <v>48612</v>
      </c>
    </row>
    <row r="4338" spans="6:6">
      <c r="F4338" s="234">
        <v>48613</v>
      </c>
    </row>
    <row r="4339" spans="6:6">
      <c r="F4339" s="234">
        <v>48614</v>
      </c>
    </row>
    <row r="4340" spans="6:6">
      <c r="F4340" s="234">
        <v>48615</v>
      </c>
    </row>
    <row r="4341" spans="6:6">
      <c r="F4341" s="234">
        <v>48616</v>
      </c>
    </row>
    <row r="4342" spans="6:6">
      <c r="F4342" s="234">
        <v>48617</v>
      </c>
    </row>
    <row r="4343" spans="6:6">
      <c r="F4343" s="234">
        <v>48618</v>
      </c>
    </row>
    <row r="4344" spans="6:6">
      <c r="F4344" s="234">
        <v>48619</v>
      </c>
    </row>
    <row r="4345" spans="6:6">
      <c r="F4345" s="234">
        <v>48620</v>
      </c>
    </row>
    <row r="4346" spans="6:6">
      <c r="F4346" s="234">
        <v>48621</v>
      </c>
    </row>
    <row r="4347" spans="6:6">
      <c r="F4347" s="234">
        <v>48622</v>
      </c>
    </row>
    <row r="4348" spans="6:6">
      <c r="F4348" s="234">
        <v>48623</v>
      </c>
    </row>
    <row r="4349" spans="6:6">
      <c r="F4349" s="234">
        <v>48624</v>
      </c>
    </row>
    <row r="4350" spans="6:6">
      <c r="F4350" s="234">
        <v>48625</v>
      </c>
    </row>
    <row r="4351" spans="6:6">
      <c r="F4351" s="234">
        <v>48626</v>
      </c>
    </row>
    <row r="4352" spans="6:6">
      <c r="F4352" s="234">
        <v>48627</v>
      </c>
    </row>
    <row r="4353" spans="6:6">
      <c r="F4353" s="234">
        <v>48628</v>
      </c>
    </row>
    <row r="4354" spans="6:6">
      <c r="F4354" s="234">
        <v>48629</v>
      </c>
    </row>
    <row r="4355" spans="6:6">
      <c r="F4355" s="234">
        <v>48630</v>
      </c>
    </row>
    <row r="4356" spans="6:6">
      <c r="F4356" s="234">
        <v>48631</v>
      </c>
    </row>
    <row r="4357" spans="6:6">
      <c r="F4357" s="234">
        <v>48632</v>
      </c>
    </row>
    <row r="4358" spans="6:6">
      <c r="F4358" s="234">
        <v>48633</v>
      </c>
    </row>
    <row r="4359" spans="6:6">
      <c r="F4359" s="234">
        <v>48634</v>
      </c>
    </row>
    <row r="4360" spans="6:6">
      <c r="F4360" s="234">
        <v>48635</v>
      </c>
    </row>
    <row r="4361" spans="6:6">
      <c r="F4361" s="234">
        <v>48636</v>
      </c>
    </row>
    <row r="4362" spans="6:6">
      <c r="F4362" s="234">
        <v>48637</v>
      </c>
    </row>
    <row r="4363" spans="6:6">
      <c r="F4363" s="234">
        <v>48638</v>
      </c>
    </row>
    <row r="4364" spans="6:6">
      <c r="F4364" s="234">
        <v>48639</v>
      </c>
    </row>
    <row r="4365" spans="6:6">
      <c r="F4365" s="234">
        <v>48640</v>
      </c>
    </row>
    <row r="4366" spans="6:6">
      <c r="F4366" s="234">
        <v>48641</v>
      </c>
    </row>
    <row r="4367" spans="6:6">
      <c r="F4367" s="234">
        <v>48642</v>
      </c>
    </row>
    <row r="4368" spans="6:6">
      <c r="F4368" s="234">
        <v>48643</v>
      </c>
    </row>
    <row r="4369" spans="6:6">
      <c r="F4369" s="234">
        <v>48644</v>
      </c>
    </row>
    <row r="4370" spans="6:6">
      <c r="F4370" s="234">
        <v>48645</v>
      </c>
    </row>
    <row r="4371" spans="6:6">
      <c r="F4371" s="234">
        <v>48646</v>
      </c>
    </row>
    <row r="4372" spans="6:6">
      <c r="F4372" s="234">
        <v>48647</v>
      </c>
    </row>
    <row r="4373" spans="6:6">
      <c r="F4373" s="234">
        <v>48648</v>
      </c>
    </row>
    <row r="4374" spans="6:6">
      <c r="F4374" s="234">
        <v>48649</v>
      </c>
    </row>
    <row r="4375" spans="6:6">
      <c r="F4375" s="234">
        <v>48650</v>
      </c>
    </row>
    <row r="4376" spans="6:6">
      <c r="F4376" s="234">
        <v>48651</v>
      </c>
    </row>
    <row r="4377" spans="6:6">
      <c r="F4377" s="234">
        <v>48652</v>
      </c>
    </row>
    <row r="4378" spans="6:6">
      <c r="F4378" s="234">
        <v>48653</v>
      </c>
    </row>
    <row r="4379" spans="6:6">
      <c r="F4379" s="234">
        <v>48654</v>
      </c>
    </row>
    <row r="4380" spans="6:6">
      <c r="F4380" s="234">
        <v>48655</v>
      </c>
    </row>
    <row r="4381" spans="6:6">
      <c r="F4381" s="234">
        <v>48656</v>
      </c>
    </row>
    <row r="4382" spans="6:6">
      <c r="F4382" s="234">
        <v>48657</v>
      </c>
    </row>
    <row r="4383" spans="6:6">
      <c r="F4383" s="234">
        <v>48658</v>
      </c>
    </row>
    <row r="4384" spans="6:6">
      <c r="F4384" s="234">
        <v>48659</v>
      </c>
    </row>
    <row r="4385" spans="6:6">
      <c r="F4385" s="234">
        <v>48660</v>
      </c>
    </row>
    <row r="4386" spans="6:6">
      <c r="F4386" s="234">
        <v>48661</v>
      </c>
    </row>
    <row r="4387" spans="6:6">
      <c r="F4387" s="234">
        <v>48662</v>
      </c>
    </row>
    <row r="4388" spans="6:6">
      <c r="F4388" s="234">
        <v>48663</v>
      </c>
    </row>
    <row r="4389" spans="6:6">
      <c r="F4389" s="234">
        <v>48664</v>
      </c>
    </row>
    <row r="4390" spans="6:6">
      <c r="F4390" s="234">
        <v>48665</v>
      </c>
    </row>
    <row r="4391" spans="6:6">
      <c r="F4391" s="234">
        <v>48666</v>
      </c>
    </row>
    <row r="4392" spans="6:6">
      <c r="F4392" s="234">
        <v>48667</v>
      </c>
    </row>
    <row r="4393" spans="6:6">
      <c r="F4393" s="234">
        <v>48668</v>
      </c>
    </row>
    <row r="4394" spans="6:6">
      <c r="F4394" s="234">
        <v>48669</v>
      </c>
    </row>
    <row r="4395" spans="6:6">
      <c r="F4395" s="234">
        <v>48670</v>
      </c>
    </row>
    <row r="4396" spans="6:6">
      <c r="F4396" s="234">
        <v>48671</v>
      </c>
    </row>
    <row r="4397" spans="6:6">
      <c r="F4397" s="234">
        <v>48672</v>
      </c>
    </row>
    <row r="4398" spans="6:6">
      <c r="F4398" s="234">
        <v>48673</v>
      </c>
    </row>
    <row r="4399" spans="6:6">
      <c r="F4399" s="234">
        <v>48674</v>
      </c>
    </row>
    <row r="4400" spans="6:6">
      <c r="F4400" s="234">
        <v>48675</v>
      </c>
    </row>
    <row r="4401" spans="6:6">
      <c r="F4401" s="234">
        <v>48676</v>
      </c>
    </row>
    <row r="4402" spans="6:6">
      <c r="F4402" s="234">
        <v>48677</v>
      </c>
    </row>
    <row r="4403" spans="6:6">
      <c r="F4403" s="234">
        <v>48678</v>
      </c>
    </row>
    <row r="4404" spans="6:6">
      <c r="F4404" s="234">
        <v>48679</v>
      </c>
    </row>
    <row r="4405" spans="6:6">
      <c r="F4405" s="234">
        <v>48680</v>
      </c>
    </row>
    <row r="4406" spans="6:6">
      <c r="F4406" s="234">
        <v>48681</v>
      </c>
    </row>
    <row r="4407" spans="6:6">
      <c r="F4407" s="234">
        <v>48682</v>
      </c>
    </row>
    <row r="4408" spans="6:6">
      <c r="F4408" s="234">
        <v>48683</v>
      </c>
    </row>
    <row r="4409" spans="6:6">
      <c r="F4409" s="234">
        <v>48684</v>
      </c>
    </row>
    <row r="4410" spans="6:6">
      <c r="F4410" s="234">
        <v>48685</v>
      </c>
    </row>
    <row r="4411" spans="6:6">
      <c r="F4411" s="234">
        <v>48686</v>
      </c>
    </row>
    <row r="4412" spans="6:6">
      <c r="F4412" s="234">
        <v>48687</v>
      </c>
    </row>
    <row r="4413" spans="6:6">
      <c r="F4413" s="234">
        <v>48688</v>
      </c>
    </row>
    <row r="4414" spans="6:6">
      <c r="F4414" s="234">
        <v>48689</v>
      </c>
    </row>
    <row r="4415" spans="6:6">
      <c r="F4415" s="234">
        <v>48690</v>
      </c>
    </row>
    <row r="4416" spans="6:6">
      <c r="F4416" s="234">
        <v>48691</v>
      </c>
    </row>
    <row r="4417" spans="6:6">
      <c r="F4417" s="234">
        <v>48692</v>
      </c>
    </row>
    <row r="4418" spans="6:6">
      <c r="F4418" s="234">
        <v>48693</v>
      </c>
    </row>
    <row r="4419" spans="6:6">
      <c r="F4419" s="234">
        <v>48694</v>
      </c>
    </row>
    <row r="4420" spans="6:6">
      <c r="F4420" s="234">
        <v>48695</v>
      </c>
    </row>
    <row r="4421" spans="6:6">
      <c r="F4421" s="234">
        <v>48696</v>
      </c>
    </row>
    <row r="4422" spans="6:6">
      <c r="F4422" s="234">
        <v>48697</v>
      </c>
    </row>
    <row r="4423" spans="6:6">
      <c r="F4423" s="234">
        <v>48698</v>
      </c>
    </row>
    <row r="4424" spans="6:6">
      <c r="F4424" s="234">
        <v>48699</v>
      </c>
    </row>
    <row r="4425" spans="6:6">
      <c r="F4425" s="234">
        <v>48700</v>
      </c>
    </row>
    <row r="4426" spans="6:6">
      <c r="F4426" s="234">
        <v>48701</v>
      </c>
    </row>
    <row r="4427" spans="6:6">
      <c r="F4427" s="234">
        <v>48702</v>
      </c>
    </row>
    <row r="4428" spans="6:6">
      <c r="F4428" s="234">
        <v>48703</v>
      </c>
    </row>
    <row r="4429" spans="6:6">
      <c r="F4429" s="234">
        <v>48704</v>
      </c>
    </row>
    <row r="4430" spans="6:6">
      <c r="F4430" s="234">
        <v>48705</v>
      </c>
    </row>
    <row r="4431" spans="6:6">
      <c r="F4431" s="234">
        <v>48706</v>
      </c>
    </row>
    <row r="4432" spans="6:6">
      <c r="F4432" s="234">
        <v>48707</v>
      </c>
    </row>
    <row r="4433" spans="6:6">
      <c r="F4433" s="234">
        <v>48708</v>
      </c>
    </row>
    <row r="4434" spans="6:6">
      <c r="F4434" s="234">
        <v>48709</v>
      </c>
    </row>
    <row r="4435" spans="6:6">
      <c r="F4435" s="234">
        <v>48710</v>
      </c>
    </row>
    <row r="4436" spans="6:6">
      <c r="F4436" s="234">
        <v>48711</v>
      </c>
    </row>
    <row r="4437" spans="6:6">
      <c r="F4437" s="234">
        <v>48712</v>
      </c>
    </row>
    <row r="4438" spans="6:6">
      <c r="F4438" s="234">
        <v>48713</v>
      </c>
    </row>
    <row r="4439" spans="6:6">
      <c r="F4439" s="234">
        <v>48714</v>
      </c>
    </row>
    <row r="4440" spans="6:6">
      <c r="F4440" s="234">
        <v>48715</v>
      </c>
    </row>
    <row r="4441" spans="6:6">
      <c r="F4441" s="234">
        <v>48716</v>
      </c>
    </row>
    <row r="4442" spans="6:6">
      <c r="F4442" s="234">
        <v>48717</v>
      </c>
    </row>
    <row r="4443" spans="6:6">
      <c r="F4443" s="234">
        <v>48718</v>
      </c>
    </row>
    <row r="4444" spans="6:6">
      <c r="F4444" s="234">
        <v>48719</v>
      </c>
    </row>
    <row r="4445" spans="6:6">
      <c r="F4445" s="234">
        <v>48720</v>
      </c>
    </row>
    <row r="4446" spans="6:6">
      <c r="F4446" s="234">
        <v>48721</v>
      </c>
    </row>
    <row r="4447" spans="6:6">
      <c r="F4447" s="234">
        <v>48722</v>
      </c>
    </row>
    <row r="4448" spans="6:6">
      <c r="F4448" s="234">
        <v>48723</v>
      </c>
    </row>
    <row r="4449" spans="6:6">
      <c r="F4449" s="234">
        <v>48724</v>
      </c>
    </row>
    <row r="4450" spans="6:6">
      <c r="F4450" s="234">
        <v>48725</v>
      </c>
    </row>
    <row r="4451" spans="6:6">
      <c r="F4451" s="234">
        <v>48726</v>
      </c>
    </row>
    <row r="4452" spans="6:6">
      <c r="F4452" s="234">
        <v>48727</v>
      </c>
    </row>
    <row r="4453" spans="6:6">
      <c r="F4453" s="234">
        <v>48728</v>
      </c>
    </row>
    <row r="4454" spans="6:6">
      <c r="F4454" s="234">
        <v>48729</v>
      </c>
    </row>
    <row r="4455" spans="6:6">
      <c r="F4455" s="234">
        <v>48730</v>
      </c>
    </row>
    <row r="4456" spans="6:6">
      <c r="F4456" s="234">
        <v>48731</v>
      </c>
    </row>
    <row r="4457" spans="6:6">
      <c r="F4457" s="234">
        <v>48732</v>
      </c>
    </row>
    <row r="4458" spans="6:6">
      <c r="F4458" s="234">
        <v>48733</v>
      </c>
    </row>
    <row r="4459" spans="6:6">
      <c r="F4459" s="234">
        <v>48734</v>
      </c>
    </row>
    <row r="4460" spans="6:6">
      <c r="F4460" s="234">
        <v>48735</v>
      </c>
    </row>
    <row r="4461" spans="6:6">
      <c r="F4461" s="234">
        <v>48736</v>
      </c>
    </row>
    <row r="4462" spans="6:6">
      <c r="F4462" s="234">
        <v>48737</v>
      </c>
    </row>
    <row r="4463" spans="6:6">
      <c r="F4463" s="234">
        <v>48738</v>
      </c>
    </row>
    <row r="4464" spans="6:6">
      <c r="F4464" s="234">
        <v>48739</v>
      </c>
    </row>
    <row r="4465" spans="6:6">
      <c r="F4465" s="234">
        <v>48740</v>
      </c>
    </row>
    <row r="4466" spans="6:6">
      <c r="F4466" s="234">
        <v>48741</v>
      </c>
    </row>
    <row r="4467" spans="6:6">
      <c r="F4467" s="234">
        <v>48742</v>
      </c>
    </row>
    <row r="4468" spans="6:6">
      <c r="F4468" s="234">
        <v>48743</v>
      </c>
    </row>
    <row r="4469" spans="6:6">
      <c r="F4469" s="234">
        <v>48744</v>
      </c>
    </row>
    <row r="4470" spans="6:6">
      <c r="F4470" s="234">
        <v>48745</v>
      </c>
    </row>
    <row r="4471" spans="6:6">
      <c r="F4471" s="234">
        <v>48746</v>
      </c>
    </row>
    <row r="4472" spans="6:6">
      <c r="F4472" s="234">
        <v>48747</v>
      </c>
    </row>
    <row r="4473" spans="6:6">
      <c r="F4473" s="234">
        <v>48748</v>
      </c>
    </row>
    <row r="4474" spans="6:6">
      <c r="F4474" s="234">
        <v>48749</v>
      </c>
    </row>
    <row r="4475" spans="6:6">
      <c r="F4475" s="234">
        <v>48750</v>
      </c>
    </row>
    <row r="4476" spans="6:6">
      <c r="F4476" s="234">
        <v>48751</v>
      </c>
    </row>
    <row r="4477" spans="6:6">
      <c r="F4477" s="234">
        <v>48752</v>
      </c>
    </row>
    <row r="4478" spans="6:6">
      <c r="F4478" s="234">
        <v>48753</v>
      </c>
    </row>
    <row r="4479" spans="6:6">
      <c r="F4479" s="234">
        <v>48754</v>
      </c>
    </row>
    <row r="4480" spans="6:6">
      <c r="F4480" s="234">
        <v>48755</v>
      </c>
    </row>
    <row r="4481" spans="6:6">
      <c r="F4481" s="234">
        <v>48756</v>
      </c>
    </row>
    <row r="4482" spans="6:6">
      <c r="F4482" s="234">
        <v>48757</v>
      </c>
    </row>
    <row r="4483" spans="6:6">
      <c r="F4483" s="234">
        <v>48758</v>
      </c>
    </row>
    <row r="4484" spans="6:6">
      <c r="F4484" s="234">
        <v>48759</v>
      </c>
    </row>
    <row r="4485" spans="6:6">
      <c r="F4485" s="234">
        <v>48760</v>
      </c>
    </row>
    <row r="4486" spans="6:6">
      <c r="F4486" s="234">
        <v>48761</v>
      </c>
    </row>
    <row r="4487" spans="6:6">
      <c r="F4487" s="234">
        <v>48762</v>
      </c>
    </row>
    <row r="4488" spans="6:6">
      <c r="F4488" s="234">
        <v>48763</v>
      </c>
    </row>
    <row r="4489" spans="6:6">
      <c r="F4489" s="234">
        <v>48764</v>
      </c>
    </row>
    <row r="4490" spans="6:6">
      <c r="F4490" s="234">
        <v>48765</v>
      </c>
    </row>
    <row r="4491" spans="6:6">
      <c r="F4491" s="234">
        <v>48766</v>
      </c>
    </row>
    <row r="4492" spans="6:6">
      <c r="F4492" s="234">
        <v>48767</v>
      </c>
    </row>
    <row r="4493" spans="6:6">
      <c r="F4493" s="234">
        <v>48768</v>
      </c>
    </row>
    <row r="4494" spans="6:6">
      <c r="F4494" s="234">
        <v>48769</v>
      </c>
    </row>
    <row r="4495" spans="6:6">
      <c r="F4495" s="234">
        <v>48770</v>
      </c>
    </row>
    <row r="4496" spans="6:6">
      <c r="F4496" s="234">
        <v>48771</v>
      </c>
    </row>
    <row r="4497" spans="6:6">
      <c r="F4497" s="234">
        <v>48772</v>
      </c>
    </row>
    <row r="4498" spans="6:6">
      <c r="F4498" s="234">
        <v>48773</v>
      </c>
    </row>
    <row r="4499" spans="6:6">
      <c r="F4499" s="234">
        <v>48774</v>
      </c>
    </row>
    <row r="4500" spans="6:6">
      <c r="F4500" s="234">
        <v>48775</v>
      </c>
    </row>
    <row r="4501" spans="6:6">
      <c r="F4501" s="234">
        <v>48776</v>
      </c>
    </row>
    <row r="4502" spans="6:6">
      <c r="F4502" s="234">
        <v>48777</v>
      </c>
    </row>
    <row r="4503" spans="6:6">
      <c r="F4503" s="234">
        <v>48778</v>
      </c>
    </row>
    <row r="4504" spans="6:6">
      <c r="F4504" s="234">
        <v>48779</v>
      </c>
    </row>
    <row r="4505" spans="6:6">
      <c r="F4505" s="234">
        <v>48780</v>
      </c>
    </row>
    <row r="4506" spans="6:6">
      <c r="F4506" s="234">
        <v>48781</v>
      </c>
    </row>
    <row r="4507" spans="6:6">
      <c r="F4507" s="234">
        <v>48782</v>
      </c>
    </row>
    <row r="4508" spans="6:6">
      <c r="F4508" s="234">
        <v>48783</v>
      </c>
    </row>
    <row r="4509" spans="6:6">
      <c r="F4509" s="234">
        <v>48784</v>
      </c>
    </row>
    <row r="4510" spans="6:6">
      <c r="F4510" s="234">
        <v>48785</v>
      </c>
    </row>
    <row r="4511" spans="6:6">
      <c r="F4511" s="234">
        <v>48786</v>
      </c>
    </row>
    <row r="4512" spans="6:6">
      <c r="F4512" s="234">
        <v>48787</v>
      </c>
    </row>
    <row r="4513" spans="6:6">
      <c r="F4513" s="234">
        <v>48788</v>
      </c>
    </row>
    <row r="4514" spans="6:6">
      <c r="F4514" s="234">
        <v>48789</v>
      </c>
    </row>
    <row r="4515" spans="6:6">
      <c r="F4515" s="234">
        <v>48790</v>
      </c>
    </row>
    <row r="4516" spans="6:6">
      <c r="F4516" s="234">
        <v>48791</v>
      </c>
    </row>
    <row r="4517" spans="6:6">
      <c r="F4517" s="234">
        <v>48792</v>
      </c>
    </row>
    <row r="4518" spans="6:6">
      <c r="F4518" s="234">
        <v>48793</v>
      </c>
    </row>
    <row r="4519" spans="6:6">
      <c r="F4519" s="234">
        <v>48794</v>
      </c>
    </row>
    <row r="4520" spans="6:6">
      <c r="F4520" s="234">
        <v>48795</v>
      </c>
    </row>
    <row r="4521" spans="6:6">
      <c r="F4521" s="234">
        <v>48796</v>
      </c>
    </row>
    <row r="4522" spans="6:6">
      <c r="F4522" s="234">
        <v>48797</v>
      </c>
    </row>
    <row r="4523" spans="6:6">
      <c r="F4523" s="234">
        <v>48798</v>
      </c>
    </row>
    <row r="4524" spans="6:6">
      <c r="F4524" s="234">
        <v>48799</v>
      </c>
    </row>
    <row r="4525" spans="6:6">
      <c r="F4525" s="234">
        <v>48800</v>
      </c>
    </row>
    <row r="4526" spans="6:6">
      <c r="F4526" s="234">
        <v>48801</v>
      </c>
    </row>
    <row r="4527" spans="6:6">
      <c r="F4527" s="234">
        <v>48802</v>
      </c>
    </row>
    <row r="4528" spans="6:6">
      <c r="F4528" s="234">
        <v>48803</v>
      </c>
    </row>
    <row r="4529" spans="6:6">
      <c r="F4529" s="234">
        <v>48804</v>
      </c>
    </row>
    <row r="4530" spans="6:6">
      <c r="F4530" s="234">
        <v>48805</v>
      </c>
    </row>
    <row r="4531" spans="6:6">
      <c r="F4531" s="234">
        <v>48806</v>
      </c>
    </row>
    <row r="4532" spans="6:6">
      <c r="F4532" s="234">
        <v>48807</v>
      </c>
    </row>
    <row r="4533" spans="6:6">
      <c r="F4533" s="234">
        <v>48808</v>
      </c>
    </row>
    <row r="4534" spans="6:6">
      <c r="F4534" s="234">
        <v>48809</v>
      </c>
    </row>
    <row r="4535" spans="6:6">
      <c r="F4535" s="234">
        <v>48810</v>
      </c>
    </row>
    <row r="4536" spans="6:6">
      <c r="F4536" s="234">
        <v>48811</v>
      </c>
    </row>
    <row r="4537" spans="6:6">
      <c r="F4537" s="234">
        <v>48812</v>
      </c>
    </row>
    <row r="4538" spans="6:6">
      <c r="F4538" s="234">
        <v>48813</v>
      </c>
    </row>
    <row r="4539" spans="6:6">
      <c r="F4539" s="234">
        <v>48814</v>
      </c>
    </row>
    <row r="4540" spans="6:6">
      <c r="F4540" s="234">
        <v>48815</v>
      </c>
    </row>
    <row r="4541" spans="6:6">
      <c r="F4541" s="234">
        <v>48816</v>
      </c>
    </row>
    <row r="4542" spans="6:6">
      <c r="F4542" s="234">
        <v>48817</v>
      </c>
    </row>
    <row r="4543" spans="6:6">
      <c r="F4543" s="234">
        <v>48818</v>
      </c>
    </row>
    <row r="4544" spans="6:6">
      <c r="F4544" s="234">
        <v>48819</v>
      </c>
    </row>
    <row r="4545" spans="6:6">
      <c r="F4545" s="234">
        <v>48820</v>
      </c>
    </row>
    <row r="4546" spans="6:6">
      <c r="F4546" s="234">
        <v>48821</v>
      </c>
    </row>
    <row r="4547" spans="6:6">
      <c r="F4547" s="234">
        <v>48822</v>
      </c>
    </row>
    <row r="4548" spans="6:6">
      <c r="F4548" s="234">
        <v>48823</v>
      </c>
    </row>
    <row r="4549" spans="6:6">
      <c r="F4549" s="234">
        <v>48824</v>
      </c>
    </row>
    <row r="4550" spans="6:6">
      <c r="F4550" s="234">
        <v>48825</v>
      </c>
    </row>
    <row r="4551" spans="6:6">
      <c r="F4551" s="234">
        <v>48826</v>
      </c>
    </row>
    <row r="4552" spans="6:6">
      <c r="F4552" s="234">
        <v>48827</v>
      </c>
    </row>
    <row r="4553" spans="6:6">
      <c r="F4553" s="234">
        <v>48828</v>
      </c>
    </row>
    <row r="4554" spans="6:6">
      <c r="F4554" s="234">
        <v>48829</v>
      </c>
    </row>
    <row r="4555" spans="6:6">
      <c r="F4555" s="234">
        <v>48830</v>
      </c>
    </row>
    <row r="4556" spans="6:6">
      <c r="F4556" s="234">
        <v>48831</v>
      </c>
    </row>
    <row r="4557" spans="6:6">
      <c r="F4557" s="234">
        <v>48832</v>
      </c>
    </row>
    <row r="4558" spans="6:6">
      <c r="F4558" s="234">
        <v>48833</v>
      </c>
    </row>
    <row r="4559" spans="6:6">
      <c r="F4559" s="234">
        <v>48834</v>
      </c>
    </row>
    <row r="4560" spans="6:6">
      <c r="F4560" s="234">
        <v>48835</v>
      </c>
    </row>
    <row r="4561" spans="6:6">
      <c r="F4561" s="234">
        <v>48836</v>
      </c>
    </row>
    <row r="4562" spans="6:6">
      <c r="F4562" s="234">
        <v>48837</v>
      </c>
    </row>
    <row r="4563" spans="6:6">
      <c r="F4563" s="234">
        <v>48838</v>
      </c>
    </row>
    <row r="4564" spans="6:6">
      <c r="F4564" s="234">
        <v>48839</v>
      </c>
    </row>
    <row r="4565" spans="6:6">
      <c r="F4565" s="234">
        <v>48840</v>
      </c>
    </row>
    <row r="4566" spans="6:6">
      <c r="F4566" s="234">
        <v>48841</v>
      </c>
    </row>
    <row r="4567" spans="6:6">
      <c r="F4567" s="234">
        <v>48842</v>
      </c>
    </row>
    <row r="4568" spans="6:6">
      <c r="F4568" s="234">
        <v>48843</v>
      </c>
    </row>
    <row r="4569" spans="6:6">
      <c r="F4569" s="234">
        <v>48844</v>
      </c>
    </row>
    <row r="4570" spans="6:6">
      <c r="F4570" s="234">
        <v>48845</v>
      </c>
    </row>
    <row r="4571" spans="6:6">
      <c r="F4571" s="234">
        <v>48846</v>
      </c>
    </row>
    <row r="4572" spans="6:6">
      <c r="F4572" s="234">
        <v>48847</v>
      </c>
    </row>
    <row r="4573" spans="6:6">
      <c r="F4573" s="234">
        <v>48848</v>
      </c>
    </row>
    <row r="4574" spans="6:6">
      <c r="F4574" s="234">
        <v>48849</v>
      </c>
    </row>
    <row r="4575" spans="6:6">
      <c r="F4575" s="234">
        <v>48850</v>
      </c>
    </row>
    <row r="4576" spans="6:6">
      <c r="F4576" s="234">
        <v>48851</v>
      </c>
    </row>
    <row r="4577" spans="6:6">
      <c r="F4577" s="234">
        <v>48852</v>
      </c>
    </row>
    <row r="4578" spans="6:6">
      <c r="F4578" s="234">
        <v>48853</v>
      </c>
    </row>
    <row r="4579" spans="6:6">
      <c r="F4579" s="234">
        <v>48854</v>
      </c>
    </row>
    <row r="4580" spans="6:6">
      <c r="F4580" s="234">
        <v>48855</v>
      </c>
    </row>
    <row r="4581" spans="6:6">
      <c r="F4581" s="234">
        <v>48856</v>
      </c>
    </row>
    <row r="4582" spans="6:6">
      <c r="F4582" s="234">
        <v>48857</v>
      </c>
    </row>
    <row r="4583" spans="6:6">
      <c r="F4583" s="234">
        <v>48858</v>
      </c>
    </row>
    <row r="4584" spans="6:6">
      <c r="F4584" s="234">
        <v>48859</v>
      </c>
    </row>
    <row r="4585" spans="6:6">
      <c r="F4585" s="234">
        <v>48860</v>
      </c>
    </row>
    <row r="4586" spans="6:6">
      <c r="F4586" s="234">
        <v>48861</v>
      </c>
    </row>
    <row r="4587" spans="6:6">
      <c r="F4587" s="234">
        <v>48862</v>
      </c>
    </row>
    <row r="4588" spans="6:6">
      <c r="F4588" s="234">
        <v>48863</v>
      </c>
    </row>
    <row r="4589" spans="6:6">
      <c r="F4589" s="234">
        <v>48864</v>
      </c>
    </row>
    <row r="4590" spans="6:6">
      <c r="F4590" s="234">
        <v>48865</v>
      </c>
    </row>
    <row r="4591" spans="6:6">
      <c r="F4591" s="234">
        <v>48866</v>
      </c>
    </row>
    <row r="4592" spans="6:6">
      <c r="F4592" s="234">
        <v>48867</v>
      </c>
    </row>
    <row r="4593" spans="6:6">
      <c r="F4593" s="234">
        <v>48868</v>
      </c>
    </row>
    <row r="4594" spans="6:6">
      <c r="F4594" s="234">
        <v>48869</v>
      </c>
    </row>
    <row r="4595" spans="6:6">
      <c r="F4595" s="234">
        <v>48870</v>
      </c>
    </row>
    <row r="4596" spans="6:6">
      <c r="F4596" s="234">
        <v>48871</v>
      </c>
    </row>
    <row r="4597" spans="6:6">
      <c r="F4597" s="234">
        <v>48872</v>
      </c>
    </row>
    <row r="4598" spans="6:6">
      <c r="F4598" s="234">
        <v>48873</v>
      </c>
    </row>
    <row r="4599" spans="6:6">
      <c r="F4599" s="234">
        <v>48874</v>
      </c>
    </row>
    <row r="4600" spans="6:6">
      <c r="F4600" s="234">
        <v>48875</v>
      </c>
    </row>
    <row r="4601" spans="6:6">
      <c r="F4601" s="234">
        <v>48876</v>
      </c>
    </row>
    <row r="4602" spans="6:6">
      <c r="F4602" s="234">
        <v>48877</v>
      </c>
    </row>
    <row r="4603" spans="6:6">
      <c r="F4603" s="234">
        <v>48878</v>
      </c>
    </row>
    <row r="4604" spans="6:6">
      <c r="F4604" s="234">
        <v>48879</v>
      </c>
    </row>
    <row r="4605" spans="6:6">
      <c r="F4605" s="234">
        <v>48880</v>
      </c>
    </row>
    <row r="4606" spans="6:6">
      <c r="F4606" s="234">
        <v>48881</v>
      </c>
    </row>
    <row r="4607" spans="6:6">
      <c r="F4607" s="234">
        <v>48882</v>
      </c>
    </row>
    <row r="4608" spans="6:6">
      <c r="F4608" s="234">
        <v>48883</v>
      </c>
    </row>
    <row r="4609" spans="6:6">
      <c r="F4609" s="234">
        <v>48884</v>
      </c>
    </row>
    <row r="4610" spans="6:6">
      <c r="F4610" s="234">
        <v>48885</v>
      </c>
    </row>
    <row r="4611" spans="6:6">
      <c r="F4611" s="234">
        <v>48886</v>
      </c>
    </row>
    <row r="4612" spans="6:6">
      <c r="F4612" s="234">
        <v>48887</v>
      </c>
    </row>
    <row r="4613" spans="6:6">
      <c r="F4613" s="234">
        <v>48888</v>
      </c>
    </row>
    <row r="4614" spans="6:6">
      <c r="F4614" s="234">
        <v>48889</v>
      </c>
    </row>
    <row r="4615" spans="6:6">
      <c r="F4615" s="234">
        <v>48890</v>
      </c>
    </row>
    <row r="4616" spans="6:6">
      <c r="F4616" s="234">
        <v>48891</v>
      </c>
    </row>
    <row r="4617" spans="6:6">
      <c r="F4617" s="234">
        <v>48892</v>
      </c>
    </row>
    <row r="4618" spans="6:6">
      <c r="F4618" s="234">
        <v>48893</v>
      </c>
    </row>
    <row r="4619" spans="6:6">
      <c r="F4619" s="234">
        <v>48894</v>
      </c>
    </row>
    <row r="4620" spans="6:6">
      <c r="F4620" s="234">
        <v>48895</v>
      </c>
    </row>
    <row r="4621" spans="6:6">
      <c r="F4621" s="234">
        <v>48896</v>
      </c>
    </row>
    <row r="4622" spans="6:6">
      <c r="F4622" s="234">
        <v>48897</v>
      </c>
    </row>
    <row r="4623" spans="6:6">
      <c r="F4623" s="234">
        <v>48898</v>
      </c>
    </row>
    <row r="4624" spans="6:6">
      <c r="F4624" s="234">
        <v>48899</v>
      </c>
    </row>
    <row r="4625" spans="6:6">
      <c r="F4625" s="234">
        <v>48900</v>
      </c>
    </row>
    <row r="4626" spans="6:6">
      <c r="F4626" s="234">
        <v>48901</v>
      </c>
    </row>
    <row r="4627" spans="6:6">
      <c r="F4627" s="234">
        <v>48902</v>
      </c>
    </row>
    <row r="4628" spans="6:6">
      <c r="F4628" s="234">
        <v>48903</v>
      </c>
    </row>
    <row r="4629" spans="6:6">
      <c r="F4629" s="234">
        <v>48904</v>
      </c>
    </row>
    <row r="4630" spans="6:6">
      <c r="F4630" s="234">
        <v>48905</v>
      </c>
    </row>
    <row r="4631" spans="6:6">
      <c r="F4631" s="234">
        <v>48906</v>
      </c>
    </row>
    <row r="4632" spans="6:6">
      <c r="F4632" s="234">
        <v>48907</v>
      </c>
    </row>
    <row r="4633" spans="6:6">
      <c r="F4633" s="234">
        <v>48908</v>
      </c>
    </row>
    <row r="4634" spans="6:6">
      <c r="F4634" s="234">
        <v>48909</v>
      </c>
    </row>
    <row r="4635" spans="6:6">
      <c r="F4635" s="234">
        <v>48910</v>
      </c>
    </row>
    <row r="4636" spans="6:6">
      <c r="F4636" s="234">
        <v>48911</v>
      </c>
    </row>
    <row r="4637" spans="6:6">
      <c r="F4637" s="234">
        <v>48912</v>
      </c>
    </row>
    <row r="4638" spans="6:6">
      <c r="F4638" s="234">
        <v>48913</v>
      </c>
    </row>
    <row r="4639" spans="6:6">
      <c r="F4639" s="234">
        <v>48914</v>
      </c>
    </row>
    <row r="4640" spans="6:6">
      <c r="F4640" s="234">
        <v>48915</v>
      </c>
    </row>
    <row r="4641" spans="6:6">
      <c r="F4641" s="234">
        <v>48916</v>
      </c>
    </row>
    <row r="4642" spans="6:6">
      <c r="F4642" s="234">
        <v>48917</v>
      </c>
    </row>
    <row r="4643" spans="6:6">
      <c r="F4643" s="234">
        <v>48918</v>
      </c>
    </row>
    <row r="4644" spans="6:6">
      <c r="F4644" s="234">
        <v>48919</v>
      </c>
    </row>
    <row r="4645" spans="6:6">
      <c r="F4645" s="234">
        <v>48920</v>
      </c>
    </row>
    <row r="4646" spans="6:6">
      <c r="F4646" s="234">
        <v>48921</v>
      </c>
    </row>
    <row r="4647" spans="6:6">
      <c r="F4647" s="234">
        <v>48922</v>
      </c>
    </row>
    <row r="4648" spans="6:6">
      <c r="F4648" s="234">
        <v>48923</v>
      </c>
    </row>
    <row r="4649" spans="6:6">
      <c r="F4649" s="234">
        <v>48924</v>
      </c>
    </row>
    <row r="4650" spans="6:6">
      <c r="F4650" s="234">
        <v>48925</v>
      </c>
    </row>
    <row r="4651" spans="6:6">
      <c r="F4651" s="234">
        <v>48926</v>
      </c>
    </row>
    <row r="4652" spans="6:6">
      <c r="F4652" s="234">
        <v>48927</v>
      </c>
    </row>
    <row r="4653" spans="6:6">
      <c r="F4653" s="234">
        <v>48928</v>
      </c>
    </row>
    <row r="4654" spans="6:6">
      <c r="F4654" s="234">
        <v>48929</v>
      </c>
    </row>
    <row r="4655" spans="6:6">
      <c r="F4655" s="234">
        <v>48930</v>
      </c>
    </row>
    <row r="4656" spans="6:6">
      <c r="F4656" s="234">
        <v>48931</v>
      </c>
    </row>
    <row r="4657" spans="6:6">
      <c r="F4657" s="234">
        <v>48932</v>
      </c>
    </row>
    <row r="4658" spans="6:6">
      <c r="F4658" s="234">
        <v>48933</v>
      </c>
    </row>
    <row r="4659" spans="6:6">
      <c r="F4659" s="234">
        <v>48934</v>
      </c>
    </row>
    <row r="4660" spans="6:6">
      <c r="F4660" s="234">
        <v>48935</v>
      </c>
    </row>
    <row r="4661" spans="6:6">
      <c r="F4661" s="234">
        <v>48936</v>
      </c>
    </row>
    <row r="4662" spans="6:6">
      <c r="F4662" s="234">
        <v>48937</v>
      </c>
    </row>
    <row r="4663" spans="6:6">
      <c r="F4663" s="234">
        <v>48938</v>
      </c>
    </row>
    <row r="4664" spans="6:6">
      <c r="F4664" s="234">
        <v>48939</v>
      </c>
    </row>
    <row r="4665" spans="6:6">
      <c r="F4665" s="234">
        <v>48940</v>
      </c>
    </row>
    <row r="4666" spans="6:6">
      <c r="F4666" s="234">
        <v>48941</v>
      </c>
    </row>
    <row r="4667" spans="6:6">
      <c r="F4667" s="234">
        <v>48942</v>
      </c>
    </row>
    <row r="4668" spans="6:6">
      <c r="F4668" s="234">
        <v>48943</v>
      </c>
    </row>
    <row r="4669" spans="6:6">
      <c r="F4669" s="234">
        <v>48944</v>
      </c>
    </row>
    <row r="4670" spans="6:6">
      <c r="F4670" s="234">
        <v>48945</v>
      </c>
    </row>
    <row r="4671" spans="6:6">
      <c r="F4671" s="234">
        <v>48946</v>
      </c>
    </row>
    <row r="4672" spans="6:6">
      <c r="F4672" s="234">
        <v>48947</v>
      </c>
    </row>
    <row r="4673" spans="6:6">
      <c r="F4673" s="234">
        <v>48948</v>
      </c>
    </row>
    <row r="4674" spans="6:6">
      <c r="F4674" s="234">
        <v>48949</v>
      </c>
    </row>
    <row r="4675" spans="6:6">
      <c r="F4675" s="234">
        <v>48950</v>
      </c>
    </row>
    <row r="4676" spans="6:6">
      <c r="F4676" s="234">
        <v>48951</v>
      </c>
    </row>
    <row r="4677" spans="6:6">
      <c r="F4677" s="234">
        <v>48952</v>
      </c>
    </row>
    <row r="4678" spans="6:6">
      <c r="F4678" s="234">
        <v>48953</v>
      </c>
    </row>
    <row r="4679" spans="6:6">
      <c r="F4679" s="234">
        <v>48954</v>
      </c>
    </row>
    <row r="4680" spans="6:6">
      <c r="F4680" s="234">
        <v>48955</v>
      </c>
    </row>
    <row r="4681" spans="6:6">
      <c r="F4681" s="234">
        <v>48956</v>
      </c>
    </row>
    <row r="4682" spans="6:6">
      <c r="F4682" s="234">
        <v>48957</v>
      </c>
    </row>
    <row r="4683" spans="6:6">
      <c r="F4683" s="234">
        <v>48958</v>
      </c>
    </row>
    <row r="4684" spans="6:6">
      <c r="F4684" s="234">
        <v>48959</v>
      </c>
    </row>
    <row r="4685" spans="6:6">
      <c r="F4685" s="234">
        <v>48960</v>
      </c>
    </row>
    <row r="4686" spans="6:6">
      <c r="F4686" s="234">
        <v>48961</v>
      </c>
    </row>
    <row r="4687" spans="6:6">
      <c r="F4687" s="234">
        <v>48962</v>
      </c>
    </row>
    <row r="4688" spans="6:6">
      <c r="F4688" s="234">
        <v>48963</v>
      </c>
    </row>
    <row r="4689" spans="6:6">
      <c r="F4689" s="234">
        <v>48964</v>
      </c>
    </row>
    <row r="4690" spans="6:6">
      <c r="F4690" s="234">
        <v>48965</v>
      </c>
    </row>
    <row r="4691" spans="6:6">
      <c r="F4691" s="234">
        <v>48966</v>
      </c>
    </row>
    <row r="4692" spans="6:6">
      <c r="F4692" s="234">
        <v>48967</v>
      </c>
    </row>
    <row r="4693" spans="6:6">
      <c r="F4693" s="234">
        <v>48968</v>
      </c>
    </row>
    <row r="4694" spans="6:6">
      <c r="F4694" s="234">
        <v>48969</v>
      </c>
    </row>
    <row r="4695" spans="6:6">
      <c r="F4695" s="234">
        <v>48970</v>
      </c>
    </row>
    <row r="4696" spans="6:6">
      <c r="F4696" s="234">
        <v>48971</v>
      </c>
    </row>
    <row r="4697" spans="6:6">
      <c r="F4697" s="234">
        <v>48972</v>
      </c>
    </row>
    <row r="4698" spans="6:6">
      <c r="F4698" s="234">
        <v>48973</v>
      </c>
    </row>
    <row r="4699" spans="6:6">
      <c r="F4699" s="234">
        <v>48974</v>
      </c>
    </row>
    <row r="4700" spans="6:6">
      <c r="F4700" s="234">
        <v>48975</v>
      </c>
    </row>
    <row r="4701" spans="6:6">
      <c r="F4701" s="234">
        <v>48976</v>
      </c>
    </row>
    <row r="4702" spans="6:6">
      <c r="F4702" s="234">
        <v>48977</v>
      </c>
    </row>
    <row r="4703" spans="6:6">
      <c r="F4703" s="234">
        <v>48978</v>
      </c>
    </row>
    <row r="4704" spans="6:6">
      <c r="F4704" s="234">
        <v>48979</v>
      </c>
    </row>
    <row r="4705" spans="6:6">
      <c r="F4705" s="234">
        <v>48980</v>
      </c>
    </row>
    <row r="4706" spans="6:6">
      <c r="F4706" s="234">
        <v>48981</v>
      </c>
    </row>
    <row r="4707" spans="6:6">
      <c r="F4707" s="234">
        <v>48982</v>
      </c>
    </row>
    <row r="4708" spans="6:6">
      <c r="F4708" s="234">
        <v>48983</v>
      </c>
    </row>
    <row r="4709" spans="6:6">
      <c r="F4709" s="234">
        <v>48984</v>
      </c>
    </row>
    <row r="4710" spans="6:6">
      <c r="F4710" s="234">
        <v>48985</v>
      </c>
    </row>
    <row r="4711" spans="6:6">
      <c r="F4711" s="234">
        <v>48986</v>
      </c>
    </row>
    <row r="4712" spans="6:6">
      <c r="F4712" s="234">
        <v>48987</v>
      </c>
    </row>
    <row r="4713" spans="6:6">
      <c r="F4713" s="234">
        <v>48988</v>
      </c>
    </row>
    <row r="4714" spans="6:6">
      <c r="F4714" s="234">
        <v>48989</v>
      </c>
    </row>
    <row r="4715" spans="6:6">
      <c r="F4715" s="234">
        <v>48990</v>
      </c>
    </row>
    <row r="4716" spans="6:6">
      <c r="F4716" s="234">
        <v>48991</v>
      </c>
    </row>
    <row r="4717" spans="6:6">
      <c r="F4717" s="234">
        <v>48992</v>
      </c>
    </row>
    <row r="4718" spans="6:6">
      <c r="F4718" s="234">
        <v>48993</v>
      </c>
    </row>
    <row r="4719" spans="6:6">
      <c r="F4719" s="234">
        <v>48994</v>
      </c>
    </row>
    <row r="4720" spans="6:6">
      <c r="F4720" s="234">
        <v>48995</v>
      </c>
    </row>
    <row r="4721" spans="6:6">
      <c r="F4721" s="234">
        <v>48996</v>
      </c>
    </row>
    <row r="4722" spans="6:6">
      <c r="F4722" s="234">
        <v>48997</v>
      </c>
    </row>
    <row r="4723" spans="6:6">
      <c r="F4723" s="234">
        <v>48998</v>
      </c>
    </row>
    <row r="4724" spans="6:6">
      <c r="F4724" s="234">
        <v>48999</v>
      </c>
    </row>
    <row r="4725" spans="6:6">
      <c r="F4725" s="234">
        <v>49000</v>
      </c>
    </row>
    <row r="4726" spans="6:6">
      <c r="F4726" s="234">
        <v>49001</v>
      </c>
    </row>
    <row r="4727" spans="6:6">
      <c r="F4727" s="234">
        <v>49002</v>
      </c>
    </row>
    <row r="4728" spans="6:6">
      <c r="F4728" s="234">
        <v>49003</v>
      </c>
    </row>
    <row r="4729" spans="6:6">
      <c r="F4729" s="234">
        <v>49004</v>
      </c>
    </row>
    <row r="4730" spans="6:6">
      <c r="F4730" s="234">
        <v>49005</v>
      </c>
    </row>
    <row r="4731" spans="6:6">
      <c r="F4731" s="234">
        <v>49006</v>
      </c>
    </row>
    <row r="4732" spans="6:6">
      <c r="F4732" s="234">
        <v>49007</v>
      </c>
    </row>
    <row r="4733" spans="6:6">
      <c r="F4733" s="234">
        <v>49008</v>
      </c>
    </row>
    <row r="4734" spans="6:6">
      <c r="F4734" s="234">
        <v>49009</v>
      </c>
    </row>
    <row r="4735" spans="6:6">
      <c r="F4735" s="234">
        <v>49010</v>
      </c>
    </row>
    <row r="4736" spans="6:6">
      <c r="F4736" s="234">
        <v>49011</v>
      </c>
    </row>
    <row r="4737" spans="6:6">
      <c r="F4737" s="234">
        <v>49012</v>
      </c>
    </row>
    <row r="4738" spans="6:6">
      <c r="F4738" s="234">
        <v>49013</v>
      </c>
    </row>
    <row r="4739" spans="6:6">
      <c r="F4739" s="234">
        <v>49014</v>
      </c>
    </row>
    <row r="4740" spans="6:6">
      <c r="F4740" s="234">
        <v>49015</v>
      </c>
    </row>
    <row r="4741" spans="6:6">
      <c r="F4741" s="234">
        <v>49016</v>
      </c>
    </row>
    <row r="4742" spans="6:6">
      <c r="F4742" s="234">
        <v>49017</v>
      </c>
    </row>
    <row r="4743" spans="6:6">
      <c r="F4743" s="234">
        <v>49018</v>
      </c>
    </row>
    <row r="4744" spans="6:6">
      <c r="F4744" s="234">
        <v>49019</v>
      </c>
    </row>
    <row r="4745" spans="6:6">
      <c r="F4745" s="234">
        <v>49020</v>
      </c>
    </row>
    <row r="4746" spans="6:6">
      <c r="F4746" s="234">
        <v>49021</v>
      </c>
    </row>
    <row r="4747" spans="6:6">
      <c r="F4747" s="234">
        <v>49022</v>
      </c>
    </row>
    <row r="4748" spans="6:6">
      <c r="F4748" s="234">
        <v>49023</v>
      </c>
    </row>
    <row r="4749" spans="6:6">
      <c r="F4749" s="234">
        <v>49024</v>
      </c>
    </row>
    <row r="4750" spans="6:6">
      <c r="F4750" s="234">
        <v>49025</v>
      </c>
    </row>
    <row r="4751" spans="6:6">
      <c r="F4751" s="234">
        <v>49026</v>
      </c>
    </row>
    <row r="4752" spans="6:6">
      <c r="F4752" s="234">
        <v>49027</v>
      </c>
    </row>
    <row r="4753" spans="6:6">
      <c r="F4753" s="234">
        <v>49028</v>
      </c>
    </row>
    <row r="4754" spans="6:6">
      <c r="F4754" s="234">
        <v>49029</v>
      </c>
    </row>
    <row r="4755" spans="6:6">
      <c r="F4755" s="234">
        <v>49030</v>
      </c>
    </row>
    <row r="4756" spans="6:6">
      <c r="F4756" s="234">
        <v>49031</v>
      </c>
    </row>
    <row r="4757" spans="6:6">
      <c r="F4757" s="234">
        <v>49032</v>
      </c>
    </row>
    <row r="4758" spans="6:6">
      <c r="F4758" s="234">
        <v>49033</v>
      </c>
    </row>
    <row r="4759" spans="6:6">
      <c r="F4759" s="234">
        <v>49034</v>
      </c>
    </row>
    <row r="4760" spans="6:6">
      <c r="F4760" s="234">
        <v>49035</v>
      </c>
    </row>
    <row r="4761" spans="6:6">
      <c r="F4761" s="234">
        <v>49036</v>
      </c>
    </row>
    <row r="4762" spans="6:6">
      <c r="F4762" s="234">
        <v>49037</v>
      </c>
    </row>
    <row r="4763" spans="6:6">
      <c r="F4763" s="234">
        <v>49038</v>
      </c>
    </row>
    <row r="4764" spans="6:6">
      <c r="F4764" s="234">
        <v>49039</v>
      </c>
    </row>
    <row r="4765" spans="6:6">
      <c r="F4765" s="234">
        <v>49040</v>
      </c>
    </row>
    <row r="4766" spans="6:6">
      <c r="F4766" s="234">
        <v>49041</v>
      </c>
    </row>
    <row r="4767" spans="6:6">
      <c r="F4767" s="234">
        <v>49042</v>
      </c>
    </row>
    <row r="4768" spans="6:6">
      <c r="F4768" s="234">
        <v>49043</v>
      </c>
    </row>
    <row r="4769" spans="6:6">
      <c r="F4769" s="234">
        <v>49044</v>
      </c>
    </row>
    <row r="4770" spans="6:6">
      <c r="F4770" s="234">
        <v>49045</v>
      </c>
    </row>
    <row r="4771" spans="6:6">
      <c r="F4771" s="234">
        <v>49046</v>
      </c>
    </row>
    <row r="4772" spans="6:6">
      <c r="F4772" s="234">
        <v>49047</v>
      </c>
    </row>
    <row r="4773" spans="6:6">
      <c r="F4773" s="234">
        <v>49048</v>
      </c>
    </row>
    <row r="4774" spans="6:6">
      <c r="F4774" s="234">
        <v>49049</v>
      </c>
    </row>
    <row r="4775" spans="6:6">
      <c r="F4775" s="234">
        <v>49050</v>
      </c>
    </row>
    <row r="4776" spans="6:6">
      <c r="F4776" s="234">
        <v>49051</v>
      </c>
    </row>
    <row r="4777" spans="6:6">
      <c r="F4777" s="234">
        <v>49052</v>
      </c>
    </row>
    <row r="4778" spans="6:6">
      <c r="F4778" s="234">
        <v>49053</v>
      </c>
    </row>
    <row r="4779" spans="6:6">
      <c r="F4779" s="234">
        <v>49054</v>
      </c>
    </row>
    <row r="4780" spans="6:6">
      <c r="F4780" s="234">
        <v>49055</v>
      </c>
    </row>
    <row r="4781" spans="6:6">
      <c r="F4781" s="234">
        <v>49056</v>
      </c>
    </row>
    <row r="4782" spans="6:6">
      <c r="F4782" s="234">
        <v>49057</v>
      </c>
    </row>
    <row r="4783" spans="6:6">
      <c r="F4783" s="234">
        <v>49058</v>
      </c>
    </row>
    <row r="4784" spans="6:6">
      <c r="F4784" s="234">
        <v>49059</v>
      </c>
    </row>
    <row r="4785" spans="6:6">
      <c r="F4785" s="234">
        <v>49060</v>
      </c>
    </row>
    <row r="4786" spans="6:6">
      <c r="F4786" s="234">
        <v>49061</v>
      </c>
    </row>
    <row r="4787" spans="6:6">
      <c r="F4787" s="234">
        <v>49062</v>
      </c>
    </row>
    <row r="4788" spans="6:6">
      <c r="F4788" s="234">
        <v>49063</v>
      </c>
    </row>
    <row r="4789" spans="6:6">
      <c r="F4789" s="234">
        <v>49064</v>
      </c>
    </row>
    <row r="4790" spans="6:6">
      <c r="F4790" s="234">
        <v>49065</v>
      </c>
    </row>
    <row r="4791" spans="6:6">
      <c r="F4791" s="234">
        <v>49066</v>
      </c>
    </row>
    <row r="4792" spans="6:6">
      <c r="F4792" s="234">
        <v>49067</v>
      </c>
    </row>
    <row r="4793" spans="6:6">
      <c r="F4793" s="234">
        <v>49068</v>
      </c>
    </row>
    <row r="4794" spans="6:6">
      <c r="F4794" s="234">
        <v>49069</v>
      </c>
    </row>
    <row r="4795" spans="6:6">
      <c r="F4795" s="234">
        <v>49070</v>
      </c>
    </row>
    <row r="4796" spans="6:6">
      <c r="F4796" s="234">
        <v>49071</v>
      </c>
    </row>
    <row r="4797" spans="6:6">
      <c r="F4797" s="234">
        <v>49072</v>
      </c>
    </row>
    <row r="4798" spans="6:6">
      <c r="F4798" s="234">
        <v>49073</v>
      </c>
    </row>
    <row r="4799" spans="6:6">
      <c r="F4799" s="234">
        <v>49074</v>
      </c>
    </row>
    <row r="4800" spans="6:6">
      <c r="F4800" s="234">
        <v>49075</v>
      </c>
    </row>
    <row r="4801" spans="6:6">
      <c r="F4801" s="234">
        <v>49076</v>
      </c>
    </row>
    <row r="4802" spans="6:6">
      <c r="F4802" s="234">
        <v>49077</v>
      </c>
    </row>
    <row r="4803" spans="6:6">
      <c r="F4803" s="234">
        <v>49078</v>
      </c>
    </row>
    <row r="4804" spans="6:6">
      <c r="F4804" s="234">
        <v>49079</v>
      </c>
    </row>
    <row r="4805" spans="6:6">
      <c r="F4805" s="234">
        <v>49080</v>
      </c>
    </row>
    <row r="4806" spans="6:6">
      <c r="F4806" s="234">
        <v>49081</v>
      </c>
    </row>
    <row r="4807" spans="6:6">
      <c r="F4807" s="234">
        <v>49082</v>
      </c>
    </row>
    <row r="4808" spans="6:6">
      <c r="F4808" s="234">
        <v>49083</v>
      </c>
    </row>
    <row r="4809" spans="6:6">
      <c r="F4809" s="234">
        <v>49084</v>
      </c>
    </row>
    <row r="4810" spans="6:6">
      <c r="F4810" s="234">
        <v>49085</v>
      </c>
    </row>
    <row r="4811" spans="6:6">
      <c r="F4811" s="234">
        <v>49086</v>
      </c>
    </row>
    <row r="4812" spans="6:6">
      <c r="F4812" s="234">
        <v>49087</v>
      </c>
    </row>
    <row r="4813" spans="6:6">
      <c r="F4813" s="234">
        <v>49088</v>
      </c>
    </row>
    <row r="4814" spans="6:6">
      <c r="F4814" s="234">
        <v>49089</v>
      </c>
    </row>
    <row r="4815" spans="6:6">
      <c r="F4815" s="234">
        <v>49090</v>
      </c>
    </row>
    <row r="4816" spans="6:6">
      <c r="F4816" s="234">
        <v>49091</v>
      </c>
    </row>
    <row r="4817" spans="6:6">
      <c r="F4817" s="234">
        <v>49092</v>
      </c>
    </row>
    <row r="4818" spans="6:6">
      <c r="F4818" s="234">
        <v>49093</v>
      </c>
    </row>
    <row r="4819" spans="6:6">
      <c r="F4819" s="234">
        <v>49094</v>
      </c>
    </row>
    <row r="4820" spans="6:6">
      <c r="F4820" s="234">
        <v>49095</v>
      </c>
    </row>
    <row r="4821" spans="6:6">
      <c r="F4821" s="234">
        <v>49096</v>
      </c>
    </row>
    <row r="4822" spans="6:6">
      <c r="F4822" s="234">
        <v>49097</v>
      </c>
    </row>
    <row r="4823" spans="6:6">
      <c r="F4823" s="234">
        <v>49098</v>
      </c>
    </row>
    <row r="4824" spans="6:6">
      <c r="F4824" s="234">
        <v>49099</v>
      </c>
    </row>
    <row r="4825" spans="6:6">
      <c r="F4825" s="234">
        <v>49100</v>
      </c>
    </row>
    <row r="4826" spans="6:6">
      <c r="F4826" s="234">
        <v>49101</v>
      </c>
    </row>
    <row r="4827" spans="6:6">
      <c r="F4827" s="234">
        <v>49102</v>
      </c>
    </row>
    <row r="4828" spans="6:6">
      <c r="F4828" s="234">
        <v>49103</v>
      </c>
    </row>
    <row r="4829" spans="6:6">
      <c r="F4829" s="234">
        <v>49104</v>
      </c>
    </row>
    <row r="4830" spans="6:6">
      <c r="F4830" s="234">
        <v>49105</v>
      </c>
    </row>
    <row r="4831" spans="6:6">
      <c r="F4831" s="234">
        <v>49106</v>
      </c>
    </row>
    <row r="4832" spans="6:6">
      <c r="F4832" s="234">
        <v>49107</v>
      </c>
    </row>
    <row r="4833" spans="6:6">
      <c r="F4833" s="234">
        <v>49108</v>
      </c>
    </row>
    <row r="4834" spans="6:6">
      <c r="F4834" s="234">
        <v>49109</v>
      </c>
    </row>
    <row r="4835" spans="6:6">
      <c r="F4835" s="234">
        <v>49110</v>
      </c>
    </row>
    <row r="4836" spans="6:6">
      <c r="F4836" s="234">
        <v>49111</v>
      </c>
    </row>
    <row r="4837" spans="6:6">
      <c r="F4837" s="234">
        <v>49112</v>
      </c>
    </row>
    <row r="4838" spans="6:6">
      <c r="F4838" s="234">
        <v>49113</v>
      </c>
    </row>
    <row r="4839" spans="6:6">
      <c r="F4839" s="234">
        <v>49114</v>
      </c>
    </row>
    <row r="4840" spans="6:6">
      <c r="F4840" s="234">
        <v>49115</v>
      </c>
    </row>
    <row r="4841" spans="6:6">
      <c r="F4841" s="234">
        <v>49116</v>
      </c>
    </row>
    <row r="4842" spans="6:6">
      <c r="F4842" s="234">
        <v>49117</v>
      </c>
    </row>
    <row r="4843" spans="6:6">
      <c r="F4843" s="234">
        <v>49118</v>
      </c>
    </row>
    <row r="4844" spans="6:6">
      <c r="F4844" s="234">
        <v>49119</v>
      </c>
    </row>
    <row r="4845" spans="6:6">
      <c r="F4845" s="234">
        <v>49120</v>
      </c>
    </row>
    <row r="4846" spans="6:6">
      <c r="F4846" s="234">
        <v>49121</v>
      </c>
    </row>
    <row r="4847" spans="6:6">
      <c r="F4847" s="234">
        <v>49122</v>
      </c>
    </row>
    <row r="4848" spans="6:6">
      <c r="F4848" s="234">
        <v>49123</v>
      </c>
    </row>
    <row r="4849" spans="6:6">
      <c r="F4849" s="234">
        <v>49124</v>
      </c>
    </row>
    <row r="4850" spans="6:6">
      <c r="F4850" s="234">
        <v>49125</v>
      </c>
    </row>
    <row r="4851" spans="6:6">
      <c r="F4851" s="234">
        <v>49126</v>
      </c>
    </row>
    <row r="4852" spans="6:6">
      <c r="F4852" s="234">
        <v>49127</v>
      </c>
    </row>
    <row r="4853" spans="6:6">
      <c r="F4853" s="234">
        <v>49128</v>
      </c>
    </row>
    <row r="4854" spans="6:6">
      <c r="F4854" s="234">
        <v>49129</v>
      </c>
    </row>
    <row r="4855" spans="6:6">
      <c r="F4855" s="234">
        <v>49130</v>
      </c>
    </row>
    <row r="4856" spans="6:6">
      <c r="F4856" s="234">
        <v>49131</v>
      </c>
    </row>
    <row r="4857" spans="6:6">
      <c r="F4857" s="234">
        <v>49132</v>
      </c>
    </row>
    <row r="4858" spans="6:6">
      <c r="F4858" s="234">
        <v>49133</v>
      </c>
    </row>
    <row r="4859" spans="6:6">
      <c r="F4859" s="234">
        <v>49134</v>
      </c>
    </row>
    <row r="4860" spans="6:6">
      <c r="F4860" s="234">
        <v>49135</v>
      </c>
    </row>
    <row r="4861" spans="6:6">
      <c r="F4861" s="234">
        <v>49136</v>
      </c>
    </row>
    <row r="4862" spans="6:6">
      <c r="F4862" s="234">
        <v>49137</v>
      </c>
    </row>
    <row r="4863" spans="6:6">
      <c r="F4863" s="234">
        <v>49138</v>
      </c>
    </row>
    <row r="4864" spans="6:6">
      <c r="F4864" s="234">
        <v>49139</v>
      </c>
    </row>
    <row r="4865" spans="6:6">
      <c r="F4865" s="234">
        <v>49140</v>
      </c>
    </row>
    <row r="4866" spans="6:6">
      <c r="F4866" s="234">
        <v>49141</v>
      </c>
    </row>
    <row r="4867" spans="6:6">
      <c r="F4867" s="234">
        <v>49142</v>
      </c>
    </row>
    <row r="4868" spans="6:6">
      <c r="F4868" s="234">
        <v>49143</v>
      </c>
    </row>
    <row r="4869" spans="6:6">
      <c r="F4869" s="234">
        <v>49144</v>
      </c>
    </row>
    <row r="4870" spans="6:6">
      <c r="F4870" s="234">
        <v>49145</v>
      </c>
    </row>
    <row r="4871" spans="6:6">
      <c r="F4871" s="234">
        <v>49146</v>
      </c>
    </row>
    <row r="4872" spans="6:6">
      <c r="F4872" s="234">
        <v>49147</v>
      </c>
    </row>
    <row r="4873" spans="6:6">
      <c r="F4873" s="234">
        <v>49148</v>
      </c>
    </row>
    <row r="4874" spans="6:6">
      <c r="F4874" s="234">
        <v>49149</v>
      </c>
    </row>
    <row r="4875" spans="6:6">
      <c r="F4875" s="234">
        <v>49150</v>
      </c>
    </row>
    <row r="4876" spans="6:6">
      <c r="F4876" s="234">
        <v>49151</v>
      </c>
    </row>
    <row r="4877" spans="6:6">
      <c r="F4877" s="234">
        <v>49152</v>
      </c>
    </row>
    <row r="4878" spans="6:6">
      <c r="F4878" s="234">
        <v>49153</v>
      </c>
    </row>
    <row r="4879" spans="6:6">
      <c r="F4879" s="234">
        <v>49154</v>
      </c>
    </row>
    <row r="4880" spans="6:6">
      <c r="F4880" s="234">
        <v>49155</v>
      </c>
    </row>
    <row r="4881" spans="6:6">
      <c r="F4881" s="234">
        <v>49156</v>
      </c>
    </row>
    <row r="4882" spans="6:6">
      <c r="F4882" s="234">
        <v>49157</v>
      </c>
    </row>
    <row r="4883" spans="6:6">
      <c r="F4883" s="234">
        <v>49158</v>
      </c>
    </row>
    <row r="4884" spans="6:6">
      <c r="F4884" s="234">
        <v>49159</v>
      </c>
    </row>
    <row r="4885" spans="6:6">
      <c r="F4885" s="234">
        <v>49160</v>
      </c>
    </row>
    <row r="4886" spans="6:6">
      <c r="F4886" s="234">
        <v>49161</v>
      </c>
    </row>
    <row r="4887" spans="6:6">
      <c r="F4887" s="234">
        <v>49162</v>
      </c>
    </row>
    <row r="4888" spans="6:6">
      <c r="F4888" s="234">
        <v>49163</v>
      </c>
    </row>
    <row r="4889" spans="6:6">
      <c r="F4889" s="234">
        <v>49164</v>
      </c>
    </row>
    <row r="4890" spans="6:6">
      <c r="F4890" s="234">
        <v>49165</v>
      </c>
    </row>
    <row r="4891" spans="6:6">
      <c r="F4891" s="234">
        <v>49166</v>
      </c>
    </row>
    <row r="4892" spans="6:6">
      <c r="F4892" s="234">
        <v>49167</v>
      </c>
    </row>
    <row r="4893" spans="6:6">
      <c r="F4893" s="234">
        <v>49168</v>
      </c>
    </row>
    <row r="4894" spans="6:6">
      <c r="F4894" s="234">
        <v>49169</v>
      </c>
    </row>
    <row r="4895" spans="6:6">
      <c r="F4895" s="234">
        <v>49170</v>
      </c>
    </row>
    <row r="4896" spans="6:6">
      <c r="F4896" s="234">
        <v>49171</v>
      </c>
    </row>
    <row r="4897" spans="6:6">
      <c r="F4897" s="234">
        <v>49172</v>
      </c>
    </row>
    <row r="4898" spans="6:6">
      <c r="F4898" s="234">
        <v>49173</v>
      </c>
    </row>
    <row r="4899" spans="6:6">
      <c r="F4899" s="234">
        <v>49174</v>
      </c>
    </row>
    <row r="4900" spans="6:6">
      <c r="F4900" s="234">
        <v>49175</v>
      </c>
    </row>
    <row r="4901" spans="6:6">
      <c r="F4901" s="234">
        <v>49176</v>
      </c>
    </row>
    <row r="4902" spans="6:6">
      <c r="F4902" s="234">
        <v>49177</v>
      </c>
    </row>
    <row r="4903" spans="6:6">
      <c r="F4903" s="234">
        <v>49178</v>
      </c>
    </row>
    <row r="4904" spans="6:6">
      <c r="F4904" s="234">
        <v>49179</v>
      </c>
    </row>
    <row r="4905" spans="6:6">
      <c r="F4905" s="234">
        <v>49180</v>
      </c>
    </row>
    <row r="4906" spans="6:6">
      <c r="F4906" s="234">
        <v>49181</v>
      </c>
    </row>
    <row r="4907" spans="6:6">
      <c r="F4907" s="234">
        <v>49182</v>
      </c>
    </row>
    <row r="4908" spans="6:6">
      <c r="F4908" s="234">
        <v>49183</v>
      </c>
    </row>
    <row r="4909" spans="6:6">
      <c r="F4909" s="234">
        <v>49184</v>
      </c>
    </row>
    <row r="4910" spans="6:6">
      <c r="F4910" s="234">
        <v>49185</v>
      </c>
    </row>
    <row r="4911" spans="6:6">
      <c r="F4911" s="234">
        <v>49186</v>
      </c>
    </row>
    <row r="4912" spans="6:6">
      <c r="F4912" s="234">
        <v>49187</v>
      </c>
    </row>
    <row r="4913" spans="6:6">
      <c r="F4913" s="234">
        <v>49188</v>
      </c>
    </row>
    <row r="4914" spans="6:6">
      <c r="F4914" s="234">
        <v>49189</v>
      </c>
    </row>
    <row r="4915" spans="6:6">
      <c r="F4915" s="234">
        <v>49190</v>
      </c>
    </row>
    <row r="4916" spans="6:6">
      <c r="F4916" s="234">
        <v>49191</v>
      </c>
    </row>
    <row r="4917" spans="6:6">
      <c r="F4917" s="234">
        <v>49192</v>
      </c>
    </row>
    <row r="4918" spans="6:6">
      <c r="F4918" s="234">
        <v>49193</v>
      </c>
    </row>
    <row r="4919" spans="6:6">
      <c r="F4919" s="234">
        <v>49194</v>
      </c>
    </row>
    <row r="4920" spans="6:6">
      <c r="F4920" s="234">
        <v>49195</v>
      </c>
    </row>
    <row r="4921" spans="6:6">
      <c r="F4921" s="234">
        <v>49196</v>
      </c>
    </row>
    <row r="4922" spans="6:6">
      <c r="F4922" s="234">
        <v>49197</v>
      </c>
    </row>
    <row r="4923" spans="6:6">
      <c r="F4923" s="234">
        <v>49198</v>
      </c>
    </row>
    <row r="4924" spans="6:6">
      <c r="F4924" s="234">
        <v>49199</v>
      </c>
    </row>
    <row r="4925" spans="6:6">
      <c r="F4925" s="234">
        <v>49200</v>
      </c>
    </row>
    <row r="4926" spans="6:6">
      <c r="F4926" s="234">
        <v>49201</v>
      </c>
    </row>
    <row r="4927" spans="6:6">
      <c r="F4927" s="234">
        <v>49202</v>
      </c>
    </row>
    <row r="4928" spans="6:6">
      <c r="F4928" s="234">
        <v>49203</v>
      </c>
    </row>
    <row r="4929" spans="6:6">
      <c r="F4929" s="234">
        <v>49204</v>
      </c>
    </row>
    <row r="4930" spans="6:6">
      <c r="F4930" s="234">
        <v>49205</v>
      </c>
    </row>
    <row r="4931" spans="6:6">
      <c r="F4931" s="234">
        <v>49206</v>
      </c>
    </row>
    <row r="4932" spans="6:6">
      <c r="F4932" s="234">
        <v>49207</v>
      </c>
    </row>
    <row r="4933" spans="6:6">
      <c r="F4933" s="234">
        <v>49208</v>
      </c>
    </row>
    <row r="4934" spans="6:6">
      <c r="F4934" s="234">
        <v>49209</v>
      </c>
    </row>
    <row r="4935" spans="6:6">
      <c r="F4935" s="234">
        <v>49210</v>
      </c>
    </row>
    <row r="4936" spans="6:6">
      <c r="F4936" s="234">
        <v>49211</v>
      </c>
    </row>
    <row r="4937" spans="6:6">
      <c r="F4937" s="234">
        <v>49212</v>
      </c>
    </row>
    <row r="4938" spans="6:6">
      <c r="F4938" s="234">
        <v>49213</v>
      </c>
    </row>
    <row r="4939" spans="6:6">
      <c r="F4939" s="234">
        <v>49214</v>
      </c>
    </row>
    <row r="4940" spans="6:6">
      <c r="F4940" s="234">
        <v>49215</v>
      </c>
    </row>
    <row r="4941" spans="6:6">
      <c r="F4941" s="234">
        <v>49216</v>
      </c>
    </row>
    <row r="4942" spans="6:6">
      <c r="F4942" s="234">
        <v>49217</v>
      </c>
    </row>
    <row r="4943" spans="6:6">
      <c r="F4943" s="234">
        <v>49218</v>
      </c>
    </row>
    <row r="4944" spans="6:6">
      <c r="F4944" s="234">
        <v>49219</v>
      </c>
    </row>
    <row r="4945" spans="6:6">
      <c r="F4945" s="234">
        <v>49220</v>
      </c>
    </row>
    <row r="4946" spans="6:6">
      <c r="F4946" s="234">
        <v>49221</v>
      </c>
    </row>
    <row r="4947" spans="6:6">
      <c r="F4947" s="234">
        <v>49222</v>
      </c>
    </row>
    <row r="4948" spans="6:6">
      <c r="F4948" s="234">
        <v>49223</v>
      </c>
    </row>
    <row r="4949" spans="6:6">
      <c r="F4949" s="234">
        <v>49224</v>
      </c>
    </row>
    <row r="4950" spans="6:6">
      <c r="F4950" s="234">
        <v>49225</v>
      </c>
    </row>
    <row r="4951" spans="6:6">
      <c r="F4951" s="234">
        <v>49226</v>
      </c>
    </row>
    <row r="4952" spans="6:6">
      <c r="F4952" s="234">
        <v>49227</v>
      </c>
    </row>
    <row r="4953" spans="6:6">
      <c r="F4953" s="234">
        <v>49228</v>
      </c>
    </row>
    <row r="4954" spans="6:6">
      <c r="F4954" s="234">
        <v>49229</v>
      </c>
    </row>
    <row r="4955" spans="6:6">
      <c r="F4955" s="234">
        <v>49230</v>
      </c>
    </row>
    <row r="4956" spans="6:6">
      <c r="F4956" s="234">
        <v>49231</v>
      </c>
    </row>
    <row r="4957" spans="6:6">
      <c r="F4957" s="234">
        <v>49232</v>
      </c>
    </row>
    <row r="4958" spans="6:6">
      <c r="F4958" s="234">
        <v>49233</v>
      </c>
    </row>
    <row r="4959" spans="6:6">
      <c r="F4959" s="234">
        <v>49234</v>
      </c>
    </row>
    <row r="4960" spans="6:6">
      <c r="F4960" s="234">
        <v>49235</v>
      </c>
    </row>
    <row r="4961" spans="6:6">
      <c r="F4961" s="234">
        <v>49236</v>
      </c>
    </row>
    <row r="4962" spans="6:6">
      <c r="F4962" s="234">
        <v>49237</v>
      </c>
    </row>
    <row r="4963" spans="6:6">
      <c r="F4963" s="234">
        <v>49238</v>
      </c>
    </row>
    <row r="4964" spans="6:6">
      <c r="F4964" s="234">
        <v>49239</v>
      </c>
    </row>
    <row r="4965" spans="6:6">
      <c r="F4965" s="234">
        <v>49240</v>
      </c>
    </row>
    <row r="4966" spans="6:6">
      <c r="F4966" s="234">
        <v>49241</v>
      </c>
    </row>
    <row r="4967" spans="6:6">
      <c r="F4967" s="234">
        <v>49242</v>
      </c>
    </row>
    <row r="4968" spans="6:6">
      <c r="F4968" s="234">
        <v>49243</v>
      </c>
    </row>
    <row r="4969" spans="6:6">
      <c r="F4969" s="234">
        <v>49244</v>
      </c>
    </row>
    <row r="4970" spans="6:6">
      <c r="F4970" s="234">
        <v>49245</v>
      </c>
    </row>
    <row r="4971" spans="6:6">
      <c r="F4971" s="234">
        <v>49246</v>
      </c>
    </row>
    <row r="4972" spans="6:6">
      <c r="F4972" s="234">
        <v>49247</v>
      </c>
    </row>
    <row r="4973" spans="6:6">
      <c r="F4973" s="234">
        <v>49248</v>
      </c>
    </row>
    <row r="4974" spans="6:6">
      <c r="F4974" s="234">
        <v>49249</v>
      </c>
    </row>
    <row r="4975" spans="6:6">
      <c r="F4975" s="234">
        <v>49250</v>
      </c>
    </row>
    <row r="4976" spans="6:6">
      <c r="F4976" s="234">
        <v>49251</v>
      </c>
    </row>
    <row r="4977" spans="6:6">
      <c r="F4977" s="234">
        <v>49252</v>
      </c>
    </row>
    <row r="4978" spans="6:6">
      <c r="F4978" s="234">
        <v>49253</v>
      </c>
    </row>
    <row r="4979" spans="6:6">
      <c r="F4979" s="234">
        <v>49254</v>
      </c>
    </row>
    <row r="4980" spans="6:6">
      <c r="F4980" s="234">
        <v>49255</v>
      </c>
    </row>
    <row r="4981" spans="6:6">
      <c r="F4981" s="234">
        <v>49256</v>
      </c>
    </row>
    <row r="4982" spans="6:6">
      <c r="F4982" s="234">
        <v>49257</v>
      </c>
    </row>
    <row r="4983" spans="6:6">
      <c r="F4983" s="234">
        <v>49258</v>
      </c>
    </row>
    <row r="4984" spans="6:6">
      <c r="F4984" s="234">
        <v>49259</v>
      </c>
    </row>
    <row r="4985" spans="6:6">
      <c r="F4985" s="234">
        <v>49260</v>
      </c>
    </row>
    <row r="4986" spans="6:6">
      <c r="F4986" s="234">
        <v>49261</v>
      </c>
    </row>
    <row r="4987" spans="6:6">
      <c r="F4987" s="234">
        <v>49262</v>
      </c>
    </row>
    <row r="4988" spans="6:6">
      <c r="F4988" s="234">
        <v>49263</v>
      </c>
    </row>
    <row r="4989" spans="6:6">
      <c r="F4989" s="234">
        <v>49264</v>
      </c>
    </row>
    <row r="4990" spans="6:6">
      <c r="F4990" s="234">
        <v>49265</v>
      </c>
    </row>
    <row r="4991" spans="6:6">
      <c r="F4991" s="234">
        <v>49266</v>
      </c>
    </row>
    <row r="4992" spans="6:6">
      <c r="F4992" s="234">
        <v>49267</v>
      </c>
    </row>
    <row r="4993" spans="6:6">
      <c r="F4993" s="234">
        <v>49268</v>
      </c>
    </row>
    <row r="4994" spans="6:6">
      <c r="F4994" s="234">
        <v>49269</v>
      </c>
    </row>
    <row r="4995" spans="6:6">
      <c r="F4995" s="234">
        <v>49270</v>
      </c>
    </row>
    <row r="4996" spans="6:6">
      <c r="F4996" s="234">
        <v>49271</v>
      </c>
    </row>
    <row r="4997" spans="6:6">
      <c r="F4997" s="234">
        <v>49272</v>
      </c>
    </row>
    <row r="4998" spans="6:6">
      <c r="F4998" s="234">
        <v>49273</v>
      </c>
    </row>
    <row r="4999" spans="6:6">
      <c r="F4999" s="234">
        <v>49274</v>
      </c>
    </row>
    <row r="5000" spans="6:6">
      <c r="F5000" s="234">
        <v>49275</v>
      </c>
    </row>
    <row r="5001" spans="6:6">
      <c r="F5001" s="234">
        <v>49276</v>
      </c>
    </row>
    <row r="5002" spans="6:6">
      <c r="F5002" s="234">
        <v>49277</v>
      </c>
    </row>
    <row r="5003" spans="6:6">
      <c r="F5003" s="234">
        <v>49278</v>
      </c>
    </row>
    <row r="5004" spans="6:6">
      <c r="F5004" s="234">
        <v>49279</v>
      </c>
    </row>
    <row r="5005" spans="6:6">
      <c r="F5005" s="234">
        <v>49280</v>
      </c>
    </row>
    <row r="5006" spans="6:6">
      <c r="F5006" s="234">
        <v>49281</v>
      </c>
    </row>
    <row r="5007" spans="6:6">
      <c r="F5007" s="234">
        <v>49282</v>
      </c>
    </row>
    <row r="5008" spans="6:6">
      <c r="F5008" s="234">
        <v>49283</v>
      </c>
    </row>
    <row r="5009" spans="6:6">
      <c r="F5009" s="234">
        <v>49284</v>
      </c>
    </row>
    <row r="5010" spans="6:6">
      <c r="F5010" s="234">
        <v>49285</v>
      </c>
    </row>
    <row r="5011" spans="6:6">
      <c r="F5011" s="234">
        <v>49286</v>
      </c>
    </row>
    <row r="5012" spans="6:6">
      <c r="F5012" s="234">
        <v>49287</v>
      </c>
    </row>
    <row r="5013" spans="6:6">
      <c r="F5013" s="234">
        <v>49288</v>
      </c>
    </row>
    <row r="5014" spans="6:6">
      <c r="F5014" s="234">
        <v>49289</v>
      </c>
    </row>
    <row r="5015" spans="6:6">
      <c r="F5015" s="234">
        <v>49290</v>
      </c>
    </row>
    <row r="5016" spans="6:6">
      <c r="F5016" s="234">
        <v>49291</v>
      </c>
    </row>
    <row r="5017" spans="6:6">
      <c r="F5017" s="234">
        <v>49292</v>
      </c>
    </row>
    <row r="5018" spans="6:6">
      <c r="F5018" s="234">
        <v>49293</v>
      </c>
    </row>
    <row r="5019" spans="6:6">
      <c r="F5019" s="234">
        <v>49294</v>
      </c>
    </row>
    <row r="5020" spans="6:6">
      <c r="F5020" s="234">
        <v>49295</v>
      </c>
    </row>
    <row r="5021" spans="6:6">
      <c r="F5021" s="234">
        <v>49296</v>
      </c>
    </row>
    <row r="5022" spans="6:6">
      <c r="F5022" s="234">
        <v>49297</v>
      </c>
    </row>
    <row r="5023" spans="6:6">
      <c r="F5023" s="234">
        <v>49298</v>
      </c>
    </row>
    <row r="5024" spans="6:6">
      <c r="F5024" s="234">
        <v>49299</v>
      </c>
    </row>
    <row r="5025" spans="6:6">
      <c r="F5025" s="234">
        <v>49300</v>
      </c>
    </row>
    <row r="5026" spans="6:6">
      <c r="F5026" s="234">
        <v>49301</v>
      </c>
    </row>
    <row r="5027" spans="6:6">
      <c r="F5027" s="234">
        <v>49302</v>
      </c>
    </row>
    <row r="5028" spans="6:6">
      <c r="F5028" s="234">
        <v>49303</v>
      </c>
    </row>
    <row r="5029" spans="6:6">
      <c r="F5029" s="234">
        <v>49304</v>
      </c>
    </row>
    <row r="5030" spans="6:6">
      <c r="F5030" s="234">
        <v>49305</v>
      </c>
    </row>
    <row r="5031" spans="6:6">
      <c r="F5031" s="234">
        <v>49306</v>
      </c>
    </row>
    <row r="5032" spans="6:6">
      <c r="F5032" s="234">
        <v>49307</v>
      </c>
    </row>
    <row r="5033" spans="6:6">
      <c r="F5033" s="234">
        <v>49308</v>
      </c>
    </row>
    <row r="5034" spans="6:6">
      <c r="F5034" s="234">
        <v>49309</v>
      </c>
    </row>
    <row r="5035" spans="6:6">
      <c r="F5035" s="234">
        <v>49310</v>
      </c>
    </row>
    <row r="5036" spans="6:6">
      <c r="F5036" s="234">
        <v>49311</v>
      </c>
    </row>
    <row r="5037" spans="6:6">
      <c r="F5037" s="234">
        <v>49312</v>
      </c>
    </row>
    <row r="5038" spans="6:6">
      <c r="F5038" s="234">
        <v>49313</v>
      </c>
    </row>
    <row r="5039" spans="6:6">
      <c r="F5039" s="234">
        <v>49314</v>
      </c>
    </row>
    <row r="5040" spans="6:6">
      <c r="F5040" s="234">
        <v>49315</v>
      </c>
    </row>
    <row r="5041" spans="6:6">
      <c r="F5041" s="234">
        <v>49316</v>
      </c>
    </row>
    <row r="5042" spans="6:6">
      <c r="F5042" s="234">
        <v>49317</v>
      </c>
    </row>
    <row r="5043" spans="6:6">
      <c r="F5043" s="234">
        <v>49318</v>
      </c>
    </row>
    <row r="5044" spans="6:6">
      <c r="F5044" s="234">
        <v>49319</v>
      </c>
    </row>
    <row r="5045" spans="6:6">
      <c r="F5045" s="234">
        <v>49320</v>
      </c>
    </row>
    <row r="5046" spans="6:6">
      <c r="F5046" s="234">
        <v>49321</v>
      </c>
    </row>
    <row r="5047" spans="6:6">
      <c r="F5047" s="234">
        <v>49322</v>
      </c>
    </row>
    <row r="5048" spans="6:6">
      <c r="F5048" s="234">
        <v>49323</v>
      </c>
    </row>
    <row r="5049" spans="6:6">
      <c r="F5049" s="234">
        <v>49324</v>
      </c>
    </row>
    <row r="5050" spans="6:6">
      <c r="F5050" s="234">
        <v>49325</v>
      </c>
    </row>
    <row r="5051" spans="6:6">
      <c r="F5051" s="234">
        <v>49326</v>
      </c>
    </row>
    <row r="5052" spans="6:6">
      <c r="F5052" s="234">
        <v>49327</v>
      </c>
    </row>
    <row r="5053" spans="6:6">
      <c r="F5053" s="234">
        <v>49328</v>
      </c>
    </row>
    <row r="5054" spans="6:6">
      <c r="F5054" s="234">
        <v>49329</v>
      </c>
    </row>
    <row r="5055" spans="6:6">
      <c r="F5055" s="234">
        <v>49330</v>
      </c>
    </row>
    <row r="5056" spans="6:6">
      <c r="F5056" s="234">
        <v>49331</v>
      </c>
    </row>
    <row r="5057" spans="6:6">
      <c r="F5057" s="234">
        <v>49332</v>
      </c>
    </row>
    <row r="5058" spans="6:6">
      <c r="F5058" s="234">
        <v>49333</v>
      </c>
    </row>
    <row r="5059" spans="6:6">
      <c r="F5059" s="234">
        <v>49334</v>
      </c>
    </row>
    <row r="5060" spans="6:6">
      <c r="F5060" s="234">
        <v>49335</v>
      </c>
    </row>
    <row r="5061" spans="6:6">
      <c r="F5061" s="234">
        <v>49336</v>
      </c>
    </row>
    <row r="5062" spans="6:6">
      <c r="F5062" s="234">
        <v>49337</v>
      </c>
    </row>
    <row r="5063" spans="6:6">
      <c r="F5063" s="234">
        <v>49338</v>
      </c>
    </row>
    <row r="5064" spans="6:6">
      <c r="F5064" s="234">
        <v>49339</v>
      </c>
    </row>
    <row r="5065" spans="6:6">
      <c r="F5065" s="234">
        <v>49340</v>
      </c>
    </row>
    <row r="5066" spans="6:6">
      <c r="F5066" s="234">
        <v>49341</v>
      </c>
    </row>
    <row r="5067" spans="6:6">
      <c r="F5067" s="234">
        <v>49342</v>
      </c>
    </row>
    <row r="5068" spans="6:6">
      <c r="F5068" s="234">
        <v>49343</v>
      </c>
    </row>
    <row r="5069" spans="6:6">
      <c r="F5069" s="234">
        <v>49344</v>
      </c>
    </row>
    <row r="5070" spans="6:6">
      <c r="F5070" s="234">
        <v>49345</v>
      </c>
    </row>
    <row r="5071" spans="6:6">
      <c r="F5071" s="234">
        <v>49346</v>
      </c>
    </row>
    <row r="5072" spans="6:6">
      <c r="F5072" s="234">
        <v>49347</v>
      </c>
    </row>
    <row r="5073" spans="6:6">
      <c r="F5073" s="234">
        <v>49348</v>
      </c>
    </row>
    <row r="5074" spans="6:6">
      <c r="F5074" s="234">
        <v>49349</v>
      </c>
    </row>
    <row r="5075" spans="6:6">
      <c r="F5075" s="234">
        <v>49350</v>
      </c>
    </row>
    <row r="5076" spans="6:6">
      <c r="F5076" s="234">
        <v>49351</v>
      </c>
    </row>
    <row r="5077" spans="6:6">
      <c r="F5077" s="234">
        <v>49352</v>
      </c>
    </row>
    <row r="5078" spans="6:6">
      <c r="F5078" s="234">
        <v>49353</v>
      </c>
    </row>
    <row r="5079" spans="6:6">
      <c r="F5079" s="234">
        <v>49354</v>
      </c>
    </row>
    <row r="5080" spans="6:6">
      <c r="F5080" s="234">
        <v>49355</v>
      </c>
    </row>
    <row r="5081" spans="6:6">
      <c r="F5081" s="234">
        <v>49356</v>
      </c>
    </row>
    <row r="5082" spans="6:6">
      <c r="F5082" s="234">
        <v>49357</v>
      </c>
    </row>
    <row r="5083" spans="6:6">
      <c r="F5083" s="234">
        <v>49358</v>
      </c>
    </row>
    <row r="5084" spans="6:6">
      <c r="F5084" s="234">
        <v>49359</v>
      </c>
    </row>
    <row r="5085" spans="6:6">
      <c r="F5085" s="234">
        <v>49360</v>
      </c>
    </row>
    <row r="5086" spans="6:6">
      <c r="F5086" s="234">
        <v>49361</v>
      </c>
    </row>
    <row r="5087" spans="6:6">
      <c r="F5087" s="234">
        <v>49362</v>
      </c>
    </row>
    <row r="5088" spans="6:6">
      <c r="F5088" s="234">
        <v>49363</v>
      </c>
    </row>
    <row r="5089" spans="6:6">
      <c r="F5089" s="234">
        <v>49364</v>
      </c>
    </row>
    <row r="5090" spans="6:6">
      <c r="F5090" s="234">
        <v>49365</v>
      </c>
    </row>
    <row r="5091" spans="6:6">
      <c r="F5091" s="234">
        <v>49366</v>
      </c>
    </row>
    <row r="5092" spans="6:6">
      <c r="F5092" s="234">
        <v>49367</v>
      </c>
    </row>
    <row r="5093" spans="6:6">
      <c r="F5093" s="234">
        <v>49368</v>
      </c>
    </row>
    <row r="5094" spans="6:6">
      <c r="F5094" s="234">
        <v>49369</v>
      </c>
    </row>
    <row r="5095" spans="6:6">
      <c r="F5095" s="234">
        <v>49370</v>
      </c>
    </row>
    <row r="5096" spans="6:6">
      <c r="F5096" s="234">
        <v>49371</v>
      </c>
    </row>
    <row r="5097" spans="6:6">
      <c r="F5097" s="234">
        <v>49372</v>
      </c>
    </row>
    <row r="5098" spans="6:6">
      <c r="F5098" s="234">
        <v>49373</v>
      </c>
    </row>
    <row r="5099" spans="6:6">
      <c r="F5099" s="234">
        <v>49374</v>
      </c>
    </row>
    <row r="5100" spans="6:6">
      <c r="F5100" s="234">
        <v>49375</v>
      </c>
    </row>
    <row r="5101" spans="6:6">
      <c r="F5101" s="234">
        <v>49376</v>
      </c>
    </row>
    <row r="5102" spans="6:6">
      <c r="F5102" s="234">
        <v>49377</v>
      </c>
    </row>
    <row r="5103" spans="6:6">
      <c r="F5103" s="234">
        <v>49378</v>
      </c>
    </row>
    <row r="5104" spans="6:6">
      <c r="F5104" s="234">
        <v>49379</v>
      </c>
    </row>
    <row r="5105" spans="6:6">
      <c r="F5105" s="234">
        <v>49380</v>
      </c>
    </row>
    <row r="5106" spans="6:6">
      <c r="F5106" s="234">
        <v>49381</v>
      </c>
    </row>
    <row r="5107" spans="6:6">
      <c r="F5107" s="234">
        <v>49382</v>
      </c>
    </row>
    <row r="5108" spans="6:6">
      <c r="F5108" s="234">
        <v>49383</v>
      </c>
    </row>
    <row r="5109" spans="6:6">
      <c r="F5109" s="234">
        <v>49384</v>
      </c>
    </row>
    <row r="5110" spans="6:6">
      <c r="F5110" s="234">
        <v>49385</v>
      </c>
    </row>
    <row r="5111" spans="6:6">
      <c r="F5111" s="234">
        <v>49386</v>
      </c>
    </row>
    <row r="5112" spans="6:6">
      <c r="F5112" s="234">
        <v>49387</v>
      </c>
    </row>
    <row r="5113" spans="6:6">
      <c r="F5113" s="234">
        <v>49388</v>
      </c>
    </row>
    <row r="5114" spans="6:6">
      <c r="F5114" s="234">
        <v>49389</v>
      </c>
    </row>
    <row r="5115" spans="6:6">
      <c r="F5115" s="234">
        <v>49390</v>
      </c>
    </row>
    <row r="5116" spans="6:6">
      <c r="F5116" s="234">
        <v>49391</v>
      </c>
    </row>
    <row r="5117" spans="6:6">
      <c r="F5117" s="234">
        <v>49392</v>
      </c>
    </row>
    <row r="5118" spans="6:6">
      <c r="F5118" s="234">
        <v>49393</v>
      </c>
    </row>
    <row r="5119" spans="6:6">
      <c r="F5119" s="234">
        <v>49394</v>
      </c>
    </row>
    <row r="5120" spans="6:6">
      <c r="F5120" s="234">
        <v>49395</v>
      </c>
    </row>
    <row r="5121" spans="6:6">
      <c r="F5121" s="234">
        <v>49396</v>
      </c>
    </row>
    <row r="5122" spans="6:6">
      <c r="F5122" s="234">
        <v>49397</v>
      </c>
    </row>
    <row r="5123" spans="6:6">
      <c r="F5123" s="234">
        <v>49398</v>
      </c>
    </row>
    <row r="5124" spans="6:6">
      <c r="F5124" s="234">
        <v>49399</v>
      </c>
    </row>
    <row r="5125" spans="6:6">
      <c r="F5125" s="234">
        <v>49400</v>
      </c>
    </row>
    <row r="5126" spans="6:6">
      <c r="F5126" s="234">
        <v>49401</v>
      </c>
    </row>
    <row r="5127" spans="6:6">
      <c r="F5127" s="234">
        <v>49402</v>
      </c>
    </row>
    <row r="5128" spans="6:6">
      <c r="F5128" s="234">
        <v>49403</v>
      </c>
    </row>
    <row r="5129" spans="6:6">
      <c r="F5129" s="234">
        <v>49404</v>
      </c>
    </row>
    <row r="5130" spans="6:6">
      <c r="F5130" s="234">
        <v>49405</v>
      </c>
    </row>
    <row r="5131" spans="6:6">
      <c r="F5131" s="234">
        <v>49406</v>
      </c>
    </row>
    <row r="5132" spans="6:6">
      <c r="F5132" s="234">
        <v>49407</v>
      </c>
    </row>
    <row r="5133" spans="6:6">
      <c r="F5133" s="234">
        <v>49408</v>
      </c>
    </row>
    <row r="5134" spans="6:6">
      <c r="F5134" s="234">
        <v>49409</v>
      </c>
    </row>
    <row r="5135" spans="6:6">
      <c r="F5135" s="234">
        <v>49410</v>
      </c>
    </row>
    <row r="5136" spans="6:6">
      <c r="F5136" s="234">
        <v>49411</v>
      </c>
    </row>
    <row r="5137" spans="6:6">
      <c r="F5137" s="234">
        <v>49412</v>
      </c>
    </row>
    <row r="5138" spans="6:6">
      <c r="F5138" s="234">
        <v>49413</v>
      </c>
    </row>
    <row r="5139" spans="6:6">
      <c r="F5139" s="234">
        <v>49414</v>
      </c>
    </row>
    <row r="5140" spans="6:6">
      <c r="F5140" s="234">
        <v>49415</v>
      </c>
    </row>
    <row r="5141" spans="6:6">
      <c r="F5141" s="234">
        <v>49416</v>
      </c>
    </row>
    <row r="5142" spans="6:6">
      <c r="F5142" s="234">
        <v>49417</v>
      </c>
    </row>
    <row r="5143" spans="6:6">
      <c r="F5143" s="234">
        <v>49418</v>
      </c>
    </row>
    <row r="5144" spans="6:6">
      <c r="F5144" s="234">
        <v>49419</v>
      </c>
    </row>
    <row r="5145" spans="6:6">
      <c r="F5145" s="234">
        <v>49420</v>
      </c>
    </row>
    <row r="5146" spans="6:6">
      <c r="F5146" s="234">
        <v>49421</v>
      </c>
    </row>
    <row r="5147" spans="6:6">
      <c r="F5147" s="234">
        <v>49422</v>
      </c>
    </row>
    <row r="5148" spans="6:6">
      <c r="F5148" s="234">
        <v>49423</v>
      </c>
    </row>
    <row r="5149" spans="6:6">
      <c r="F5149" s="234">
        <v>49424</v>
      </c>
    </row>
    <row r="5150" spans="6:6">
      <c r="F5150" s="234">
        <v>49425</v>
      </c>
    </row>
    <row r="5151" spans="6:6">
      <c r="F5151" s="234">
        <v>49426</v>
      </c>
    </row>
    <row r="5152" spans="6:6">
      <c r="F5152" s="234">
        <v>49427</v>
      </c>
    </row>
    <row r="5153" spans="6:6">
      <c r="F5153" s="234">
        <v>49428</v>
      </c>
    </row>
    <row r="5154" spans="6:6">
      <c r="F5154" s="234">
        <v>49429</v>
      </c>
    </row>
    <row r="5155" spans="6:6">
      <c r="F5155" s="234">
        <v>49430</v>
      </c>
    </row>
    <row r="5156" spans="6:6">
      <c r="F5156" s="234">
        <v>49431</v>
      </c>
    </row>
    <row r="5157" spans="6:6">
      <c r="F5157" s="234">
        <v>49432</v>
      </c>
    </row>
    <row r="5158" spans="6:6">
      <c r="F5158" s="234">
        <v>49433</v>
      </c>
    </row>
    <row r="5159" spans="6:6">
      <c r="F5159" s="234">
        <v>49434</v>
      </c>
    </row>
    <row r="5160" spans="6:6">
      <c r="F5160" s="234">
        <v>49435</v>
      </c>
    </row>
    <row r="5161" spans="6:6">
      <c r="F5161" s="234">
        <v>49436</v>
      </c>
    </row>
    <row r="5162" spans="6:6">
      <c r="F5162" s="234">
        <v>49437</v>
      </c>
    </row>
    <row r="5163" spans="6:6">
      <c r="F5163" s="234">
        <v>49438</v>
      </c>
    </row>
    <row r="5164" spans="6:6">
      <c r="F5164" s="234">
        <v>49439</v>
      </c>
    </row>
    <row r="5165" spans="6:6">
      <c r="F5165" s="234">
        <v>49440</v>
      </c>
    </row>
    <row r="5166" spans="6:6">
      <c r="F5166" s="234">
        <v>49441</v>
      </c>
    </row>
    <row r="5167" spans="6:6">
      <c r="F5167" s="234">
        <v>49442</v>
      </c>
    </row>
    <row r="5168" spans="6:6">
      <c r="F5168" s="234">
        <v>49443</v>
      </c>
    </row>
    <row r="5169" spans="6:6">
      <c r="F5169" s="234">
        <v>49444</v>
      </c>
    </row>
    <row r="5170" spans="6:6">
      <c r="F5170" s="234">
        <v>49445</v>
      </c>
    </row>
    <row r="5171" spans="6:6">
      <c r="F5171" s="234">
        <v>49446</v>
      </c>
    </row>
    <row r="5172" spans="6:6">
      <c r="F5172" s="234">
        <v>49447</v>
      </c>
    </row>
    <row r="5173" spans="6:6">
      <c r="F5173" s="234">
        <v>49448</v>
      </c>
    </row>
    <row r="5174" spans="6:6">
      <c r="F5174" s="234">
        <v>49449</v>
      </c>
    </row>
    <row r="5175" spans="6:6">
      <c r="F5175" s="234">
        <v>49450</v>
      </c>
    </row>
    <row r="5176" spans="6:6">
      <c r="F5176" s="234">
        <v>49451</v>
      </c>
    </row>
    <row r="5177" spans="6:6">
      <c r="F5177" s="234">
        <v>49452</v>
      </c>
    </row>
    <row r="5178" spans="6:6">
      <c r="F5178" s="234">
        <v>49453</v>
      </c>
    </row>
    <row r="5179" spans="6:6">
      <c r="F5179" s="234">
        <v>49454</v>
      </c>
    </row>
    <row r="5180" spans="6:6">
      <c r="F5180" s="234">
        <v>49455</v>
      </c>
    </row>
    <row r="5181" spans="6:6">
      <c r="F5181" s="234">
        <v>49456</v>
      </c>
    </row>
    <row r="5182" spans="6:6">
      <c r="F5182" s="234">
        <v>49457</v>
      </c>
    </row>
    <row r="5183" spans="6:6">
      <c r="F5183" s="234">
        <v>49458</v>
      </c>
    </row>
    <row r="5184" spans="6:6">
      <c r="F5184" s="234">
        <v>49459</v>
      </c>
    </row>
    <row r="5185" spans="6:6">
      <c r="F5185" s="234">
        <v>49460</v>
      </c>
    </row>
    <row r="5186" spans="6:6">
      <c r="F5186" s="234">
        <v>49461</v>
      </c>
    </row>
    <row r="5187" spans="6:6">
      <c r="F5187" s="234">
        <v>49462</v>
      </c>
    </row>
    <row r="5188" spans="6:6">
      <c r="F5188" s="234">
        <v>49463</v>
      </c>
    </row>
    <row r="5189" spans="6:6">
      <c r="F5189" s="234">
        <v>49464</v>
      </c>
    </row>
    <row r="5190" spans="6:6">
      <c r="F5190" s="234">
        <v>49465</v>
      </c>
    </row>
    <row r="5191" spans="6:6">
      <c r="F5191" s="234">
        <v>49466</v>
      </c>
    </row>
    <row r="5192" spans="6:6">
      <c r="F5192" s="234">
        <v>49467</v>
      </c>
    </row>
    <row r="5193" spans="6:6">
      <c r="F5193" s="234">
        <v>49468</v>
      </c>
    </row>
    <row r="5194" spans="6:6">
      <c r="F5194" s="234">
        <v>49469</v>
      </c>
    </row>
    <row r="5195" spans="6:6">
      <c r="F5195" s="234">
        <v>49470</v>
      </c>
    </row>
    <row r="5196" spans="6:6">
      <c r="F5196" s="234">
        <v>49471</v>
      </c>
    </row>
    <row r="5197" spans="6:6">
      <c r="F5197" s="234">
        <v>49472</v>
      </c>
    </row>
    <row r="5198" spans="6:6">
      <c r="F5198" s="234">
        <v>49473</v>
      </c>
    </row>
    <row r="5199" spans="6:6">
      <c r="F5199" s="234">
        <v>49474</v>
      </c>
    </row>
    <row r="5200" spans="6:6">
      <c r="F5200" s="234">
        <v>49475</v>
      </c>
    </row>
    <row r="5201" spans="6:6">
      <c r="F5201" s="234">
        <v>49476</v>
      </c>
    </row>
    <row r="5202" spans="6:6">
      <c r="F5202" s="234">
        <v>49477</v>
      </c>
    </row>
    <row r="5203" spans="6:6">
      <c r="F5203" s="234">
        <v>49478</v>
      </c>
    </row>
    <row r="5204" spans="6:6">
      <c r="F5204" s="234">
        <v>49479</v>
      </c>
    </row>
    <row r="5205" spans="6:6">
      <c r="F5205" s="234">
        <v>49480</v>
      </c>
    </row>
    <row r="5206" spans="6:6">
      <c r="F5206" s="234">
        <v>49481</v>
      </c>
    </row>
    <row r="5207" spans="6:6">
      <c r="F5207" s="234">
        <v>49482</v>
      </c>
    </row>
    <row r="5208" spans="6:6">
      <c r="F5208" s="234">
        <v>49483</v>
      </c>
    </row>
    <row r="5209" spans="6:6">
      <c r="F5209" s="234">
        <v>49484</v>
      </c>
    </row>
    <row r="5210" spans="6:6">
      <c r="F5210" s="234">
        <v>49485</v>
      </c>
    </row>
    <row r="5211" spans="6:6">
      <c r="F5211" s="234">
        <v>49486</v>
      </c>
    </row>
    <row r="5212" spans="6:6">
      <c r="F5212" s="234">
        <v>49487</v>
      </c>
    </row>
    <row r="5213" spans="6:6">
      <c r="F5213" s="234">
        <v>49488</v>
      </c>
    </row>
    <row r="5214" spans="6:6">
      <c r="F5214" s="234">
        <v>49489</v>
      </c>
    </row>
    <row r="5215" spans="6:6">
      <c r="F5215" s="234">
        <v>49490</v>
      </c>
    </row>
    <row r="5216" spans="6:6">
      <c r="F5216" s="234">
        <v>49491</v>
      </c>
    </row>
    <row r="5217" spans="6:6">
      <c r="F5217" s="234">
        <v>49492</v>
      </c>
    </row>
    <row r="5218" spans="6:6">
      <c r="F5218" s="234">
        <v>49493</v>
      </c>
    </row>
    <row r="5219" spans="6:6">
      <c r="F5219" s="234">
        <v>49494</v>
      </c>
    </row>
    <row r="5220" spans="6:6">
      <c r="F5220" s="234">
        <v>49495</v>
      </c>
    </row>
    <row r="5221" spans="6:6">
      <c r="F5221" s="234">
        <v>49496</v>
      </c>
    </row>
    <row r="5222" spans="6:6">
      <c r="F5222" s="234">
        <v>49497</v>
      </c>
    </row>
    <row r="5223" spans="6:6">
      <c r="F5223" s="234">
        <v>49498</v>
      </c>
    </row>
    <row r="5224" spans="6:6">
      <c r="F5224" s="234">
        <v>49499</v>
      </c>
    </row>
    <row r="5225" spans="6:6">
      <c r="F5225" s="234">
        <v>49500</v>
      </c>
    </row>
    <row r="5226" spans="6:6">
      <c r="F5226" s="234">
        <v>49501</v>
      </c>
    </row>
    <row r="5227" spans="6:6">
      <c r="F5227" s="234">
        <v>49502</v>
      </c>
    </row>
    <row r="5228" spans="6:6">
      <c r="F5228" s="234">
        <v>49503</v>
      </c>
    </row>
    <row r="5229" spans="6:6">
      <c r="F5229" s="234">
        <v>49504</v>
      </c>
    </row>
    <row r="5230" spans="6:6">
      <c r="F5230" s="234">
        <v>49505</v>
      </c>
    </row>
    <row r="5231" spans="6:6">
      <c r="F5231" s="234">
        <v>49506</v>
      </c>
    </row>
    <row r="5232" spans="6:6">
      <c r="F5232" s="234">
        <v>49507</v>
      </c>
    </row>
    <row r="5233" spans="6:6">
      <c r="F5233" s="234">
        <v>49508</v>
      </c>
    </row>
    <row r="5234" spans="6:6">
      <c r="F5234" s="234">
        <v>49509</v>
      </c>
    </row>
    <row r="5235" spans="6:6">
      <c r="F5235" s="234">
        <v>49510</v>
      </c>
    </row>
    <row r="5236" spans="6:6">
      <c r="F5236" s="234">
        <v>49511</v>
      </c>
    </row>
    <row r="5237" spans="6:6">
      <c r="F5237" s="234">
        <v>49512</v>
      </c>
    </row>
    <row r="5238" spans="6:6">
      <c r="F5238" s="234">
        <v>49513</v>
      </c>
    </row>
    <row r="5239" spans="6:6">
      <c r="F5239" s="234">
        <v>49514</v>
      </c>
    </row>
    <row r="5240" spans="6:6">
      <c r="F5240" s="234">
        <v>49515</v>
      </c>
    </row>
    <row r="5241" spans="6:6">
      <c r="F5241" s="234">
        <v>49516</v>
      </c>
    </row>
    <row r="5242" spans="6:6">
      <c r="F5242" s="234">
        <v>49517</v>
      </c>
    </row>
    <row r="5243" spans="6:6">
      <c r="F5243" s="234">
        <v>49518</v>
      </c>
    </row>
    <row r="5244" spans="6:6">
      <c r="F5244" s="234">
        <v>49519</v>
      </c>
    </row>
    <row r="5245" spans="6:6">
      <c r="F5245" s="234">
        <v>49520</v>
      </c>
    </row>
    <row r="5246" spans="6:6">
      <c r="F5246" s="234">
        <v>49521</v>
      </c>
    </row>
    <row r="5247" spans="6:6">
      <c r="F5247" s="234">
        <v>49522</v>
      </c>
    </row>
    <row r="5248" spans="6:6">
      <c r="F5248" s="234">
        <v>49523</v>
      </c>
    </row>
    <row r="5249" spans="6:6">
      <c r="F5249" s="234">
        <v>49524</v>
      </c>
    </row>
    <row r="5250" spans="6:6">
      <c r="F5250" s="234">
        <v>49525</v>
      </c>
    </row>
    <row r="5251" spans="6:6">
      <c r="F5251" s="234">
        <v>49526</v>
      </c>
    </row>
    <row r="5252" spans="6:6">
      <c r="F5252" s="234">
        <v>49527</v>
      </c>
    </row>
    <row r="5253" spans="6:6">
      <c r="F5253" s="234">
        <v>49528</v>
      </c>
    </row>
    <row r="5254" spans="6:6">
      <c r="F5254" s="234">
        <v>49529</v>
      </c>
    </row>
    <row r="5255" spans="6:6">
      <c r="F5255" s="234">
        <v>49530</v>
      </c>
    </row>
    <row r="5256" spans="6:6">
      <c r="F5256" s="234">
        <v>49531</v>
      </c>
    </row>
    <row r="5257" spans="6:6">
      <c r="F5257" s="234">
        <v>49532</v>
      </c>
    </row>
    <row r="5258" spans="6:6">
      <c r="F5258" s="234">
        <v>49533</v>
      </c>
    </row>
    <row r="5259" spans="6:6">
      <c r="F5259" s="234">
        <v>49534</v>
      </c>
    </row>
    <row r="5260" spans="6:6">
      <c r="F5260" s="234">
        <v>49535</v>
      </c>
    </row>
    <row r="5261" spans="6:6">
      <c r="F5261" s="234">
        <v>49536</v>
      </c>
    </row>
    <row r="5262" spans="6:6">
      <c r="F5262" s="234">
        <v>49537</v>
      </c>
    </row>
    <row r="5263" spans="6:6">
      <c r="F5263" s="234">
        <v>49538</v>
      </c>
    </row>
    <row r="5264" spans="6:6">
      <c r="F5264" s="234">
        <v>49539</v>
      </c>
    </row>
    <row r="5265" spans="6:6">
      <c r="F5265" s="234">
        <v>49540</v>
      </c>
    </row>
    <row r="5266" spans="6:6">
      <c r="F5266" s="234">
        <v>49541</v>
      </c>
    </row>
    <row r="5267" spans="6:6">
      <c r="F5267" s="234">
        <v>49542</v>
      </c>
    </row>
    <row r="5268" spans="6:6">
      <c r="F5268" s="234">
        <v>49543</v>
      </c>
    </row>
    <row r="5269" spans="6:6">
      <c r="F5269" s="234">
        <v>49544</v>
      </c>
    </row>
    <row r="5270" spans="6:6">
      <c r="F5270" s="234">
        <v>49545</v>
      </c>
    </row>
    <row r="5271" spans="6:6">
      <c r="F5271" s="234">
        <v>49546</v>
      </c>
    </row>
    <row r="5272" spans="6:6">
      <c r="F5272" s="234">
        <v>49547</v>
      </c>
    </row>
    <row r="5273" spans="6:6">
      <c r="F5273" s="234">
        <v>49548</v>
      </c>
    </row>
    <row r="5274" spans="6:6">
      <c r="F5274" s="234">
        <v>49549</v>
      </c>
    </row>
    <row r="5275" spans="6:6">
      <c r="F5275" s="234">
        <v>49550</v>
      </c>
    </row>
    <row r="5276" spans="6:6">
      <c r="F5276" s="234">
        <v>49551</v>
      </c>
    </row>
    <row r="5277" spans="6:6">
      <c r="F5277" s="234">
        <v>49552</v>
      </c>
    </row>
    <row r="5278" spans="6:6">
      <c r="F5278" s="234">
        <v>49553</v>
      </c>
    </row>
    <row r="5279" spans="6:6">
      <c r="F5279" s="234">
        <v>49554</v>
      </c>
    </row>
    <row r="5280" spans="6:6">
      <c r="F5280" s="234">
        <v>49555</v>
      </c>
    </row>
    <row r="5281" spans="6:6">
      <c r="F5281" s="234">
        <v>49556</v>
      </c>
    </row>
    <row r="5282" spans="6:6">
      <c r="F5282" s="234">
        <v>49557</v>
      </c>
    </row>
    <row r="5283" spans="6:6">
      <c r="F5283" s="234">
        <v>49558</v>
      </c>
    </row>
    <row r="5284" spans="6:6">
      <c r="F5284" s="234">
        <v>49559</v>
      </c>
    </row>
    <row r="5285" spans="6:6">
      <c r="F5285" s="234">
        <v>49560</v>
      </c>
    </row>
    <row r="5286" spans="6:6">
      <c r="F5286" s="234">
        <v>49561</v>
      </c>
    </row>
    <row r="5287" spans="6:6">
      <c r="F5287" s="234">
        <v>49562</v>
      </c>
    </row>
    <row r="5288" spans="6:6">
      <c r="F5288" s="234">
        <v>49563</v>
      </c>
    </row>
    <row r="5289" spans="6:6">
      <c r="F5289" s="234">
        <v>49564</v>
      </c>
    </row>
    <row r="5290" spans="6:6">
      <c r="F5290" s="234">
        <v>49565</v>
      </c>
    </row>
    <row r="5291" spans="6:6">
      <c r="F5291" s="234">
        <v>49566</v>
      </c>
    </row>
    <row r="5292" spans="6:6">
      <c r="F5292" s="234">
        <v>49567</v>
      </c>
    </row>
    <row r="5293" spans="6:6">
      <c r="F5293" s="234">
        <v>49568</v>
      </c>
    </row>
    <row r="5294" spans="6:6">
      <c r="F5294" s="234">
        <v>49569</v>
      </c>
    </row>
    <row r="5295" spans="6:6">
      <c r="F5295" s="234">
        <v>49570</v>
      </c>
    </row>
    <row r="5296" spans="6:6">
      <c r="F5296" s="234">
        <v>49571</v>
      </c>
    </row>
    <row r="5297" spans="6:6">
      <c r="F5297" s="234">
        <v>49572</v>
      </c>
    </row>
    <row r="5298" spans="6:6">
      <c r="F5298" s="234">
        <v>49573</v>
      </c>
    </row>
    <row r="5299" spans="6:6">
      <c r="F5299" s="234">
        <v>49574</v>
      </c>
    </row>
    <row r="5300" spans="6:6">
      <c r="F5300" s="234">
        <v>49575</v>
      </c>
    </row>
    <row r="5301" spans="6:6">
      <c r="F5301" s="234">
        <v>49576</v>
      </c>
    </row>
    <row r="5302" spans="6:6">
      <c r="F5302" s="234">
        <v>49577</v>
      </c>
    </row>
    <row r="5303" spans="6:6">
      <c r="F5303" s="234">
        <v>49578</v>
      </c>
    </row>
    <row r="5304" spans="6:6">
      <c r="F5304" s="234">
        <v>49579</v>
      </c>
    </row>
    <row r="5305" spans="6:6">
      <c r="F5305" s="234">
        <v>49580</v>
      </c>
    </row>
    <row r="5306" spans="6:6">
      <c r="F5306" s="234">
        <v>49581</v>
      </c>
    </row>
    <row r="5307" spans="6:6">
      <c r="F5307" s="234">
        <v>49582</v>
      </c>
    </row>
    <row r="5308" spans="6:6">
      <c r="F5308" s="234">
        <v>49583</v>
      </c>
    </row>
    <row r="5309" spans="6:6">
      <c r="F5309" s="234">
        <v>49584</v>
      </c>
    </row>
    <row r="5310" spans="6:6">
      <c r="F5310" s="234">
        <v>49585</v>
      </c>
    </row>
    <row r="5311" spans="6:6">
      <c r="F5311" s="234">
        <v>49586</v>
      </c>
    </row>
    <row r="5312" spans="6:6">
      <c r="F5312" s="234">
        <v>49587</v>
      </c>
    </row>
    <row r="5313" spans="6:6">
      <c r="F5313" s="234">
        <v>49588</v>
      </c>
    </row>
    <row r="5314" spans="6:6">
      <c r="F5314" s="234">
        <v>49589</v>
      </c>
    </row>
    <row r="5315" spans="6:6">
      <c r="F5315" s="234">
        <v>49590</v>
      </c>
    </row>
    <row r="5316" spans="6:6">
      <c r="F5316" s="234">
        <v>49591</v>
      </c>
    </row>
    <row r="5317" spans="6:6">
      <c r="F5317" s="234">
        <v>49592</v>
      </c>
    </row>
    <row r="5318" spans="6:6">
      <c r="F5318" s="234">
        <v>49593</v>
      </c>
    </row>
    <row r="5319" spans="6:6">
      <c r="F5319" s="234">
        <v>49594</v>
      </c>
    </row>
    <row r="5320" spans="6:6">
      <c r="F5320" s="234">
        <v>49595</v>
      </c>
    </row>
    <row r="5321" spans="6:6">
      <c r="F5321" s="234">
        <v>49596</v>
      </c>
    </row>
    <row r="5322" spans="6:6">
      <c r="F5322" s="234">
        <v>49597</v>
      </c>
    </row>
    <row r="5323" spans="6:6">
      <c r="F5323" s="234">
        <v>49598</v>
      </c>
    </row>
    <row r="5324" spans="6:6">
      <c r="F5324" s="234">
        <v>49599</v>
      </c>
    </row>
    <row r="5325" spans="6:6">
      <c r="F5325" s="234">
        <v>49600</v>
      </c>
    </row>
    <row r="5326" spans="6:6">
      <c r="F5326" s="234">
        <v>49601</v>
      </c>
    </row>
    <row r="5327" spans="6:6">
      <c r="F5327" s="234">
        <v>49602</v>
      </c>
    </row>
    <row r="5328" spans="6:6">
      <c r="F5328" s="234">
        <v>49603</v>
      </c>
    </row>
    <row r="5329" spans="6:6">
      <c r="F5329" s="234">
        <v>49604</v>
      </c>
    </row>
    <row r="5330" spans="6:6">
      <c r="F5330" s="234">
        <v>49605</v>
      </c>
    </row>
    <row r="5331" spans="6:6">
      <c r="F5331" s="234">
        <v>49606</v>
      </c>
    </row>
    <row r="5332" spans="6:6">
      <c r="F5332" s="234">
        <v>49607</v>
      </c>
    </row>
    <row r="5333" spans="6:6">
      <c r="F5333" s="234">
        <v>49608</v>
      </c>
    </row>
    <row r="5334" spans="6:6">
      <c r="F5334" s="234">
        <v>49609</v>
      </c>
    </row>
    <row r="5335" spans="6:6">
      <c r="F5335" s="234">
        <v>49610</v>
      </c>
    </row>
    <row r="5336" spans="6:6">
      <c r="F5336" s="234">
        <v>49611</v>
      </c>
    </row>
    <row r="5337" spans="6:6">
      <c r="F5337" s="234">
        <v>49612</v>
      </c>
    </row>
    <row r="5338" spans="6:6">
      <c r="F5338" s="234">
        <v>49613</v>
      </c>
    </row>
    <row r="5339" spans="6:6">
      <c r="F5339" s="234">
        <v>49614</v>
      </c>
    </row>
    <row r="5340" spans="6:6">
      <c r="F5340" s="234">
        <v>49615</v>
      </c>
    </row>
    <row r="5341" spans="6:6">
      <c r="F5341" s="234">
        <v>49616</v>
      </c>
    </row>
    <row r="5342" spans="6:6">
      <c r="F5342" s="234">
        <v>49617</v>
      </c>
    </row>
    <row r="5343" spans="6:6">
      <c r="F5343" s="234">
        <v>49618</v>
      </c>
    </row>
    <row r="5344" spans="6:6">
      <c r="F5344" s="234">
        <v>49619</v>
      </c>
    </row>
    <row r="5345" spans="6:6">
      <c r="F5345" s="234">
        <v>49620</v>
      </c>
    </row>
    <row r="5346" spans="6:6">
      <c r="F5346" s="234">
        <v>49621</v>
      </c>
    </row>
    <row r="5347" spans="6:6">
      <c r="F5347" s="234">
        <v>49622</v>
      </c>
    </row>
    <row r="5348" spans="6:6">
      <c r="F5348" s="234">
        <v>49623</v>
      </c>
    </row>
    <row r="5349" spans="6:6">
      <c r="F5349" s="234">
        <v>49624</v>
      </c>
    </row>
    <row r="5350" spans="6:6">
      <c r="F5350" s="234">
        <v>49625</v>
      </c>
    </row>
    <row r="5351" spans="6:6">
      <c r="F5351" s="234">
        <v>49626</v>
      </c>
    </row>
    <row r="5352" spans="6:6">
      <c r="F5352" s="234">
        <v>49627</v>
      </c>
    </row>
    <row r="5353" spans="6:6">
      <c r="F5353" s="234">
        <v>49628</v>
      </c>
    </row>
    <row r="5354" spans="6:6">
      <c r="F5354" s="234">
        <v>49629</v>
      </c>
    </row>
    <row r="5355" spans="6:6">
      <c r="F5355" s="234">
        <v>49630</v>
      </c>
    </row>
    <row r="5356" spans="6:6">
      <c r="F5356" s="234">
        <v>49631</v>
      </c>
    </row>
    <row r="5357" spans="6:6">
      <c r="F5357" s="234">
        <v>49632</v>
      </c>
    </row>
    <row r="5358" spans="6:6">
      <c r="F5358" s="234">
        <v>49633</v>
      </c>
    </row>
    <row r="5359" spans="6:6">
      <c r="F5359" s="234">
        <v>49634</v>
      </c>
    </row>
    <row r="5360" spans="6:6">
      <c r="F5360" s="234">
        <v>49635</v>
      </c>
    </row>
    <row r="5361" spans="6:6">
      <c r="F5361" s="234">
        <v>49636</v>
      </c>
    </row>
    <row r="5362" spans="6:6">
      <c r="F5362" s="234">
        <v>49637</v>
      </c>
    </row>
    <row r="5363" spans="6:6">
      <c r="F5363" s="234">
        <v>49638</v>
      </c>
    </row>
    <row r="5364" spans="6:6">
      <c r="F5364" s="234">
        <v>49639</v>
      </c>
    </row>
    <row r="5365" spans="6:6">
      <c r="F5365" s="234">
        <v>49640</v>
      </c>
    </row>
    <row r="5366" spans="6:6">
      <c r="F5366" s="234">
        <v>49641</v>
      </c>
    </row>
    <row r="5367" spans="6:6">
      <c r="F5367" s="234">
        <v>49642</v>
      </c>
    </row>
    <row r="5368" spans="6:6">
      <c r="F5368" s="234">
        <v>49643</v>
      </c>
    </row>
    <row r="5369" spans="6:6">
      <c r="F5369" s="234">
        <v>49644</v>
      </c>
    </row>
    <row r="5370" spans="6:6">
      <c r="F5370" s="234">
        <v>49645</v>
      </c>
    </row>
    <row r="5371" spans="6:6">
      <c r="F5371" s="234">
        <v>49646</v>
      </c>
    </row>
    <row r="5372" spans="6:6">
      <c r="F5372" s="234">
        <v>49647</v>
      </c>
    </row>
    <row r="5373" spans="6:6">
      <c r="F5373" s="234">
        <v>49648</v>
      </c>
    </row>
    <row r="5374" spans="6:6">
      <c r="F5374" s="234">
        <v>49649</v>
      </c>
    </row>
    <row r="5375" spans="6:6">
      <c r="F5375" s="234">
        <v>49650</v>
      </c>
    </row>
    <row r="5376" spans="6:6">
      <c r="F5376" s="234">
        <v>49651</v>
      </c>
    </row>
    <row r="5377" spans="6:6">
      <c r="F5377" s="234">
        <v>49652</v>
      </c>
    </row>
    <row r="5378" spans="6:6">
      <c r="F5378" s="234">
        <v>49653</v>
      </c>
    </row>
    <row r="5379" spans="6:6">
      <c r="F5379" s="234">
        <v>49654</v>
      </c>
    </row>
    <row r="5380" spans="6:6">
      <c r="F5380" s="234">
        <v>49655</v>
      </c>
    </row>
    <row r="5381" spans="6:6">
      <c r="F5381" s="234">
        <v>49656</v>
      </c>
    </row>
    <row r="5382" spans="6:6">
      <c r="F5382" s="234">
        <v>49657</v>
      </c>
    </row>
    <row r="5383" spans="6:6">
      <c r="F5383" s="234">
        <v>49658</v>
      </c>
    </row>
    <row r="5384" spans="6:6">
      <c r="F5384" s="234">
        <v>49659</v>
      </c>
    </row>
    <row r="5385" spans="6:6">
      <c r="F5385" s="234">
        <v>49660</v>
      </c>
    </row>
    <row r="5386" spans="6:6">
      <c r="F5386" s="234">
        <v>49661</v>
      </c>
    </row>
    <row r="5387" spans="6:6">
      <c r="F5387" s="234">
        <v>49662</v>
      </c>
    </row>
    <row r="5388" spans="6:6">
      <c r="F5388" s="234">
        <v>49663</v>
      </c>
    </row>
    <row r="5389" spans="6:6">
      <c r="F5389" s="234">
        <v>49664</v>
      </c>
    </row>
    <row r="5390" spans="6:6">
      <c r="F5390" s="234">
        <v>49665</v>
      </c>
    </row>
    <row r="5391" spans="6:6">
      <c r="F5391" s="234">
        <v>49666</v>
      </c>
    </row>
    <row r="5392" spans="6:6">
      <c r="F5392" s="234">
        <v>49667</v>
      </c>
    </row>
    <row r="5393" spans="6:6">
      <c r="F5393" s="234">
        <v>49668</v>
      </c>
    </row>
    <row r="5394" spans="6:6">
      <c r="F5394" s="234">
        <v>49669</v>
      </c>
    </row>
    <row r="5395" spans="6:6">
      <c r="F5395" s="234">
        <v>49670</v>
      </c>
    </row>
    <row r="5396" spans="6:6">
      <c r="F5396" s="234">
        <v>49671</v>
      </c>
    </row>
    <row r="5397" spans="6:6">
      <c r="F5397" s="234">
        <v>49672</v>
      </c>
    </row>
    <row r="5398" spans="6:6">
      <c r="F5398" s="234">
        <v>49673</v>
      </c>
    </row>
    <row r="5399" spans="6:6">
      <c r="F5399" s="234">
        <v>49674</v>
      </c>
    </row>
    <row r="5400" spans="6:6">
      <c r="F5400" s="234">
        <v>49675</v>
      </c>
    </row>
    <row r="5401" spans="6:6">
      <c r="F5401" s="234">
        <v>49676</v>
      </c>
    </row>
    <row r="5402" spans="6:6">
      <c r="F5402" s="234">
        <v>49677</v>
      </c>
    </row>
    <row r="5403" spans="6:6">
      <c r="F5403" s="234">
        <v>49678</v>
      </c>
    </row>
    <row r="5404" spans="6:6">
      <c r="F5404" s="234">
        <v>49679</v>
      </c>
    </row>
    <row r="5405" spans="6:6">
      <c r="F5405" s="234">
        <v>49680</v>
      </c>
    </row>
    <row r="5406" spans="6:6">
      <c r="F5406" s="234">
        <v>49681</v>
      </c>
    </row>
    <row r="5407" spans="6:6">
      <c r="F5407" s="234">
        <v>49682</v>
      </c>
    </row>
    <row r="5408" spans="6:6">
      <c r="F5408" s="234">
        <v>49683</v>
      </c>
    </row>
    <row r="5409" spans="6:6">
      <c r="F5409" s="234">
        <v>49684</v>
      </c>
    </row>
    <row r="5410" spans="6:6">
      <c r="F5410" s="234">
        <v>49685</v>
      </c>
    </row>
    <row r="5411" spans="6:6">
      <c r="F5411" s="234">
        <v>49686</v>
      </c>
    </row>
    <row r="5412" spans="6:6">
      <c r="F5412" s="234">
        <v>49687</v>
      </c>
    </row>
    <row r="5413" spans="6:6">
      <c r="F5413" s="234">
        <v>49688</v>
      </c>
    </row>
    <row r="5414" spans="6:6">
      <c r="F5414" s="234">
        <v>49689</v>
      </c>
    </row>
    <row r="5415" spans="6:6">
      <c r="F5415" s="234">
        <v>49690</v>
      </c>
    </row>
    <row r="5416" spans="6:6">
      <c r="F5416" s="234">
        <v>49691</v>
      </c>
    </row>
    <row r="5417" spans="6:6">
      <c r="F5417" s="234">
        <v>49692</v>
      </c>
    </row>
    <row r="5418" spans="6:6">
      <c r="F5418" s="234">
        <v>49693</v>
      </c>
    </row>
    <row r="5419" spans="6:6">
      <c r="F5419" s="234">
        <v>49694</v>
      </c>
    </row>
    <row r="5420" spans="6:6">
      <c r="F5420" s="234">
        <v>49695</v>
      </c>
    </row>
    <row r="5421" spans="6:6">
      <c r="F5421" s="234">
        <v>49696</v>
      </c>
    </row>
    <row r="5422" spans="6:6">
      <c r="F5422" s="234">
        <v>49697</v>
      </c>
    </row>
    <row r="5423" spans="6:6">
      <c r="F5423" s="234">
        <v>49698</v>
      </c>
    </row>
    <row r="5424" spans="6:6">
      <c r="F5424" s="234">
        <v>49699</v>
      </c>
    </row>
    <row r="5425" spans="6:6">
      <c r="F5425" s="234">
        <v>49700</v>
      </c>
    </row>
    <row r="5426" spans="6:6">
      <c r="F5426" s="234">
        <v>49701</v>
      </c>
    </row>
    <row r="5427" spans="6:6">
      <c r="F5427" s="234">
        <v>49702</v>
      </c>
    </row>
    <row r="5428" spans="6:6">
      <c r="F5428" s="234">
        <v>49703</v>
      </c>
    </row>
    <row r="5429" spans="6:6">
      <c r="F5429" s="234">
        <v>49704</v>
      </c>
    </row>
    <row r="5430" spans="6:6">
      <c r="F5430" s="234">
        <v>49705</v>
      </c>
    </row>
    <row r="5431" spans="6:6">
      <c r="F5431" s="234">
        <v>49706</v>
      </c>
    </row>
    <row r="5432" spans="6:6">
      <c r="F5432" s="234">
        <v>49707</v>
      </c>
    </row>
    <row r="5433" spans="6:6">
      <c r="F5433" s="234">
        <v>49708</v>
      </c>
    </row>
    <row r="5434" spans="6:6">
      <c r="F5434" s="234">
        <v>49709</v>
      </c>
    </row>
    <row r="5435" spans="6:6">
      <c r="F5435" s="234">
        <v>49710</v>
      </c>
    </row>
    <row r="5436" spans="6:6">
      <c r="F5436" s="234">
        <v>49711</v>
      </c>
    </row>
    <row r="5437" spans="6:6">
      <c r="F5437" s="234">
        <v>49712</v>
      </c>
    </row>
    <row r="5438" spans="6:6">
      <c r="F5438" s="234">
        <v>49713</v>
      </c>
    </row>
    <row r="5439" spans="6:6">
      <c r="F5439" s="234">
        <v>49714</v>
      </c>
    </row>
    <row r="5440" spans="6:6">
      <c r="F5440" s="234">
        <v>49715</v>
      </c>
    </row>
    <row r="5441" spans="6:6">
      <c r="F5441" s="234">
        <v>49716</v>
      </c>
    </row>
    <row r="5442" spans="6:6">
      <c r="F5442" s="234">
        <v>49717</v>
      </c>
    </row>
    <row r="5443" spans="6:6">
      <c r="F5443" s="234">
        <v>49718</v>
      </c>
    </row>
    <row r="5444" spans="6:6">
      <c r="F5444" s="234">
        <v>49719</v>
      </c>
    </row>
    <row r="5445" spans="6:6">
      <c r="F5445" s="234">
        <v>49720</v>
      </c>
    </row>
    <row r="5446" spans="6:6">
      <c r="F5446" s="234">
        <v>49721</v>
      </c>
    </row>
    <row r="5447" spans="6:6">
      <c r="F5447" s="234">
        <v>49722</v>
      </c>
    </row>
    <row r="5448" spans="6:6">
      <c r="F5448" s="234">
        <v>49723</v>
      </c>
    </row>
    <row r="5449" spans="6:6">
      <c r="F5449" s="234">
        <v>49724</v>
      </c>
    </row>
    <row r="5450" spans="6:6">
      <c r="F5450" s="234">
        <v>49725</v>
      </c>
    </row>
    <row r="5451" spans="6:6">
      <c r="F5451" s="234">
        <v>49726</v>
      </c>
    </row>
    <row r="5452" spans="6:6">
      <c r="F5452" s="234">
        <v>49727</v>
      </c>
    </row>
    <row r="5453" spans="6:6">
      <c r="F5453" s="234">
        <v>49728</v>
      </c>
    </row>
    <row r="5454" spans="6:6">
      <c r="F5454" s="234">
        <v>49729</v>
      </c>
    </row>
    <row r="5455" spans="6:6">
      <c r="F5455" s="234">
        <v>49730</v>
      </c>
    </row>
    <row r="5456" spans="6:6">
      <c r="F5456" s="234">
        <v>49731</v>
      </c>
    </row>
    <row r="5457" spans="6:6">
      <c r="F5457" s="234">
        <v>49732</v>
      </c>
    </row>
    <row r="5458" spans="6:6">
      <c r="F5458" s="234">
        <v>49733</v>
      </c>
    </row>
    <row r="5459" spans="6:6">
      <c r="F5459" s="234">
        <v>49734</v>
      </c>
    </row>
    <row r="5460" spans="6:6">
      <c r="F5460" s="234">
        <v>49735</v>
      </c>
    </row>
    <row r="5461" spans="6:6">
      <c r="F5461" s="234">
        <v>49736</v>
      </c>
    </row>
    <row r="5462" spans="6:6">
      <c r="F5462" s="234">
        <v>49737</v>
      </c>
    </row>
    <row r="5463" spans="6:6">
      <c r="F5463" s="234">
        <v>49738</v>
      </c>
    </row>
    <row r="5464" spans="6:6">
      <c r="F5464" s="234">
        <v>49739</v>
      </c>
    </row>
    <row r="5465" spans="6:6">
      <c r="F5465" s="234">
        <v>49740</v>
      </c>
    </row>
    <row r="5466" spans="6:6">
      <c r="F5466" s="234">
        <v>49741</v>
      </c>
    </row>
    <row r="5467" spans="6:6">
      <c r="F5467" s="234">
        <v>49742</v>
      </c>
    </row>
    <row r="5468" spans="6:6">
      <c r="F5468" s="234">
        <v>49743</v>
      </c>
    </row>
    <row r="5469" spans="6:6">
      <c r="F5469" s="234">
        <v>49744</v>
      </c>
    </row>
    <row r="5470" spans="6:6">
      <c r="F5470" s="234">
        <v>49745</v>
      </c>
    </row>
    <row r="5471" spans="6:6">
      <c r="F5471" s="234">
        <v>49746</v>
      </c>
    </row>
    <row r="5472" spans="6:6">
      <c r="F5472" s="234">
        <v>49747</v>
      </c>
    </row>
    <row r="5473" spans="6:6">
      <c r="F5473" s="234">
        <v>49748</v>
      </c>
    </row>
    <row r="5474" spans="6:6">
      <c r="F5474" s="234">
        <v>49749</v>
      </c>
    </row>
    <row r="5475" spans="6:6">
      <c r="F5475" s="234">
        <v>49750</v>
      </c>
    </row>
    <row r="5476" spans="6:6">
      <c r="F5476" s="234">
        <v>49751</v>
      </c>
    </row>
    <row r="5477" spans="6:6">
      <c r="F5477" s="234">
        <v>49752</v>
      </c>
    </row>
    <row r="5478" spans="6:6">
      <c r="F5478" s="234">
        <v>49753</v>
      </c>
    </row>
    <row r="5479" spans="6:6">
      <c r="F5479" s="234">
        <v>49754</v>
      </c>
    </row>
    <row r="5480" spans="6:6">
      <c r="F5480" s="234">
        <v>49755</v>
      </c>
    </row>
    <row r="5481" spans="6:6">
      <c r="F5481" s="234">
        <v>49756</v>
      </c>
    </row>
    <row r="5482" spans="6:6">
      <c r="F5482" s="234">
        <v>49757</v>
      </c>
    </row>
    <row r="5483" spans="6:6">
      <c r="F5483" s="234">
        <v>49758</v>
      </c>
    </row>
    <row r="5484" spans="6:6">
      <c r="F5484" s="234">
        <v>49759</v>
      </c>
    </row>
    <row r="5485" spans="6:6">
      <c r="F5485" s="234">
        <v>49760</v>
      </c>
    </row>
    <row r="5486" spans="6:6">
      <c r="F5486" s="234">
        <v>49761</v>
      </c>
    </row>
    <row r="5487" spans="6:6">
      <c r="F5487" s="234">
        <v>49762</v>
      </c>
    </row>
    <row r="5488" spans="6:6">
      <c r="F5488" s="234">
        <v>49763</v>
      </c>
    </row>
    <row r="5489" spans="6:6">
      <c r="F5489" s="234">
        <v>49764</v>
      </c>
    </row>
    <row r="5490" spans="6:6">
      <c r="F5490" s="234">
        <v>49765</v>
      </c>
    </row>
    <row r="5491" spans="6:6">
      <c r="F5491" s="234">
        <v>49766</v>
      </c>
    </row>
    <row r="5492" spans="6:6">
      <c r="F5492" s="234">
        <v>49767</v>
      </c>
    </row>
    <row r="5493" spans="6:6">
      <c r="F5493" s="234">
        <v>49768</v>
      </c>
    </row>
    <row r="5494" spans="6:6">
      <c r="F5494" s="234">
        <v>49769</v>
      </c>
    </row>
    <row r="5495" spans="6:6">
      <c r="F5495" s="234">
        <v>49770</v>
      </c>
    </row>
    <row r="5496" spans="6:6">
      <c r="F5496" s="234">
        <v>49771</v>
      </c>
    </row>
    <row r="5497" spans="6:6">
      <c r="F5497" s="234">
        <v>49772</v>
      </c>
    </row>
    <row r="5498" spans="6:6">
      <c r="F5498" s="234">
        <v>49773</v>
      </c>
    </row>
    <row r="5499" spans="6:6">
      <c r="F5499" s="234">
        <v>49774</v>
      </c>
    </row>
    <row r="5500" spans="6:6">
      <c r="F5500" s="234">
        <v>49775</v>
      </c>
    </row>
    <row r="5501" spans="6:6">
      <c r="F5501" s="234">
        <v>49776</v>
      </c>
    </row>
    <row r="5502" spans="6:6">
      <c r="F5502" s="234">
        <v>49777</v>
      </c>
    </row>
    <row r="5503" spans="6:6">
      <c r="F5503" s="234">
        <v>49778</v>
      </c>
    </row>
    <row r="5504" spans="6:6">
      <c r="F5504" s="234">
        <v>49779</v>
      </c>
    </row>
    <row r="5505" spans="6:6">
      <c r="F5505" s="234">
        <v>49780</v>
      </c>
    </row>
    <row r="5506" spans="6:6">
      <c r="F5506" s="234">
        <v>49781</v>
      </c>
    </row>
    <row r="5507" spans="6:6">
      <c r="F5507" s="234">
        <v>49782</v>
      </c>
    </row>
    <row r="5508" spans="6:6">
      <c r="F5508" s="234">
        <v>49783</v>
      </c>
    </row>
    <row r="5509" spans="6:6">
      <c r="F5509" s="234">
        <v>49784</v>
      </c>
    </row>
    <row r="5510" spans="6:6">
      <c r="F5510" s="234">
        <v>49785</v>
      </c>
    </row>
    <row r="5511" spans="6:6">
      <c r="F5511" s="234">
        <v>49786</v>
      </c>
    </row>
    <row r="5512" spans="6:6">
      <c r="F5512" s="234">
        <v>49787</v>
      </c>
    </row>
    <row r="5513" spans="6:6">
      <c r="F5513" s="234">
        <v>49788</v>
      </c>
    </row>
    <row r="5514" spans="6:6">
      <c r="F5514" s="234">
        <v>49789</v>
      </c>
    </row>
    <row r="5515" spans="6:6">
      <c r="F5515" s="234">
        <v>49790</v>
      </c>
    </row>
    <row r="5516" spans="6:6">
      <c r="F5516" s="234">
        <v>49791</v>
      </c>
    </row>
    <row r="5517" spans="6:6">
      <c r="F5517" s="234">
        <v>49792</v>
      </c>
    </row>
    <row r="5518" spans="6:6">
      <c r="F5518" s="234">
        <v>49793</v>
      </c>
    </row>
    <row r="5519" spans="6:6">
      <c r="F5519" s="234">
        <v>49794</v>
      </c>
    </row>
    <row r="5520" spans="6:6">
      <c r="F5520" s="234">
        <v>49795</v>
      </c>
    </row>
    <row r="5521" spans="6:6">
      <c r="F5521" s="234">
        <v>49796</v>
      </c>
    </row>
    <row r="5522" spans="6:6">
      <c r="F5522" s="234">
        <v>49797</v>
      </c>
    </row>
    <row r="5523" spans="6:6">
      <c r="F5523" s="234">
        <v>49798</v>
      </c>
    </row>
    <row r="5524" spans="6:6">
      <c r="F5524" s="234">
        <v>49799</v>
      </c>
    </row>
    <row r="5525" spans="6:6">
      <c r="F5525" s="234">
        <v>49800</v>
      </c>
    </row>
    <row r="5526" spans="6:6">
      <c r="F5526" s="234">
        <v>49801</v>
      </c>
    </row>
    <row r="5527" spans="6:6">
      <c r="F5527" s="234">
        <v>49802</v>
      </c>
    </row>
    <row r="5528" spans="6:6">
      <c r="F5528" s="234">
        <v>49803</v>
      </c>
    </row>
    <row r="5529" spans="6:6">
      <c r="F5529" s="234">
        <v>49804</v>
      </c>
    </row>
    <row r="5530" spans="6:6">
      <c r="F5530" s="234">
        <v>49805</v>
      </c>
    </row>
    <row r="5531" spans="6:6">
      <c r="F5531" s="234">
        <v>49806</v>
      </c>
    </row>
    <row r="5532" spans="6:6">
      <c r="F5532" s="234">
        <v>49807</v>
      </c>
    </row>
    <row r="5533" spans="6:6">
      <c r="F5533" s="234">
        <v>49808</v>
      </c>
    </row>
    <row r="5534" spans="6:6">
      <c r="F5534" s="234">
        <v>49809</v>
      </c>
    </row>
    <row r="5535" spans="6:6">
      <c r="F5535" s="234">
        <v>49810</v>
      </c>
    </row>
    <row r="5536" spans="6:6">
      <c r="F5536" s="234">
        <v>49811</v>
      </c>
    </row>
    <row r="5537" spans="6:6">
      <c r="F5537" s="234">
        <v>49812</v>
      </c>
    </row>
    <row r="5538" spans="6:6">
      <c r="F5538" s="234">
        <v>49813</v>
      </c>
    </row>
    <row r="5539" spans="6:6">
      <c r="F5539" s="234">
        <v>49814</v>
      </c>
    </row>
    <row r="5540" spans="6:6">
      <c r="F5540" s="234">
        <v>49815</v>
      </c>
    </row>
    <row r="5541" spans="6:6">
      <c r="F5541" s="234">
        <v>49816</v>
      </c>
    </row>
    <row r="5542" spans="6:6">
      <c r="F5542" s="234">
        <v>49817</v>
      </c>
    </row>
    <row r="5543" spans="6:6">
      <c r="F5543" s="234">
        <v>49818</v>
      </c>
    </row>
    <row r="5544" spans="6:6">
      <c r="F5544" s="234">
        <v>49819</v>
      </c>
    </row>
    <row r="5545" spans="6:6">
      <c r="F5545" s="234">
        <v>49820</v>
      </c>
    </row>
    <row r="5546" spans="6:6">
      <c r="F5546" s="234">
        <v>49821</v>
      </c>
    </row>
    <row r="5547" spans="6:6">
      <c r="F5547" s="234">
        <v>49822</v>
      </c>
    </row>
    <row r="5548" spans="6:6">
      <c r="F5548" s="234">
        <v>49823</v>
      </c>
    </row>
    <row r="5549" spans="6:6">
      <c r="F5549" s="234">
        <v>49824</v>
      </c>
    </row>
    <row r="5550" spans="6:6">
      <c r="F5550" s="234">
        <v>49825</v>
      </c>
    </row>
    <row r="5551" spans="6:6">
      <c r="F5551" s="234">
        <v>49826</v>
      </c>
    </row>
    <row r="5552" spans="6:6">
      <c r="F5552" s="234">
        <v>49827</v>
      </c>
    </row>
    <row r="5553" spans="6:6">
      <c r="F5553" s="234">
        <v>49828</v>
      </c>
    </row>
    <row r="5554" spans="6:6">
      <c r="F5554" s="234">
        <v>49829</v>
      </c>
    </row>
    <row r="5555" spans="6:6">
      <c r="F5555" s="234">
        <v>49830</v>
      </c>
    </row>
    <row r="5556" spans="6:6">
      <c r="F5556" s="234">
        <v>49831</v>
      </c>
    </row>
    <row r="5557" spans="6:6">
      <c r="F5557" s="234">
        <v>49832</v>
      </c>
    </row>
    <row r="5558" spans="6:6">
      <c r="F5558" s="234">
        <v>49833</v>
      </c>
    </row>
    <row r="5559" spans="6:6">
      <c r="F5559" s="234">
        <v>49834</v>
      </c>
    </row>
    <row r="5560" spans="6:6">
      <c r="F5560" s="234">
        <v>49835</v>
      </c>
    </row>
    <row r="5561" spans="6:6">
      <c r="F5561" s="234">
        <v>49836</v>
      </c>
    </row>
    <row r="5562" spans="6:6">
      <c r="F5562" s="234">
        <v>49837</v>
      </c>
    </row>
    <row r="5563" spans="6:6">
      <c r="F5563" s="234">
        <v>49838</v>
      </c>
    </row>
    <row r="5564" spans="6:6">
      <c r="F5564" s="234">
        <v>49839</v>
      </c>
    </row>
    <row r="5565" spans="6:6">
      <c r="F5565" s="234">
        <v>49840</v>
      </c>
    </row>
    <row r="5566" spans="6:6">
      <c r="F5566" s="234">
        <v>49841</v>
      </c>
    </row>
    <row r="5567" spans="6:6">
      <c r="F5567" s="234">
        <v>49842</v>
      </c>
    </row>
    <row r="5568" spans="6:6">
      <c r="F5568" s="234">
        <v>49843</v>
      </c>
    </row>
    <row r="5569" spans="6:6">
      <c r="F5569" s="234">
        <v>49844</v>
      </c>
    </row>
    <row r="5570" spans="6:6">
      <c r="F5570" s="234">
        <v>49845</v>
      </c>
    </row>
    <row r="5571" spans="6:6">
      <c r="F5571" s="234">
        <v>49846</v>
      </c>
    </row>
    <row r="5572" spans="6:6">
      <c r="F5572" s="234">
        <v>49847</v>
      </c>
    </row>
    <row r="5573" spans="6:6">
      <c r="F5573" s="234">
        <v>49848</v>
      </c>
    </row>
    <row r="5574" spans="6:6">
      <c r="F5574" s="234">
        <v>49849</v>
      </c>
    </row>
    <row r="5575" spans="6:6">
      <c r="F5575" s="234">
        <v>49850</v>
      </c>
    </row>
    <row r="5576" spans="6:6">
      <c r="F5576" s="234">
        <v>49851</v>
      </c>
    </row>
    <row r="5577" spans="6:6">
      <c r="F5577" s="234">
        <v>49852</v>
      </c>
    </row>
    <row r="5578" spans="6:6">
      <c r="F5578" s="234">
        <v>49853</v>
      </c>
    </row>
    <row r="5579" spans="6:6">
      <c r="F5579" s="234">
        <v>49854</v>
      </c>
    </row>
    <row r="5580" spans="6:6">
      <c r="F5580" s="234">
        <v>49855</v>
      </c>
    </row>
    <row r="5581" spans="6:6">
      <c r="F5581" s="234">
        <v>49856</v>
      </c>
    </row>
    <row r="5582" spans="6:6">
      <c r="F5582" s="234">
        <v>49857</v>
      </c>
    </row>
    <row r="5583" spans="6:6">
      <c r="F5583" s="234">
        <v>49858</v>
      </c>
    </row>
    <row r="5584" spans="6:6">
      <c r="F5584" s="234">
        <v>49859</v>
      </c>
    </row>
    <row r="5585" spans="6:6">
      <c r="F5585" s="234">
        <v>49860</v>
      </c>
    </row>
    <row r="5586" spans="6:6">
      <c r="F5586" s="234">
        <v>49861</v>
      </c>
    </row>
    <row r="5587" spans="6:6">
      <c r="F5587" s="234">
        <v>49862</v>
      </c>
    </row>
    <row r="5588" spans="6:6">
      <c r="F5588" s="234">
        <v>49863</v>
      </c>
    </row>
    <row r="5589" spans="6:6">
      <c r="F5589" s="234">
        <v>49864</v>
      </c>
    </row>
    <row r="5590" spans="6:6">
      <c r="F5590" s="234">
        <v>49865</v>
      </c>
    </row>
    <row r="5591" spans="6:6">
      <c r="F5591" s="234">
        <v>49866</v>
      </c>
    </row>
    <row r="5592" spans="6:6">
      <c r="F5592" s="234">
        <v>49867</v>
      </c>
    </row>
    <row r="5593" spans="6:6">
      <c r="F5593" s="234">
        <v>49868</v>
      </c>
    </row>
    <row r="5594" spans="6:6">
      <c r="F5594" s="234">
        <v>49869</v>
      </c>
    </row>
    <row r="5595" spans="6:6">
      <c r="F5595" s="234">
        <v>49870</v>
      </c>
    </row>
    <row r="5596" spans="6:6">
      <c r="F5596" s="234">
        <v>49871</v>
      </c>
    </row>
    <row r="5597" spans="6:6">
      <c r="F5597" s="234">
        <v>49872</v>
      </c>
    </row>
    <row r="5598" spans="6:6">
      <c r="F5598" s="234">
        <v>49873</v>
      </c>
    </row>
    <row r="5599" spans="6:6">
      <c r="F5599" s="234">
        <v>49874</v>
      </c>
    </row>
    <row r="5600" spans="6:6">
      <c r="F5600" s="234">
        <v>49875</v>
      </c>
    </row>
    <row r="5601" spans="6:6">
      <c r="F5601" s="234">
        <v>49876</v>
      </c>
    </row>
    <row r="5602" spans="6:6">
      <c r="F5602" s="234">
        <v>49877</v>
      </c>
    </row>
    <row r="5603" spans="6:6">
      <c r="F5603" s="234">
        <v>49878</v>
      </c>
    </row>
    <row r="5604" spans="6:6">
      <c r="F5604" s="234">
        <v>49879</v>
      </c>
    </row>
    <row r="5605" spans="6:6">
      <c r="F5605" s="234">
        <v>49880</v>
      </c>
    </row>
    <row r="5606" spans="6:6">
      <c r="F5606" s="234">
        <v>49881</v>
      </c>
    </row>
    <row r="5607" spans="6:6">
      <c r="F5607" s="234">
        <v>49882</v>
      </c>
    </row>
    <row r="5608" spans="6:6">
      <c r="F5608" s="234">
        <v>49883</v>
      </c>
    </row>
    <row r="5609" spans="6:6">
      <c r="F5609" s="234">
        <v>49884</v>
      </c>
    </row>
    <row r="5610" spans="6:6">
      <c r="F5610" s="234">
        <v>49885</v>
      </c>
    </row>
    <row r="5611" spans="6:6">
      <c r="F5611" s="234">
        <v>49886</v>
      </c>
    </row>
    <row r="5612" spans="6:6">
      <c r="F5612" s="234">
        <v>49887</v>
      </c>
    </row>
    <row r="5613" spans="6:6">
      <c r="F5613" s="234">
        <v>49888</v>
      </c>
    </row>
    <row r="5614" spans="6:6">
      <c r="F5614" s="234">
        <v>49889</v>
      </c>
    </row>
    <row r="5615" spans="6:6">
      <c r="F5615" s="234">
        <v>49890</v>
      </c>
    </row>
    <row r="5616" spans="6:6">
      <c r="F5616" s="234">
        <v>49891</v>
      </c>
    </row>
    <row r="5617" spans="6:6">
      <c r="F5617" s="234">
        <v>49892</v>
      </c>
    </row>
    <row r="5618" spans="6:6">
      <c r="F5618" s="234">
        <v>49893</v>
      </c>
    </row>
    <row r="5619" spans="6:6">
      <c r="F5619" s="234">
        <v>49894</v>
      </c>
    </row>
    <row r="5620" spans="6:6">
      <c r="F5620" s="234">
        <v>49895</v>
      </c>
    </row>
    <row r="5621" spans="6:6">
      <c r="F5621" s="234">
        <v>49896</v>
      </c>
    </row>
    <row r="5622" spans="6:6">
      <c r="F5622" s="234">
        <v>49897</v>
      </c>
    </row>
    <row r="5623" spans="6:6">
      <c r="F5623" s="234">
        <v>49898</v>
      </c>
    </row>
    <row r="5624" spans="6:6">
      <c r="F5624" s="234">
        <v>49899</v>
      </c>
    </row>
    <row r="5625" spans="6:6">
      <c r="F5625" s="234">
        <v>49900</v>
      </c>
    </row>
    <row r="5626" spans="6:6">
      <c r="F5626" s="234">
        <v>49901</v>
      </c>
    </row>
    <row r="5627" spans="6:6">
      <c r="F5627" s="234">
        <v>49902</v>
      </c>
    </row>
    <row r="5628" spans="6:6">
      <c r="F5628" s="234">
        <v>49903</v>
      </c>
    </row>
    <row r="5629" spans="6:6">
      <c r="F5629" s="234">
        <v>49904</v>
      </c>
    </row>
    <row r="5630" spans="6:6">
      <c r="F5630" s="234">
        <v>49905</v>
      </c>
    </row>
    <row r="5631" spans="6:6">
      <c r="F5631" s="234">
        <v>49906</v>
      </c>
    </row>
    <row r="5632" spans="6:6">
      <c r="F5632" s="234">
        <v>49907</v>
      </c>
    </row>
    <row r="5633" spans="6:6">
      <c r="F5633" s="234">
        <v>49908</v>
      </c>
    </row>
    <row r="5634" spans="6:6">
      <c r="F5634" s="234">
        <v>49909</v>
      </c>
    </row>
    <row r="5635" spans="6:6">
      <c r="F5635" s="234">
        <v>49910</v>
      </c>
    </row>
    <row r="5636" spans="6:6">
      <c r="F5636" s="234">
        <v>49911</v>
      </c>
    </row>
    <row r="5637" spans="6:6">
      <c r="F5637" s="234">
        <v>49912</v>
      </c>
    </row>
    <row r="5638" spans="6:6">
      <c r="F5638" s="234">
        <v>49913</v>
      </c>
    </row>
    <row r="5639" spans="6:6">
      <c r="F5639" s="234">
        <v>49914</v>
      </c>
    </row>
    <row r="5640" spans="6:6">
      <c r="F5640" s="234">
        <v>49915</v>
      </c>
    </row>
    <row r="5641" spans="6:6">
      <c r="F5641" s="234">
        <v>49916</v>
      </c>
    </row>
    <row r="5642" spans="6:6">
      <c r="F5642" s="234">
        <v>49917</v>
      </c>
    </row>
    <row r="5643" spans="6:6">
      <c r="F5643" s="234">
        <v>49918</v>
      </c>
    </row>
    <row r="5644" spans="6:6">
      <c r="F5644" s="234">
        <v>49919</v>
      </c>
    </row>
    <row r="5645" spans="6:6">
      <c r="F5645" s="234">
        <v>49920</v>
      </c>
    </row>
    <row r="5646" spans="6:6">
      <c r="F5646" s="234">
        <v>49921</v>
      </c>
    </row>
    <row r="5647" spans="6:6">
      <c r="F5647" s="234">
        <v>49922</v>
      </c>
    </row>
    <row r="5648" spans="6:6">
      <c r="F5648" s="234">
        <v>49923</v>
      </c>
    </row>
    <row r="5649" spans="6:6">
      <c r="F5649" s="234">
        <v>49924</v>
      </c>
    </row>
    <row r="5650" spans="6:6">
      <c r="F5650" s="234">
        <v>49925</v>
      </c>
    </row>
    <row r="5651" spans="6:6">
      <c r="F5651" s="234">
        <v>49926</v>
      </c>
    </row>
    <row r="5652" spans="6:6">
      <c r="F5652" s="234">
        <v>49927</v>
      </c>
    </row>
    <row r="5653" spans="6:6">
      <c r="F5653" s="234">
        <v>49928</v>
      </c>
    </row>
    <row r="5654" spans="6:6">
      <c r="F5654" s="234">
        <v>49929</v>
      </c>
    </row>
    <row r="5655" spans="6:6">
      <c r="F5655" s="234">
        <v>49930</v>
      </c>
    </row>
    <row r="5656" spans="6:6">
      <c r="F5656" s="234">
        <v>49931</v>
      </c>
    </row>
    <row r="5657" spans="6:6">
      <c r="F5657" s="234">
        <v>49932</v>
      </c>
    </row>
    <row r="5658" spans="6:6">
      <c r="F5658" s="234">
        <v>49933</v>
      </c>
    </row>
    <row r="5659" spans="6:6">
      <c r="F5659" s="234">
        <v>49934</v>
      </c>
    </row>
    <row r="5660" spans="6:6">
      <c r="F5660" s="234">
        <v>49935</v>
      </c>
    </row>
    <row r="5661" spans="6:6">
      <c r="F5661" s="234">
        <v>49936</v>
      </c>
    </row>
    <row r="5662" spans="6:6">
      <c r="F5662" s="234">
        <v>49937</v>
      </c>
    </row>
    <row r="5663" spans="6:6">
      <c r="F5663" s="234">
        <v>49938</v>
      </c>
    </row>
    <row r="5664" spans="6:6">
      <c r="F5664" s="234">
        <v>49939</v>
      </c>
    </row>
    <row r="5665" spans="6:6">
      <c r="F5665" s="234">
        <v>49940</v>
      </c>
    </row>
    <row r="5666" spans="6:6">
      <c r="F5666" s="234">
        <v>49941</v>
      </c>
    </row>
    <row r="5667" spans="6:6">
      <c r="F5667" s="234">
        <v>49942</v>
      </c>
    </row>
    <row r="5668" spans="6:6">
      <c r="F5668" s="234">
        <v>49943</v>
      </c>
    </row>
    <row r="5669" spans="6:6">
      <c r="F5669" s="234">
        <v>49944</v>
      </c>
    </row>
    <row r="5670" spans="6:6">
      <c r="F5670" s="234">
        <v>49945</v>
      </c>
    </row>
    <row r="5671" spans="6:6">
      <c r="F5671" s="234">
        <v>49946</v>
      </c>
    </row>
    <row r="5672" spans="6:6">
      <c r="F5672" s="234">
        <v>49947</v>
      </c>
    </row>
    <row r="5673" spans="6:6">
      <c r="F5673" s="234">
        <v>49948</v>
      </c>
    </row>
    <row r="5674" spans="6:6">
      <c r="F5674" s="234">
        <v>49949</v>
      </c>
    </row>
    <row r="5675" spans="6:6">
      <c r="F5675" s="234">
        <v>49950</v>
      </c>
    </row>
    <row r="5676" spans="6:6">
      <c r="F5676" s="234">
        <v>49951</v>
      </c>
    </row>
    <row r="5677" spans="6:6">
      <c r="F5677" s="234">
        <v>49952</v>
      </c>
    </row>
    <row r="5678" spans="6:6">
      <c r="F5678" s="234">
        <v>49953</v>
      </c>
    </row>
    <row r="5679" spans="6:6">
      <c r="F5679" s="234">
        <v>49954</v>
      </c>
    </row>
    <row r="5680" spans="6:6">
      <c r="F5680" s="234">
        <v>49955</v>
      </c>
    </row>
    <row r="5681" spans="6:6">
      <c r="F5681" s="234">
        <v>49956</v>
      </c>
    </row>
    <row r="5682" spans="6:6">
      <c r="F5682" s="234">
        <v>49957</v>
      </c>
    </row>
    <row r="5683" spans="6:6">
      <c r="F5683" s="234">
        <v>49958</v>
      </c>
    </row>
    <row r="5684" spans="6:6">
      <c r="F5684" s="234">
        <v>49959</v>
      </c>
    </row>
    <row r="5685" spans="6:6">
      <c r="F5685" s="234">
        <v>49960</v>
      </c>
    </row>
    <row r="5686" spans="6:6">
      <c r="F5686" s="234">
        <v>49961</v>
      </c>
    </row>
    <row r="5687" spans="6:6">
      <c r="F5687" s="234">
        <v>49962</v>
      </c>
    </row>
    <row r="5688" spans="6:6">
      <c r="F5688" s="234">
        <v>49963</v>
      </c>
    </row>
    <row r="5689" spans="6:6">
      <c r="F5689" s="234">
        <v>49964</v>
      </c>
    </row>
    <row r="5690" spans="6:6">
      <c r="F5690" s="234">
        <v>49965</v>
      </c>
    </row>
    <row r="5691" spans="6:6">
      <c r="F5691" s="234">
        <v>49966</v>
      </c>
    </row>
    <row r="5692" spans="6:6">
      <c r="F5692" s="234">
        <v>49967</v>
      </c>
    </row>
    <row r="5693" spans="6:6">
      <c r="F5693" s="234">
        <v>49968</v>
      </c>
    </row>
    <row r="5694" spans="6:6">
      <c r="F5694" s="234">
        <v>49969</v>
      </c>
    </row>
    <row r="5695" spans="6:6">
      <c r="F5695" s="234">
        <v>49970</v>
      </c>
    </row>
    <row r="5696" spans="6:6">
      <c r="F5696" s="234">
        <v>49971</v>
      </c>
    </row>
    <row r="5697" spans="6:6">
      <c r="F5697" s="234">
        <v>49972</v>
      </c>
    </row>
    <row r="5698" spans="6:6">
      <c r="F5698" s="234">
        <v>49973</v>
      </c>
    </row>
    <row r="5699" spans="6:6">
      <c r="F5699" s="234">
        <v>49974</v>
      </c>
    </row>
    <row r="5700" spans="6:6">
      <c r="F5700" s="234">
        <v>49975</v>
      </c>
    </row>
    <row r="5701" spans="6:6">
      <c r="F5701" s="234">
        <v>49976</v>
      </c>
    </row>
    <row r="5702" spans="6:6">
      <c r="F5702" s="234">
        <v>49977</v>
      </c>
    </row>
    <row r="5703" spans="6:6">
      <c r="F5703" s="234">
        <v>49978</v>
      </c>
    </row>
    <row r="5704" spans="6:6">
      <c r="F5704" s="234">
        <v>49979</v>
      </c>
    </row>
    <row r="5705" spans="6:6">
      <c r="F5705" s="234">
        <v>49980</v>
      </c>
    </row>
    <row r="5706" spans="6:6">
      <c r="F5706" s="234">
        <v>49981</v>
      </c>
    </row>
    <row r="5707" spans="6:6">
      <c r="F5707" s="234">
        <v>49982</v>
      </c>
    </row>
    <row r="5708" spans="6:6">
      <c r="F5708" s="234">
        <v>49983</v>
      </c>
    </row>
    <row r="5709" spans="6:6">
      <c r="F5709" s="234">
        <v>49984</v>
      </c>
    </row>
    <row r="5710" spans="6:6">
      <c r="F5710" s="234">
        <v>49985</v>
      </c>
    </row>
    <row r="5711" spans="6:6">
      <c r="F5711" s="234">
        <v>49986</v>
      </c>
    </row>
    <row r="5712" spans="6:6">
      <c r="F5712" s="234">
        <v>49987</v>
      </c>
    </row>
    <row r="5713" spans="6:6">
      <c r="F5713" s="234">
        <v>49988</v>
      </c>
    </row>
    <row r="5714" spans="6:6">
      <c r="F5714" s="234">
        <v>49989</v>
      </c>
    </row>
    <row r="5715" spans="6:6">
      <c r="F5715" s="234">
        <v>49990</v>
      </c>
    </row>
    <row r="5716" spans="6:6">
      <c r="F5716" s="234">
        <v>49991</v>
      </c>
    </row>
    <row r="5717" spans="6:6">
      <c r="F5717" s="234">
        <v>49992</v>
      </c>
    </row>
    <row r="5718" spans="6:6">
      <c r="F5718" s="234">
        <v>49993</v>
      </c>
    </row>
    <row r="5719" spans="6:6">
      <c r="F5719" s="234">
        <v>49994</v>
      </c>
    </row>
    <row r="5720" spans="6:6">
      <c r="F5720" s="234">
        <v>49995</v>
      </c>
    </row>
    <row r="5721" spans="6:6">
      <c r="F5721" s="234">
        <v>49996</v>
      </c>
    </row>
    <row r="5722" spans="6:6">
      <c r="F5722" s="234">
        <v>49997</v>
      </c>
    </row>
    <row r="5723" spans="6:6">
      <c r="F5723" s="234">
        <v>49998</v>
      </c>
    </row>
    <row r="5724" spans="6:6">
      <c r="F5724" s="234">
        <v>49999</v>
      </c>
    </row>
    <row r="5725" spans="6:6">
      <c r="F5725" s="234">
        <v>50000</v>
      </c>
    </row>
    <row r="5726" spans="6:6">
      <c r="F5726" s="234">
        <v>50001</v>
      </c>
    </row>
    <row r="5727" spans="6:6">
      <c r="F5727" s="234">
        <v>50002</v>
      </c>
    </row>
    <row r="5728" spans="6:6">
      <c r="F5728" s="234">
        <v>50003</v>
      </c>
    </row>
    <row r="5729" spans="6:6">
      <c r="F5729" s="234">
        <v>50004</v>
      </c>
    </row>
    <row r="5730" spans="6:6">
      <c r="F5730" s="234">
        <v>50005</v>
      </c>
    </row>
    <row r="5731" spans="6:6">
      <c r="F5731" s="234">
        <v>50006</v>
      </c>
    </row>
    <row r="5732" spans="6:6">
      <c r="F5732" s="234">
        <v>50007</v>
      </c>
    </row>
    <row r="5733" spans="6:6">
      <c r="F5733" s="234">
        <v>50008</v>
      </c>
    </row>
    <row r="5734" spans="6:6">
      <c r="F5734" s="234">
        <v>50009</v>
      </c>
    </row>
    <row r="5735" spans="6:6">
      <c r="F5735" s="234">
        <v>50010</v>
      </c>
    </row>
    <row r="5736" spans="6:6">
      <c r="F5736" s="234">
        <v>50011</v>
      </c>
    </row>
    <row r="5737" spans="6:6">
      <c r="F5737" s="234">
        <v>50012</v>
      </c>
    </row>
    <row r="5738" spans="6:6">
      <c r="F5738" s="234">
        <v>50013</v>
      </c>
    </row>
    <row r="5739" spans="6:6">
      <c r="F5739" s="234">
        <v>50014</v>
      </c>
    </row>
    <row r="5740" spans="6:6">
      <c r="F5740" s="234">
        <v>50015</v>
      </c>
    </row>
    <row r="5741" spans="6:6">
      <c r="F5741" s="234">
        <v>50016</v>
      </c>
    </row>
    <row r="5742" spans="6:6">
      <c r="F5742" s="234">
        <v>50017</v>
      </c>
    </row>
    <row r="5743" spans="6:6">
      <c r="F5743" s="234">
        <v>50018</v>
      </c>
    </row>
    <row r="5744" spans="6:6">
      <c r="F5744" s="234">
        <v>50019</v>
      </c>
    </row>
    <row r="5745" spans="6:6">
      <c r="F5745" s="234">
        <v>50020</v>
      </c>
    </row>
    <row r="5746" spans="6:6">
      <c r="F5746" s="234">
        <v>50021</v>
      </c>
    </row>
    <row r="5747" spans="6:6">
      <c r="F5747" s="234">
        <v>50022</v>
      </c>
    </row>
    <row r="5748" spans="6:6">
      <c r="F5748" s="234">
        <v>50023</v>
      </c>
    </row>
    <row r="5749" spans="6:6">
      <c r="F5749" s="234">
        <v>50024</v>
      </c>
    </row>
    <row r="5750" spans="6:6">
      <c r="F5750" s="234">
        <v>50025</v>
      </c>
    </row>
    <row r="5751" spans="6:6">
      <c r="F5751" s="234">
        <v>50026</v>
      </c>
    </row>
    <row r="5752" spans="6:6">
      <c r="F5752" s="234">
        <v>50027</v>
      </c>
    </row>
    <row r="5753" spans="6:6">
      <c r="F5753" s="234">
        <v>50028</v>
      </c>
    </row>
    <row r="5754" spans="6:6">
      <c r="F5754" s="234">
        <v>50029</v>
      </c>
    </row>
    <row r="5755" spans="6:6">
      <c r="F5755" s="234">
        <v>50030</v>
      </c>
    </row>
    <row r="5756" spans="6:6">
      <c r="F5756" s="234">
        <v>50031</v>
      </c>
    </row>
    <row r="5757" spans="6:6">
      <c r="F5757" s="234">
        <v>50032</v>
      </c>
    </row>
    <row r="5758" spans="6:6">
      <c r="F5758" s="234">
        <v>50033</v>
      </c>
    </row>
    <row r="5759" spans="6:6">
      <c r="F5759" s="234">
        <v>50034</v>
      </c>
    </row>
    <row r="5760" spans="6:6">
      <c r="F5760" s="234">
        <v>50035</v>
      </c>
    </row>
    <row r="5761" spans="6:6">
      <c r="F5761" s="234">
        <v>50036</v>
      </c>
    </row>
    <row r="5762" spans="6:6">
      <c r="F5762" s="234">
        <v>50037</v>
      </c>
    </row>
    <row r="5763" spans="6:6">
      <c r="F5763" s="234">
        <v>50038</v>
      </c>
    </row>
    <row r="5764" spans="6:6">
      <c r="F5764" s="234">
        <v>50039</v>
      </c>
    </row>
    <row r="5765" spans="6:6">
      <c r="F5765" s="234">
        <v>50040</v>
      </c>
    </row>
    <row r="5766" spans="6:6">
      <c r="F5766" s="234">
        <v>50041</v>
      </c>
    </row>
    <row r="5767" spans="6:6">
      <c r="F5767" s="234">
        <v>50042</v>
      </c>
    </row>
    <row r="5768" spans="6:6">
      <c r="F5768" s="234">
        <v>50043</v>
      </c>
    </row>
    <row r="5769" spans="6:6">
      <c r="F5769" s="234">
        <v>50044</v>
      </c>
    </row>
    <row r="5770" spans="6:6">
      <c r="F5770" s="234">
        <v>50045</v>
      </c>
    </row>
    <row r="5771" spans="6:6">
      <c r="F5771" s="234">
        <v>50046</v>
      </c>
    </row>
    <row r="5772" spans="6:6">
      <c r="F5772" s="234">
        <v>50047</v>
      </c>
    </row>
    <row r="5773" spans="6:6">
      <c r="F5773" s="234">
        <v>50048</v>
      </c>
    </row>
    <row r="5774" spans="6:6">
      <c r="F5774" s="234">
        <v>50049</v>
      </c>
    </row>
    <row r="5775" spans="6:6">
      <c r="F5775" s="234">
        <v>50050</v>
      </c>
    </row>
    <row r="5776" spans="6:6">
      <c r="F5776" s="234">
        <v>50051</v>
      </c>
    </row>
    <row r="5777" spans="6:6">
      <c r="F5777" s="234">
        <v>50052</v>
      </c>
    </row>
    <row r="5778" spans="6:6">
      <c r="F5778" s="234">
        <v>50053</v>
      </c>
    </row>
    <row r="5779" spans="6:6">
      <c r="F5779" s="234">
        <v>50054</v>
      </c>
    </row>
    <row r="5780" spans="6:6">
      <c r="F5780" s="234">
        <v>50055</v>
      </c>
    </row>
    <row r="5781" spans="6:6">
      <c r="F5781" s="234">
        <v>50056</v>
      </c>
    </row>
    <row r="5782" spans="6:6">
      <c r="F5782" s="234">
        <v>50057</v>
      </c>
    </row>
    <row r="5783" spans="6:6">
      <c r="F5783" s="234">
        <v>50058</v>
      </c>
    </row>
    <row r="5784" spans="6:6">
      <c r="F5784" s="234">
        <v>50059</v>
      </c>
    </row>
    <row r="5785" spans="6:6">
      <c r="F5785" s="234">
        <v>50060</v>
      </c>
    </row>
    <row r="5786" spans="6:6">
      <c r="F5786" s="234">
        <v>50061</v>
      </c>
    </row>
    <row r="5787" spans="6:6">
      <c r="F5787" s="234">
        <v>50062</v>
      </c>
    </row>
    <row r="5788" spans="6:6">
      <c r="F5788" s="234">
        <v>50063</v>
      </c>
    </row>
    <row r="5789" spans="6:6">
      <c r="F5789" s="234">
        <v>50064</v>
      </c>
    </row>
    <row r="5790" spans="6:6">
      <c r="F5790" s="234">
        <v>50065</v>
      </c>
    </row>
    <row r="5791" spans="6:6">
      <c r="F5791" s="234">
        <v>50066</v>
      </c>
    </row>
    <row r="5792" spans="6:6">
      <c r="F5792" s="234">
        <v>50067</v>
      </c>
    </row>
    <row r="5793" spans="6:6">
      <c r="F5793" s="234">
        <v>50068</v>
      </c>
    </row>
    <row r="5794" spans="6:6">
      <c r="F5794" s="234">
        <v>50069</v>
      </c>
    </row>
    <row r="5795" spans="6:6">
      <c r="F5795" s="234">
        <v>50070</v>
      </c>
    </row>
    <row r="5796" spans="6:6">
      <c r="F5796" s="234">
        <v>50071</v>
      </c>
    </row>
    <row r="5797" spans="6:6">
      <c r="F5797" s="234">
        <v>50072</v>
      </c>
    </row>
    <row r="5798" spans="6:6">
      <c r="F5798" s="234">
        <v>50073</v>
      </c>
    </row>
    <row r="5799" spans="6:6">
      <c r="F5799" s="234">
        <v>50074</v>
      </c>
    </row>
    <row r="5800" spans="6:6">
      <c r="F5800" s="234">
        <v>50075</v>
      </c>
    </row>
    <row r="5801" spans="6:6">
      <c r="F5801" s="234">
        <v>50076</v>
      </c>
    </row>
    <row r="5802" spans="6:6">
      <c r="F5802" s="234">
        <v>50077</v>
      </c>
    </row>
    <row r="5803" spans="6:6">
      <c r="F5803" s="234">
        <v>50078</v>
      </c>
    </row>
    <row r="5804" spans="6:6">
      <c r="F5804" s="234">
        <v>50079</v>
      </c>
    </row>
    <row r="5805" spans="6:6">
      <c r="F5805" s="234">
        <v>50080</v>
      </c>
    </row>
    <row r="5806" spans="6:6">
      <c r="F5806" s="234">
        <v>50081</v>
      </c>
    </row>
    <row r="5807" spans="6:6">
      <c r="F5807" s="234">
        <v>50082</v>
      </c>
    </row>
    <row r="5808" spans="6:6">
      <c r="F5808" s="234">
        <v>50083</v>
      </c>
    </row>
    <row r="5809" spans="6:6">
      <c r="F5809" s="234">
        <v>50084</v>
      </c>
    </row>
    <row r="5810" spans="6:6">
      <c r="F5810" s="234">
        <v>50085</v>
      </c>
    </row>
    <row r="5811" spans="6:6">
      <c r="F5811" s="234">
        <v>50086</v>
      </c>
    </row>
    <row r="5812" spans="6:6">
      <c r="F5812" s="234">
        <v>50087</v>
      </c>
    </row>
    <row r="5813" spans="6:6">
      <c r="F5813" s="234">
        <v>50088</v>
      </c>
    </row>
    <row r="5814" spans="6:6">
      <c r="F5814" s="234">
        <v>50089</v>
      </c>
    </row>
    <row r="5815" spans="6:6">
      <c r="F5815" s="234">
        <v>50090</v>
      </c>
    </row>
    <row r="5816" spans="6:6">
      <c r="F5816" s="234">
        <v>50091</v>
      </c>
    </row>
    <row r="5817" spans="6:6">
      <c r="F5817" s="234">
        <v>50092</v>
      </c>
    </row>
    <row r="5818" spans="6:6">
      <c r="F5818" s="234">
        <v>50093</v>
      </c>
    </row>
    <row r="5819" spans="6:6">
      <c r="F5819" s="234">
        <v>50094</v>
      </c>
    </row>
    <row r="5820" spans="6:6">
      <c r="F5820" s="234">
        <v>50095</v>
      </c>
    </row>
    <row r="5821" spans="6:6">
      <c r="F5821" s="234">
        <v>50096</v>
      </c>
    </row>
    <row r="5822" spans="6:6">
      <c r="F5822" s="234">
        <v>50097</v>
      </c>
    </row>
    <row r="5823" spans="6:6">
      <c r="F5823" s="234">
        <v>50098</v>
      </c>
    </row>
    <row r="5824" spans="6:6">
      <c r="F5824" s="234">
        <v>50099</v>
      </c>
    </row>
    <row r="5825" spans="6:6">
      <c r="F5825" s="234">
        <v>50100</v>
      </c>
    </row>
    <row r="5826" spans="6:6">
      <c r="F5826" s="234">
        <v>50101</v>
      </c>
    </row>
    <row r="5827" spans="6:6">
      <c r="F5827" s="234">
        <v>50102</v>
      </c>
    </row>
    <row r="5828" spans="6:6">
      <c r="F5828" s="234">
        <v>50103</v>
      </c>
    </row>
    <row r="5829" spans="6:6">
      <c r="F5829" s="234">
        <v>50104</v>
      </c>
    </row>
    <row r="5830" spans="6:6">
      <c r="F5830" s="234">
        <v>50105</v>
      </c>
    </row>
    <row r="5831" spans="6:6">
      <c r="F5831" s="234">
        <v>50106</v>
      </c>
    </row>
    <row r="5832" spans="6:6">
      <c r="F5832" s="234">
        <v>50107</v>
      </c>
    </row>
    <row r="5833" spans="6:6">
      <c r="F5833" s="234">
        <v>50108</v>
      </c>
    </row>
    <row r="5834" spans="6:6">
      <c r="F5834" s="234">
        <v>50109</v>
      </c>
    </row>
    <row r="5835" spans="6:6">
      <c r="F5835" s="234">
        <v>50110</v>
      </c>
    </row>
    <row r="5836" spans="6:6">
      <c r="F5836" s="234">
        <v>50111</v>
      </c>
    </row>
    <row r="5837" spans="6:6">
      <c r="F5837" s="234">
        <v>50112</v>
      </c>
    </row>
    <row r="5838" spans="6:6">
      <c r="F5838" s="234">
        <v>50113</v>
      </c>
    </row>
    <row r="5839" spans="6:6">
      <c r="F5839" s="234">
        <v>50114</v>
      </c>
    </row>
    <row r="5840" spans="6:6">
      <c r="F5840" s="234">
        <v>50115</v>
      </c>
    </row>
    <row r="5841" spans="6:6">
      <c r="F5841" s="234">
        <v>50116</v>
      </c>
    </row>
    <row r="5842" spans="6:6">
      <c r="F5842" s="234">
        <v>50117</v>
      </c>
    </row>
    <row r="5843" spans="6:6">
      <c r="F5843" s="234">
        <v>50118</v>
      </c>
    </row>
    <row r="5844" spans="6:6">
      <c r="F5844" s="234">
        <v>50119</v>
      </c>
    </row>
    <row r="5845" spans="6:6">
      <c r="F5845" s="234">
        <v>50120</v>
      </c>
    </row>
    <row r="5846" spans="6:6">
      <c r="F5846" s="234">
        <v>50121</v>
      </c>
    </row>
    <row r="5847" spans="6:6">
      <c r="F5847" s="234">
        <v>50122</v>
      </c>
    </row>
    <row r="5848" spans="6:6">
      <c r="F5848" s="234">
        <v>50123</v>
      </c>
    </row>
    <row r="5849" spans="6:6">
      <c r="F5849" s="234">
        <v>50124</v>
      </c>
    </row>
    <row r="5850" spans="6:6">
      <c r="F5850" s="234">
        <v>50125</v>
      </c>
    </row>
    <row r="5851" spans="6:6">
      <c r="F5851" s="234">
        <v>50126</v>
      </c>
    </row>
    <row r="5852" spans="6:6">
      <c r="F5852" s="234">
        <v>50127</v>
      </c>
    </row>
    <row r="5853" spans="6:6">
      <c r="F5853" s="234">
        <v>50128</v>
      </c>
    </row>
    <row r="5854" spans="6:6">
      <c r="F5854" s="234">
        <v>50129</v>
      </c>
    </row>
    <row r="5855" spans="6:6">
      <c r="F5855" s="234">
        <v>50130</v>
      </c>
    </row>
    <row r="5856" spans="6:6">
      <c r="F5856" s="234">
        <v>50131</v>
      </c>
    </row>
    <row r="5857" spans="6:6">
      <c r="F5857" s="234">
        <v>50132</v>
      </c>
    </row>
    <row r="5858" spans="6:6">
      <c r="F5858" s="234">
        <v>50133</v>
      </c>
    </row>
    <row r="5859" spans="6:6">
      <c r="F5859" s="234">
        <v>50134</v>
      </c>
    </row>
    <row r="5860" spans="6:6">
      <c r="F5860" s="234">
        <v>50135</v>
      </c>
    </row>
    <row r="5861" spans="6:6">
      <c r="F5861" s="234">
        <v>50136</v>
      </c>
    </row>
    <row r="5862" spans="6:6">
      <c r="F5862" s="234">
        <v>50137</v>
      </c>
    </row>
    <row r="5863" spans="6:6">
      <c r="F5863" s="234">
        <v>50138</v>
      </c>
    </row>
    <row r="5864" spans="6:6">
      <c r="F5864" s="234">
        <v>50139</v>
      </c>
    </row>
    <row r="5865" spans="6:6">
      <c r="F5865" s="234">
        <v>50140</v>
      </c>
    </row>
    <row r="5866" spans="6:6">
      <c r="F5866" s="234">
        <v>50141</v>
      </c>
    </row>
    <row r="5867" spans="6:6">
      <c r="F5867" s="234">
        <v>50142</v>
      </c>
    </row>
    <row r="5868" spans="6:6">
      <c r="F5868" s="234">
        <v>50143</v>
      </c>
    </row>
    <row r="5869" spans="6:6">
      <c r="F5869" s="234">
        <v>50144</v>
      </c>
    </row>
    <row r="5870" spans="6:6">
      <c r="F5870" s="234">
        <v>50145</v>
      </c>
    </row>
    <row r="5871" spans="6:6">
      <c r="F5871" s="234">
        <v>50146</v>
      </c>
    </row>
    <row r="5872" spans="6:6">
      <c r="F5872" s="234">
        <v>50147</v>
      </c>
    </row>
    <row r="5873" spans="6:6">
      <c r="F5873" s="234">
        <v>50148</v>
      </c>
    </row>
    <row r="5874" spans="6:6">
      <c r="F5874" s="234">
        <v>50149</v>
      </c>
    </row>
    <row r="5875" spans="6:6">
      <c r="F5875" s="234">
        <v>50150</v>
      </c>
    </row>
    <row r="5876" spans="6:6">
      <c r="F5876" s="234">
        <v>50151</v>
      </c>
    </row>
    <row r="5877" spans="6:6">
      <c r="F5877" s="234">
        <v>50152</v>
      </c>
    </row>
    <row r="5878" spans="6:6">
      <c r="F5878" s="234">
        <v>50153</v>
      </c>
    </row>
    <row r="5879" spans="6:6">
      <c r="F5879" s="234">
        <v>50154</v>
      </c>
    </row>
    <row r="5880" spans="6:6">
      <c r="F5880" s="234">
        <v>50155</v>
      </c>
    </row>
    <row r="5881" spans="6:6">
      <c r="F5881" s="234">
        <v>50156</v>
      </c>
    </row>
    <row r="5882" spans="6:6">
      <c r="F5882" s="234">
        <v>50157</v>
      </c>
    </row>
    <row r="5883" spans="6:6">
      <c r="F5883" s="234">
        <v>50158</v>
      </c>
    </row>
    <row r="5884" spans="6:6">
      <c r="F5884" s="234">
        <v>50159</v>
      </c>
    </row>
    <row r="5885" spans="6:6">
      <c r="F5885" s="234">
        <v>50160</v>
      </c>
    </row>
    <row r="5886" spans="6:6">
      <c r="F5886" s="234">
        <v>50161</v>
      </c>
    </row>
    <row r="5887" spans="6:6">
      <c r="F5887" s="234">
        <v>50162</v>
      </c>
    </row>
    <row r="5888" spans="6:6">
      <c r="F5888" s="234">
        <v>50163</v>
      </c>
    </row>
    <row r="5889" spans="6:6">
      <c r="F5889" s="234">
        <v>50164</v>
      </c>
    </row>
    <row r="5890" spans="6:6">
      <c r="F5890" s="234">
        <v>50165</v>
      </c>
    </row>
    <row r="5891" spans="6:6">
      <c r="F5891" s="234">
        <v>50166</v>
      </c>
    </row>
    <row r="5892" spans="6:6">
      <c r="F5892" s="234">
        <v>50167</v>
      </c>
    </row>
    <row r="5893" spans="6:6">
      <c r="F5893" s="234">
        <v>50168</v>
      </c>
    </row>
    <row r="5894" spans="6:6">
      <c r="F5894" s="234">
        <v>50169</v>
      </c>
    </row>
    <row r="5895" spans="6:6">
      <c r="F5895" s="234">
        <v>50170</v>
      </c>
    </row>
    <row r="5896" spans="6:6">
      <c r="F5896" s="234">
        <v>50171</v>
      </c>
    </row>
    <row r="5897" spans="6:6">
      <c r="F5897" s="234">
        <v>50172</v>
      </c>
    </row>
    <row r="5898" spans="6:6">
      <c r="F5898" s="234">
        <v>50173</v>
      </c>
    </row>
    <row r="5899" spans="6:6">
      <c r="F5899" s="234">
        <v>50174</v>
      </c>
    </row>
    <row r="5900" spans="6:6">
      <c r="F5900" s="234">
        <v>50175</v>
      </c>
    </row>
    <row r="5901" spans="6:6">
      <c r="F5901" s="234">
        <v>50176</v>
      </c>
    </row>
    <row r="5902" spans="6:6">
      <c r="F5902" s="234">
        <v>50177</v>
      </c>
    </row>
    <row r="5903" spans="6:6">
      <c r="F5903" s="234">
        <v>50178</v>
      </c>
    </row>
    <row r="5904" spans="6:6">
      <c r="F5904" s="234">
        <v>50179</v>
      </c>
    </row>
    <row r="5905" spans="6:6">
      <c r="F5905" s="234">
        <v>50180</v>
      </c>
    </row>
    <row r="5906" spans="6:6">
      <c r="F5906" s="234">
        <v>50181</v>
      </c>
    </row>
    <row r="5907" spans="6:6">
      <c r="F5907" s="234">
        <v>50182</v>
      </c>
    </row>
    <row r="5908" spans="6:6">
      <c r="F5908" s="234">
        <v>50183</v>
      </c>
    </row>
    <row r="5909" spans="6:6">
      <c r="F5909" s="234">
        <v>50184</v>
      </c>
    </row>
    <row r="5910" spans="6:6">
      <c r="F5910" s="234">
        <v>50185</v>
      </c>
    </row>
    <row r="5911" spans="6:6">
      <c r="F5911" s="234">
        <v>50186</v>
      </c>
    </row>
    <row r="5912" spans="6:6">
      <c r="F5912" s="234">
        <v>50187</v>
      </c>
    </row>
    <row r="5913" spans="6:6">
      <c r="F5913" s="234">
        <v>50188</v>
      </c>
    </row>
    <row r="5914" spans="6:6">
      <c r="F5914" s="234">
        <v>50189</v>
      </c>
    </row>
    <row r="5915" spans="6:6">
      <c r="F5915" s="234">
        <v>50190</v>
      </c>
    </row>
    <row r="5916" spans="6:6">
      <c r="F5916" s="234">
        <v>50191</v>
      </c>
    </row>
    <row r="5917" spans="6:6">
      <c r="F5917" s="234">
        <v>50192</v>
      </c>
    </row>
    <row r="5918" spans="6:6">
      <c r="F5918" s="234">
        <v>50193</v>
      </c>
    </row>
    <row r="5919" spans="6:6">
      <c r="F5919" s="234">
        <v>50194</v>
      </c>
    </row>
    <row r="5920" spans="6:6">
      <c r="F5920" s="234">
        <v>50195</v>
      </c>
    </row>
    <row r="5921" spans="6:6">
      <c r="F5921" s="234">
        <v>50196</v>
      </c>
    </row>
    <row r="5922" spans="6:6">
      <c r="F5922" s="234">
        <v>50197</v>
      </c>
    </row>
    <row r="5923" spans="6:6">
      <c r="F5923" s="234">
        <v>50198</v>
      </c>
    </row>
    <row r="5924" spans="6:6">
      <c r="F5924" s="234">
        <v>50199</v>
      </c>
    </row>
    <row r="5925" spans="6:6">
      <c r="F5925" s="234">
        <v>50200</v>
      </c>
    </row>
    <row r="5926" spans="6:6">
      <c r="F5926" s="234">
        <v>50201</v>
      </c>
    </row>
    <row r="5927" spans="6:6">
      <c r="F5927" s="234">
        <v>50202</v>
      </c>
    </row>
    <row r="5928" spans="6:6">
      <c r="F5928" s="234">
        <v>50203</v>
      </c>
    </row>
    <row r="5929" spans="6:6">
      <c r="F5929" s="234">
        <v>50204</v>
      </c>
    </row>
    <row r="5930" spans="6:6">
      <c r="F5930" s="234">
        <v>50205</v>
      </c>
    </row>
    <row r="5931" spans="6:6">
      <c r="F5931" s="234">
        <v>50206</v>
      </c>
    </row>
    <row r="5932" spans="6:6">
      <c r="F5932" s="234">
        <v>50207</v>
      </c>
    </row>
    <row r="5933" spans="6:6">
      <c r="F5933" s="234">
        <v>50208</v>
      </c>
    </row>
    <row r="5934" spans="6:6">
      <c r="F5934" s="234">
        <v>50209</v>
      </c>
    </row>
    <row r="5935" spans="6:6">
      <c r="F5935" s="234">
        <v>50210</v>
      </c>
    </row>
    <row r="5936" spans="6:6">
      <c r="F5936" s="234">
        <v>50211</v>
      </c>
    </row>
    <row r="5937" spans="6:6">
      <c r="F5937" s="234">
        <v>50212</v>
      </c>
    </row>
    <row r="5938" spans="6:6">
      <c r="F5938" s="234">
        <v>50213</v>
      </c>
    </row>
    <row r="5939" spans="6:6">
      <c r="F5939" s="234">
        <v>50214</v>
      </c>
    </row>
    <row r="5940" spans="6:6">
      <c r="F5940" s="234">
        <v>50215</v>
      </c>
    </row>
    <row r="5941" spans="6:6">
      <c r="F5941" s="234">
        <v>50216</v>
      </c>
    </row>
    <row r="5942" spans="6:6">
      <c r="F5942" s="234">
        <v>50217</v>
      </c>
    </row>
    <row r="5943" spans="6:6">
      <c r="F5943" s="234">
        <v>50218</v>
      </c>
    </row>
    <row r="5944" spans="6:6">
      <c r="F5944" s="234">
        <v>50219</v>
      </c>
    </row>
    <row r="5945" spans="6:6">
      <c r="F5945" s="234">
        <v>50220</v>
      </c>
    </row>
    <row r="5946" spans="6:6">
      <c r="F5946" s="234">
        <v>50221</v>
      </c>
    </row>
    <row r="5947" spans="6:6">
      <c r="F5947" s="234">
        <v>50222</v>
      </c>
    </row>
    <row r="5948" spans="6:6">
      <c r="F5948" s="234">
        <v>50223</v>
      </c>
    </row>
    <row r="5949" spans="6:6">
      <c r="F5949" s="234">
        <v>50224</v>
      </c>
    </row>
    <row r="5950" spans="6:6">
      <c r="F5950" s="234">
        <v>50225</v>
      </c>
    </row>
    <row r="5951" spans="6:6">
      <c r="F5951" s="234">
        <v>50226</v>
      </c>
    </row>
    <row r="5952" spans="6:6">
      <c r="F5952" s="234">
        <v>50227</v>
      </c>
    </row>
    <row r="5953" spans="6:6">
      <c r="F5953" s="234">
        <v>50228</v>
      </c>
    </row>
    <row r="5954" spans="6:6">
      <c r="F5954" s="234">
        <v>50229</v>
      </c>
    </row>
    <row r="5955" spans="6:6">
      <c r="F5955" s="234">
        <v>50230</v>
      </c>
    </row>
    <row r="5956" spans="6:6">
      <c r="F5956" s="234">
        <v>50231</v>
      </c>
    </row>
    <row r="5957" spans="6:6">
      <c r="F5957" s="234">
        <v>50232</v>
      </c>
    </row>
    <row r="5958" spans="6:6">
      <c r="F5958" s="234">
        <v>50233</v>
      </c>
    </row>
    <row r="5959" spans="6:6">
      <c r="F5959" s="234">
        <v>50234</v>
      </c>
    </row>
    <row r="5960" spans="6:6">
      <c r="F5960" s="234">
        <v>50235</v>
      </c>
    </row>
    <row r="5961" spans="6:6">
      <c r="F5961" s="234">
        <v>50236</v>
      </c>
    </row>
    <row r="5962" spans="6:6">
      <c r="F5962" s="234">
        <v>50237</v>
      </c>
    </row>
    <row r="5963" spans="6:6">
      <c r="F5963" s="234">
        <v>50238</v>
      </c>
    </row>
    <row r="5964" spans="6:6">
      <c r="F5964" s="234">
        <v>50239</v>
      </c>
    </row>
    <row r="5965" spans="6:6">
      <c r="F5965" s="234">
        <v>50240</v>
      </c>
    </row>
    <row r="5966" spans="6:6">
      <c r="F5966" s="234">
        <v>50241</v>
      </c>
    </row>
    <row r="5967" spans="6:6">
      <c r="F5967" s="234">
        <v>50242</v>
      </c>
    </row>
    <row r="5968" spans="6:6">
      <c r="F5968" s="234">
        <v>50243</v>
      </c>
    </row>
    <row r="5969" spans="6:6">
      <c r="F5969" s="234">
        <v>50244</v>
      </c>
    </row>
    <row r="5970" spans="6:6">
      <c r="F5970" s="234">
        <v>50245</v>
      </c>
    </row>
    <row r="5971" spans="6:6">
      <c r="F5971" s="234">
        <v>50246</v>
      </c>
    </row>
    <row r="5972" spans="6:6">
      <c r="F5972" s="234">
        <v>50247</v>
      </c>
    </row>
    <row r="5973" spans="6:6">
      <c r="F5973" s="234">
        <v>50248</v>
      </c>
    </row>
    <row r="5974" spans="6:6">
      <c r="F5974" s="234">
        <v>50249</v>
      </c>
    </row>
    <row r="5975" spans="6:6">
      <c r="F5975" s="234">
        <v>50250</v>
      </c>
    </row>
    <row r="5976" spans="6:6">
      <c r="F5976" s="234">
        <v>50251</v>
      </c>
    </row>
    <row r="5977" spans="6:6">
      <c r="F5977" s="234">
        <v>50252</v>
      </c>
    </row>
    <row r="5978" spans="6:6">
      <c r="F5978" s="234">
        <v>50253</v>
      </c>
    </row>
    <row r="5979" spans="6:6">
      <c r="F5979" s="234">
        <v>50254</v>
      </c>
    </row>
    <row r="5980" spans="6:6">
      <c r="F5980" s="234">
        <v>50255</v>
      </c>
    </row>
    <row r="5981" spans="6:6">
      <c r="F5981" s="234">
        <v>50256</v>
      </c>
    </row>
    <row r="5982" spans="6:6">
      <c r="F5982" s="234">
        <v>50257</v>
      </c>
    </row>
    <row r="5983" spans="6:6">
      <c r="F5983" s="234">
        <v>50258</v>
      </c>
    </row>
    <row r="5984" spans="6:6">
      <c r="F5984" s="234">
        <v>50259</v>
      </c>
    </row>
    <row r="5985" spans="6:6">
      <c r="F5985" s="234">
        <v>50260</v>
      </c>
    </row>
    <row r="5986" spans="6:6">
      <c r="F5986" s="234">
        <v>50261</v>
      </c>
    </row>
    <row r="5987" spans="6:6">
      <c r="F5987" s="234">
        <v>50262</v>
      </c>
    </row>
    <row r="5988" spans="6:6">
      <c r="F5988" s="234">
        <v>50263</v>
      </c>
    </row>
    <row r="5989" spans="6:6">
      <c r="F5989" s="234">
        <v>50264</v>
      </c>
    </row>
    <row r="5990" spans="6:6">
      <c r="F5990" s="234">
        <v>50265</v>
      </c>
    </row>
    <row r="5991" spans="6:6">
      <c r="F5991" s="234">
        <v>50266</v>
      </c>
    </row>
    <row r="5992" spans="6:6">
      <c r="F5992" s="234">
        <v>50267</v>
      </c>
    </row>
    <row r="5993" spans="6:6">
      <c r="F5993" s="234">
        <v>50268</v>
      </c>
    </row>
    <row r="5994" spans="6:6">
      <c r="F5994" s="234">
        <v>50269</v>
      </c>
    </row>
    <row r="5995" spans="6:6">
      <c r="F5995" s="234">
        <v>50270</v>
      </c>
    </row>
    <row r="5996" spans="6:6">
      <c r="F5996" s="234">
        <v>50271</v>
      </c>
    </row>
    <row r="5997" spans="6:6">
      <c r="F5997" s="234">
        <v>50272</v>
      </c>
    </row>
    <row r="5998" spans="6:6">
      <c r="F5998" s="234">
        <v>50273</v>
      </c>
    </row>
    <row r="5999" spans="6:6">
      <c r="F5999" s="234">
        <v>50274</v>
      </c>
    </row>
    <row r="6000" spans="6:6">
      <c r="F6000" s="234">
        <v>50275</v>
      </c>
    </row>
    <row r="6001" spans="6:6">
      <c r="F6001" s="234">
        <v>50276</v>
      </c>
    </row>
    <row r="6002" spans="6:6">
      <c r="F6002" s="234">
        <v>50277</v>
      </c>
    </row>
    <row r="6003" spans="6:6">
      <c r="F6003" s="234">
        <v>50278</v>
      </c>
    </row>
    <row r="6004" spans="6:6">
      <c r="F6004" s="234">
        <v>50279</v>
      </c>
    </row>
    <row r="6005" spans="6:6">
      <c r="F6005" s="234">
        <v>50280</v>
      </c>
    </row>
    <row r="6006" spans="6:6">
      <c r="F6006" s="234">
        <v>50281</v>
      </c>
    </row>
    <row r="6007" spans="6:6">
      <c r="F6007" s="234">
        <v>50282</v>
      </c>
    </row>
    <row r="6008" spans="6:6">
      <c r="F6008" s="234">
        <v>50283</v>
      </c>
    </row>
    <row r="6009" spans="6:6">
      <c r="F6009" s="234">
        <v>50284</v>
      </c>
    </row>
    <row r="6010" spans="6:6">
      <c r="F6010" s="234">
        <v>50285</v>
      </c>
    </row>
    <row r="6011" spans="6:6">
      <c r="F6011" s="234">
        <v>50286</v>
      </c>
    </row>
    <row r="6012" spans="6:6">
      <c r="F6012" s="234">
        <v>50287</v>
      </c>
    </row>
    <row r="6013" spans="6:6">
      <c r="F6013" s="234">
        <v>50288</v>
      </c>
    </row>
    <row r="6014" spans="6:6">
      <c r="F6014" s="234">
        <v>50289</v>
      </c>
    </row>
    <row r="6015" spans="6:6">
      <c r="F6015" s="234">
        <v>50290</v>
      </c>
    </row>
    <row r="6016" spans="6:6">
      <c r="F6016" s="234">
        <v>50291</v>
      </c>
    </row>
    <row r="6017" spans="6:6">
      <c r="F6017" s="234">
        <v>50292</v>
      </c>
    </row>
    <row r="6018" spans="6:6">
      <c r="F6018" s="234">
        <v>50293</v>
      </c>
    </row>
    <row r="6019" spans="6:6">
      <c r="F6019" s="234">
        <v>50294</v>
      </c>
    </row>
    <row r="6020" spans="6:6">
      <c r="F6020" s="234">
        <v>50295</v>
      </c>
    </row>
    <row r="6021" spans="6:6">
      <c r="F6021" s="234">
        <v>50296</v>
      </c>
    </row>
    <row r="6022" spans="6:6">
      <c r="F6022" s="234">
        <v>50297</v>
      </c>
    </row>
    <row r="6023" spans="6:6">
      <c r="F6023" s="234">
        <v>50298</v>
      </c>
    </row>
    <row r="6024" spans="6:6">
      <c r="F6024" s="234">
        <v>50299</v>
      </c>
    </row>
    <row r="6025" spans="6:6">
      <c r="F6025" s="234">
        <v>50300</v>
      </c>
    </row>
    <row r="6026" spans="6:6">
      <c r="F6026" s="234">
        <v>50301</v>
      </c>
    </row>
    <row r="6027" spans="6:6">
      <c r="F6027" s="234">
        <v>50302</v>
      </c>
    </row>
    <row r="6028" spans="6:6">
      <c r="F6028" s="234">
        <v>50303</v>
      </c>
    </row>
    <row r="6029" spans="6:6">
      <c r="F6029" s="234">
        <v>50304</v>
      </c>
    </row>
    <row r="6030" spans="6:6">
      <c r="F6030" s="234">
        <v>50305</v>
      </c>
    </row>
    <row r="6031" spans="6:6">
      <c r="F6031" s="234">
        <v>50306</v>
      </c>
    </row>
    <row r="6032" spans="6:6">
      <c r="F6032" s="234">
        <v>50307</v>
      </c>
    </row>
    <row r="6033" spans="6:6">
      <c r="F6033" s="234">
        <v>50308</v>
      </c>
    </row>
    <row r="6034" spans="6:6">
      <c r="F6034" s="234">
        <v>50309</v>
      </c>
    </row>
    <row r="6035" spans="6:6">
      <c r="F6035" s="234">
        <v>50310</v>
      </c>
    </row>
    <row r="6036" spans="6:6">
      <c r="F6036" s="234">
        <v>50311</v>
      </c>
    </row>
    <row r="6037" spans="6:6">
      <c r="F6037" s="234">
        <v>50312</v>
      </c>
    </row>
    <row r="6038" spans="6:6">
      <c r="F6038" s="234">
        <v>50313</v>
      </c>
    </row>
    <row r="6039" spans="6:6">
      <c r="F6039" s="234">
        <v>50314</v>
      </c>
    </row>
    <row r="6040" spans="6:6">
      <c r="F6040" s="234">
        <v>50315</v>
      </c>
    </row>
    <row r="6041" spans="6:6">
      <c r="F6041" s="234">
        <v>50316</v>
      </c>
    </row>
    <row r="6042" spans="6:6">
      <c r="F6042" s="234">
        <v>50317</v>
      </c>
    </row>
    <row r="6043" spans="6:6">
      <c r="F6043" s="234">
        <v>50318</v>
      </c>
    </row>
    <row r="6044" spans="6:6">
      <c r="F6044" s="234">
        <v>50319</v>
      </c>
    </row>
    <row r="6045" spans="6:6">
      <c r="F6045" s="234">
        <v>50320</v>
      </c>
    </row>
    <row r="6046" spans="6:6">
      <c r="F6046" s="234">
        <v>50321</v>
      </c>
    </row>
    <row r="6047" spans="6:6">
      <c r="F6047" s="234">
        <v>50322</v>
      </c>
    </row>
    <row r="6048" spans="6:6">
      <c r="F6048" s="234">
        <v>50323</v>
      </c>
    </row>
    <row r="6049" spans="6:6">
      <c r="F6049" s="234">
        <v>50324</v>
      </c>
    </row>
    <row r="6050" spans="6:6">
      <c r="F6050" s="234">
        <v>50325</v>
      </c>
    </row>
    <row r="6051" spans="6:6">
      <c r="F6051" s="234">
        <v>50326</v>
      </c>
    </row>
    <row r="6052" spans="6:6">
      <c r="F6052" s="234">
        <v>50327</v>
      </c>
    </row>
    <row r="6053" spans="6:6">
      <c r="F6053" s="234">
        <v>50328</v>
      </c>
    </row>
    <row r="6054" spans="6:6">
      <c r="F6054" s="234">
        <v>50329</v>
      </c>
    </row>
    <row r="6055" spans="6:6">
      <c r="F6055" s="234">
        <v>50330</v>
      </c>
    </row>
    <row r="6056" spans="6:6">
      <c r="F6056" s="234">
        <v>50331</v>
      </c>
    </row>
    <row r="6057" spans="6:6">
      <c r="F6057" s="234">
        <v>50332</v>
      </c>
    </row>
    <row r="6058" spans="6:6">
      <c r="F6058" s="234">
        <v>50333</v>
      </c>
    </row>
    <row r="6059" spans="6:6">
      <c r="F6059" s="234">
        <v>50334</v>
      </c>
    </row>
    <row r="6060" spans="6:6">
      <c r="F6060" s="234">
        <v>50335</v>
      </c>
    </row>
    <row r="6061" spans="6:6">
      <c r="F6061" s="234">
        <v>50336</v>
      </c>
    </row>
    <row r="6062" spans="6:6">
      <c r="F6062" s="234">
        <v>50337</v>
      </c>
    </row>
    <row r="6063" spans="6:6">
      <c r="F6063" s="234">
        <v>50338</v>
      </c>
    </row>
    <row r="6064" spans="6:6">
      <c r="F6064" s="234">
        <v>50339</v>
      </c>
    </row>
    <row r="6065" spans="6:6">
      <c r="F6065" s="234">
        <v>50340</v>
      </c>
    </row>
    <row r="6066" spans="6:6">
      <c r="F6066" s="234">
        <v>50341</v>
      </c>
    </row>
    <row r="6067" spans="6:6">
      <c r="F6067" s="234">
        <v>50342</v>
      </c>
    </row>
    <row r="6068" spans="6:6">
      <c r="F6068" s="234">
        <v>50343</v>
      </c>
    </row>
    <row r="6069" spans="6:6">
      <c r="F6069" s="234">
        <v>50344</v>
      </c>
    </row>
    <row r="6070" spans="6:6">
      <c r="F6070" s="234">
        <v>50345</v>
      </c>
    </row>
    <row r="6071" spans="6:6">
      <c r="F6071" s="234">
        <v>50346</v>
      </c>
    </row>
    <row r="6072" spans="6:6">
      <c r="F6072" s="234">
        <v>50347</v>
      </c>
    </row>
    <row r="6073" spans="6:6">
      <c r="F6073" s="234">
        <v>50348</v>
      </c>
    </row>
    <row r="6074" spans="6:6">
      <c r="F6074" s="234">
        <v>50349</v>
      </c>
    </row>
    <row r="6075" spans="6:6">
      <c r="F6075" s="234">
        <v>50350</v>
      </c>
    </row>
    <row r="6076" spans="6:6">
      <c r="F6076" s="234">
        <v>50351</v>
      </c>
    </row>
    <row r="6077" spans="6:6">
      <c r="F6077" s="234">
        <v>50352</v>
      </c>
    </row>
    <row r="6078" spans="6:6">
      <c r="F6078" s="234">
        <v>50353</v>
      </c>
    </row>
    <row r="6079" spans="6:6">
      <c r="F6079" s="234">
        <v>50354</v>
      </c>
    </row>
    <row r="6080" spans="6:6">
      <c r="F6080" s="234">
        <v>50355</v>
      </c>
    </row>
    <row r="6081" spans="6:6">
      <c r="F6081" s="234">
        <v>50356</v>
      </c>
    </row>
    <row r="6082" spans="6:6">
      <c r="F6082" s="234">
        <v>50357</v>
      </c>
    </row>
    <row r="6083" spans="6:6">
      <c r="F6083" s="234">
        <v>50358</v>
      </c>
    </row>
    <row r="6084" spans="6:6">
      <c r="F6084" s="234">
        <v>50359</v>
      </c>
    </row>
    <row r="6085" spans="6:6">
      <c r="F6085" s="234">
        <v>50360</v>
      </c>
    </row>
    <row r="6086" spans="6:6">
      <c r="F6086" s="234">
        <v>50361</v>
      </c>
    </row>
    <row r="6087" spans="6:6">
      <c r="F6087" s="234">
        <v>50362</v>
      </c>
    </row>
    <row r="6088" spans="6:6">
      <c r="F6088" s="234">
        <v>50363</v>
      </c>
    </row>
    <row r="6089" spans="6:6">
      <c r="F6089" s="234">
        <v>50364</v>
      </c>
    </row>
    <row r="6090" spans="6:6">
      <c r="F6090" s="234">
        <v>50365</v>
      </c>
    </row>
    <row r="6091" spans="6:6">
      <c r="F6091" s="234">
        <v>50366</v>
      </c>
    </row>
    <row r="6092" spans="6:6">
      <c r="F6092" s="234">
        <v>50367</v>
      </c>
    </row>
    <row r="6093" spans="6:6">
      <c r="F6093" s="234">
        <v>50368</v>
      </c>
    </row>
    <row r="6094" spans="6:6">
      <c r="F6094" s="234">
        <v>50369</v>
      </c>
    </row>
    <row r="6095" spans="6:6">
      <c r="F6095" s="234">
        <v>50370</v>
      </c>
    </row>
    <row r="6096" spans="6:6">
      <c r="F6096" s="234">
        <v>50371</v>
      </c>
    </row>
    <row r="6097" spans="6:6">
      <c r="F6097" s="234">
        <v>50372</v>
      </c>
    </row>
    <row r="6098" spans="6:6">
      <c r="F6098" s="234">
        <v>50373</v>
      </c>
    </row>
    <row r="6099" spans="6:6">
      <c r="F6099" s="234">
        <v>50374</v>
      </c>
    </row>
    <row r="6100" spans="6:6">
      <c r="F6100" s="234">
        <v>50375</v>
      </c>
    </row>
    <row r="6101" spans="6:6">
      <c r="F6101" s="234">
        <v>50376</v>
      </c>
    </row>
    <row r="6102" spans="6:6">
      <c r="F6102" s="234">
        <v>50377</v>
      </c>
    </row>
    <row r="6103" spans="6:6">
      <c r="F6103" s="234">
        <v>50378</v>
      </c>
    </row>
    <row r="6104" spans="6:6">
      <c r="F6104" s="234">
        <v>50379</v>
      </c>
    </row>
    <row r="6105" spans="6:6">
      <c r="F6105" s="234">
        <v>50380</v>
      </c>
    </row>
    <row r="6106" spans="6:6">
      <c r="F6106" s="234">
        <v>50381</v>
      </c>
    </row>
    <row r="6107" spans="6:6">
      <c r="F6107" s="234">
        <v>50382</v>
      </c>
    </row>
    <row r="6108" spans="6:6">
      <c r="F6108" s="234">
        <v>50383</v>
      </c>
    </row>
    <row r="6109" spans="6:6">
      <c r="F6109" s="234">
        <v>50384</v>
      </c>
    </row>
    <row r="6110" spans="6:6">
      <c r="F6110" s="234">
        <v>50385</v>
      </c>
    </row>
    <row r="6111" spans="6:6">
      <c r="F6111" s="234">
        <v>50386</v>
      </c>
    </row>
    <row r="6112" spans="6:6">
      <c r="F6112" s="234">
        <v>50387</v>
      </c>
    </row>
    <row r="6113" spans="6:6">
      <c r="F6113" s="234">
        <v>50388</v>
      </c>
    </row>
    <row r="6114" spans="6:6">
      <c r="F6114" s="234">
        <v>50389</v>
      </c>
    </row>
    <row r="6115" spans="6:6">
      <c r="F6115" s="234">
        <v>50390</v>
      </c>
    </row>
    <row r="6116" spans="6:6">
      <c r="F6116" s="234">
        <v>50391</v>
      </c>
    </row>
    <row r="6117" spans="6:6">
      <c r="F6117" s="234">
        <v>50392</v>
      </c>
    </row>
    <row r="6118" spans="6:6">
      <c r="F6118" s="234">
        <v>50393</v>
      </c>
    </row>
    <row r="6119" spans="6:6">
      <c r="F6119" s="234">
        <v>50394</v>
      </c>
    </row>
    <row r="6120" spans="6:6">
      <c r="F6120" s="234">
        <v>50395</v>
      </c>
    </row>
    <row r="6121" spans="6:6">
      <c r="F6121" s="234">
        <v>50396</v>
      </c>
    </row>
    <row r="6122" spans="6:6">
      <c r="F6122" s="234">
        <v>50397</v>
      </c>
    </row>
    <row r="6123" spans="6:6">
      <c r="F6123" s="234">
        <v>50398</v>
      </c>
    </row>
    <row r="6124" spans="6:6">
      <c r="F6124" s="234">
        <v>50399</v>
      </c>
    </row>
    <row r="6125" spans="6:6">
      <c r="F6125" s="234">
        <v>50400</v>
      </c>
    </row>
    <row r="6126" spans="6:6">
      <c r="F6126" s="234">
        <v>50401</v>
      </c>
    </row>
    <row r="6127" spans="6:6">
      <c r="F6127" s="234">
        <v>50402</v>
      </c>
    </row>
    <row r="6128" spans="6:6">
      <c r="F6128" s="234">
        <v>50403</v>
      </c>
    </row>
    <row r="6129" spans="6:6">
      <c r="F6129" s="234">
        <v>50404</v>
      </c>
    </row>
    <row r="6130" spans="6:6">
      <c r="F6130" s="234">
        <v>50405</v>
      </c>
    </row>
    <row r="6131" spans="6:6">
      <c r="F6131" s="234">
        <v>50406</v>
      </c>
    </row>
    <row r="6132" spans="6:6">
      <c r="F6132" s="234">
        <v>50407</v>
      </c>
    </row>
    <row r="6133" spans="6:6">
      <c r="F6133" s="234">
        <v>50408</v>
      </c>
    </row>
    <row r="6134" spans="6:6">
      <c r="F6134" s="234">
        <v>50409</v>
      </c>
    </row>
    <row r="6135" spans="6:6">
      <c r="F6135" s="234">
        <v>50410</v>
      </c>
    </row>
    <row r="6136" spans="6:6">
      <c r="F6136" s="234">
        <v>50411</v>
      </c>
    </row>
    <row r="6137" spans="6:6">
      <c r="F6137" s="234">
        <v>50412</v>
      </c>
    </row>
    <row r="6138" spans="6:6">
      <c r="F6138" s="234">
        <v>50413</v>
      </c>
    </row>
    <row r="6139" spans="6:6">
      <c r="F6139" s="234">
        <v>50414</v>
      </c>
    </row>
    <row r="6140" spans="6:6">
      <c r="F6140" s="234">
        <v>50415</v>
      </c>
    </row>
    <row r="6141" spans="6:6">
      <c r="F6141" s="234">
        <v>50416</v>
      </c>
    </row>
    <row r="6142" spans="6:6">
      <c r="F6142" s="234">
        <v>50417</v>
      </c>
    </row>
    <row r="6143" spans="6:6">
      <c r="F6143" s="234">
        <v>50418</v>
      </c>
    </row>
    <row r="6144" spans="6:6">
      <c r="F6144" s="234">
        <v>50419</v>
      </c>
    </row>
    <row r="6145" spans="6:6">
      <c r="F6145" s="234">
        <v>50420</v>
      </c>
    </row>
    <row r="6146" spans="6:6">
      <c r="F6146" s="234">
        <v>50421</v>
      </c>
    </row>
    <row r="6147" spans="6:6">
      <c r="F6147" s="234">
        <v>50422</v>
      </c>
    </row>
    <row r="6148" spans="6:6">
      <c r="F6148" s="234">
        <v>50423</v>
      </c>
    </row>
    <row r="6149" spans="6:6">
      <c r="F6149" s="234">
        <v>50424</v>
      </c>
    </row>
    <row r="6150" spans="6:6">
      <c r="F6150" s="234">
        <v>50425</v>
      </c>
    </row>
    <row r="6151" spans="6:6">
      <c r="F6151" s="234">
        <v>50426</v>
      </c>
    </row>
    <row r="6152" spans="6:6">
      <c r="F6152" s="234">
        <v>50427</v>
      </c>
    </row>
    <row r="6153" spans="6:6">
      <c r="F6153" s="234">
        <v>50428</v>
      </c>
    </row>
    <row r="6154" spans="6:6">
      <c r="F6154" s="234">
        <v>50429</v>
      </c>
    </row>
    <row r="6155" spans="6:6">
      <c r="F6155" s="234">
        <v>50430</v>
      </c>
    </row>
    <row r="6156" spans="6:6">
      <c r="F6156" s="234">
        <v>50431</v>
      </c>
    </row>
    <row r="6157" spans="6:6">
      <c r="F6157" s="234">
        <v>50432</v>
      </c>
    </row>
    <row r="6158" spans="6:6">
      <c r="F6158" s="234">
        <v>50433</v>
      </c>
    </row>
    <row r="6159" spans="6:6">
      <c r="F6159" s="234">
        <v>50434</v>
      </c>
    </row>
    <row r="6160" spans="6:6">
      <c r="F6160" s="234">
        <v>50435</v>
      </c>
    </row>
    <row r="6161" spans="6:6">
      <c r="F6161" s="234">
        <v>50436</v>
      </c>
    </row>
    <row r="6162" spans="6:6">
      <c r="F6162" s="234">
        <v>50437</v>
      </c>
    </row>
    <row r="6163" spans="6:6">
      <c r="F6163" s="234">
        <v>50438</v>
      </c>
    </row>
    <row r="6164" spans="6:6">
      <c r="F6164" s="234">
        <v>50439</v>
      </c>
    </row>
    <row r="6165" spans="6:6">
      <c r="F6165" s="234">
        <v>50440</v>
      </c>
    </row>
    <row r="6166" spans="6:6">
      <c r="F6166" s="234">
        <v>50441</v>
      </c>
    </row>
    <row r="6167" spans="6:6">
      <c r="F6167" s="234">
        <v>50442</v>
      </c>
    </row>
    <row r="6168" spans="6:6">
      <c r="F6168" s="234">
        <v>50443</v>
      </c>
    </row>
    <row r="6169" spans="6:6">
      <c r="F6169" s="234">
        <v>50444</v>
      </c>
    </row>
    <row r="6170" spans="6:6">
      <c r="F6170" s="234">
        <v>50445</v>
      </c>
    </row>
    <row r="6171" spans="6:6">
      <c r="F6171" s="234">
        <v>50446</v>
      </c>
    </row>
    <row r="6172" spans="6:6">
      <c r="F6172" s="234">
        <v>50447</v>
      </c>
    </row>
    <row r="6173" spans="6:6">
      <c r="F6173" s="234">
        <v>50448</v>
      </c>
    </row>
    <row r="6174" spans="6:6">
      <c r="F6174" s="234">
        <v>50449</v>
      </c>
    </row>
    <row r="6175" spans="6:6">
      <c r="F6175" s="234">
        <v>50450</v>
      </c>
    </row>
    <row r="6176" spans="6:6">
      <c r="F6176" s="234">
        <v>50451</v>
      </c>
    </row>
    <row r="6177" spans="6:6">
      <c r="F6177" s="234">
        <v>50452</v>
      </c>
    </row>
    <row r="6178" spans="6:6">
      <c r="F6178" s="234">
        <v>50453</v>
      </c>
    </row>
    <row r="6179" spans="6:6">
      <c r="F6179" s="234">
        <v>50454</v>
      </c>
    </row>
    <row r="6180" spans="6:6">
      <c r="F6180" s="234">
        <v>50455</v>
      </c>
    </row>
    <row r="6181" spans="6:6">
      <c r="F6181" s="234">
        <v>50456</v>
      </c>
    </row>
    <row r="6182" spans="6:6">
      <c r="F6182" s="234">
        <v>50457</v>
      </c>
    </row>
    <row r="6183" spans="6:6">
      <c r="F6183" s="234">
        <v>50458</v>
      </c>
    </row>
    <row r="6184" spans="6:6">
      <c r="F6184" s="234">
        <v>50459</v>
      </c>
    </row>
    <row r="6185" spans="6:6">
      <c r="F6185" s="234">
        <v>50460</v>
      </c>
    </row>
    <row r="6186" spans="6:6">
      <c r="F6186" s="234">
        <v>50461</v>
      </c>
    </row>
    <row r="6187" spans="6:6">
      <c r="F6187" s="234">
        <v>50462</v>
      </c>
    </row>
    <row r="6188" spans="6:6">
      <c r="F6188" s="234">
        <v>50463</v>
      </c>
    </row>
    <row r="6189" spans="6:6">
      <c r="F6189" s="234">
        <v>50464</v>
      </c>
    </row>
    <row r="6190" spans="6:6">
      <c r="F6190" s="234">
        <v>50465</v>
      </c>
    </row>
    <row r="6191" spans="6:6">
      <c r="F6191" s="234">
        <v>50466</v>
      </c>
    </row>
    <row r="6192" spans="6:6">
      <c r="F6192" s="234">
        <v>50467</v>
      </c>
    </row>
    <row r="6193" spans="6:6">
      <c r="F6193" s="234">
        <v>50468</v>
      </c>
    </row>
    <row r="6194" spans="6:6">
      <c r="F6194" s="234">
        <v>50469</v>
      </c>
    </row>
    <row r="6195" spans="6:6">
      <c r="F6195" s="234">
        <v>50470</v>
      </c>
    </row>
    <row r="6196" spans="6:6">
      <c r="F6196" s="234">
        <v>50471</v>
      </c>
    </row>
    <row r="6197" spans="6:6">
      <c r="F6197" s="234">
        <v>50472</v>
      </c>
    </row>
    <row r="6198" spans="6:6">
      <c r="F6198" s="234">
        <v>50473</v>
      </c>
    </row>
    <row r="6199" spans="6:6">
      <c r="F6199" s="234">
        <v>50474</v>
      </c>
    </row>
    <row r="6200" spans="6:6">
      <c r="F6200" s="234">
        <v>50475</v>
      </c>
    </row>
    <row r="6201" spans="6:6">
      <c r="F6201" s="234">
        <v>50476</v>
      </c>
    </row>
    <row r="6202" spans="6:6">
      <c r="F6202" s="234">
        <v>50477</v>
      </c>
    </row>
    <row r="6203" spans="6:6">
      <c r="F6203" s="234">
        <v>50478</v>
      </c>
    </row>
    <row r="6204" spans="6:6">
      <c r="F6204" s="234">
        <v>50479</v>
      </c>
    </row>
    <row r="6205" spans="6:6">
      <c r="F6205" s="234">
        <v>50480</v>
      </c>
    </row>
    <row r="6206" spans="6:6">
      <c r="F6206" s="234">
        <v>50481</v>
      </c>
    </row>
    <row r="6207" spans="6:6">
      <c r="F6207" s="234">
        <v>50482</v>
      </c>
    </row>
    <row r="6208" spans="6:6">
      <c r="F6208" s="234">
        <v>50483</v>
      </c>
    </row>
    <row r="6209" spans="6:6">
      <c r="F6209" s="234">
        <v>50484</v>
      </c>
    </row>
    <row r="6210" spans="6:6">
      <c r="F6210" s="234">
        <v>50485</v>
      </c>
    </row>
    <row r="6211" spans="6:6">
      <c r="F6211" s="234">
        <v>50486</v>
      </c>
    </row>
    <row r="6212" spans="6:6">
      <c r="F6212" s="234">
        <v>50487</v>
      </c>
    </row>
    <row r="6213" spans="6:6">
      <c r="F6213" s="234">
        <v>50488</v>
      </c>
    </row>
    <row r="6214" spans="6:6">
      <c r="F6214" s="234">
        <v>50489</v>
      </c>
    </row>
    <row r="6215" spans="6:6">
      <c r="F6215" s="234">
        <v>50490</v>
      </c>
    </row>
    <row r="6216" spans="6:6">
      <c r="F6216" s="234">
        <v>50491</v>
      </c>
    </row>
    <row r="6217" spans="6:6">
      <c r="F6217" s="234">
        <v>50492</v>
      </c>
    </row>
    <row r="6218" spans="6:6">
      <c r="F6218" s="234">
        <v>50493</v>
      </c>
    </row>
    <row r="6219" spans="6:6">
      <c r="F6219" s="234">
        <v>50494</v>
      </c>
    </row>
    <row r="6220" spans="6:6">
      <c r="F6220" s="234">
        <v>50495</v>
      </c>
    </row>
    <row r="6221" spans="6:6">
      <c r="F6221" s="234">
        <v>50496</v>
      </c>
    </row>
    <row r="6222" spans="6:6">
      <c r="F6222" s="234">
        <v>50497</v>
      </c>
    </row>
    <row r="6223" spans="6:6">
      <c r="F6223" s="234">
        <v>50498</v>
      </c>
    </row>
    <row r="6224" spans="6:6">
      <c r="F6224" s="234">
        <v>50499</v>
      </c>
    </row>
    <row r="6225" spans="6:6">
      <c r="F6225" s="234">
        <v>50500</v>
      </c>
    </row>
    <row r="6226" spans="6:6">
      <c r="F6226" s="234">
        <v>50501</v>
      </c>
    </row>
    <row r="6227" spans="6:6">
      <c r="F6227" s="234">
        <v>50502</v>
      </c>
    </row>
    <row r="6228" spans="6:6">
      <c r="F6228" s="234">
        <v>50503</v>
      </c>
    </row>
    <row r="6229" spans="6:6">
      <c r="F6229" s="234">
        <v>50504</v>
      </c>
    </row>
    <row r="6230" spans="6:6">
      <c r="F6230" s="234">
        <v>50505</v>
      </c>
    </row>
    <row r="6231" spans="6:6">
      <c r="F6231" s="234">
        <v>50506</v>
      </c>
    </row>
    <row r="6232" spans="6:6">
      <c r="F6232" s="234">
        <v>50507</v>
      </c>
    </row>
    <row r="6233" spans="6:6">
      <c r="F6233" s="234">
        <v>50508</v>
      </c>
    </row>
    <row r="6234" spans="6:6">
      <c r="F6234" s="234">
        <v>50509</v>
      </c>
    </row>
    <row r="6235" spans="6:6">
      <c r="F6235" s="234">
        <v>50510</v>
      </c>
    </row>
    <row r="6236" spans="6:6">
      <c r="F6236" s="234">
        <v>50511</v>
      </c>
    </row>
    <row r="6237" spans="6:6">
      <c r="F6237" s="234">
        <v>50512</v>
      </c>
    </row>
    <row r="6238" spans="6:6">
      <c r="F6238" s="234">
        <v>50513</v>
      </c>
    </row>
    <row r="6239" spans="6:6">
      <c r="F6239" s="234">
        <v>50514</v>
      </c>
    </row>
    <row r="6240" spans="6:6">
      <c r="F6240" s="234">
        <v>50515</v>
      </c>
    </row>
    <row r="6241" spans="6:6">
      <c r="F6241" s="234">
        <v>50516</v>
      </c>
    </row>
    <row r="6242" spans="6:6">
      <c r="F6242" s="234">
        <v>50517</v>
      </c>
    </row>
    <row r="6243" spans="6:6">
      <c r="F6243" s="234">
        <v>50518</v>
      </c>
    </row>
    <row r="6244" spans="6:6">
      <c r="F6244" s="234">
        <v>50519</v>
      </c>
    </row>
    <row r="6245" spans="6:6">
      <c r="F6245" s="234">
        <v>50520</v>
      </c>
    </row>
    <row r="6246" spans="6:6">
      <c r="F6246" s="234">
        <v>50521</v>
      </c>
    </row>
    <row r="6247" spans="6:6">
      <c r="F6247" s="234">
        <v>50522</v>
      </c>
    </row>
    <row r="6248" spans="6:6">
      <c r="F6248" s="234">
        <v>50523</v>
      </c>
    </row>
    <row r="6249" spans="6:6">
      <c r="F6249" s="234">
        <v>50524</v>
      </c>
    </row>
    <row r="6250" spans="6:6">
      <c r="F6250" s="234">
        <v>50525</v>
      </c>
    </row>
    <row r="6251" spans="6:6">
      <c r="F6251" s="234">
        <v>50526</v>
      </c>
    </row>
    <row r="6252" spans="6:6">
      <c r="F6252" s="234">
        <v>50527</v>
      </c>
    </row>
    <row r="6253" spans="6:6">
      <c r="F6253" s="234">
        <v>50528</v>
      </c>
    </row>
    <row r="6254" spans="6:6">
      <c r="F6254" s="234">
        <v>50529</v>
      </c>
    </row>
    <row r="6255" spans="6:6">
      <c r="F6255" s="234">
        <v>50530</v>
      </c>
    </row>
    <row r="6256" spans="6:6">
      <c r="F6256" s="234">
        <v>50531</v>
      </c>
    </row>
    <row r="6257" spans="6:6">
      <c r="F6257" s="234">
        <v>50532</v>
      </c>
    </row>
    <row r="6258" spans="6:6">
      <c r="F6258" s="234">
        <v>50533</v>
      </c>
    </row>
    <row r="6259" spans="6:6">
      <c r="F6259" s="234">
        <v>50534</v>
      </c>
    </row>
    <row r="6260" spans="6:6">
      <c r="F6260" s="234">
        <v>50535</v>
      </c>
    </row>
    <row r="6261" spans="6:6">
      <c r="F6261" s="234">
        <v>50536</v>
      </c>
    </row>
    <row r="6262" spans="6:6">
      <c r="F6262" s="234">
        <v>50537</v>
      </c>
    </row>
    <row r="6263" spans="6:6">
      <c r="F6263" s="234">
        <v>50538</v>
      </c>
    </row>
    <row r="6264" spans="6:6">
      <c r="F6264" s="234">
        <v>50539</v>
      </c>
    </row>
    <row r="6265" spans="6:6">
      <c r="F6265" s="234">
        <v>50540</v>
      </c>
    </row>
    <row r="6266" spans="6:6">
      <c r="F6266" s="234">
        <v>50541</v>
      </c>
    </row>
    <row r="6267" spans="6:6">
      <c r="F6267" s="234">
        <v>50542</v>
      </c>
    </row>
    <row r="6268" spans="6:6">
      <c r="F6268" s="234">
        <v>50543</v>
      </c>
    </row>
    <row r="6269" spans="6:6">
      <c r="F6269" s="234">
        <v>50544</v>
      </c>
    </row>
    <row r="6270" spans="6:6">
      <c r="F6270" s="234">
        <v>50545</v>
      </c>
    </row>
    <row r="6271" spans="6:6">
      <c r="F6271" s="234">
        <v>50546</v>
      </c>
    </row>
    <row r="6272" spans="6:6">
      <c r="F6272" s="234">
        <v>50547</v>
      </c>
    </row>
    <row r="6273" spans="6:6">
      <c r="F6273" s="234">
        <v>50548</v>
      </c>
    </row>
    <row r="6274" spans="6:6">
      <c r="F6274" s="234">
        <v>50549</v>
      </c>
    </row>
    <row r="6275" spans="6:6">
      <c r="F6275" s="234">
        <v>50550</v>
      </c>
    </row>
    <row r="6276" spans="6:6">
      <c r="F6276" s="234">
        <v>50551</v>
      </c>
    </row>
    <row r="6277" spans="6:6">
      <c r="F6277" s="234">
        <v>50552</v>
      </c>
    </row>
    <row r="6278" spans="6:6">
      <c r="F6278" s="234">
        <v>50553</v>
      </c>
    </row>
    <row r="6279" spans="6:6">
      <c r="F6279" s="234">
        <v>50554</v>
      </c>
    </row>
    <row r="6280" spans="6:6">
      <c r="F6280" s="234">
        <v>50555</v>
      </c>
    </row>
    <row r="6281" spans="6:6">
      <c r="F6281" s="234">
        <v>50556</v>
      </c>
    </row>
    <row r="6282" spans="6:6">
      <c r="F6282" s="234">
        <v>50557</v>
      </c>
    </row>
    <row r="6283" spans="6:6">
      <c r="F6283" s="234">
        <v>50558</v>
      </c>
    </row>
    <row r="6284" spans="6:6">
      <c r="F6284" s="234">
        <v>50559</v>
      </c>
    </row>
    <row r="6285" spans="6:6">
      <c r="F6285" s="234">
        <v>50560</v>
      </c>
    </row>
    <row r="6286" spans="6:6">
      <c r="F6286" s="234">
        <v>50561</v>
      </c>
    </row>
    <row r="6287" spans="6:6">
      <c r="F6287" s="234">
        <v>50562</v>
      </c>
    </row>
    <row r="6288" spans="6:6">
      <c r="F6288" s="234">
        <v>50563</v>
      </c>
    </row>
    <row r="6289" spans="6:6">
      <c r="F6289" s="234">
        <v>50564</v>
      </c>
    </row>
    <row r="6290" spans="6:6">
      <c r="F6290" s="234">
        <v>50565</v>
      </c>
    </row>
    <row r="6291" spans="6:6">
      <c r="F6291" s="234">
        <v>50566</v>
      </c>
    </row>
    <row r="6292" spans="6:6">
      <c r="F6292" s="234">
        <v>50567</v>
      </c>
    </row>
    <row r="6293" spans="6:6">
      <c r="F6293" s="234">
        <v>50568</v>
      </c>
    </row>
    <row r="6294" spans="6:6">
      <c r="F6294" s="234">
        <v>50569</v>
      </c>
    </row>
    <row r="6295" spans="6:6">
      <c r="F6295" s="234">
        <v>50570</v>
      </c>
    </row>
    <row r="6296" spans="6:6">
      <c r="F6296" s="234">
        <v>50571</v>
      </c>
    </row>
    <row r="6297" spans="6:6">
      <c r="F6297" s="234">
        <v>50572</v>
      </c>
    </row>
    <row r="6298" spans="6:6">
      <c r="F6298" s="234">
        <v>50573</v>
      </c>
    </row>
    <row r="6299" spans="6:6">
      <c r="F6299" s="234">
        <v>50574</v>
      </c>
    </row>
    <row r="6300" spans="6:6">
      <c r="F6300" s="234">
        <v>50575</v>
      </c>
    </row>
    <row r="6301" spans="6:6">
      <c r="F6301" s="234">
        <v>50576</v>
      </c>
    </row>
    <row r="6302" spans="6:6">
      <c r="F6302" s="234">
        <v>50577</v>
      </c>
    </row>
    <row r="6303" spans="6:6">
      <c r="F6303" s="234">
        <v>50578</v>
      </c>
    </row>
    <row r="6304" spans="6:6">
      <c r="F6304" s="234">
        <v>50579</v>
      </c>
    </row>
    <row r="6305" spans="6:6">
      <c r="F6305" s="234">
        <v>50580</v>
      </c>
    </row>
    <row r="6306" spans="6:6">
      <c r="F6306" s="234">
        <v>50581</v>
      </c>
    </row>
    <row r="6307" spans="6:6">
      <c r="F6307" s="234">
        <v>50582</v>
      </c>
    </row>
    <row r="6308" spans="6:6">
      <c r="F6308" s="234">
        <v>50583</v>
      </c>
    </row>
    <row r="6309" spans="6:6">
      <c r="F6309" s="234">
        <v>50584</v>
      </c>
    </row>
    <row r="6310" spans="6:6">
      <c r="F6310" s="234">
        <v>50585</v>
      </c>
    </row>
    <row r="6311" spans="6:6">
      <c r="F6311" s="234">
        <v>50586</v>
      </c>
    </row>
    <row r="6312" spans="6:6">
      <c r="F6312" s="234">
        <v>50587</v>
      </c>
    </row>
    <row r="6313" spans="6:6">
      <c r="F6313" s="234">
        <v>50588</v>
      </c>
    </row>
    <row r="6314" spans="6:6">
      <c r="F6314" s="234">
        <v>50589</v>
      </c>
    </row>
    <row r="6315" spans="6:6">
      <c r="F6315" s="234">
        <v>50590</v>
      </c>
    </row>
    <row r="6316" spans="6:6">
      <c r="F6316" s="234">
        <v>50591</v>
      </c>
    </row>
    <row r="6317" spans="6:6">
      <c r="F6317" s="234">
        <v>50592</v>
      </c>
    </row>
    <row r="6318" spans="6:6">
      <c r="F6318" s="234">
        <v>50593</v>
      </c>
    </row>
    <row r="6319" spans="6:6">
      <c r="F6319" s="234">
        <v>50594</v>
      </c>
    </row>
    <row r="6320" spans="6:6">
      <c r="F6320" s="234">
        <v>50595</v>
      </c>
    </row>
    <row r="6321" spans="6:6">
      <c r="F6321" s="234">
        <v>50596</v>
      </c>
    </row>
    <row r="6322" spans="6:6">
      <c r="F6322" s="234">
        <v>50597</v>
      </c>
    </row>
    <row r="6323" spans="6:6">
      <c r="F6323" s="234">
        <v>50598</v>
      </c>
    </row>
    <row r="6324" spans="6:6">
      <c r="F6324" s="234">
        <v>50599</v>
      </c>
    </row>
    <row r="6325" spans="6:6">
      <c r="F6325" s="234">
        <v>50600</v>
      </c>
    </row>
    <row r="6326" spans="6:6">
      <c r="F6326" s="234">
        <v>50601</v>
      </c>
    </row>
    <row r="6327" spans="6:6">
      <c r="F6327" s="234">
        <v>50602</v>
      </c>
    </row>
    <row r="6328" spans="6:6">
      <c r="F6328" s="234">
        <v>50603</v>
      </c>
    </row>
    <row r="6329" spans="6:6">
      <c r="F6329" s="234">
        <v>50604</v>
      </c>
    </row>
    <row r="6330" spans="6:6">
      <c r="F6330" s="234">
        <v>50605</v>
      </c>
    </row>
    <row r="6331" spans="6:6">
      <c r="F6331" s="234">
        <v>50606</v>
      </c>
    </row>
    <row r="6332" spans="6:6">
      <c r="F6332" s="234">
        <v>50607</v>
      </c>
    </row>
    <row r="6333" spans="6:6">
      <c r="F6333" s="234">
        <v>50608</v>
      </c>
    </row>
    <row r="6334" spans="6:6">
      <c r="F6334" s="234">
        <v>50609</v>
      </c>
    </row>
    <row r="6335" spans="6:6">
      <c r="F6335" s="234">
        <v>50610</v>
      </c>
    </row>
    <row r="6336" spans="6:6">
      <c r="F6336" s="234">
        <v>50611</v>
      </c>
    </row>
    <row r="6337" spans="6:6">
      <c r="F6337" s="234">
        <v>50612</v>
      </c>
    </row>
    <row r="6338" spans="6:6">
      <c r="F6338" s="234">
        <v>50613</v>
      </c>
    </row>
    <row r="6339" spans="6:6">
      <c r="F6339" s="234">
        <v>50614</v>
      </c>
    </row>
    <row r="6340" spans="6:6">
      <c r="F6340" s="234">
        <v>50615</v>
      </c>
    </row>
    <row r="6341" spans="6:6">
      <c r="F6341" s="234">
        <v>50616</v>
      </c>
    </row>
    <row r="6342" spans="6:6">
      <c r="F6342" s="234">
        <v>50617</v>
      </c>
    </row>
    <row r="6343" spans="6:6">
      <c r="F6343" s="234">
        <v>50618</v>
      </c>
    </row>
    <row r="6344" spans="6:6">
      <c r="F6344" s="234">
        <v>50619</v>
      </c>
    </row>
    <row r="6345" spans="6:6">
      <c r="F6345" s="234">
        <v>50620</v>
      </c>
    </row>
    <row r="6346" spans="6:6">
      <c r="F6346" s="234">
        <v>50621</v>
      </c>
    </row>
    <row r="6347" spans="6:6">
      <c r="F6347" s="234">
        <v>50622</v>
      </c>
    </row>
    <row r="6348" spans="6:6">
      <c r="F6348" s="234">
        <v>50623</v>
      </c>
    </row>
    <row r="6349" spans="6:6">
      <c r="F6349" s="234">
        <v>50624</v>
      </c>
    </row>
    <row r="6350" spans="6:6">
      <c r="F6350" s="234">
        <v>50625</v>
      </c>
    </row>
    <row r="6351" spans="6:6">
      <c r="F6351" s="234">
        <v>50626</v>
      </c>
    </row>
    <row r="6352" spans="6:6">
      <c r="F6352" s="234">
        <v>50627</v>
      </c>
    </row>
    <row r="6353" spans="6:6">
      <c r="F6353" s="234">
        <v>50628</v>
      </c>
    </row>
    <row r="6354" spans="6:6">
      <c r="F6354" s="234">
        <v>50629</v>
      </c>
    </row>
    <row r="6355" spans="6:6">
      <c r="F6355" s="234">
        <v>50630</v>
      </c>
    </row>
    <row r="6356" spans="6:6">
      <c r="F6356" s="234">
        <v>50631</v>
      </c>
    </row>
    <row r="6357" spans="6:6">
      <c r="F6357" s="234">
        <v>50632</v>
      </c>
    </row>
    <row r="6358" spans="6:6">
      <c r="F6358" s="234">
        <v>50633</v>
      </c>
    </row>
    <row r="6359" spans="6:6">
      <c r="F6359" s="234">
        <v>50634</v>
      </c>
    </row>
    <row r="6360" spans="6:6">
      <c r="F6360" s="234">
        <v>50635</v>
      </c>
    </row>
    <row r="6361" spans="6:6">
      <c r="F6361" s="234">
        <v>50636</v>
      </c>
    </row>
    <row r="6362" spans="6:6">
      <c r="F6362" s="234">
        <v>50637</v>
      </c>
    </row>
    <row r="6363" spans="6:6">
      <c r="F6363" s="234">
        <v>50638</v>
      </c>
    </row>
    <row r="6364" spans="6:6">
      <c r="F6364" s="234">
        <v>50639</v>
      </c>
    </row>
    <row r="6365" spans="6:6">
      <c r="F6365" s="234">
        <v>50640</v>
      </c>
    </row>
    <row r="6366" spans="6:6">
      <c r="F6366" s="234">
        <v>50641</v>
      </c>
    </row>
    <row r="6367" spans="6:6">
      <c r="F6367" s="234">
        <v>50642</v>
      </c>
    </row>
    <row r="6368" spans="6:6">
      <c r="F6368" s="234">
        <v>50643</v>
      </c>
    </row>
    <row r="6369" spans="6:6">
      <c r="F6369" s="234">
        <v>50644</v>
      </c>
    </row>
    <row r="6370" spans="6:6">
      <c r="F6370" s="234">
        <v>50645</v>
      </c>
    </row>
    <row r="6371" spans="6:6">
      <c r="F6371" s="234">
        <v>50646</v>
      </c>
    </row>
    <row r="6372" spans="6:6">
      <c r="F6372" s="234">
        <v>50647</v>
      </c>
    </row>
    <row r="6373" spans="6:6">
      <c r="F6373" s="234">
        <v>50648</v>
      </c>
    </row>
    <row r="6374" spans="6:6">
      <c r="F6374" s="234">
        <v>50649</v>
      </c>
    </row>
    <row r="6375" spans="6:6">
      <c r="F6375" s="234">
        <v>50650</v>
      </c>
    </row>
    <row r="6376" spans="6:6">
      <c r="F6376" s="234">
        <v>50651</v>
      </c>
    </row>
    <row r="6377" spans="6:6">
      <c r="F6377" s="234">
        <v>50652</v>
      </c>
    </row>
    <row r="6378" spans="6:6">
      <c r="F6378" s="234">
        <v>50653</v>
      </c>
    </row>
    <row r="6379" spans="6:6">
      <c r="F6379" s="234">
        <v>50654</v>
      </c>
    </row>
    <row r="6380" spans="6:6">
      <c r="F6380" s="234">
        <v>50655</v>
      </c>
    </row>
    <row r="6381" spans="6:6">
      <c r="F6381" s="234">
        <v>50656</v>
      </c>
    </row>
    <row r="6382" spans="6:6">
      <c r="F6382" s="234">
        <v>50657</v>
      </c>
    </row>
    <row r="6383" spans="6:6">
      <c r="F6383" s="234">
        <v>50658</v>
      </c>
    </row>
    <row r="6384" spans="6:6">
      <c r="F6384" s="234">
        <v>50659</v>
      </c>
    </row>
    <row r="6385" spans="6:6">
      <c r="F6385" s="234">
        <v>50660</v>
      </c>
    </row>
    <row r="6386" spans="6:6">
      <c r="F6386" s="234">
        <v>50661</v>
      </c>
    </row>
    <row r="6387" spans="6:6">
      <c r="F6387" s="234">
        <v>50662</v>
      </c>
    </row>
    <row r="6388" spans="6:6">
      <c r="F6388" s="234">
        <v>50663</v>
      </c>
    </row>
    <row r="6389" spans="6:6">
      <c r="F6389" s="234">
        <v>50664</v>
      </c>
    </row>
    <row r="6390" spans="6:6">
      <c r="F6390" s="234">
        <v>50665</v>
      </c>
    </row>
    <row r="6391" spans="6:6">
      <c r="F6391" s="234">
        <v>50666</v>
      </c>
    </row>
    <row r="6392" spans="6:6">
      <c r="F6392" s="234">
        <v>50667</v>
      </c>
    </row>
    <row r="6393" spans="6:6">
      <c r="F6393" s="234">
        <v>50668</v>
      </c>
    </row>
    <row r="6394" spans="6:6">
      <c r="F6394" s="234">
        <v>50669</v>
      </c>
    </row>
    <row r="6395" spans="6:6">
      <c r="F6395" s="234">
        <v>50670</v>
      </c>
    </row>
    <row r="6396" spans="6:6">
      <c r="F6396" s="234">
        <v>50671</v>
      </c>
    </row>
    <row r="6397" spans="6:6">
      <c r="F6397" s="234">
        <v>50672</v>
      </c>
    </row>
    <row r="6398" spans="6:6">
      <c r="F6398" s="234">
        <v>50673</v>
      </c>
    </row>
    <row r="6399" spans="6:6">
      <c r="F6399" s="234">
        <v>50674</v>
      </c>
    </row>
    <row r="6400" spans="6:6">
      <c r="F6400" s="234">
        <v>50675</v>
      </c>
    </row>
    <row r="6401" spans="6:6">
      <c r="F6401" s="234">
        <v>50676</v>
      </c>
    </row>
    <row r="6402" spans="6:6">
      <c r="F6402" s="234">
        <v>50677</v>
      </c>
    </row>
    <row r="6403" spans="6:6">
      <c r="F6403" s="234">
        <v>50678</v>
      </c>
    </row>
    <row r="6404" spans="6:6">
      <c r="F6404" s="234">
        <v>50679</v>
      </c>
    </row>
    <row r="6405" spans="6:6">
      <c r="F6405" s="234">
        <v>50680</v>
      </c>
    </row>
    <row r="6406" spans="6:6">
      <c r="F6406" s="234">
        <v>50681</v>
      </c>
    </row>
    <row r="6407" spans="6:6">
      <c r="F6407" s="234">
        <v>50682</v>
      </c>
    </row>
    <row r="6408" spans="6:6">
      <c r="F6408" s="234">
        <v>50683</v>
      </c>
    </row>
    <row r="6409" spans="6:6">
      <c r="F6409" s="234">
        <v>50684</v>
      </c>
    </row>
    <row r="6410" spans="6:6">
      <c r="F6410" s="234">
        <v>50685</v>
      </c>
    </row>
    <row r="6411" spans="6:6">
      <c r="F6411" s="234">
        <v>50686</v>
      </c>
    </row>
    <row r="6412" spans="6:6">
      <c r="F6412" s="234">
        <v>50687</v>
      </c>
    </row>
    <row r="6413" spans="6:6">
      <c r="F6413" s="234">
        <v>50688</v>
      </c>
    </row>
    <row r="6414" spans="6:6">
      <c r="F6414" s="234">
        <v>50689</v>
      </c>
    </row>
    <row r="6415" spans="6:6">
      <c r="F6415" s="234">
        <v>50690</v>
      </c>
    </row>
    <row r="6416" spans="6:6">
      <c r="F6416" s="234">
        <v>50691</v>
      </c>
    </row>
    <row r="6417" spans="6:6">
      <c r="F6417" s="234">
        <v>50692</v>
      </c>
    </row>
    <row r="6418" spans="6:6">
      <c r="F6418" s="234">
        <v>50693</v>
      </c>
    </row>
    <row r="6419" spans="6:6">
      <c r="F6419" s="234">
        <v>50694</v>
      </c>
    </row>
    <row r="6420" spans="6:6">
      <c r="F6420" s="234">
        <v>50695</v>
      </c>
    </row>
    <row r="6421" spans="6:6">
      <c r="F6421" s="234">
        <v>50696</v>
      </c>
    </row>
    <row r="6422" spans="6:6">
      <c r="F6422" s="234">
        <v>50697</v>
      </c>
    </row>
    <row r="6423" spans="6:6">
      <c r="F6423" s="234">
        <v>50698</v>
      </c>
    </row>
    <row r="6424" spans="6:6">
      <c r="F6424" s="234">
        <v>50699</v>
      </c>
    </row>
    <row r="6425" spans="6:6">
      <c r="F6425" s="234">
        <v>50700</v>
      </c>
    </row>
    <row r="6426" spans="6:6">
      <c r="F6426" s="234">
        <v>50701</v>
      </c>
    </row>
    <row r="6427" spans="6:6">
      <c r="F6427" s="234">
        <v>50702</v>
      </c>
    </row>
    <row r="6428" spans="6:6">
      <c r="F6428" s="234">
        <v>50703</v>
      </c>
    </row>
    <row r="6429" spans="6:6">
      <c r="F6429" s="234">
        <v>50704</v>
      </c>
    </row>
    <row r="6430" spans="6:6">
      <c r="F6430" s="234">
        <v>50705</v>
      </c>
    </row>
    <row r="6431" spans="6:6">
      <c r="F6431" s="234">
        <v>50706</v>
      </c>
    </row>
    <row r="6432" spans="6:6">
      <c r="F6432" s="234">
        <v>50707</v>
      </c>
    </row>
    <row r="6433" spans="6:6">
      <c r="F6433" s="234">
        <v>50708</v>
      </c>
    </row>
    <row r="6434" spans="6:6">
      <c r="F6434" s="234">
        <v>50709</v>
      </c>
    </row>
    <row r="6435" spans="6:6">
      <c r="F6435" s="234">
        <v>50710</v>
      </c>
    </row>
    <row r="6436" spans="6:6">
      <c r="F6436" s="234">
        <v>50711</v>
      </c>
    </row>
    <row r="6437" spans="6:6">
      <c r="F6437" s="234">
        <v>50712</v>
      </c>
    </row>
    <row r="6438" spans="6:6">
      <c r="F6438" s="234">
        <v>50713</v>
      </c>
    </row>
    <row r="6439" spans="6:6">
      <c r="F6439" s="234">
        <v>50714</v>
      </c>
    </row>
    <row r="6440" spans="6:6">
      <c r="F6440" s="234">
        <v>50715</v>
      </c>
    </row>
    <row r="6441" spans="6:6">
      <c r="F6441" s="234">
        <v>50716</v>
      </c>
    </row>
    <row r="6442" spans="6:6">
      <c r="F6442" s="234">
        <v>50717</v>
      </c>
    </row>
    <row r="6443" spans="6:6">
      <c r="F6443" s="234">
        <v>50718</v>
      </c>
    </row>
    <row r="6444" spans="6:6">
      <c r="F6444" s="234">
        <v>50719</v>
      </c>
    </row>
    <row r="6445" spans="6:6">
      <c r="F6445" s="234">
        <v>50720</v>
      </c>
    </row>
    <row r="6446" spans="6:6">
      <c r="F6446" s="234">
        <v>50721</v>
      </c>
    </row>
    <row r="6447" spans="6:6">
      <c r="F6447" s="234">
        <v>50722</v>
      </c>
    </row>
    <row r="6448" spans="6:6">
      <c r="F6448" s="234">
        <v>50723</v>
      </c>
    </row>
    <row r="6449" spans="6:6">
      <c r="F6449" s="234">
        <v>50724</v>
      </c>
    </row>
    <row r="6450" spans="6:6">
      <c r="F6450" s="234">
        <v>50725</v>
      </c>
    </row>
    <row r="6451" spans="6:6">
      <c r="F6451" s="234">
        <v>50726</v>
      </c>
    </row>
    <row r="6452" spans="6:6">
      <c r="F6452" s="234">
        <v>50727</v>
      </c>
    </row>
    <row r="6453" spans="6:6">
      <c r="F6453" s="234">
        <v>50728</v>
      </c>
    </row>
    <row r="6454" spans="6:6">
      <c r="F6454" s="234">
        <v>50729</v>
      </c>
    </row>
    <row r="6455" spans="6:6">
      <c r="F6455" s="234">
        <v>50730</v>
      </c>
    </row>
    <row r="6456" spans="6:6">
      <c r="F6456" s="234">
        <v>50731</v>
      </c>
    </row>
    <row r="6457" spans="6:6">
      <c r="F6457" s="234">
        <v>50732</v>
      </c>
    </row>
    <row r="6458" spans="6:6">
      <c r="F6458" s="234">
        <v>50733</v>
      </c>
    </row>
    <row r="6459" spans="6:6">
      <c r="F6459" s="234">
        <v>50734</v>
      </c>
    </row>
    <row r="6460" spans="6:6">
      <c r="F6460" s="234">
        <v>50735</v>
      </c>
    </row>
    <row r="6461" spans="6:6">
      <c r="F6461" s="234">
        <v>50736</v>
      </c>
    </row>
    <row r="6462" spans="6:6">
      <c r="F6462" s="234">
        <v>50737</v>
      </c>
    </row>
    <row r="6463" spans="6:6">
      <c r="F6463" s="234">
        <v>50738</v>
      </c>
    </row>
    <row r="6464" spans="6:6">
      <c r="F6464" s="234">
        <v>50739</v>
      </c>
    </row>
    <row r="6465" spans="6:6">
      <c r="F6465" s="234">
        <v>50740</v>
      </c>
    </row>
    <row r="6466" spans="6:6">
      <c r="F6466" s="234">
        <v>50741</v>
      </c>
    </row>
    <row r="6467" spans="6:6">
      <c r="F6467" s="234">
        <v>50742</v>
      </c>
    </row>
    <row r="6468" spans="6:6">
      <c r="F6468" s="234">
        <v>50743</v>
      </c>
    </row>
    <row r="6469" spans="6:6">
      <c r="F6469" s="234">
        <v>50744</v>
      </c>
    </row>
    <row r="6470" spans="6:6">
      <c r="F6470" s="234">
        <v>50745</v>
      </c>
    </row>
    <row r="6471" spans="6:6">
      <c r="F6471" s="234">
        <v>50746</v>
      </c>
    </row>
    <row r="6472" spans="6:6">
      <c r="F6472" s="234">
        <v>50747</v>
      </c>
    </row>
    <row r="6473" spans="6:6">
      <c r="F6473" s="234">
        <v>50748</v>
      </c>
    </row>
    <row r="6474" spans="6:6">
      <c r="F6474" s="234">
        <v>50749</v>
      </c>
    </row>
    <row r="6475" spans="6:6">
      <c r="F6475" s="234">
        <v>50750</v>
      </c>
    </row>
    <row r="6476" spans="6:6">
      <c r="F6476" s="234">
        <v>50751</v>
      </c>
    </row>
    <row r="6477" spans="6:6">
      <c r="F6477" s="234">
        <v>50752</v>
      </c>
    </row>
    <row r="6478" spans="6:6">
      <c r="F6478" s="234">
        <v>50753</v>
      </c>
    </row>
    <row r="6479" spans="6:6">
      <c r="F6479" s="234">
        <v>50754</v>
      </c>
    </row>
    <row r="6480" spans="6:6">
      <c r="F6480" s="234">
        <v>50755</v>
      </c>
    </row>
    <row r="6481" spans="6:6">
      <c r="F6481" s="234">
        <v>50756</v>
      </c>
    </row>
    <row r="6482" spans="6:6">
      <c r="F6482" s="234">
        <v>50757</v>
      </c>
    </row>
    <row r="6483" spans="6:6">
      <c r="F6483" s="234">
        <v>50758</v>
      </c>
    </row>
    <row r="6484" spans="6:6">
      <c r="F6484" s="234">
        <v>50759</v>
      </c>
    </row>
    <row r="6485" spans="6:6">
      <c r="F6485" s="234">
        <v>50760</v>
      </c>
    </row>
    <row r="6486" spans="6:6">
      <c r="F6486" s="234">
        <v>50761</v>
      </c>
    </row>
    <row r="6487" spans="6:6">
      <c r="F6487" s="234">
        <v>50762</v>
      </c>
    </row>
    <row r="6488" spans="6:6">
      <c r="F6488" s="234">
        <v>50763</v>
      </c>
    </row>
    <row r="6489" spans="6:6">
      <c r="F6489" s="234">
        <v>50764</v>
      </c>
    </row>
    <row r="6490" spans="6:6">
      <c r="F6490" s="234">
        <v>50765</v>
      </c>
    </row>
    <row r="6491" spans="6:6">
      <c r="F6491" s="234">
        <v>50766</v>
      </c>
    </row>
    <row r="6492" spans="6:6">
      <c r="F6492" s="234">
        <v>50767</v>
      </c>
    </row>
    <row r="6493" spans="6:6">
      <c r="F6493" s="234">
        <v>50768</v>
      </c>
    </row>
    <row r="6494" spans="6:6">
      <c r="F6494" s="234">
        <v>50769</v>
      </c>
    </row>
    <row r="6495" spans="6:6">
      <c r="F6495" s="234">
        <v>50770</v>
      </c>
    </row>
    <row r="6496" spans="6:6">
      <c r="F6496" s="234">
        <v>50771</v>
      </c>
    </row>
    <row r="6497" spans="6:6">
      <c r="F6497" s="234">
        <v>50772</v>
      </c>
    </row>
    <row r="6498" spans="6:6">
      <c r="F6498" s="234">
        <v>50773</v>
      </c>
    </row>
    <row r="6499" spans="6:6">
      <c r="F6499" s="234">
        <v>50774</v>
      </c>
    </row>
    <row r="6500" spans="6:6">
      <c r="F6500" s="234">
        <v>50775</v>
      </c>
    </row>
    <row r="6501" spans="6:6">
      <c r="F6501" s="234">
        <v>50776</v>
      </c>
    </row>
    <row r="6502" spans="6:6">
      <c r="F6502" s="234">
        <v>50777</v>
      </c>
    </row>
    <row r="6503" spans="6:6">
      <c r="F6503" s="234">
        <v>50778</v>
      </c>
    </row>
    <row r="6504" spans="6:6">
      <c r="F6504" s="234">
        <v>50779</v>
      </c>
    </row>
    <row r="6505" spans="6:6">
      <c r="F6505" s="234">
        <v>50780</v>
      </c>
    </row>
    <row r="6506" spans="6:6">
      <c r="F6506" s="234">
        <v>50781</v>
      </c>
    </row>
    <row r="6507" spans="6:6">
      <c r="F6507" s="234">
        <v>50782</v>
      </c>
    </row>
    <row r="6508" spans="6:6">
      <c r="F6508" s="234">
        <v>50783</v>
      </c>
    </row>
    <row r="6509" spans="6:6">
      <c r="F6509" s="234">
        <v>50784</v>
      </c>
    </row>
    <row r="6510" spans="6:6">
      <c r="F6510" s="234">
        <v>50785</v>
      </c>
    </row>
    <row r="6511" spans="6:6">
      <c r="F6511" s="234">
        <v>50786</v>
      </c>
    </row>
    <row r="6512" spans="6:6">
      <c r="F6512" s="234">
        <v>50787</v>
      </c>
    </row>
    <row r="6513" spans="6:6">
      <c r="F6513" s="234">
        <v>50788</v>
      </c>
    </row>
    <row r="6514" spans="6:6">
      <c r="F6514" s="234">
        <v>50789</v>
      </c>
    </row>
    <row r="6515" spans="6:6">
      <c r="F6515" s="234">
        <v>50790</v>
      </c>
    </row>
    <row r="6516" spans="6:6">
      <c r="F6516" s="234">
        <v>50791</v>
      </c>
    </row>
    <row r="6517" spans="6:6">
      <c r="F6517" s="234">
        <v>50792</v>
      </c>
    </row>
    <row r="6518" spans="6:6">
      <c r="F6518" s="234">
        <v>50793</v>
      </c>
    </row>
    <row r="6519" spans="6:6">
      <c r="F6519" s="234">
        <v>50794</v>
      </c>
    </row>
    <row r="6520" spans="6:6">
      <c r="F6520" s="234">
        <v>50795</v>
      </c>
    </row>
    <row r="6521" spans="6:6">
      <c r="F6521" s="234">
        <v>50796</v>
      </c>
    </row>
    <row r="6522" spans="6:6">
      <c r="F6522" s="234">
        <v>50797</v>
      </c>
    </row>
    <row r="6523" spans="6:6">
      <c r="F6523" s="234">
        <v>50798</v>
      </c>
    </row>
    <row r="6524" spans="6:6">
      <c r="F6524" s="234">
        <v>50799</v>
      </c>
    </row>
    <row r="6525" spans="6:6">
      <c r="F6525" s="234">
        <v>50800</v>
      </c>
    </row>
    <row r="6526" spans="6:6">
      <c r="F6526" s="234">
        <v>50801</v>
      </c>
    </row>
    <row r="6527" spans="6:6">
      <c r="F6527" s="234">
        <v>50802</v>
      </c>
    </row>
    <row r="6528" spans="6:6">
      <c r="F6528" s="234">
        <v>50803</v>
      </c>
    </row>
    <row r="6529" spans="6:6">
      <c r="F6529" s="234">
        <v>50804</v>
      </c>
    </row>
    <row r="6530" spans="6:6">
      <c r="F6530" s="234">
        <v>50805</v>
      </c>
    </row>
    <row r="6531" spans="6:6">
      <c r="F6531" s="234">
        <v>50806</v>
      </c>
    </row>
    <row r="6532" spans="6:6">
      <c r="F6532" s="234">
        <v>50807</v>
      </c>
    </row>
    <row r="6533" spans="6:6">
      <c r="F6533" s="234">
        <v>50808</v>
      </c>
    </row>
    <row r="6534" spans="6:6">
      <c r="F6534" s="234">
        <v>50809</v>
      </c>
    </row>
    <row r="6535" spans="6:6">
      <c r="F6535" s="234">
        <v>50810</v>
      </c>
    </row>
    <row r="6536" spans="6:6">
      <c r="F6536" s="234">
        <v>50811</v>
      </c>
    </row>
    <row r="6537" spans="6:6">
      <c r="F6537" s="234">
        <v>50812</v>
      </c>
    </row>
    <row r="6538" spans="6:6">
      <c r="F6538" s="234">
        <v>50813</v>
      </c>
    </row>
    <row r="6539" spans="6:6">
      <c r="F6539" s="234">
        <v>50814</v>
      </c>
    </row>
    <row r="6540" spans="6:6">
      <c r="F6540" s="234">
        <v>50815</v>
      </c>
    </row>
    <row r="6541" spans="6:6">
      <c r="F6541" s="234">
        <v>50816</v>
      </c>
    </row>
    <row r="6542" spans="6:6">
      <c r="F6542" s="234">
        <v>50817</v>
      </c>
    </row>
    <row r="6543" spans="6:6">
      <c r="F6543" s="234">
        <v>50818</v>
      </c>
    </row>
    <row r="6544" spans="6:6">
      <c r="F6544" s="234">
        <v>50819</v>
      </c>
    </row>
    <row r="6545" spans="6:6">
      <c r="F6545" s="234">
        <v>50820</v>
      </c>
    </row>
    <row r="6546" spans="6:6">
      <c r="F6546" s="234">
        <v>50821</v>
      </c>
    </row>
    <row r="6547" spans="6:6">
      <c r="F6547" s="234">
        <v>50822</v>
      </c>
    </row>
    <row r="6548" spans="6:6">
      <c r="F6548" s="234">
        <v>50823</v>
      </c>
    </row>
    <row r="6549" spans="6:6">
      <c r="F6549" s="234">
        <v>50824</v>
      </c>
    </row>
    <row r="6550" spans="6:6">
      <c r="F6550" s="234">
        <v>50825</v>
      </c>
    </row>
    <row r="6551" spans="6:6">
      <c r="F6551" s="234">
        <v>50826</v>
      </c>
    </row>
    <row r="6552" spans="6:6">
      <c r="F6552" s="234">
        <v>50827</v>
      </c>
    </row>
    <row r="6553" spans="6:6">
      <c r="F6553" s="234">
        <v>50828</v>
      </c>
    </row>
    <row r="6554" spans="6:6">
      <c r="F6554" s="234">
        <v>50829</v>
      </c>
    </row>
    <row r="6555" spans="6:6">
      <c r="F6555" s="234">
        <v>50830</v>
      </c>
    </row>
    <row r="6556" spans="6:6">
      <c r="F6556" s="234">
        <v>50831</v>
      </c>
    </row>
    <row r="6557" spans="6:6">
      <c r="F6557" s="234">
        <v>50832</v>
      </c>
    </row>
    <row r="6558" spans="6:6">
      <c r="F6558" s="234">
        <v>50833</v>
      </c>
    </row>
    <row r="6559" spans="6:6">
      <c r="F6559" s="234">
        <v>50834</v>
      </c>
    </row>
    <row r="6560" spans="6:6">
      <c r="F6560" s="234">
        <v>50835</v>
      </c>
    </row>
    <row r="6561" spans="6:6">
      <c r="F6561" s="234">
        <v>50836</v>
      </c>
    </row>
    <row r="6562" spans="6:6">
      <c r="F6562" s="234">
        <v>50837</v>
      </c>
    </row>
    <row r="6563" spans="6:6">
      <c r="F6563" s="234">
        <v>50838</v>
      </c>
    </row>
    <row r="6564" spans="6:6">
      <c r="F6564" s="234">
        <v>50839</v>
      </c>
    </row>
    <row r="6565" spans="6:6">
      <c r="F6565" s="234">
        <v>50840</v>
      </c>
    </row>
    <row r="6566" spans="6:6">
      <c r="F6566" s="234">
        <v>50841</v>
      </c>
    </row>
    <row r="6567" spans="6:6">
      <c r="F6567" s="234">
        <v>50842</v>
      </c>
    </row>
    <row r="6568" spans="6:6">
      <c r="F6568" s="234">
        <v>50843</v>
      </c>
    </row>
    <row r="6569" spans="6:6">
      <c r="F6569" s="234">
        <v>50844</v>
      </c>
    </row>
    <row r="6570" spans="6:6">
      <c r="F6570" s="234">
        <v>50845</v>
      </c>
    </row>
    <row r="6571" spans="6:6">
      <c r="F6571" s="234">
        <v>50846</v>
      </c>
    </row>
    <row r="6572" spans="6:6">
      <c r="F6572" s="234">
        <v>50847</v>
      </c>
    </row>
    <row r="6573" spans="6:6">
      <c r="F6573" s="234">
        <v>50848</v>
      </c>
    </row>
    <row r="6574" spans="6:6">
      <c r="F6574" s="234">
        <v>50849</v>
      </c>
    </row>
    <row r="6575" spans="6:6">
      <c r="F6575" s="234">
        <v>50850</v>
      </c>
    </row>
    <row r="6576" spans="6:6">
      <c r="F6576" s="234">
        <v>50851</v>
      </c>
    </row>
    <row r="6577" spans="6:6">
      <c r="F6577" s="234">
        <v>50852</v>
      </c>
    </row>
    <row r="6578" spans="6:6">
      <c r="F6578" s="234">
        <v>50853</v>
      </c>
    </row>
    <row r="6579" spans="6:6">
      <c r="F6579" s="234">
        <v>50854</v>
      </c>
    </row>
    <row r="6580" spans="6:6">
      <c r="F6580" s="234">
        <v>50855</v>
      </c>
    </row>
    <row r="6581" spans="6:6">
      <c r="F6581" s="234">
        <v>50856</v>
      </c>
    </row>
    <row r="6582" spans="6:6">
      <c r="F6582" s="234">
        <v>50857</v>
      </c>
    </row>
    <row r="6583" spans="6:6">
      <c r="F6583" s="234">
        <v>50858</v>
      </c>
    </row>
    <row r="6584" spans="6:6">
      <c r="F6584" s="234">
        <v>50859</v>
      </c>
    </row>
    <row r="6585" spans="6:6">
      <c r="F6585" s="234">
        <v>50860</v>
      </c>
    </row>
    <row r="6586" spans="6:6">
      <c r="F6586" s="234">
        <v>50861</v>
      </c>
    </row>
    <row r="6587" spans="6:6">
      <c r="F6587" s="234">
        <v>50862</v>
      </c>
    </row>
    <row r="6588" spans="6:6">
      <c r="F6588" s="234">
        <v>50863</v>
      </c>
    </row>
    <row r="6589" spans="6:6">
      <c r="F6589" s="234">
        <v>50864</v>
      </c>
    </row>
    <row r="6590" spans="6:6">
      <c r="F6590" s="234">
        <v>50865</v>
      </c>
    </row>
    <row r="6591" spans="6:6">
      <c r="F6591" s="234">
        <v>50866</v>
      </c>
    </row>
    <row r="6592" spans="6:6">
      <c r="F6592" s="234">
        <v>50867</v>
      </c>
    </row>
    <row r="6593" spans="6:6">
      <c r="F6593" s="234">
        <v>50868</v>
      </c>
    </row>
    <row r="6594" spans="6:6">
      <c r="F6594" s="234">
        <v>50869</v>
      </c>
    </row>
    <row r="6595" spans="6:6">
      <c r="F6595" s="234">
        <v>50870</v>
      </c>
    </row>
    <row r="6596" spans="6:6">
      <c r="F6596" s="234">
        <v>50871</v>
      </c>
    </row>
    <row r="6597" spans="6:6">
      <c r="F6597" s="234">
        <v>50872</v>
      </c>
    </row>
    <row r="6598" spans="6:6">
      <c r="F6598" s="234">
        <v>50873</v>
      </c>
    </row>
    <row r="6599" spans="6:6">
      <c r="F6599" s="234">
        <v>50874</v>
      </c>
    </row>
    <row r="6600" spans="6:6">
      <c r="F6600" s="234">
        <v>50875</v>
      </c>
    </row>
    <row r="6601" spans="6:6">
      <c r="F6601" s="234">
        <v>50876</v>
      </c>
    </row>
    <row r="6602" spans="6:6">
      <c r="F6602" s="234">
        <v>50877</v>
      </c>
    </row>
    <row r="6603" spans="6:6">
      <c r="F6603" s="234">
        <v>50878</v>
      </c>
    </row>
    <row r="6604" spans="6:6">
      <c r="F6604" s="234">
        <v>50879</v>
      </c>
    </row>
    <row r="6605" spans="6:6">
      <c r="F6605" s="234">
        <v>50880</v>
      </c>
    </row>
    <row r="6606" spans="6:6">
      <c r="F6606" s="234">
        <v>50881</v>
      </c>
    </row>
    <row r="6607" spans="6:6">
      <c r="F6607" s="234">
        <v>50882</v>
      </c>
    </row>
    <row r="6608" spans="6:6">
      <c r="F6608" s="234">
        <v>50883</v>
      </c>
    </row>
    <row r="6609" spans="6:6">
      <c r="F6609" s="234">
        <v>50884</v>
      </c>
    </row>
    <row r="6610" spans="6:6">
      <c r="F6610" s="234">
        <v>50885</v>
      </c>
    </row>
    <row r="6611" spans="6:6">
      <c r="F6611" s="234">
        <v>50886</v>
      </c>
    </row>
    <row r="6612" spans="6:6">
      <c r="F6612" s="234">
        <v>50887</v>
      </c>
    </row>
    <row r="6613" spans="6:6">
      <c r="F6613" s="234">
        <v>50888</v>
      </c>
    </row>
    <row r="6614" spans="6:6">
      <c r="F6614" s="234">
        <v>50889</v>
      </c>
    </row>
    <row r="6615" spans="6:6">
      <c r="F6615" s="234">
        <v>50890</v>
      </c>
    </row>
    <row r="6616" spans="6:6">
      <c r="F6616" s="234">
        <v>50891</v>
      </c>
    </row>
    <row r="6617" spans="6:6">
      <c r="F6617" s="234">
        <v>50892</v>
      </c>
    </row>
    <row r="6618" spans="6:6">
      <c r="F6618" s="234">
        <v>50893</v>
      </c>
    </row>
    <row r="6619" spans="6:6">
      <c r="F6619" s="234">
        <v>50894</v>
      </c>
    </row>
    <row r="6620" spans="6:6">
      <c r="F6620" s="234">
        <v>50895</v>
      </c>
    </row>
    <row r="6621" spans="6:6">
      <c r="F6621" s="234">
        <v>50896</v>
      </c>
    </row>
    <row r="6622" spans="6:6">
      <c r="F6622" s="234">
        <v>50897</v>
      </c>
    </row>
    <row r="6623" spans="6:6">
      <c r="F6623" s="234">
        <v>50898</v>
      </c>
    </row>
    <row r="6624" spans="6:6">
      <c r="F6624" s="234">
        <v>50899</v>
      </c>
    </row>
    <row r="6625" spans="6:6">
      <c r="F6625" s="234">
        <v>50900</v>
      </c>
    </row>
    <row r="6626" spans="6:6">
      <c r="F6626" s="234">
        <v>50901</v>
      </c>
    </row>
    <row r="6627" spans="6:6">
      <c r="F6627" s="234">
        <v>50902</v>
      </c>
    </row>
    <row r="6628" spans="6:6">
      <c r="F6628" s="234">
        <v>50903</v>
      </c>
    </row>
    <row r="6629" spans="6:6">
      <c r="F6629" s="234">
        <v>50904</v>
      </c>
    </row>
    <row r="6630" spans="6:6">
      <c r="F6630" s="234">
        <v>50905</v>
      </c>
    </row>
    <row r="6631" spans="6:6">
      <c r="F6631" s="234">
        <v>50906</v>
      </c>
    </row>
    <row r="6632" spans="6:6">
      <c r="F6632" s="234">
        <v>50907</v>
      </c>
    </row>
    <row r="6633" spans="6:6">
      <c r="F6633" s="234">
        <v>50908</v>
      </c>
    </row>
    <row r="6634" spans="6:6">
      <c r="F6634" s="234">
        <v>50909</v>
      </c>
    </row>
    <row r="6635" spans="6:6">
      <c r="F6635" s="234">
        <v>50910</v>
      </c>
    </row>
    <row r="6636" spans="6:6">
      <c r="F6636" s="234">
        <v>50911</v>
      </c>
    </row>
    <row r="6637" spans="6:6">
      <c r="F6637" s="234">
        <v>50912</v>
      </c>
    </row>
    <row r="6638" spans="6:6">
      <c r="F6638" s="234">
        <v>50913</v>
      </c>
    </row>
    <row r="6639" spans="6:6">
      <c r="F6639" s="234">
        <v>50914</v>
      </c>
    </row>
    <row r="6640" spans="6:6">
      <c r="F6640" s="234">
        <v>50915</v>
      </c>
    </row>
    <row r="6641" spans="6:6">
      <c r="F6641" s="234">
        <v>50916</v>
      </c>
    </row>
    <row r="6642" spans="6:6">
      <c r="F6642" s="234">
        <v>50917</v>
      </c>
    </row>
    <row r="6643" spans="6:6">
      <c r="F6643" s="234">
        <v>50918</v>
      </c>
    </row>
    <row r="6644" spans="6:6">
      <c r="F6644" s="234">
        <v>50919</v>
      </c>
    </row>
    <row r="6645" spans="6:6">
      <c r="F6645" s="234">
        <v>50920</v>
      </c>
    </row>
    <row r="6646" spans="6:6">
      <c r="F6646" s="234">
        <v>50921</v>
      </c>
    </row>
    <row r="6647" spans="6:6">
      <c r="F6647" s="234">
        <v>50922</v>
      </c>
    </row>
    <row r="6648" spans="6:6">
      <c r="F6648" s="234">
        <v>50923</v>
      </c>
    </row>
    <row r="6649" spans="6:6">
      <c r="F6649" s="234">
        <v>50924</v>
      </c>
    </row>
    <row r="6650" spans="6:6">
      <c r="F6650" s="234">
        <v>50925</v>
      </c>
    </row>
    <row r="6651" spans="6:6">
      <c r="F6651" s="234">
        <v>50926</v>
      </c>
    </row>
    <row r="6652" spans="6:6">
      <c r="F6652" s="234">
        <v>50927</v>
      </c>
    </row>
    <row r="6653" spans="6:6">
      <c r="F6653" s="234">
        <v>50928</v>
      </c>
    </row>
    <row r="6654" spans="6:6">
      <c r="F6654" s="234">
        <v>50929</v>
      </c>
    </row>
    <row r="6655" spans="6:6">
      <c r="F6655" s="234">
        <v>50930</v>
      </c>
    </row>
    <row r="6656" spans="6:6">
      <c r="F6656" s="234">
        <v>50931</v>
      </c>
    </row>
    <row r="6657" spans="6:6">
      <c r="F6657" s="234">
        <v>50932</v>
      </c>
    </row>
    <row r="6658" spans="6:6">
      <c r="F6658" s="234">
        <v>50933</v>
      </c>
    </row>
    <row r="6659" spans="6:6">
      <c r="F6659" s="234">
        <v>50934</v>
      </c>
    </row>
    <row r="6660" spans="6:6">
      <c r="F6660" s="234">
        <v>50935</v>
      </c>
    </row>
    <row r="6661" spans="6:6">
      <c r="F6661" s="234">
        <v>50936</v>
      </c>
    </row>
    <row r="6662" spans="6:6">
      <c r="F6662" s="234">
        <v>50937</v>
      </c>
    </row>
    <row r="6663" spans="6:6">
      <c r="F6663" s="234">
        <v>50938</v>
      </c>
    </row>
    <row r="6664" spans="6:6">
      <c r="F6664" s="234">
        <v>50939</v>
      </c>
    </row>
    <row r="6665" spans="6:6">
      <c r="F6665" s="234">
        <v>50940</v>
      </c>
    </row>
    <row r="6666" spans="6:6">
      <c r="F6666" s="234">
        <v>50941</v>
      </c>
    </row>
    <row r="6667" spans="6:6">
      <c r="F6667" s="234">
        <v>50942</v>
      </c>
    </row>
    <row r="6668" spans="6:6">
      <c r="F6668" s="234">
        <v>50943</v>
      </c>
    </row>
    <row r="6669" spans="6:6">
      <c r="F6669" s="234">
        <v>50944</v>
      </c>
    </row>
    <row r="6670" spans="6:6">
      <c r="F6670" s="234">
        <v>50945</v>
      </c>
    </row>
    <row r="6671" spans="6:6">
      <c r="F6671" s="234">
        <v>50946</v>
      </c>
    </row>
    <row r="6672" spans="6:6">
      <c r="F6672" s="234">
        <v>50947</v>
      </c>
    </row>
    <row r="6673" spans="6:6">
      <c r="F6673" s="234">
        <v>50948</v>
      </c>
    </row>
    <row r="6674" spans="6:6">
      <c r="F6674" s="234">
        <v>50949</v>
      </c>
    </row>
    <row r="6675" spans="6:6">
      <c r="F6675" s="234">
        <v>50950</v>
      </c>
    </row>
    <row r="6676" spans="6:6">
      <c r="F6676" s="234">
        <v>50951</v>
      </c>
    </row>
    <row r="6677" spans="6:6">
      <c r="F6677" s="234">
        <v>50952</v>
      </c>
    </row>
    <row r="6678" spans="6:6">
      <c r="F6678" s="234">
        <v>50953</v>
      </c>
    </row>
    <row r="6679" spans="6:6">
      <c r="F6679" s="234">
        <v>50954</v>
      </c>
    </row>
    <row r="6680" spans="6:6">
      <c r="F6680" s="234">
        <v>50955</v>
      </c>
    </row>
    <row r="6681" spans="6:6">
      <c r="F6681" s="234">
        <v>50956</v>
      </c>
    </row>
    <row r="6682" spans="6:6">
      <c r="F6682" s="234">
        <v>50957</v>
      </c>
    </row>
    <row r="6683" spans="6:6">
      <c r="F6683" s="234">
        <v>50958</v>
      </c>
    </row>
    <row r="6684" spans="6:6">
      <c r="F6684" s="234">
        <v>50959</v>
      </c>
    </row>
    <row r="6685" spans="6:6">
      <c r="F6685" s="234">
        <v>50960</v>
      </c>
    </row>
    <row r="6686" spans="6:6">
      <c r="F6686" s="234">
        <v>50961</v>
      </c>
    </row>
    <row r="6687" spans="6:6">
      <c r="F6687" s="234">
        <v>50962</v>
      </c>
    </row>
    <row r="6688" spans="6:6">
      <c r="F6688" s="234">
        <v>50963</v>
      </c>
    </row>
    <row r="6689" spans="6:6">
      <c r="F6689" s="234">
        <v>50964</v>
      </c>
    </row>
    <row r="6690" spans="6:6">
      <c r="F6690" s="234">
        <v>50965</v>
      </c>
    </row>
    <row r="6691" spans="6:6">
      <c r="F6691" s="234">
        <v>50966</v>
      </c>
    </row>
    <row r="6692" spans="6:6">
      <c r="F6692" s="234">
        <v>50967</v>
      </c>
    </row>
    <row r="6693" spans="6:6">
      <c r="F6693" s="234">
        <v>50968</v>
      </c>
    </row>
    <row r="6694" spans="6:6">
      <c r="F6694" s="234">
        <v>50969</v>
      </c>
    </row>
    <row r="6695" spans="6:6">
      <c r="F6695" s="234">
        <v>50970</v>
      </c>
    </row>
    <row r="6696" spans="6:6">
      <c r="F6696" s="234">
        <v>50971</v>
      </c>
    </row>
    <row r="6697" spans="6:6">
      <c r="F6697" s="234">
        <v>50972</v>
      </c>
    </row>
    <row r="6698" spans="6:6">
      <c r="F6698" s="234">
        <v>50973</v>
      </c>
    </row>
    <row r="6699" spans="6:6">
      <c r="F6699" s="234">
        <v>50974</v>
      </c>
    </row>
    <row r="6700" spans="6:6">
      <c r="F6700" s="234">
        <v>50975</v>
      </c>
    </row>
    <row r="6701" spans="6:6">
      <c r="F6701" s="234">
        <v>50976</v>
      </c>
    </row>
    <row r="6702" spans="6:6">
      <c r="F6702" s="234">
        <v>50977</v>
      </c>
    </row>
    <row r="6703" spans="6:6">
      <c r="F6703" s="234">
        <v>50978</v>
      </c>
    </row>
    <row r="6704" spans="6:6">
      <c r="F6704" s="234">
        <v>50979</v>
      </c>
    </row>
    <row r="6705" spans="6:6">
      <c r="F6705" s="234">
        <v>50980</v>
      </c>
    </row>
    <row r="6706" spans="6:6">
      <c r="F6706" s="234">
        <v>50981</v>
      </c>
    </row>
    <row r="6707" spans="6:6">
      <c r="F6707" s="234">
        <v>50982</v>
      </c>
    </row>
    <row r="6708" spans="6:6">
      <c r="F6708" s="234">
        <v>50983</v>
      </c>
    </row>
    <row r="6709" spans="6:6">
      <c r="F6709" s="234">
        <v>50984</v>
      </c>
    </row>
    <row r="6710" spans="6:6">
      <c r="F6710" s="234">
        <v>50985</v>
      </c>
    </row>
    <row r="6711" spans="6:6">
      <c r="F6711" s="234">
        <v>50986</v>
      </c>
    </row>
    <row r="6712" spans="6:6">
      <c r="F6712" s="234">
        <v>50987</v>
      </c>
    </row>
    <row r="6713" spans="6:6">
      <c r="F6713" s="234">
        <v>50988</v>
      </c>
    </row>
    <row r="6714" spans="6:6">
      <c r="F6714" s="234">
        <v>50989</v>
      </c>
    </row>
    <row r="6715" spans="6:6">
      <c r="F6715" s="234">
        <v>50990</v>
      </c>
    </row>
    <row r="6716" spans="6:6">
      <c r="F6716" s="234">
        <v>50991</v>
      </c>
    </row>
    <row r="6717" spans="6:6">
      <c r="F6717" s="234">
        <v>50992</v>
      </c>
    </row>
    <row r="6718" spans="6:6">
      <c r="F6718" s="234">
        <v>50993</v>
      </c>
    </row>
    <row r="6719" spans="6:6">
      <c r="F6719" s="234">
        <v>50994</v>
      </c>
    </row>
    <row r="6720" spans="6:6">
      <c r="F6720" s="234">
        <v>50995</v>
      </c>
    </row>
    <row r="6721" spans="6:6">
      <c r="F6721" s="234">
        <v>50996</v>
      </c>
    </row>
    <row r="6722" spans="6:6">
      <c r="F6722" s="234">
        <v>50997</v>
      </c>
    </row>
    <row r="6723" spans="6:6">
      <c r="F6723" s="234">
        <v>50998</v>
      </c>
    </row>
    <row r="6724" spans="6:6">
      <c r="F6724" s="234">
        <v>50999</v>
      </c>
    </row>
    <row r="6725" spans="6:6">
      <c r="F6725" s="234">
        <v>51000</v>
      </c>
    </row>
    <row r="6726" spans="6:6">
      <c r="F6726" s="234">
        <v>51001</v>
      </c>
    </row>
    <row r="6727" spans="6:6">
      <c r="F6727" s="234">
        <v>51002</v>
      </c>
    </row>
    <row r="6728" spans="6:6">
      <c r="F6728" s="234">
        <v>51003</v>
      </c>
    </row>
    <row r="6729" spans="6:6">
      <c r="F6729" s="234">
        <v>51004</v>
      </c>
    </row>
    <row r="6730" spans="6:6">
      <c r="F6730" s="234">
        <v>51005</v>
      </c>
    </row>
    <row r="6731" spans="6:6">
      <c r="F6731" s="234">
        <v>51006</v>
      </c>
    </row>
    <row r="6732" spans="6:6">
      <c r="F6732" s="234">
        <v>51007</v>
      </c>
    </row>
    <row r="6733" spans="6:6">
      <c r="F6733" s="234">
        <v>51008</v>
      </c>
    </row>
    <row r="6734" spans="6:6">
      <c r="F6734" s="234">
        <v>51009</v>
      </c>
    </row>
    <row r="6735" spans="6:6">
      <c r="F6735" s="234">
        <v>51010</v>
      </c>
    </row>
    <row r="6736" spans="6:6">
      <c r="F6736" s="234">
        <v>51011</v>
      </c>
    </row>
    <row r="6737" spans="6:6">
      <c r="F6737" s="234">
        <v>51012</v>
      </c>
    </row>
    <row r="6738" spans="6:6">
      <c r="F6738" s="234">
        <v>51013</v>
      </c>
    </row>
    <row r="6739" spans="6:6">
      <c r="F6739" s="234">
        <v>51014</v>
      </c>
    </row>
    <row r="6740" spans="6:6">
      <c r="F6740" s="234">
        <v>51015</v>
      </c>
    </row>
    <row r="6741" spans="6:6">
      <c r="F6741" s="234">
        <v>51016</v>
      </c>
    </row>
    <row r="6742" spans="6:6">
      <c r="F6742" s="234">
        <v>51017</v>
      </c>
    </row>
    <row r="6743" spans="6:6">
      <c r="F6743" s="234">
        <v>51018</v>
      </c>
    </row>
    <row r="6744" spans="6:6">
      <c r="F6744" s="234">
        <v>51019</v>
      </c>
    </row>
    <row r="6745" spans="6:6">
      <c r="F6745" s="234">
        <v>51020</v>
      </c>
    </row>
    <row r="6746" spans="6:6">
      <c r="F6746" s="234">
        <v>51021</v>
      </c>
    </row>
    <row r="6747" spans="6:6">
      <c r="F6747" s="234">
        <v>51022</v>
      </c>
    </row>
    <row r="6748" spans="6:6">
      <c r="F6748" s="234">
        <v>51023</v>
      </c>
    </row>
    <row r="6749" spans="6:6">
      <c r="F6749" s="234">
        <v>51024</v>
      </c>
    </row>
    <row r="6750" spans="6:6">
      <c r="F6750" s="234">
        <v>51025</v>
      </c>
    </row>
    <row r="6751" spans="6:6">
      <c r="F6751" s="234">
        <v>51026</v>
      </c>
    </row>
    <row r="6752" spans="6:6">
      <c r="F6752" s="234">
        <v>51027</v>
      </c>
    </row>
    <row r="6753" spans="6:6">
      <c r="F6753" s="234">
        <v>51028</v>
      </c>
    </row>
    <row r="6754" spans="6:6">
      <c r="F6754" s="234">
        <v>51029</v>
      </c>
    </row>
    <row r="6755" spans="6:6">
      <c r="F6755" s="234">
        <v>51030</v>
      </c>
    </row>
    <row r="6756" spans="6:6">
      <c r="F6756" s="234">
        <v>51031</v>
      </c>
    </row>
    <row r="6757" spans="6:6">
      <c r="F6757" s="234">
        <v>51032</v>
      </c>
    </row>
    <row r="6758" spans="6:6">
      <c r="F6758" s="234">
        <v>51033</v>
      </c>
    </row>
    <row r="6759" spans="6:6">
      <c r="F6759" s="234">
        <v>51034</v>
      </c>
    </row>
    <row r="6760" spans="6:6">
      <c r="F6760" s="234">
        <v>51035</v>
      </c>
    </row>
    <row r="6761" spans="6:6">
      <c r="F6761" s="234">
        <v>51036</v>
      </c>
    </row>
    <row r="6762" spans="6:6">
      <c r="F6762" s="234">
        <v>51037</v>
      </c>
    </row>
    <row r="6763" spans="6:6">
      <c r="F6763" s="234">
        <v>51038</v>
      </c>
    </row>
    <row r="6764" spans="6:6">
      <c r="F6764" s="234">
        <v>51039</v>
      </c>
    </row>
    <row r="6765" spans="6:6">
      <c r="F6765" s="234">
        <v>51040</v>
      </c>
    </row>
    <row r="6766" spans="6:6">
      <c r="F6766" s="234">
        <v>51041</v>
      </c>
    </row>
    <row r="6767" spans="6:6">
      <c r="F6767" s="234">
        <v>51042</v>
      </c>
    </row>
    <row r="6768" spans="6:6">
      <c r="F6768" s="234">
        <v>51043</v>
      </c>
    </row>
    <row r="6769" spans="6:6">
      <c r="F6769" s="234">
        <v>51044</v>
      </c>
    </row>
    <row r="6770" spans="6:6">
      <c r="F6770" s="234">
        <v>51045</v>
      </c>
    </row>
    <row r="6771" spans="6:6">
      <c r="F6771" s="234">
        <v>51046</v>
      </c>
    </row>
    <row r="6772" spans="6:6">
      <c r="F6772" s="234">
        <v>51047</v>
      </c>
    </row>
    <row r="6773" spans="6:6">
      <c r="F6773" s="234">
        <v>51048</v>
      </c>
    </row>
    <row r="6774" spans="6:6">
      <c r="F6774" s="234">
        <v>51049</v>
      </c>
    </row>
    <row r="6775" spans="6:6">
      <c r="F6775" s="234">
        <v>51050</v>
      </c>
    </row>
    <row r="6776" spans="6:6">
      <c r="F6776" s="234">
        <v>51051</v>
      </c>
    </row>
    <row r="6777" spans="6:6">
      <c r="F6777" s="234">
        <v>51052</v>
      </c>
    </row>
    <row r="6778" spans="6:6">
      <c r="F6778" s="234">
        <v>51053</v>
      </c>
    </row>
    <row r="6779" spans="6:6">
      <c r="F6779" s="234">
        <v>51054</v>
      </c>
    </row>
    <row r="6780" spans="6:6">
      <c r="F6780" s="234">
        <v>51055</v>
      </c>
    </row>
    <row r="6781" spans="6:6">
      <c r="F6781" s="234">
        <v>51056</v>
      </c>
    </row>
    <row r="6782" spans="6:6">
      <c r="F6782" s="234">
        <v>51057</v>
      </c>
    </row>
    <row r="6783" spans="6:6">
      <c r="F6783" s="234">
        <v>51058</v>
      </c>
    </row>
    <row r="6784" spans="6:6">
      <c r="F6784" s="234">
        <v>51059</v>
      </c>
    </row>
    <row r="6785" spans="6:6">
      <c r="F6785" s="234">
        <v>51060</v>
      </c>
    </row>
    <row r="6786" spans="6:6">
      <c r="F6786" s="234">
        <v>51061</v>
      </c>
    </row>
    <row r="6787" spans="6:6">
      <c r="F6787" s="234">
        <v>51062</v>
      </c>
    </row>
    <row r="6788" spans="6:6">
      <c r="F6788" s="234">
        <v>51063</v>
      </c>
    </row>
    <row r="6789" spans="6:6">
      <c r="F6789" s="234">
        <v>51064</v>
      </c>
    </row>
    <row r="6790" spans="6:6">
      <c r="F6790" s="234">
        <v>51065</v>
      </c>
    </row>
    <row r="6791" spans="6:6">
      <c r="F6791" s="234">
        <v>51066</v>
      </c>
    </row>
    <row r="6792" spans="6:6">
      <c r="F6792" s="234">
        <v>51067</v>
      </c>
    </row>
    <row r="6793" spans="6:6">
      <c r="F6793" s="234">
        <v>51068</v>
      </c>
    </row>
    <row r="6794" spans="6:6">
      <c r="F6794" s="234">
        <v>51069</v>
      </c>
    </row>
    <row r="6795" spans="6:6">
      <c r="F6795" s="234">
        <v>51070</v>
      </c>
    </row>
    <row r="6796" spans="6:6">
      <c r="F6796" s="234">
        <v>51071</v>
      </c>
    </row>
    <row r="6797" spans="6:6">
      <c r="F6797" s="234">
        <v>51072</v>
      </c>
    </row>
    <row r="6798" spans="6:6">
      <c r="F6798" s="234">
        <v>51073</v>
      </c>
    </row>
    <row r="6799" spans="6:6">
      <c r="F6799" s="234">
        <v>51074</v>
      </c>
    </row>
    <row r="6800" spans="6:6">
      <c r="F6800" s="234">
        <v>51075</v>
      </c>
    </row>
    <row r="6801" spans="6:6">
      <c r="F6801" s="234">
        <v>51076</v>
      </c>
    </row>
    <row r="6802" spans="6:6">
      <c r="F6802" s="234">
        <v>51077</v>
      </c>
    </row>
    <row r="6803" spans="6:6">
      <c r="F6803" s="234">
        <v>51078</v>
      </c>
    </row>
    <row r="6804" spans="6:6">
      <c r="F6804" s="234">
        <v>51079</v>
      </c>
    </row>
    <row r="6805" spans="6:6">
      <c r="F6805" s="234">
        <v>51080</v>
      </c>
    </row>
    <row r="6806" spans="6:6">
      <c r="F6806" s="234">
        <v>51081</v>
      </c>
    </row>
    <row r="6807" spans="6:6">
      <c r="F6807" s="234">
        <v>51082</v>
      </c>
    </row>
    <row r="6808" spans="6:6">
      <c r="F6808" s="234">
        <v>51083</v>
      </c>
    </row>
    <row r="6809" spans="6:6">
      <c r="F6809" s="234">
        <v>51084</v>
      </c>
    </row>
    <row r="6810" spans="6:6">
      <c r="F6810" s="234">
        <v>51085</v>
      </c>
    </row>
    <row r="6811" spans="6:6">
      <c r="F6811" s="234">
        <v>51086</v>
      </c>
    </row>
    <row r="6812" spans="6:6">
      <c r="F6812" s="234">
        <v>51087</v>
      </c>
    </row>
    <row r="6813" spans="6:6">
      <c r="F6813" s="234">
        <v>51088</v>
      </c>
    </row>
    <row r="6814" spans="6:6">
      <c r="F6814" s="234">
        <v>51089</v>
      </c>
    </row>
    <row r="6815" spans="6:6">
      <c r="F6815" s="234">
        <v>51090</v>
      </c>
    </row>
    <row r="6816" spans="6:6">
      <c r="F6816" s="234">
        <v>51091</v>
      </c>
    </row>
    <row r="6817" spans="6:6">
      <c r="F6817" s="234">
        <v>51092</v>
      </c>
    </row>
    <row r="6818" spans="6:6">
      <c r="F6818" s="234">
        <v>51093</v>
      </c>
    </row>
    <row r="6819" spans="6:6">
      <c r="F6819" s="234">
        <v>51094</v>
      </c>
    </row>
    <row r="6820" spans="6:6">
      <c r="F6820" s="234">
        <v>51095</v>
      </c>
    </row>
    <row r="6821" spans="6:6">
      <c r="F6821" s="234">
        <v>51096</v>
      </c>
    </row>
    <row r="6822" spans="6:6">
      <c r="F6822" s="234">
        <v>51097</v>
      </c>
    </row>
    <row r="6823" spans="6:6">
      <c r="F6823" s="234">
        <v>51098</v>
      </c>
    </row>
    <row r="6824" spans="6:6">
      <c r="F6824" s="234">
        <v>51099</v>
      </c>
    </row>
    <row r="6825" spans="6:6">
      <c r="F6825" s="234">
        <v>51100</v>
      </c>
    </row>
    <row r="6826" spans="6:6">
      <c r="F6826" s="234">
        <v>51101</v>
      </c>
    </row>
    <row r="6827" spans="6:6">
      <c r="F6827" s="234">
        <v>51102</v>
      </c>
    </row>
    <row r="6828" spans="6:6">
      <c r="F6828" s="234">
        <v>51103</v>
      </c>
    </row>
    <row r="6829" spans="6:6">
      <c r="F6829" s="234">
        <v>51104</v>
      </c>
    </row>
    <row r="6830" spans="6:6">
      <c r="F6830" s="234">
        <v>51105</v>
      </c>
    </row>
    <row r="6831" spans="6:6">
      <c r="F6831" s="234">
        <v>51106</v>
      </c>
    </row>
    <row r="6832" spans="6:6">
      <c r="F6832" s="234">
        <v>51107</v>
      </c>
    </row>
    <row r="6833" spans="6:6">
      <c r="F6833" s="234">
        <v>51108</v>
      </c>
    </row>
    <row r="6834" spans="6:6">
      <c r="F6834" s="234">
        <v>51109</v>
      </c>
    </row>
    <row r="6835" spans="6:6">
      <c r="F6835" s="234">
        <v>51110</v>
      </c>
    </row>
    <row r="6836" spans="6:6">
      <c r="F6836" s="234">
        <v>51111</v>
      </c>
    </row>
    <row r="6837" spans="6:6">
      <c r="F6837" s="234">
        <v>51112</v>
      </c>
    </row>
    <row r="6838" spans="6:6">
      <c r="F6838" s="234">
        <v>51113</v>
      </c>
    </row>
    <row r="6839" spans="6:6">
      <c r="F6839" s="234">
        <v>51114</v>
      </c>
    </row>
    <row r="6840" spans="6:6">
      <c r="F6840" s="234">
        <v>51115</v>
      </c>
    </row>
    <row r="6841" spans="6:6">
      <c r="F6841" s="234">
        <v>51116</v>
      </c>
    </row>
    <row r="6842" spans="6:6">
      <c r="F6842" s="234">
        <v>51117</v>
      </c>
    </row>
    <row r="6843" spans="6:6">
      <c r="F6843" s="234">
        <v>51118</v>
      </c>
    </row>
    <row r="6844" spans="6:6">
      <c r="F6844" s="234">
        <v>51119</v>
      </c>
    </row>
    <row r="6845" spans="6:6">
      <c r="F6845" s="234">
        <v>51120</v>
      </c>
    </row>
    <row r="6846" spans="6:6">
      <c r="F6846" s="234">
        <v>51121</v>
      </c>
    </row>
    <row r="6847" spans="6:6">
      <c r="F6847" s="234">
        <v>51122</v>
      </c>
    </row>
    <row r="6848" spans="6:6">
      <c r="F6848" s="234">
        <v>51123</v>
      </c>
    </row>
    <row r="6849" spans="6:6">
      <c r="F6849" s="234">
        <v>51124</v>
      </c>
    </row>
    <row r="6850" spans="6:6">
      <c r="F6850" s="234">
        <v>51125</v>
      </c>
    </row>
    <row r="6851" spans="6:6">
      <c r="F6851" s="234">
        <v>51126</v>
      </c>
    </row>
    <row r="6852" spans="6:6">
      <c r="F6852" s="234">
        <v>51127</v>
      </c>
    </row>
    <row r="6853" spans="6:6">
      <c r="F6853" s="234">
        <v>51128</v>
      </c>
    </row>
    <row r="6854" spans="6:6">
      <c r="F6854" s="234">
        <v>51129</v>
      </c>
    </row>
    <row r="6855" spans="6:6">
      <c r="F6855" s="234">
        <v>51130</v>
      </c>
    </row>
    <row r="6856" spans="6:6">
      <c r="F6856" s="234">
        <v>51131</v>
      </c>
    </row>
    <row r="6857" spans="6:6">
      <c r="F6857" s="234">
        <v>51132</v>
      </c>
    </row>
    <row r="6858" spans="6:6">
      <c r="F6858" s="234">
        <v>51133</v>
      </c>
    </row>
    <row r="6859" spans="6:6">
      <c r="F6859" s="234">
        <v>51134</v>
      </c>
    </row>
    <row r="6860" spans="6:6">
      <c r="F6860" s="234">
        <v>51135</v>
      </c>
    </row>
    <row r="6861" spans="6:6">
      <c r="F6861" s="234">
        <v>51136</v>
      </c>
    </row>
    <row r="6862" spans="6:6">
      <c r="F6862" s="234">
        <v>51137</v>
      </c>
    </row>
    <row r="6863" spans="6:6">
      <c r="F6863" s="234">
        <v>51138</v>
      </c>
    </row>
    <row r="6864" spans="6:6">
      <c r="F6864" s="234">
        <v>51139</v>
      </c>
    </row>
    <row r="6865" spans="6:6">
      <c r="F6865" s="234">
        <v>51140</v>
      </c>
    </row>
    <row r="6866" spans="6:6">
      <c r="F6866" s="234">
        <v>51141</v>
      </c>
    </row>
    <row r="6867" spans="6:6">
      <c r="F6867" s="234">
        <v>51142</v>
      </c>
    </row>
    <row r="6868" spans="6:6">
      <c r="F6868" s="234">
        <v>51143</v>
      </c>
    </row>
    <row r="6869" spans="6:6">
      <c r="F6869" s="234">
        <v>51144</v>
      </c>
    </row>
    <row r="6870" spans="6:6">
      <c r="F6870" s="234">
        <v>51145</v>
      </c>
    </row>
    <row r="6871" spans="6:6">
      <c r="F6871" s="234">
        <v>51146</v>
      </c>
    </row>
    <row r="6872" spans="6:6">
      <c r="F6872" s="234">
        <v>51147</v>
      </c>
    </row>
    <row r="6873" spans="6:6">
      <c r="F6873" s="234">
        <v>51148</v>
      </c>
    </row>
    <row r="6874" spans="6:6">
      <c r="F6874" s="234">
        <v>51149</v>
      </c>
    </row>
    <row r="6875" spans="6:6">
      <c r="F6875" s="234">
        <v>51150</v>
      </c>
    </row>
    <row r="6876" spans="6:6">
      <c r="F6876" s="234">
        <v>51151</v>
      </c>
    </row>
    <row r="6877" spans="6:6">
      <c r="F6877" s="234">
        <v>51152</v>
      </c>
    </row>
    <row r="6878" spans="6:6">
      <c r="F6878" s="234">
        <v>51153</v>
      </c>
    </row>
    <row r="6879" spans="6:6">
      <c r="F6879" s="234">
        <v>51154</v>
      </c>
    </row>
    <row r="6880" spans="6:6">
      <c r="F6880" s="234">
        <v>51155</v>
      </c>
    </row>
    <row r="6881" spans="6:6">
      <c r="F6881" s="234">
        <v>51156</v>
      </c>
    </row>
    <row r="6882" spans="6:6">
      <c r="F6882" s="234">
        <v>51157</v>
      </c>
    </row>
    <row r="6883" spans="6:6">
      <c r="F6883" s="234">
        <v>51158</v>
      </c>
    </row>
    <row r="6884" spans="6:6">
      <c r="F6884" s="234">
        <v>51159</v>
      </c>
    </row>
    <row r="6885" spans="6:6">
      <c r="F6885" s="234">
        <v>51160</v>
      </c>
    </row>
    <row r="6886" spans="6:6">
      <c r="F6886" s="234">
        <v>51161</v>
      </c>
    </row>
    <row r="6887" spans="6:6">
      <c r="F6887" s="234">
        <v>51162</v>
      </c>
    </row>
    <row r="6888" spans="6:6">
      <c r="F6888" s="234">
        <v>51163</v>
      </c>
    </row>
    <row r="6889" spans="6:6">
      <c r="F6889" s="234">
        <v>51164</v>
      </c>
    </row>
    <row r="6890" spans="6:6">
      <c r="F6890" s="234">
        <v>51165</v>
      </c>
    </row>
    <row r="6891" spans="6:6">
      <c r="F6891" s="234">
        <v>51166</v>
      </c>
    </row>
    <row r="6892" spans="6:6">
      <c r="F6892" s="234">
        <v>51167</v>
      </c>
    </row>
    <row r="6893" spans="6:6">
      <c r="F6893" s="234">
        <v>51168</v>
      </c>
    </row>
    <row r="6894" spans="6:6">
      <c r="F6894" s="234">
        <v>51169</v>
      </c>
    </row>
    <row r="6895" spans="6:6">
      <c r="F6895" s="234">
        <v>51170</v>
      </c>
    </row>
    <row r="6896" spans="6:6">
      <c r="F6896" s="234">
        <v>51171</v>
      </c>
    </row>
    <row r="6897" spans="6:6">
      <c r="F6897" s="234">
        <v>51172</v>
      </c>
    </row>
    <row r="6898" spans="6:6">
      <c r="F6898" s="234">
        <v>51173</v>
      </c>
    </row>
    <row r="6899" spans="6:6">
      <c r="F6899" s="234">
        <v>51174</v>
      </c>
    </row>
    <row r="6900" spans="6:6">
      <c r="F6900" s="234">
        <v>51175</v>
      </c>
    </row>
    <row r="6901" spans="6:6">
      <c r="F6901" s="234">
        <v>51176</v>
      </c>
    </row>
    <row r="6902" spans="6:6">
      <c r="F6902" s="234">
        <v>51177</v>
      </c>
    </row>
    <row r="6903" spans="6:6">
      <c r="F6903" s="234">
        <v>51178</v>
      </c>
    </row>
    <row r="6904" spans="6:6">
      <c r="F6904" s="234">
        <v>51179</v>
      </c>
    </row>
    <row r="6905" spans="6:6">
      <c r="F6905" s="234">
        <v>51180</v>
      </c>
    </row>
    <row r="6906" spans="6:6">
      <c r="F6906" s="234">
        <v>51181</v>
      </c>
    </row>
    <row r="6907" spans="6:6">
      <c r="F6907" s="234">
        <v>51182</v>
      </c>
    </row>
    <row r="6908" spans="6:6">
      <c r="F6908" s="234">
        <v>51183</v>
      </c>
    </row>
    <row r="6909" spans="6:6">
      <c r="F6909" s="234">
        <v>51184</v>
      </c>
    </row>
    <row r="6910" spans="6:6">
      <c r="F6910" s="234">
        <v>51185</v>
      </c>
    </row>
    <row r="6911" spans="6:6">
      <c r="F6911" s="234">
        <v>51186</v>
      </c>
    </row>
    <row r="6912" spans="6:6">
      <c r="F6912" s="234">
        <v>51187</v>
      </c>
    </row>
    <row r="6913" spans="6:6">
      <c r="F6913" s="234">
        <v>51188</v>
      </c>
    </row>
    <row r="6914" spans="6:6">
      <c r="F6914" s="234">
        <v>51189</v>
      </c>
    </row>
    <row r="6915" spans="6:6">
      <c r="F6915" s="234">
        <v>51190</v>
      </c>
    </row>
    <row r="6916" spans="6:6">
      <c r="F6916" s="234">
        <v>51191</v>
      </c>
    </row>
    <row r="6917" spans="6:6">
      <c r="F6917" s="234">
        <v>51192</v>
      </c>
    </row>
    <row r="6918" spans="6:6">
      <c r="F6918" s="234">
        <v>51193</v>
      </c>
    </row>
    <row r="6919" spans="6:6">
      <c r="F6919" s="234">
        <v>51194</v>
      </c>
    </row>
    <row r="6920" spans="6:6">
      <c r="F6920" s="234">
        <v>51195</v>
      </c>
    </row>
    <row r="6921" spans="6:6">
      <c r="F6921" s="234">
        <v>51196</v>
      </c>
    </row>
    <row r="6922" spans="6:6">
      <c r="F6922" s="234">
        <v>51197</v>
      </c>
    </row>
    <row r="6923" spans="6:6">
      <c r="F6923" s="234">
        <v>51198</v>
      </c>
    </row>
    <row r="6924" spans="6:6">
      <c r="F6924" s="234">
        <v>51199</v>
      </c>
    </row>
    <row r="6925" spans="6:6">
      <c r="F6925" s="234">
        <v>51200</v>
      </c>
    </row>
    <row r="6926" spans="6:6">
      <c r="F6926" s="234">
        <v>51201</v>
      </c>
    </row>
    <row r="6927" spans="6:6">
      <c r="F6927" s="234">
        <v>51202</v>
      </c>
    </row>
    <row r="6928" spans="6:6">
      <c r="F6928" s="234">
        <v>51203</v>
      </c>
    </row>
    <row r="6929" spans="6:6">
      <c r="F6929" s="234">
        <v>51204</v>
      </c>
    </row>
    <row r="6930" spans="6:6">
      <c r="F6930" s="234">
        <v>51205</v>
      </c>
    </row>
    <row r="6931" spans="6:6">
      <c r="F6931" s="234">
        <v>51206</v>
      </c>
    </row>
    <row r="6932" spans="6:6">
      <c r="F6932" s="234">
        <v>51207</v>
      </c>
    </row>
    <row r="6933" spans="6:6">
      <c r="F6933" s="234">
        <v>51208</v>
      </c>
    </row>
    <row r="6934" spans="6:6">
      <c r="F6934" s="234">
        <v>51209</v>
      </c>
    </row>
    <row r="6935" spans="6:6">
      <c r="F6935" s="234">
        <v>51210</v>
      </c>
    </row>
    <row r="6936" spans="6:6">
      <c r="F6936" s="234">
        <v>51211</v>
      </c>
    </row>
    <row r="6937" spans="6:6">
      <c r="F6937" s="234">
        <v>51212</v>
      </c>
    </row>
    <row r="6938" spans="6:6">
      <c r="F6938" s="234">
        <v>51213</v>
      </c>
    </row>
    <row r="6939" spans="6:6">
      <c r="F6939" s="234">
        <v>51214</v>
      </c>
    </row>
    <row r="6940" spans="6:6">
      <c r="F6940" s="234">
        <v>51215</v>
      </c>
    </row>
    <row r="6941" spans="6:6">
      <c r="F6941" s="234">
        <v>51216</v>
      </c>
    </row>
    <row r="6942" spans="6:6">
      <c r="F6942" s="234">
        <v>51217</v>
      </c>
    </row>
    <row r="6943" spans="6:6">
      <c r="F6943" s="234">
        <v>51218</v>
      </c>
    </row>
    <row r="6944" spans="6:6">
      <c r="F6944" s="234">
        <v>51219</v>
      </c>
    </row>
    <row r="6945" spans="6:6">
      <c r="F6945" s="234">
        <v>51220</v>
      </c>
    </row>
    <row r="6946" spans="6:6">
      <c r="F6946" s="234">
        <v>51221</v>
      </c>
    </row>
    <row r="6947" spans="6:6">
      <c r="F6947" s="234">
        <v>51222</v>
      </c>
    </row>
    <row r="6948" spans="6:6">
      <c r="F6948" s="234">
        <v>51223</v>
      </c>
    </row>
    <row r="6949" spans="6:6">
      <c r="F6949" s="234">
        <v>51224</v>
      </c>
    </row>
    <row r="6950" spans="6:6">
      <c r="F6950" s="234">
        <v>51225</v>
      </c>
    </row>
    <row r="6951" spans="6:6">
      <c r="F6951" s="234">
        <v>51226</v>
      </c>
    </row>
    <row r="6952" spans="6:6">
      <c r="F6952" s="234">
        <v>51227</v>
      </c>
    </row>
    <row r="6953" spans="6:6">
      <c r="F6953" s="234">
        <v>51228</v>
      </c>
    </row>
    <row r="6954" spans="6:6">
      <c r="F6954" s="234">
        <v>51229</v>
      </c>
    </row>
    <row r="6955" spans="6:6">
      <c r="F6955" s="234">
        <v>51230</v>
      </c>
    </row>
    <row r="6956" spans="6:6">
      <c r="F6956" s="234">
        <v>51231</v>
      </c>
    </row>
    <row r="6957" spans="6:6">
      <c r="F6957" s="234">
        <v>51232</v>
      </c>
    </row>
    <row r="6958" spans="6:6">
      <c r="F6958" s="234">
        <v>51233</v>
      </c>
    </row>
    <row r="6959" spans="6:6">
      <c r="F6959" s="234">
        <v>51234</v>
      </c>
    </row>
    <row r="6960" spans="6:6">
      <c r="F6960" s="234">
        <v>51235</v>
      </c>
    </row>
    <row r="6961" spans="6:6">
      <c r="F6961" s="234">
        <v>51236</v>
      </c>
    </row>
    <row r="6962" spans="6:6">
      <c r="F6962" s="234">
        <v>51237</v>
      </c>
    </row>
    <row r="6963" spans="6:6">
      <c r="F6963" s="234">
        <v>51238</v>
      </c>
    </row>
    <row r="6964" spans="6:6">
      <c r="F6964" s="234">
        <v>51239</v>
      </c>
    </row>
    <row r="6965" spans="6:6">
      <c r="F6965" s="234">
        <v>51240</v>
      </c>
    </row>
    <row r="6966" spans="6:6">
      <c r="F6966" s="234">
        <v>51241</v>
      </c>
    </row>
    <row r="6967" spans="6:6">
      <c r="F6967" s="234">
        <v>51242</v>
      </c>
    </row>
    <row r="6968" spans="6:6">
      <c r="F6968" s="234">
        <v>51243</v>
      </c>
    </row>
    <row r="6969" spans="6:6">
      <c r="F6969" s="234">
        <v>51244</v>
      </c>
    </row>
    <row r="6970" spans="6:6">
      <c r="F6970" s="234">
        <v>51245</v>
      </c>
    </row>
    <row r="6971" spans="6:6">
      <c r="F6971" s="234">
        <v>51246</v>
      </c>
    </row>
    <row r="6972" spans="6:6">
      <c r="F6972" s="234">
        <v>51247</v>
      </c>
    </row>
    <row r="6973" spans="6:6">
      <c r="F6973" s="234">
        <v>51248</v>
      </c>
    </row>
    <row r="6974" spans="6:6">
      <c r="F6974" s="234">
        <v>51249</v>
      </c>
    </row>
    <row r="6975" spans="6:6">
      <c r="F6975" s="234">
        <v>51250</v>
      </c>
    </row>
    <row r="6976" spans="6:6">
      <c r="F6976" s="234">
        <v>51251</v>
      </c>
    </row>
    <row r="6977" spans="6:6">
      <c r="F6977" s="234">
        <v>51252</v>
      </c>
    </row>
    <row r="6978" spans="6:6">
      <c r="F6978" s="234">
        <v>51253</v>
      </c>
    </row>
    <row r="6979" spans="6:6">
      <c r="F6979" s="234">
        <v>51254</v>
      </c>
    </row>
    <row r="6980" spans="6:6">
      <c r="F6980" s="234">
        <v>51255</v>
      </c>
    </row>
    <row r="6981" spans="6:6">
      <c r="F6981" s="234">
        <v>51256</v>
      </c>
    </row>
    <row r="6982" spans="6:6">
      <c r="F6982" s="234">
        <v>51257</v>
      </c>
    </row>
    <row r="6983" spans="6:6">
      <c r="F6983" s="234">
        <v>51258</v>
      </c>
    </row>
    <row r="6984" spans="6:6">
      <c r="F6984" s="234">
        <v>51259</v>
      </c>
    </row>
    <row r="6985" spans="6:6">
      <c r="F6985" s="234">
        <v>51260</v>
      </c>
    </row>
    <row r="6986" spans="6:6">
      <c r="F6986" s="234">
        <v>51261</v>
      </c>
    </row>
    <row r="6987" spans="6:6">
      <c r="F6987" s="234">
        <v>51262</v>
      </c>
    </row>
    <row r="6988" spans="6:6">
      <c r="F6988" s="234">
        <v>51263</v>
      </c>
    </row>
    <row r="6989" spans="6:6">
      <c r="F6989" s="234">
        <v>51264</v>
      </c>
    </row>
    <row r="6990" spans="6:6">
      <c r="F6990" s="234">
        <v>51265</v>
      </c>
    </row>
    <row r="6991" spans="6:6">
      <c r="F6991" s="234">
        <v>51266</v>
      </c>
    </row>
    <row r="6992" spans="6:6">
      <c r="F6992" s="234">
        <v>51267</v>
      </c>
    </row>
    <row r="6993" spans="6:6">
      <c r="F6993" s="234">
        <v>51268</v>
      </c>
    </row>
    <row r="6994" spans="6:6">
      <c r="F6994" s="234">
        <v>51269</v>
      </c>
    </row>
    <row r="6995" spans="6:6">
      <c r="F6995" s="234">
        <v>51270</v>
      </c>
    </row>
    <row r="6996" spans="6:6">
      <c r="F6996" s="234">
        <v>51271</v>
      </c>
    </row>
    <row r="6997" spans="6:6">
      <c r="F6997" s="234">
        <v>51272</v>
      </c>
    </row>
    <row r="6998" spans="6:6">
      <c r="F6998" s="234">
        <v>51273</v>
      </c>
    </row>
    <row r="6999" spans="6:6">
      <c r="F6999" s="234">
        <v>51274</v>
      </c>
    </row>
    <row r="7000" spans="6:6">
      <c r="F7000" s="234">
        <v>51275</v>
      </c>
    </row>
    <row r="7001" spans="6:6">
      <c r="F7001" s="234">
        <v>51276</v>
      </c>
    </row>
    <row r="7002" spans="6:6">
      <c r="F7002" s="234">
        <v>51277</v>
      </c>
    </row>
    <row r="7003" spans="6:6">
      <c r="F7003" s="234">
        <v>51278</v>
      </c>
    </row>
    <row r="7004" spans="6:6">
      <c r="F7004" s="234">
        <v>51279</v>
      </c>
    </row>
    <row r="7005" spans="6:6">
      <c r="F7005" s="234">
        <v>51280</v>
      </c>
    </row>
    <row r="7006" spans="6:6">
      <c r="F7006" s="234">
        <v>51281</v>
      </c>
    </row>
    <row r="7007" spans="6:6">
      <c r="F7007" s="234">
        <v>51282</v>
      </c>
    </row>
    <row r="7008" spans="6:6">
      <c r="F7008" s="234">
        <v>51283</v>
      </c>
    </row>
    <row r="7009" spans="6:6">
      <c r="F7009" s="234">
        <v>51284</v>
      </c>
    </row>
    <row r="7010" spans="6:6">
      <c r="F7010" s="234">
        <v>51285</v>
      </c>
    </row>
    <row r="7011" spans="6:6">
      <c r="F7011" s="234">
        <v>51286</v>
      </c>
    </row>
    <row r="7012" spans="6:6">
      <c r="F7012" s="234">
        <v>51287</v>
      </c>
    </row>
    <row r="7013" spans="6:6">
      <c r="F7013" s="234">
        <v>51288</v>
      </c>
    </row>
    <row r="7014" spans="6:6">
      <c r="F7014" s="234">
        <v>51289</v>
      </c>
    </row>
    <row r="7015" spans="6:6">
      <c r="F7015" s="234">
        <v>51290</v>
      </c>
    </row>
    <row r="7016" spans="6:6">
      <c r="F7016" s="234">
        <v>51291</v>
      </c>
    </row>
    <row r="7017" spans="6:6">
      <c r="F7017" s="234">
        <v>51292</v>
      </c>
    </row>
    <row r="7018" spans="6:6">
      <c r="F7018" s="234">
        <v>51293</v>
      </c>
    </row>
    <row r="7019" spans="6:6">
      <c r="F7019" s="234">
        <v>51294</v>
      </c>
    </row>
    <row r="7020" spans="6:6">
      <c r="F7020" s="234">
        <v>51295</v>
      </c>
    </row>
    <row r="7021" spans="6:6">
      <c r="F7021" s="234">
        <v>51296</v>
      </c>
    </row>
    <row r="7022" spans="6:6">
      <c r="F7022" s="234">
        <v>51297</v>
      </c>
    </row>
    <row r="7023" spans="6:6">
      <c r="F7023" s="234">
        <v>51298</v>
      </c>
    </row>
    <row r="7024" spans="6:6">
      <c r="F7024" s="234">
        <v>51299</v>
      </c>
    </row>
    <row r="7025" spans="6:6">
      <c r="F7025" s="234">
        <v>51300</v>
      </c>
    </row>
    <row r="7026" spans="6:6">
      <c r="F7026" s="234">
        <v>51301</v>
      </c>
    </row>
    <row r="7027" spans="6:6">
      <c r="F7027" s="234">
        <v>51302</v>
      </c>
    </row>
    <row r="7028" spans="6:6">
      <c r="F7028" s="234">
        <v>51303</v>
      </c>
    </row>
    <row r="7029" spans="6:6">
      <c r="F7029" s="234">
        <v>51304</v>
      </c>
    </row>
    <row r="7030" spans="6:6">
      <c r="F7030" s="234">
        <v>51305</v>
      </c>
    </row>
    <row r="7031" spans="6:6">
      <c r="F7031" s="234">
        <v>51306</v>
      </c>
    </row>
    <row r="7032" spans="6:6">
      <c r="F7032" s="234">
        <v>51307</v>
      </c>
    </row>
    <row r="7033" spans="6:6">
      <c r="F7033" s="234">
        <v>51308</v>
      </c>
    </row>
    <row r="7034" spans="6:6">
      <c r="F7034" s="234">
        <v>51309</v>
      </c>
    </row>
    <row r="7035" spans="6:6">
      <c r="F7035" s="234">
        <v>51310</v>
      </c>
    </row>
    <row r="7036" spans="6:6">
      <c r="F7036" s="234">
        <v>51311</v>
      </c>
    </row>
    <row r="7037" spans="6:6">
      <c r="F7037" s="234">
        <v>51312</v>
      </c>
    </row>
    <row r="7038" spans="6:6">
      <c r="F7038" s="234">
        <v>51313</v>
      </c>
    </row>
    <row r="7039" spans="6:6">
      <c r="F7039" s="234">
        <v>51314</v>
      </c>
    </row>
    <row r="7040" spans="6:6">
      <c r="F7040" s="234">
        <v>51315</v>
      </c>
    </row>
    <row r="7041" spans="6:6">
      <c r="F7041" s="234">
        <v>51316</v>
      </c>
    </row>
    <row r="7042" spans="6:6">
      <c r="F7042" s="234">
        <v>51317</v>
      </c>
    </row>
    <row r="7043" spans="6:6">
      <c r="F7043" s="234">
        <v>51318</v>
      </c>
    </row>
    <row r="7044" spans="6:6">
      <c r="F7044" s="234">
        <v>51319</v>
      </c>
    </row>
    <row r="7045" spans="6:6">
      <c r="F7045" s="234">
        <v>51320</v>
      </c>
    </row>
    <row r="7046" spans="6:6">
      <c r="F7046" s="234">
        <v>51321</v>
      </c>
    </row>
    <row r="7047" spans="6:6">
      <c r="F7047" s="234">
        <v>51322</v>
      </c>
    </row>
    <row r="7048" spans="6:6">
      <c r="F7048" s="234">
        <v>51323</v>
      </c>
    </row>
    <row r="7049" spans="6:6">
      <c r="F7049" s="234">
        <v>51324</v>
      </c>
    </row>
    <row r="7050" spans="6:6">
      <c r="F7050" s="234">
        <v>51325</v>
      </c>
    </row>
    <row r="7051" spans="6:6">
      <c r="F7051" s="234">
        <v>51326</v>
      </c>
    </row>
    <row r="7052" spans="6:6">
      <c r="F7052" s="234">
        <v>51327</v>
      </c>
    </row>
    <row r="7053" spans="6:6">
      <c r="F7053" s="234">
        <v>51328</v>
      </c>
    </row>
    <row r="7054" spans="6:6">
      <c r="F7054" s="234">
        <v>51329</v>
      </c>
    </row>
    <row r="7055" spans="6:6">
      <c r="F7055" s="234">
        <v>51330</v>
      </c>
    </row>
    <row r="7056" spans="6:6">
      <c r="F7056" s="234">
        <v>51331</v>
      </c>
    </row>
    <row r="7057" spans="6:6">
      <c r="F7057" s="234">
        <v>51332</v>
      </c>
    </row>
    <row r="7058" spans="6:6">
      <c r="F7058" s="234">
        <v>51333</v>
      </c>
    </row>
    <row r="7059" spans="6:6">
      <c r="F7059" s="234">
        <v>51334</v>
      </c>
    </row>
    <row r="7060" spans="6:6">
      <c r="F7060" s="234">
        <v>51335</v>
      </c>
    </row>
    <row r="7061" spans="6:6">
      <c r="F7061" s="234">
        <v>51336</v>
      </c>
    </row>
    <row r="7062" spans="6:6">
      <c r="F7062" s="234">
        <v>51337</v>
      </c>
    </row>
    <row r="7063" spans="6:6">
      <c r="F7063" s="234">
        <v>51338</v>
      </c>
    </row>
    <row r="7064" spans="6:6">
      <c r="F7064" s="234">
        <v>51339</v>
      </c>
    </row>
    <row r="7065" spans="6:6">
      <c r="F7065" s="234">
        <v>51340</v>
      </c>
    </row>
    <row r="7066" spans="6:6">
      <c r="F7066" s="234">
        <v>51341</v>
      </c>
    </row>
    <row r="7067" spans="6:6">
      <c r="F7067" s="234">
        <v>51342</v>
      </c>
    </row>
    <row r="7068" spans="6:6">
      <c r="F7068" s="234">
        <v>51343</v>
      </c>
    </row>
    <row r="7069" spans="6:6">
      <c r="F7069" s="234">
        <v>51344</v>
      </c>
    </row>
    <row r="7070" spans="6:6">
      <c r="F7070" s="234">
        <v>51345</v>
      </c>
    </row>
    <row r="7071" spans="6:6">
      <c r="F7071" s="234">
        <v>51346</v>
      </c>
    </row>
    <row r="7072" spans="6:6">
      <c r="F7072" s="234">
        <v>51347</v>
      </c>
    </row>
    <row r="7073" spans="6:6">
      <c r="F7073" s="234">
        <v>51348</v>
      </c>
    </row>
    <row r="7074" spans="6:6">
      <c r="F7074" s="234">
        <v>51349</v>
      </c>
    </row>
    <row r="7075" spans="6:6">
      <c r="F7075" s="234">
        <v>51350</v>
      </c>
    </row>
    <row r="7076" spans="6:6">
      <c r="F7076" s="234">
        <v>51351</v>
      </c>
    </row>
    <row r="7077" spans="6:6">
      <c r="F7077" s="234">
        <v>51352</v>
      </c>
    </row>
    <row r="7078" spans="6:6">
      <c r="F7078" s="234">
        <v>51353</v>
      </c>
    </row>
    <row r="7079" spans="6:6">
      <c r="F7079" s="234">
        <v>51354</v>
      </c>
    </row>
    <row r="7080" spans="6:6">
      <c r="F7080" s="234">
        <v>51355</v>
      </c>
    </row>
    <row r="7081" spans="6:6">
      <c r="F7081" s="234">
        <v>51356</v>
      </c>
    </row>
    <row r="7082" spans="6:6">
      <c r="F7082" s="234">
        <v>51357</v>
      </c>
    </row>
    <row r="7083" spans="6:6">
      <c r="F7083" s="234">
        <v>51358</v>
      </c>
    </row>
    <row r="7084" spans="6:6">
      <c r="F7084" s="234">
        <v>51359</v>
      </c>
    </row>
    <row r="7085" spans="6:6">
      <c r="F7085" s="234">
        <v>51360</v>
      </c>
    </row>
    <row r="7086" spans="6:6">
      <c r="F7086" s="234">
        <v>51361</v>
      </c>
    </row>
    <row r="7087" spans="6:6">
      <c r="F7087" s="234">
        <v>51362</v>
      </c>
    </row>
    <row r="7088" spans="6:6">
      <c r="F7088" s="234">
        <v>51363</v>
      </c>
    </row>
    <row r="7089" spans="6:6">
      <c r="F7089" s="234">
        <v>51364</v>
      </c>
    </row>
    <row r="7090" spans="6:6">
      <c r="F7090" s="234">
        <v>51365</v>
      </c>
    </row>
    <row r="7091" spans="6:6">
      <c r="F7091" s="234">
        <v>51366</v>
      </c>
    </row>
    <row r="7092" spans="6:6">
      <c r="F7092" s="234">
        <v>51367</v>
      </c>
    </row>
    <row r="7093" spans="6:6">
      <c r="F7093" s="234">
        <v>51368</v>
      </c>
    </row>
    <row r="7094" spans="6:6">
      <c r="F7094" s="234">
        <v>51369</v>
      </c>
    </row>
    <row r="7095" spans="6:6">
      <c r="F7095" s="234">
        <v>51370</v>
      </c>
    </row>
    <row r="7096" spans="6:6">
      <c r="F7096" s="234">
        <v>51371</v>
      </c>
    </row>
    <row r="7097" spans="6:6">
      <c r="F7097" s="234">
        <v>51372</v>
      </c>
    </row>
    <row r="7098" spans="6:6">
      <c r="F7098" s="234">
        <v>51373</v>
      </c>
    </row>
    <row r="7099" spans="6:6">
      <c r="F7099" s="234">
        <v>51374</v>
      </c>
    </row>
    <row r="7100" spans="6:6">
      <c r="F7100" s="234">
        <v>51375</v>
      </c>
    </row>
    <row r="7101" spans="6:6">
      <c r="F7101" s="234">
        <v>51376</v>
      </c>
    </row>
    <row r="7102" spans="6:6">
      <c r="F7102" s="234">
        <v>51377</v>
      </c>
    </row>
    <row r="7103" spans="6:6">
      <c r="F7103" s="234">
        <v>51378</v>
      </c>
    </row>
    <row r="7104" spans="6:6">
      <c r="F7104" s="234">
        <v>51379</v>
      </c>
    </row>
    <row r="7105" spans="6:6">
      <c r="F7105" s="234">
        <v>51380</v>
      </c>
    </row>
    <row r="7106" spans="6:6">
      <c r="F7106" s="234">
        <v>51381</v>
      </c>
    </row>
    <row r="7107" spans="6:6">
      <c r="F7107" s="234">
        <v>51382</v>
      </c>
    </row>
    <row r="7108" spans="6:6">
      <c r="F7108" s="234">
        <v>51383</v>
      </c>
    </row>
    <row r="7109" spans="6:6">
      <c r="F7109" s="234">
        <v>51384</v>
      </c>
    </row>
    <row r="7110" spans="6:6">
      <c r="F7110" s="234">
        <v>51385</v>
      </c>
    </row>
    <row r="7111" spans="6:6">
      <c r="F7111" s="234">
        <v>51386</v>
      </c>
    </row>
    <row r="7112" spans="6:6">
      <c r="F7112" s="234">
        <v>51387</v>
      </c>
    </row>
    <row r="7113" spans="6:6">
      <c r="F7113" s="234">
        <v>51388</v>
      </c>
    </row>
    <row r="7114" spans="6:6">
      <c r="F7114" s="234">
        <v>51389</v>
      </c>
    </row>
    <row r="7115" spans="6:6">
      <c r="F7115" s="234">
        <v>51390</v>
      </c>
    </row>
    <row r="7116" spans="6:6">
      <c r="F7116" s="234">
        <v>51391</v>
      </c>
    </row>
    <row r="7117" spans="6:6">
      <c r="F7117" s="234">
        <v>51392</v>
      </c>
    </row>
    <row r="7118" spans="6:6">
      <c r="F7118" s="234">
        <v>51393</v>
      </c>
    </row>
    <row r="7119" spans="6:6">
      <c r="F7119" s="234">
        <v>51394</v>
      </c>
    </row>
    <row r="7120" spans="6:6">
      <c r="F7120" s="234">
        <v>51395</v>
      </c>
    </row>
    <row r="7121" spans="6:6">
      <c r="F7121" s="234">
        <v>51396</v>
      </c>
    </row>
    <row r="7122" spans="6:6">
      <c r="F7122" s="234">
        <v>51397</v>
      </c>
    </row>
    <row r="7123" spans="6:6">
      <c r="F7123" s="234">
        <v>51398</v>
      </c>
    </row>
    <row r="7124" spans="6:6">
      <c r="F7124" s="234">
        <v>51399</v>
      </c>
    </row>
    <row r="7125" spans="6:6">
      <c r="F7125" s="234">
        <v>51400</v>
      </c>
    </row>
    <row r="7126" spans="6:6">
      <c r="F7126" s="234">
        <v>51401</v>
      </c>
    </row>
    <row r="7127" spans="6:6">
      <c r="F7127" s="234">
        <v>51402</v>
      </c>
    </row>
    <row r="7128" spans="6:6">
      <c r="F7128" s="234">
        <v>51403</v>
      </c>
    </row>
    <row r="7129" spans="6:6">
      <c r="F7129" s="234">
        <v>51404</v>
      </c>
    </row>
    <row r="7130" spans="6:6">
      <c r="F7130" s="234">
        <v>51405</v>
      </c>
    </row>
    <row r="7131" spans="6:6">
      <c r="F7131" s="234">
        <v>51406</v>
      </c>
    </row>
    <row r="7132" spans="6:6">
      <c r="F7132" s="234">
        <v>51407</v>
      </c>
    </row>
    <row r="7133" spans="6:6">
      <c r="F7133" s="234">
        <v>51408</v>
      </c>
    </row>
    <row r="7134" spans="6:6">
      <c r="F7134" s="234">
        <v>51409</v>
      </c>
    </row>
    <row r="7135" spans="6:6">
      <c r="F7135" s="234">
        <v>51410</v>
      </c>
    </row>
    <row r="7136" spans="6:6">
      <c r="F7136" s="234">
        <v>51411</v>
      </c>
    </row>
    <row r="7137" spans="6:6">
      <c r="F7137" s="234">
        <v>51412</v>
      </c>
    </row>
    <row r="7138" spans="6:6">
      <c r="F7138" s="234">
        <v>51413</v>
      </c>
    </row>
    <row r="7139" spans="6:6">
      <c r="F7139" s="234">
        <v>51414</v>
      </c>
    </row>
    <row r="7140" spans="6:6">
      <c r="F7140" s="234">
        <v>51415</v>
      </c>
    </row>
    <row r="7141" spans="6:6">
      <c r="F7141" s="234">
        <v>51416</v>
      </c>
    </row>
    <row r="7142" spans="6:6">
      <c r="F7142" s="234">
        <v>51417</v>
      </c>
    </row>
    <row r="7143" spans="6:6">
      <c r="F7143" s="234">
        <v>51418</v>
      </c>
    </row>
    <row r="7144" spans="6:6">
      <c r="F7144" s="234">
        <v>51419</v>
      </c>
    </row>
    <row r="7145" spans="6:6">
      <c r="F7145" s="234">
        <v>51420</v>
      </c>
    </row>
    <row r="7146" spans="6:6">
      <c r="F7146" s="234">
        <v>51421</v>
      </c>
    </row>
    <row r="7147" spans="6:6">
      <c r="F7147" s="234">
        <v>51422</v>
      </c>
    </row>
    <row r="7148" spans="6:6">
      <c r="F7148" s="234">
        <v>51423</v>
      </c>
    </row>
    <row r="7149" spans="6:6">
      <c r="F7149" s="234">
        <v>51424</v>
      </c>
    </row>
    <row r="7150" spans="6:6">
      <c r="F7150" s="234">
        <v>51425</v>
      </c>
    </row>
    <row r="7151" spans="6:6">
      <c r="F7151" s="234">
        <v>51426</v>
      </c>
    </row>
    <row r="7152" spans="6:6">
      <c r="F7152" s="234">
        <v>51427</v>
      </c>
    </row>
    <row r="7153" spans="6:6">
      <c r="F7153" s="234">
        <v>51428</v>
      </c>
    </row>
    <row r="7154" spans="6:6">
      <c r="F7154" s="234">
        <v>51429</v>
      </c>
    </row>
    <row r="7155" spans="6:6">
      <c r="F7155" s="234">
        <v>51430</v>
      </c>
    </row>
    <row r="7156" spans="6:6">
      <c r="F7156" s="234">
        <v>51431</v>
      </c>
    </row>
    <row r="7157" spans="6:6">
      <c r="F7157" s="234">
        <v>51432</v>
      </c>
    </row>
    <row r="7158" spans="6:6">
      <c r="F7158" s="234">
        <v>51433</v>
      </c>
    </row>
    <row r="7159" spans="6:6">
      <c r="F7159" s="234">
        <v>51434</v>
      </c>
    </row>
    <row r="7160" spans="6:6">
      <c r="F7160" s="234">
        <v>51435</v>
      </c>
    </row>
    <row r="7161" spans="6:6">
      <c r="F7161" s="234">
        <v>51436</v>
      </c>
    </row>
    <row r="7162" spans="6:6">
      <c r="F7162" s="234">
        <v>51437</v>
      </c>
    </row>
    <row r="7163" spans="6:6">
      <c r="F7163" s="234">
        <v>51438</v>
      </c>
    </row>
    <row r="7164" spans="6:6">
      <c r="F7164" s="234">
        <v>51439</v>
      </c>
    </row>
    <row r="7165" spans="6:6">
      <c r="F7165" s="234">
        <v>51440</v>
      </c>
    </row>
    <row r="7166" spans="6:6">
      <c r="F7166" s="234">
        <v>51441</v>
      </c>
    </row>
    <row r="7167" spans="6:6">
      <c r="F7167" s="234">
        <v>51442</v>
      </c>
    </row>
    <row r="7168" spans="6:6">
      <c r="F7168" s="234">
        <v>51443</v>
      </c>
    </row>
    <row r="7169" spans="6:6">
      <c r="F7169" s="234">
        <v>51444</v>
      </c>
    </row>
    <row r="7170" spans="6:6">
      <c r="F7170" s="234">
        <v>51445</v>
      </c>
    </row>
    <row r="7171" spans="6:6">
      <c r="F7171" s="234">
        <v>51446</v>
      </c>
    </row>
    <row r="7172" spans="6:6">
      <c r="F7172" s="234">
        <v>51447</v>
      </c>
    </row>
    <row r="7173" spans="6:6">
      <c r="F7173" s="234">
        <v>51448</v>
      </c>
    </row>
    <row r="7174" spans="6:6">
      <c r="F7174" s="234">
        <v>51449</v>
      </c>
    </row>
    <row r="7175" spans="6:6">
      <c r="F7175" s="234">
        <v>51450</v>
      </c>
    </row>
    <row r="7176" spans="6:6">
      <c r="F7176" s="234">
        <v>51451</v>
      </c>
    </row>
    <row r="7177" spans="6:6">
      <c r="F7177" s="234">
        <v>51452</v>
      </c>
    </row>
    <row r="7178" spans="6:6">
      <c r="F7178" s="234">
        <v>51453</v>
      </c>
    </row>
    <row r="7179" spans="6:6">
      <c r="F7179" s="234">
        <v>51454</v>
      </c>
    </row>
    <row r="7180" spans="6:6">
      <c r="F7180" s="234">
        <v>51455</v>
      </c>
    </row>
    <row r="7181" spans="6:6">
      <c r="F7181" s="234">
        <v>51456</v>
      </c>
    </row>
    <row r="7182" spans="6:6">
      <c r="F7182" s="234">
        <v>51457</v>
      </c>
    </row>
    <row r="7183" spans="6:6">
      <c r="F7183" s="234">
        <v>51458</v>
      </c>
    </row>
    <row r="7184" spans="6:6">
      <c r="F7184" s="234">
        <v>51459</v>
      </c>
    </row>
    <row r="7185" spans="6:6">
      <c r="F7185" s="234">
        <v>51460</v>
      </c>
    </row>
    <row r="7186" spans="6:6">
      <c r="F7186" s="234">
        <v>51461</v>
      </c>
    </row>
    <row r="7187" spans="6:6">
      <c r="F7187" s="234">
        <v>51462</v>
      </c>
    </row>
    <row r="7188" spans="6:6">
      <c r="F7188" s="234">
        <v>51463</v>
      </c>
    </row>
    <row r="7189" spans="6:6">
      <c r="F7189" s="234">
        <v>51464</v>
      </c>
    </row>
    <row r="7190" spans="6:6">
      <c r="F7190" s="234">
        <v>51465</v>
      </c>
    </row>
    <row r="7191" spans="6:6">
      <c r="F7191" s="234">
        <v>51466</v>
      </c>
    </row>
    <row r="7192" spans="6:6">
      <c r="F7192" s="234">
        <v>51467</v>
      </c>
    </row>
    <row r="7193" spans="6:6">
      <c r="F7193" s="234">
        <v>51468</v>
      </c>
    </row>
    <row r="7194" spans="6:6">
      <c r="F7194" s="234">
        <v>51469</v>
      </c>
    </row>
    <row r="7195" spans="6:6">
      <c r="F7195" s="234">
        <v>51470</v>
      </c>
    </row>
    <row r="7196" spans="6:6">
      <c r="F7196" s="234">
        <v>51471</v>
      </c>
    </row>
    <row r="7197" spans="6:6">
      <c r="F7197" s="234">
        <v>51472</v>
      </c>
    </row>
    <row r="7198" spans="6:6">
      <c r="F7198" s="234">
        <v>51473</v>
      </c>
    </row>
    <row r="7199" spans="6:6">
      <c r="F7199" s="234">
        <v>51474</v>
      </c>
    </row>
    <row r="7200" spans="6:6">
      <c r="F7200" s="234">
        <v>51475</v>
      </c>
    </row>
    <row r="7201" spans="6:6">
      <c r="F7201" s="234">
        <v>51476</v>
      </c>
    </row>
    <row r="7202" spans="6:6">
      <c r="F7202" s="234">
        <v>51477</v>
      </c>
    </row>
    <row r="7203" spans="6:6">
      <c r="F7203" s="234">
        <v>51478</v>
      </c>
    </row>
    <row r="7204" spans="6:6">
      <c r="F7204" s="234">
        <v>51479</v>
      </c>
    </row>
    <row r="7205" spans="6:6">
      <c r="F7205" s="234">
        <v>51480</v>
      </c>
    </row>
    <row r="7206" spans="6:6">
      <c r="F7206" s="234">
        <v>51481</v>
      </c>
    </row>
    <row r="7207" spans="6:6">
      <c r="F7207" s="234">
        <v>51482</v>
      </c>
    </row>
    <row r="7208" spans="6:6">
      <c r="F7208" s="234">
        <v>51483</v>
      </c>
    </row>
    <row r="7209" spans="6:6">
      <c r="F7209" s="234">
        <v>51484</v>
      </c>
    </row>
    <row r="7210" spans="6:6">
      <c r="F7210" s="234">
        <v>51485</v>
      </c>
    </row>
    <row r="7211" spans="6:6">
      <c r="F7211" s="234">
        <v>51486</v>
      </c>
    </row>
    <row r="7212" spans="6:6">
      <c r="F7212" s="234">
        <v>51487</v>
      </c>
    </row>
    <row r="7213" spans="6:6">
      <c r="F7213" s="234">
        <v>51488</v>
      </c>
    </row>
    <row r="7214" spans="6:6">
      <c r="F7214" s="234">
        <v>51489</v>
      </c>
    </row>
    <row r="7215" spans="6:6" ht="15.75" thickBot="1">
      <c r="F7215" s="237">
        <v>51490</v>
      </c>
    </row>
  </sheetData>
  <sheetProtection selectLockedCells="1" selectUnlockedCells="1"/>
  <sortState xmlns:xlrd2="http://schemas.microsoft.com/office/spreadsheetml/2017/richdata2" ref="B3:B34">
    <sortCondition ref="B2:B34"/>
  </sortState>
  <mergeCells count="1">
    <mergeCell ref="B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E2831-DC11-479D-805E-8434082669FA}">
  <dimension ref="A1:Y45"/>
  <sheetViews>
    <sheetView tabSelected="1" zoomScaleNormal="100" workbookViewId="0">
      <selection activeCell="B5" sqref="B5"/>
    </sheetView>
  </sheetViews>
  <sheetFormatPr baseColWidth="10" defaultRowHeight="15"/>
  <cols>
    <col min="1" max="1" width="18.5703125" customWidth="1"/>
    <col min="2" max="2" width="5.28515625" customWidth="1"/>
    <col min="3" max="3" width="5" customWidth="1"/>
    <col min="4" max="4" width="5.85546875" customWidth="1"/>
    <col min="5" max="5" width="5.5703125" customWidth="1"/>
    <col min="6" max="6" width="5" customWidth="1"/>
    <col min="7" max="7" width="5.5703125" customWidth="1"/>
    <col min="8" max="9" width="5.42578125" customWidth="1"/>
    <col min="10" max="10" width="5.5703125" customWidth="1"/>
    <col min="11" max="11" width="5.42578125" customWidth="1"/>
    <col min="12" max="12" width="7.42578125" customWidth="1"/>
    <col min="13" max="13" width="18.28515625" customWidth="1"/>
    <col min="14" max="14" width="6" customWidth="1"/>
    <col min="15" max="15" width="5.5703125" customWidth="1"/>
    <col min="16" max="16" width="5.7109375" customWidth="1"/>
    <col min="17" max="18" width="5.5703125" customWidth="1"/>
    <col min="19" max="19" width="5.7109375" customWidth="1"/>
    <col min="20" max="20" width="6.140625" customWidth="1"/>
    <col min="21" max="21" width="5.85546875" customWidth="1"/>
    <col min="22" max="22" width="6.140625" customWidth="1"/>
    <col min="23" max="23" width="6.5703125" customWidth="1"/>
    <col min="24" max="24" width="10.7109375" customWidth="1"/>
    <col min="25" max="25" width="8.28515625" customWidth="1"/>
  </cols>
  <sheetData>
    <row r="1" spans="1:25" ht="15.75" thickBot="1"/>
    <row r="2" spans="1:25" ht="30.75" customHeight="1">
      <c r="A2" s="333">
        <f ca="1">TODAY()</f>
        <v>44288</v>
      </c>
      <c r="B2" s="370" t="s">
        <v>140</v>
      </c>
      <c r="C2" s="371"/>
      <c r="D2" s="371"/>
      <c r="E2" s="371"/>
      <c r="F2" s="371"/>
      <c r="G2" s="371"/>
      <c r="H2" s="371"/>
      <c r="I2" s="371"/>
      <c r="J2" s="371"/>
      <c r="K2" s="372"/>
      <c r="L2" s="332" t="s">
        <v>146</v>
      </c>
      <c r="M2" s="373" t="s">
        <v>145</v>
      </c>
      <c r="N2" s="374"/>
      <c r="O2" s="374"/>
      <c r="P2" s="374"/>
      <c r="Q2" s="374"/>
      <c r="R2" s="374"/>
      <c r="S2" s="374"/>
      <c r="T2" s="374"/>
      <c r="U2" s="374"/>
      <c r="V2" s="374"/>
      <c r="W2" s="374"/>
      <c r="X2" s="329" t="s">
        <v>147</v>
      </c>
      <c r="Y2" s="330" t="s">
        <v>148</v>
      </c>
    </row>
    <row r="3" spans="1:25">
      <c r="A3" s="300" t="s">
        <v>144</v>
      </c>
      <c r="B3" s="299">
        <v>1</v>
      </c>
      <c r="C3" s="299">
        <v>2</v>
      </c>
      <c r="D3" s="299">
        <v>3</v>
      </c>
      <c r="E3" s="299">
        <v>4</v>
      </c>
      <c r="F3" s="299">
        <v>5</v>
      </c>
      <c r="G3" s="299">
        <v>6</v>
      </c>
      <c r="H3" s="299">
        <v>7</v>
      </c>
      <c r="I3" s="299">
        <v>8</v>
      </c>
      <c r="J3" s="299">
        <v>9</v>
      </c>
      <c r="K3" s="309">
        <v>10</v>
      </c>
      <c r="L3" s="314"/>
      <c r="M3" s="300" t="s">
        <v>144</v>
      </c>
      <c r="N3" s="301">
        <v>1</v>
      </c>
      <c r="O3" s="301">
        <v>2</v>
      </c>
      <c r="P3" s="301">
        <v>3</v>
      </c>
      <c r="Q3" s="301">
        <v>4</v>
      </c>
      <c r="R3" s="301">
        <v>5</v>
      </c>
      <c r="S3" s="301">
        <v>6</v>
      </c>
      <c r="T3" s="301">
        <v>7</v>
      </c>
      <c r="U3" s="301">
        <v>8</v>
      </c>
      <c r="V3" s="301">
        <v>9</v>
      </c>
      <c r="W3" s="313">
        <v>10</v>
      </c>
      <c r="X3" s="316"/>
      <c r="Y3" s="319"/>
    </row>
    <row r="4" spans="1:25">
      <c r="A4" s="228"/>
      <c r="B4" s="302"/>
      <c r="C4" s="7"/>
      <c r="D4" s="7"/>
      <c r="E4" s="7"/>
      <c r="F4" s="7"/>
      <c r="G4" s="7"/>
      <c r="H4" s="7"/>
      <c r="I4" s="7"/>
      <c r="J4" s="7"/>
      <c r="K4" s="8"/>
      <c r="L4" s="315"/>
      <c r="M4" s="6"/>
      <c r="N4" s="7"/>
      <c r="O4" s="7"/>
      <c r="P4" s="7"/>
      <c r="Q4" s="7"/>
      <c r="R4" s="7"/>
      <c r="S4" s="7"/>
      <c r="T4" s="7"/>
      <c r="U4" s="7"/>
      <c r="V4" s="7"/>
      <c r="W4" s="7"/>
      <c r="X4" s="316"/>
      <c r="Y4" s="319"/>
    </row>
    <row r="5" spans="1:25">
      <c r="A5" s="303" t="s">
        <v>95</v>
      </c>
      <c r="B5" s="298">
        <f>SUMIF('Fiche Vente'!$A$5:$A$14,A5,'Fiche Vente'!$C$5:$C$14)</f>
        <v>5</v>
      </c>
      <c r="C5" s="298">
        <f>SUMIF('Fiche Vente'!$D$5:$D$14,A5,'Fiche Vente'!$F$5:$F$14)</f>
        <v>3</v>
      </c>
      <c r="D5" s="298">
        <f>SUMIF('Fiche Vente'!$G$5:$G$14,A5,'Fiche Vente'!$I$5:$I$14)</f>
        <v>0</v>
      </c>
      <c r="E5" s="298">
        <f>SUMIF('Fiche Vente'!$J$5:$J$14,A5,'Fiche Vente'!$L$5:$L$14)</f>
        <v>0</v>
      </c>
      <c r="F5" s="298">
        <f>SUMIF('Fiche Vente'!$M$5:$M$14,A5,'Fiche Vente'!$O$5:$O$14)</f>
        <v>0</v>
      </c>
      <c r="G5" s="298">
        <f>SUMIF('Fiche Vente'!$P$5:P14,$A5,'Fiche Vente'!$R$5:R14)</f>
        <v>2</v>
      </c>
      <c r="H5" s="298">
        <f>SUMIF('Fiche Vente'!$S$5:$S$14,A5,'Fiche Vente'!$U$5:$U$14)</f>
        <v>0</v>
      </c>
      <c r="I5" s="298">
        <f>SUMIF('Fiche Vente'!$V$5:$V$14,A5,'Fiche Vente'!$X$5:$X$14)</f>
        <v>0</v>
      </c>
      <c r="J5" s="298">
        <f>SUMIF('Fiche Vente'!$Y$5:$Y$14,A5,'Fiche Vente'!$AA$5:$AA$14)</f>
        <v>4</v>
      </c>
      <c r="K5" s="311">
        <f ca="1">SUMIF('Fiche Vente'!$AB$5:$AB$14,A5,'Fiche Vente'!$AD$5)</f>
        <v>1</v>
      </c>
      <c r="L5" s="328">
        <f ca="1">SUM(B5:K5)</f>
        <v>15</v>
      </c>
      <c r="M5" s="322" t="s">
        <v>95</v>
      </c>
      <c r="N5" s="298">
        <f>SUMIF('Fiche Vente'!$A$24:$A$33,M5,'Fiche Vente'!$C$24:$C$33)</f>
        <v>1</v>
      </c>
      <c r="O5" s="298">
        <f>SUMIF('Fiche Vente'!$D$24:$D$33,M5,'Fiche Vente'!$F$24:$F$33)</f>
        <v>0</v>
      </c>
      <c r="P5" s="298">
        <f>SUMIF('Fiche Vente'!$G$24:$G$33,M5,'Fiche Vente'!$I$24:$I$33)</f>
        <v>2</v>
      </c>
      <c r="Q5" s="298">
        <f>SUMIF('Fiche Vente'!$J$24:$J$33,M5,'Fiche Vente'!$L$24:$L$33)</f>
        <v>0</v>
      </c>
      <c r="R5" s="298">
        <f>SUMIF('Fiche Vente'!$M$24:$M$33,M5,'Fiche Vente'!$O$24:$O$33)</f>
        <v>0</v>
      </c>
      <c r="S5" s="298">
        <f>SUMIF('Fiche Vente'!$P$24:$P$33,M5,'Fiche Vente'!$R$24:$R$33)</f>
        <v>0</v>
      </c>
      <c r="T5" s="298">
        <f>SUMIF('Fiche Vente'!$S$24:$S$33,M5,'Fiche Vente'!$U$24:$U$33)</f>
        <v>0</v>
      </c>
      <c r="U5" s="298">
        <f>SUMIF('Fiche Vente'!$V$24:$V$33,M5,'Fiche Vente'!$X$24:$X$33)</f>
        <v>0</v>
      </c>
      <c r="V5" s="298">
        <f>SUMIF('Fiche Vente'!$Y$24:$Y$33,M5,'Fiche Vente'!$AA$24:$AA$33)</f>
        <v>0</v>
      </c>
      <c r="W5" s="311">
        <f>SUMIF('Fiche Vente'!$AB$24:$AB$33,M5,'Fiche Vente'!$AD$24:$AD$33)</f>
        <v>0</v>
      </c>
      <c r="X5" s="317">
        <f>SUM(N5:W5)</f>
        <v>3</v>
      </c>
      <c r="Y5" s="320">
        <f ca="1">SUM(L5+X5)</f>
        <v>18</v>
      </c>
    </row>
    <row r="6" spans="1:25">
      <c r="A6" s="304" t="s">
        <v>38</v>
      </c>
      <c r="B6" s="298">
        <f>SUMIF('Fiche Vente'!$A$5:$A$14,A6,'Fiche Vente'!$C$5:$C$14)</f>
        <v>4</v>
      </c>
      <c r="C6" s="298">
        <f>SUMIF('Fiche Vente'!$D$5:$D$14,A6,'Fiche Vente'!$F$5:$F$14)</f>
        <v>4</v>
      </c>
      <c r="D6" s="298">
        <f>SUMIF('Fiche Vente'!$G$5:$G$14,A6,'Fiche Vente'!$I$5:$I$14)</f>
        <v>4</v>
      </c>
      <c r="E6" s="298">
        <f>SUMIF('Fiche Vente'!$J$5:$J$14,A6,'Fiche Vente'!$L$5:$L$14)</f>
        <v>5</v>
      </c>
      <c r="F6" s="298">
        <f>SUMIF('Fiche Vente'!$M$5:$M$14,A6,'Fiche Vente'!$O$5:$O$14)</f>
        <v>0</v>
      </c>
      <c r="G6" s="298">
        <f>SUMIF('Fiche Vente'!$P$5:P15,$A6,'Fiche Vente'!$R$5:R15)</f>
        <v>2</v>
      </c>
      <c r="H6" s="298">
        <f>SUMIF('Fiche Vente'!$S$5:$S$14,A6,'Fiche Vente'!$U$5:$U$14)</f>
        <v>4</v>
      </c>
      <c r="I6" s="298">
        <f>SUMIF('Fiche Vente'!$V$5:$V$14,A6,'Fiche Vente'!$X$5:$X$14)</f>
        <v>0</v>
      </c>
      <c r="J6" s="298">
        <f>SUMIF('Fiche Vente'!$Y$5:$Y$14,A6,'Fiche Vente'!$AA$5:$AA$14)</f>
        <v>0</v>
      </c>
      <c r="K6" s="311">
        <f ca="1">SUMIF('Fiche Vente'!$AB$5:$AB$14,A6,'Fiche Vente'!$AD$5)</f>
        <v>0</v>
      </c>
      <c r="L6" s="328">
        <f t="shared" ref="L6:L45" ca="1" si="0">SUM(B6:K6)</f>
        <v>23</v>
      </c>
      <c r="M6" s="323" t="s">
        <v>38</v>
      </c>
      <c r="N6" s="298">
        <f>SUMIF('Fiche Vente'!$A$24:$A$33,M6,'Fiche Vente'!$C$24:$C$33)</f>
        <v>0</v>
      </c>
      <c r="O6" s="298">
        <f>SUMIF('Fiche Vente'!$D$24:$D$33,M6,'Fiche Vente'!$F$24:$F$33)</f>
        <v>2</v>
      </c>
      <c r="P6" s="298">
        <f>SUMIF('Fiche Vente'!$G$24:$G$33,M6,'Fiche Vente'!$I$24:$I$33)</f>
        <v>0</v>
      </c>
      <c r="Q6" s="298">
        <f>SUMIF('Fiche Vente'!$J$24:$J$33,M6,'Fiche Vente'!$L$24:$L$33)</f>
        <v>0</v>
      </c>
      <c r="R6" s="298">
        <f>SUMIF('Fiche Vente'!$M$24:$M$33,M6,'Fiche Vente'!$O$24:$O$33)</f>
        <v>0</v>
      </c>
      <c r="S6" s="298">
        <f>SUMIF('Fiche Vente'!$P$24:$P$33,M6,'Fiche Vente'!$R$24:$R$33)</f>
        <v>0</v>
      </c>
      <c r="T6" s="298">
        <f>SUMIF('Fiche Vente'!$S$24:$S$33,M6,'Fiche Vente'!$U$24:$U$33)</f>
        <v>0</v>
      </c>
      <c r="U6" s="298">
        <f>SUMIF('Fiche Vente'!$V$24:$V$33,M6,'Fiche Vente'!$X$24:$X$33)</f>
        <v>0</v>
      </c>
      <c r="V6" s="298">
        <f>SUMIF('Fiche Vente'!$Y$24:$Y$33,M6,'Fiche Vente'!$AA$24:$AA$33)</f>
        <v>0</v>
      </c>
      <c r="W6" s="311">
        <f>SUMIF('Fiche Vente'!$AB$24:$AB$33,M6,'Fiche Vente'!$AD$24:$AD$33)</f>
        <v>0</v>
      </c>
      <c r="X6" s="317">
        <f t="shared" ref="X6:X45" si="1">SUM(N6:W6)</f>
        <v>2</v>
      </c>
      <c r="Y6" s="320">
        <f t="shared" ref="Y6:Y45" ca="1" si="2">SUM(L6+X6)</f>
        <v>25</v>
      </c>
    </row>
    <row r="7" spans="1:25">
      <c r="A7" s="303" t="s">
        <v>40</v>
      </c>
      <c r="B7" s="298">
        <f>SUMIF('Fiche Vente'!$A$5:$A$14,A7,'Fiche Vente'!$C$5:$C$14)</f>
        <v>0</v>
      </c>
      <c r="C7" s="298">
        <f>SUMIF('Fiche Vente'!$D$5:$D$14,A7,'Fiche Vente'!$F$5:$F$14)</f>
        <v>0</v>
      </c>
      <c r="D7" s="298">
        <f>SUMIF('Fiche Vente'!$G$5:$G$14,A7,'Fiche Vente'!$I$5:$I$14)</f>
        <v>0</v>
      </c>
      <c r="E7" s="298">
        <f>SUMIF('Fiche Vente'!$J$5:$J$14,A7,'Fiche Vente'!$L$5:$L$14)</f>
        <v>0</v>
      </c>
      <c r="F7" s="298">
        <f>SUMIF('Fiche Vente'!$M$5:$M$14,A7,'Fiche Vente'!$O$5:$O$14)</f>
        <v>10</v>
      </c>
      <c r="G7" s="298">
        <f>SUMIF('Fiche Vente'!$P$5:P16,$A7,'Fiche Vente'!$R$5:R16)</f>
        <v>1</v>
      </c>
      <c r="H7" s="298">
        <f>SUMIF('Fiche Vente'!$S$5:$S$14,A7,'Fiche Vente'!$U$5:$U$14)</f>
        <v>0</v>
      </c>
      <c r="I7" s="298">
        <f>SUMIF('Fiche Vente'!$V$5:$V$14,A7,'Fiche Vente'!$X$5:$X$14)</f>
        <v>0</v>
      </c>
      <c r="J7" s="298">
        <f>SUMIF('Fiche Vente'!$Y$5:$Y$14,A7,'Fiche Vente'!$AA$5:$AA$14)</f>
        <v>1</v>
      </c>
      <c r="K7" s="311">
        <f ca="1">SUMIF('Fiche Vente'!$AB$5:$AB$14,A7,'Fiche Vente'!$AD$5)</f>
        <v>0</v>
      </c>
      <c r="L7" s="328">
        <f t="shared" ca="1" si="0"/>
        <v>12</v>
      </c>
      <c r="M7" s="322" t="s">
        <v>40</v>
      </c>
      <c r="N7" s="298">
        <f>SUMIF('Fiche Vente'!$A$24:$A$33,M7,'Fiche Vente'!$C$24:$C$33)</f>
        <v>0</v>
      </c>
      <c r="O7" s="298">
        <f>SUMIF('Fiche Vente'!$D$24:$D$33,M7,'Fiche Vente'!$F$24:$F$33)</f>
        <v>0</v>
      </c>
      <c r="P7" s="298">
        <f>SUMIF('Fiche Vente'!$G$24:$G$33,M7,'Fiche Vente'!$I$24:$I$33)</f>
        <v>1</v>
      </c>
      <c r="Q7" s="298">
        <f>SUMIF('Fiche Vente'!$J$24:$J$33,M7,'Fiche Vente'!$L$24:$L$33)</f>
        <v>0</v>
      </c>
      <c r="R7" s="298">
        <f>SUMIF('Fiche Vente'!$M$24:$M$33,M7,'Fiche Vente'!$O$24:$O$33)</f>
        <v>0</v>
      </c>
      <c r="S7" s="298">
        <f>SUMIF('Fiche Vente'!$P$24:$P$33,M7,'Fiche Vente'!$R$24:$R$33)</f>
        <v>0</v>
      </c>
      <c r="T7" s="298">
        <f>SUMIF('Fiche Vente'!$S$24:$S$33,M7,'Fiche Vente'!$U$24:$U$33)</f>
        <v>0</v>
      </c>
      <c r="U7" s="298">
        <f>SUMIF('Fiche Vente'!$V$24:$V$33,M7,'Fiche Vente'!$X$24:$X$33)</f>
        <v>0</v>
      </c>
      <c r="V7" s="298">
        <f>SUMIF('Fiche Vente'!$Y$24:$Y$33,M7,'Fiche Vente'!$AA$24:$AA$33)</f>
        <v>0</v>
      </c>
      <c r="W7" s="311">
        <f>SUMIF('Fiche Vente'!$AB$24:$AB$33,M7,'Fiche Vente'!$AD$24:$AD$33)</f>
        <v>0</v>
      </c>
      <c r="X7" s="317">
        <f t="shared" si="1"/>
        <v>1</v>
      </c>
      <c r="Y7" s="320">
        <f t="shared" ca="1" si="2"/>
        <v>13</v>
      </c>
    </row>
    <row r="8" spans="1:25">
      <c r="A8" s="303" t="s">
        <v>88</v>
      </c>
      <c r="B8" s="298">
        <f>SUMIF('Fiche Vente'!$A$5:$A$14,A8,'Fiche Vente'!$C$5:$C$14)</f>
        <v>1</v>
      </c>
      <c r="C8" s="298">
        <f>SUMIF('Fiche Vente'!$D$5:$D$14,A8,'Fiche Vente'!$F$5:$F$14)</f>
        <v>0</v>
      </c>
      <c r="D8" s="298">
        <f>SUMIF('Fiche Vente'!$G$5:$G$14,A8,'Fiche Vente'!$I$5:$I$14)</f>
        <v>0</v>
      </c>
      <c r="E8" s="298">
        <f>SUMIF('Fiche Vente'!$J$5:$J$14,A8,'Fiche Vente'!$L$5:$L$14)</f>
        <v>0</v>
      </c>
      <c r="F8" s="298">
        <f>SUMIF('Fiche Vente'!$M$5:$M$14,A8,'Fiche Vente'!$O$5:$O$14)</f>
        <v>0</v>
      </c>
      <c r="G8" s="298">
        <f>SUMIF('Fiche Vente'!$P$5:P17,$A8,'Fiche Vente'!$R$5:R17)</f>
        <v>0</v>
      </c>
      <c r="H8" s="298">
        <f>SUMIF('Fiche Vente'!$S$5:$S$14,A8,'Fiche Vente'!$U$5:$U$14)</f>
        <v>3</v>
      </c>
      <c r="I8" s="298">
        <f>SUMIF('Fiche Vente'!$V$5:$V$14,A8,'Fiche Vente'!$X$5:$X$14)</f>
        <v>5</v>
      </c>
      <c r="J8" s="298">
        <f>SUMIF('Fiche Vente'!$Y$5:$Y$14,A8,'Fiche Vente'!$AA$5:$AA$14)</f>
        <v>0</v>
      </c>
      <c r="K8" s="311">
        <f ca="1">SUMIF('Fiche Vente'!$AB$5:$AB$14,A8,'Fiche Vente'!$AD$5)</f>
        <v>0</v>
      </c>
      <c r="L8" s="328">
        <f t="shared" ca="1" si="0"/>
        <v>9</v>
      </c>
      <c r="M8" s="322" t="s">
        <v>88</v>
      </c>
      <c r="N8" s="298">
        <f>SUMIF('Fiche Vente'!$A$24:$A$33,M8,'Fiche Vente'!$C$24:$C$33)</f>
        <v>0</v>
      </c>
      <c r="O8" s="298">
        <f>SUMIF('Fiche Vente'!$D$24:$D$33,M8,'Fiche Vente'!$F$24:$F$33)</f>
        <v>0</v>
      </c>
      <c r="P8" s="298">
        <f>SUMIF('Fiche Vente'!$G$24:$G$33,M8,'Fiche Vente'!$I$24:$I$33)</f>
        <v>0</v>
      </c>
      <c r="Q8" s="298">
        <f>SUMIF('Fiche Vente'!$J$24:$J$33,M8,'Fiche Vente'!$L$24:$L$33)</f>
        <v>0</v>
      </c>
      <c r="R8" s="298">
        <f>SUMIF('Fiche Vente'!$M$24:$M$33,M8,'Fiche Vente'!$O$24:$O$33)</f>
        <v>0</v>
      </c>
      <c r="S8" s="298">
        <f>SUMIF('Fiche Vente'!$P$24:$P$33,M8,'Fiche Vente'!$R$24:$R$33)</f>
        <v>0</v>
      </c>
      <c r="T8" s="298">
        <f>SUMIF('Fiche Vente'!$S$24:$S$33,M8,'Fiche Vente'!$U$24:$U$33)</f>
        <v>0</v>
      </c>
      <c r="U8" s="298">
        <f>SUMIF('Fiche Vente'!$V$24:$V$33,M8,'Fiche Vente'!$X$24:$X$33)</f>
        <v>0</v>
      </c>
      <c r="V8" s="298">
        <f>SUMIF('Fiche Vente'!$Y$24:$Y$33,M8,'Fiche Vente'!$AA$24:$AA$33)</f>
        <v>0</v>
      </c>
      <c r="W8" s="311">
        <f>SUMIF('Fiche Vente'!$AB$24:$AB$33,M8,'Fiche Vente'!$AD$24:$AD$33)</f>
        <v>0</v>
      </c>
      <c r="X8" s="317">
        <f t="shared" si="1"/>
        <v>0</v>
      </c>
      <c r="Y8" s="320">
        <f t="shared" ca="1" si="2"/>
        <v>9</v>
      </c>
    </row>
    <row r="9" spans="1:25">
      <c r="A9" s="303" t="s">
        <v>89</v>
      </c>
      <c r="B9" s="298">
        <f>SUMIF('Fiche Vente'!$A$5:$A$14,A9,'Fiche Vente'!$C$5:$C$14)</f>
        <v>0</v>
      </c>
      <c r="C9" s="298">
        <f>SUMIF('Fiche Vente'!$D$5:$D$14,A9,'Fiche Vente'!$F$5:$F$14)</f>
        <v>1</v>
      </c>
      <c r="D9" s="298">
        <f>SUMIF('Fiche Vente'!$G$5:$G$14,A9,'Fiche Vente'!$I$5:$I$14)</f>
        <v>0</v>
      </c>
      <c r="E9" s="298">
        <f>SUMIF('Fiche Vente'!$J$5:$J$14,A9,'Fiche Vente'!$L$5:$L$14)</f>
        <v>0</v>
      </c>
      <c r="F9" s="298">
        <f>SUMIF('Fiche Vente'!$M$5:$M$14,A9,'Fiche Vente'!$O$5:$O$14)</f>
        <v>0</v>
      </c>
      <c r="G9" s="298">
        <f>SUMIF('Fiche Vente'!$P$5:P18,$A9,'Fiche Vente'!$R$5:R18)</f>
        <v>0</v>
      </c>
      <c r="H9" s="298">
        <f>SUMIF('Fiche Vente'!$S$5:$S$14,A9,'Fiche Vente'!$U$5:$U$14)</f>
        <v>0</v>
      </c>
      <c r="I9" s="298">
        <f>SUMIF('Fiche Vente'!$V$5:$V$14,A9,'Fiche Vente'!$X$5:$X$14)</f>
        <v>0</v>
      </c>
      <c r="J9" s="298">
        <f>SUMIF('Fiche Vente'!$Y$5:$Y$14,A9,'Fiche Vente'!$AA$5:$AA$14)</f>
        <v>0</v>
      </c>
      <c r="K9" s="311">
        <f ca="1">SUMIF('Fiche Vente'!$AB$5:$AB$14,A9,'Fiche Vente'!$AD$5)</f>
        <v>1</v>
      </c>
      <c r="L9" s="328">
        <f t="shared" ca="1" si="0"/>
        <v>2</v>
      </c>
      <c r="M9" s="322" t="s">
        <v>89</v>
      </c>
      <c r="N9" s="298">
        <f>SUMIF('Fiche Vente'!$A$24:$A$33,M9,'Fiche Vente'!$C$24:$C$33)</f>
        <v>0</v>
      </c>
      <c r="O9" s="298">
        <f>SUMIF('Fiche Vente'!$D$24:$D$33,M9,'Fiche Vente'!$F$24:$F$33)</f>
        <v>0</v>
      </c>
      <c r="P9" s="298">
        <f>SUMIF('Fiche Vente'!$G$24:$G$33,M9,'Fiche Vente'!$I$24:$I$33)</f>
        <v>0</v>
      </c>
      <c r="Q9" s="298">
        <f>SUMIF('Fiche Vente'!$J$24:$J$33,M9,'Fiche Vente'!$L$24:$L$33)</f>
        <v>5</v>
      </c>
      <c r="R9" s="298">
        <f>SUMIF('Fiche Vente'!$M$24:$M$33,M9,'Fiche Vente'!$O$24:$O$33)</f>
        <v>0</v>
      </c>
      <c r="S9" s="298">
        <f>SUMIF('Fiche Vente'!$P$24:$P$33,M9,'Fiche Vente'!$R$24:$R$33)</f>
        <v>5</v>
      </c>
      <c r="T9" s="298">
        <f>SUMIF('Fiche Vente'!$S$24:$S$33,M9,'Fiche Vente'!$U$24:$U$33)</f>
        <v>0</v>
      </c>
      <c r="U9" s="298">
        <f>SUMIF('Fiche Vente'!$V$24:$V$33,M9,'Fiche Vente'!$X$24:$X$33)</f>
        <v>5</v>
      </c>
      <c r="V9" s="298">
        <f>SUMIF('Fiche Vente'!$Y$24:$Y$33,M9,'Fiche Vente'!$AA$24:$AA$33)</f>
        <v>5</v>
      </c>
      <c r="W9" s="311">
        <f>SUMIF('Fiche Vente'!$AB$24:$AB$33,M9,'Fiche Vente'!$AD$24:$AD$33)</f>
        <v>0</v>
      </c>
      <c r="X9" s="317">
        <f t="shared" si="1"/>
        <v>20</v>
      </c>
      <c r="Y9" s="320">
        <f t="shared" ca="1" si="2"/>
        <v>22</v>
      </c>
    </row>
    <row r="10" spans="1:25">
      <c r="A10" s="303" t="s">
        <v>11</v>
      </c>
      <c r="B10" s="298">
        <f>SUMIF('Fiche Vente'!$A$5:$A$14,A10,'Fiche Vente'!$C$5:$C$14)</f>
        <v>1</v>
      </c>
      <c r="C10" s="298">
        <f>SUMIF('Fiche Vente'!$D$5:$D$14,A10,'Fiche Vente'!$F$5:$F$14)</f>
        <v>0</v>
      </c>
      <c r="D10" s="298">
        <f>SUMIF('Fiche Vente'!$G$5:$G$14,A10,'Fiche Vente'!$I$5:$I$14)</f>
        <v>0</v>
      </c>
      <c r="E10" s="298">
        <f>SUMIF('Fiche Vente'!$J$5:$J$14,A10,'Fiche Vente'!$L$5:$L$14)</f>
        <v>0</v>
      </c>
      <c r="F10" s="298">
        <f>SUMIF('Fiche Vente'!$M$5:$M$14,A10,'Fiche Vente'!$O$5:$O$14)</f>
        <v>0</v>
      </c>
      <c r="G10" s="298">
        <f>SUMIF('Fiche Vente'!$P$5:P19,$A10,'Fiche Vente'!$R$5:R19)</f>
        <v>0</v>
      </c>
      <c r="H10" s="298">
        <f>SUMIF('Fiche Vente'!$S$5:$S$14,A10,'Fiche Vente'!$U$5:$U$14)</f>
        <v>2</v>
      </c>
      <c r="I10" s="298">
        <f>SUMIF('Fiche Vente'!$V$5:$V$14,A10,'Fiche Vente'!$X$5:$X$14)</f>
        <v>0</v>
      </c>
      <c r="J10" s="298">
        <f>SUMIF('Fiche Vente'!$Y$5:$Y$14,A10,'Fiche Vente'!$AA$5:$AA$14)</f>
        <v>0</v>
      </c>
      <c r="K10" s="311">
        <f ca="1">SUMIF('Fiche Vente'!$AB$5:$AB$14,A10,'Fiche Vente'!$AD$5)</f>
        <v>0</v>
      </c>
      <c r="L10" s="328">
        <f t="shared" ca="1" si="0"/>
        <v>3</v>
      </c>
      <c r="M10" s="322" t="s">
        <v>11</v>
      </c>
      <c r="N10" s="298">
        <f>SUMIF('Fiche Vente'!$A$24:$A$33,M10,'Fiche Vente'!$C$24:$C$33)</f>
        <v>0</v>
      </c>
      <c r="O10" s="298">
        <f>SUMIF('Fiche Vente'!$D$24:$D$33,M10,'Fiche Vente'!$F$24:$F$33)</f>
        <v>0</v>
      </c>
      <c r="P10" s="298">
        <f>SUMIF('Fiche Vente'!$G$24:$G$33,M10,'Fiche Vente'!$I$24:$I$33)</f>
        <v>0</v>
      </c>
      <c r="Q10" s="298">
        <f>SUMIF('Fiche Vente'!$J$24:$J$33,M10,'Fiche Vente'!$L$24:$L$33)</f>
        <v>3</v>
      </c>
      <c r="R10" s="298">
        <f>SUMIF('Fiche Vente'!$M$24:$M$33,M10,'Fiche Vente'!$O$24:$O$33)</f>
        <v>5</v>
      </c>
      <c r="S10" s="298">
        <f>SUMIF('Fiche Vente'!$P$24:$P$33,M10,'Fiche Vente'!$R$24:$R$33)</f>
        <v>2</v>
      </c>
      <c r="T10" s="298">
        <f>SUMIF('Fiche Vente'!$S$24:$S$33,M10,'Fiche Vente'!$U$24:$U$33)</f>
        <v>0</v>
      </c>
      <c r="U10" s="298">
        <f>SUMIF('Fiche Vente'!$V$24:$V$33,M10,'Fiche Vente'!$X$24:$X$33)</f>
        <v>0</v>
      </c>
      <c r="V10" s="298">
        <f>SUMIF('Fiche Vente'!$Y$24:$Y$33,M10,'Fiche Vente'!$AA$24:$AA$33)</f>
        <v>0</v>
      </c>
      <c r="W10" s="311">
        <f>SUMIF('Fiche Vente'!$AB$24:$AB$33,M10,'Fiche Vente'!$AD$24:$AD$33)</f>
        <v>3</v>
      </c>
      <c r="X10" s="317">
        <f t="shared" si="1"/>
        <v>13</v>
      </c>
      <c r="Y10" s="320">
        <f t="shared" ca="1" si="2"/>
        <v>16</v>
      </c>
    </row>
    <row r="11" spans="1:25">
      <c r="A11" s="303" t="s">
        <v>47</v>
      </c>
      <c r="B11" s="298">
        <f>SUMIF('Fiche Vente'!$A$5:$A$14,A11,'Fiche Vente'!$C$5:$C$14)</f>
        <v>2</v>
      </c>
      <c r="C11" s="298">
        <f>SUMIF('Fiche Vente'!$D$5:$D$14,A11,'Fiche Vente'!$F$5:$F$14)</f>
        <v>0</v>
      </c>
      <c r="D11" s="298">
        <f>SUMIF('Fiche Vente'!$G$5:$G$14,A11,'Fiche Vente'!$I$5:$I$14)</f>
        <v>0</v>
      </c>
      <c r="E11" s="298">
        <f>SUMIF('Fiche Vente'!$J$5:$J$14,A11,'Fiche Vente'!$L$5:$L$14)</f>
        <v>0</v>
      </c>
      <c r="F11" s="298">
        <f>SUMIF('Fiche Vente'!$M$5:$M$14,A11,'Fiche Vente'!$O$5:$O$14)</f>
        <v>0</v>
      </c>
      <c r="G11" s="298">
        <f>SUMIF('Fiche Vente'!$P$5:P20,$A11,'Fiche Vente'!$R$5:R20)</f>
        <v>0</v>
      </c>
      <c r="H11" s="298">
        <f>SUMIF('Fiche Vente'!$S$5:$S$14,A11,'Fiche Vente'!$U$5:$U$14)</f>
        <v>0</v>
      </c>
      <c r="I11" s="298">
        <f>SUMIF('Fiche Vente'!$V$5:$V$14,A11,'Fiche Vente'!$X$5:$X$14)</f>
        <v>3</v>
      </c>
      <c r="J11" s="298">
        <f>SUMIF('Fiche Vente'!$Y$5:$Y$14,A11,'Fiche Vente'!$AA$5:$AA$14)</f>
        <v>0</v>
      </c>
      <c r="K11" s="311">
        <f ca="1">SUMIF('Fiche Vente'!$AB$5:$AB$14,A11,'Fiche Vente'!$AD$5)</f>
        <v>7</v>
      </c>
      <c r="L11" s="328">
        <f t="shared" ca="1" si="0"/>
        <v>12</v>
      </c>
      <c r="M11" s="322" t="s">
        <v>47</v>
      </c>
      <c r="N11" s="298">
        <f>SUMIF('Fiche Vente'!$A$24:$A$33,M11,'Fiche Vente'!$C$24:$C$33)</f>
        <v>0</v>
      </c>
      <c r="O11" s="298">
        <f>SUMIF('Fiche Vente'!$D$24:$D$33,M11,'Fiche Vente'!$F$24:$F$33)</f>
        <v>0</v>
      </c>
      <c r="P11" s="298">
        <f>SUMIF('Fiche Vente'!$G$24:$G$33,M11,'Fiche Vente'!$I$24:$I$33)</f>
        <v>8</v>
      </c>
      <c r="Q11" s="298">
        <f>SUMIF('Fiche Vente'!$J$24:$J$33,M11,'Fiche Vente'!$L$24:$L$33)</f>
        <v>0</v>
      </c>
      <c r="R11" s="298">
        <f>SUMIF('Fiche Vente'!$M$24:$M$33,M11,'Fiche Vente'!$O$24:$O$33)</f>
        <v>0</v>
      </c>
      <c r="S11" s="298">
        <f>SUMIF('Fiche Vente'!$P$24:$P$33,M11,'Fiche Vente'!$R$24:$R$33)</f>
        <v>0</v>
      </c>
      <c r="T11" s="298">
        <f>SUMIF('Fiche Vente'!$S$24:$S$33,M11,'Fiche Vente'!$U$24:$U$33)</f>
        <v>3</v>
      </c>
      <c r="U11" s="298">
        <f>SUMIF('Fiche Vente'!$V$24:$V$33,M11,'Fiche Vente'!$X$24:$X$33)</f>
        <v>0</v>
      </c>
      <c r="V11" s="298">
        <f>SUMIF('Fiche Vente'!$Y$24:$Y$33,M11,'Fiche Vente'!$AA$24:$AA$33)</f>
        <v>0</v>
      </c>
      <c r="W11" s="311">
        <f>SUMIF('Fiche Vente'!$AB$24:$AB$33,M11,'Fiche Vente'!$AD$24:$AD$33)</f>
        <v>0</v>
      </c>
      <c r="X11" s="317">
        <f t="shared" si="1"/>
        <v>11</v>
      </c>
      <c r="Y11" s="320">
        <f t="shared" ca="1" si="2"/>
        <v>23</v>
      </c>
    </row>
    <row r="12" spans="1:25">
      <c r="A12" s="303" t="s">
        <v>49</v>
      </c>
      <c r="B12" s="298">
        <f>SUMIF('Fiche Vente'!$A$5:$A$14,A12,'Fiche Vente'!$C$5:$C$14)</f>
        <v>0</v>
      </c>
      <c r="C12" s="298">
        <f>SUMIF('Fiche Vente'!$D$5:$D$14,A12,'Fiche Vente'!$F$5:$F$14)</f>
        <v>2</v>
      </c>
      <c r="D12" s="298">
        <f>SUMIF('Fiche Vente'!$G$5:$G$14,A12,'Fiche Vente'!$I$5:$I$14)</f>
        <v>0</v>
      </c>
      <c r="E12" s="298">
        <f>SUMIF('Fiche Vente'!$J$5:$J$14,A12,'Fiche Vente'!$L$5:$L$14)</f>
        <v>0</v>
      </c>
      <c r="F12" s="298">
        <f>SUMIF('Fiche Vente'!$M$5:$M$14,A12,'Fiche Vente'!$O$5:$O$14)</f>
        <v>0</v>
      </c>
      <c r="G12" s="298">
        <f>SUMIF('Fiche Vente'!$P$5:P21,$A12,'Fiche Vente'!$R$5:R21)</f>
        <v>0</v>
      </c>
      <c r="H12" s="298">
        <f>SUMIF('Fiche Vente'!$S$5:$S$14,A12,'Fiche Vente'!$U$5:$U$14)</f>
        <v>0</v>
      </c>
      <c r="I12" s="298">
        <f>SUMIF('Fiche Vente'!$V$5:$V$14,A12,'Fiche Vente'!$X$5:$X$14)</f>
        <v>0</v>
      </c>
      <c r="J12" s="298">
        <f>SUMIF('Fiche Vente'!$Y$5:$Y$14,A12,'Fiche Vente'!$AA$5:$AA$14)</f>
        <v>0</v>
      </c>
      <c r="K12" s="311">
        <f ca="1">SUMIF('Fiche Vente'!$AB$5:$AB$14,A12,'Fiche Vente'!$AD$5)</f>
        <v>0</v>
      </c>
      <c r="L12" s="328">
        <f t="shared" ca="1" si="0"/>
        <v>2</v>
      </c>
      <c r="M12" s="322" t="s">
        <v>49</v>
      </c>
      <c r="N12" s="298">
        <f>SUMIF('Fiche Vente'!$A$24:$A$33,M12,'Fiche Vente'!$C$24:$C$33)</f>
        <v>0</v>
      </c>
      <c r="O12" s="298">
        <f>SUMIF('Fiche Vente'!$D$24:$D$33,M12,'Fiche Vente'!$F$24:$F$33)</f>
        <v>0</v>
      </c>
      <c r="P12" s="298">
        <f>SUMIF('Fiche Vente'!$G$24:$G$33,M12,'Fiche Vente'!$I$24:$I$33)</f>
        <v>0</v>
      </c>
      <c r="Q12" s="298">
        <f>SUMIF('Fiche Vente'!$J$24:$J$33,M12,'Fiche Vente'!$L$24:$L$33)</f>
        <v>0</v>
      </c>
      <c r="R12" s="298">
        <f>SUMIF('Fiche Vente'!$M$24:$M$33,M12,'Fiche Vente'!$O$24:$O$33)</f>
        <v>0</v>
      </c>
      <c r="S12" s="298">
        <f>SUMIF('Fiche Vente'!$P$24:$P$33,M12,'Fiche Vente'!$R$24:$R$33)</f>
        <v>0</v>
      </c>
      <c r="T12" s="298">
        <f>SUMIF('Fiche Vente'!$S$24:$S$33,M12,'Fiche Vente'!$U$24:$U$33)</f>
        <v>0</v>
      </c>
      <c r="U12" s="298">
        <f>SUMIF('Fiche Vente'!$V$24:$V$33,M12,'Fiche Vente'!$X$24:$X$33)</f>
        <v>0</v>
      </c>
      <c r="V12" s="298">
        <f>SUMIF('Fiche Vente'!$Y$24:$Y$33,M12,'Fiche Vente'!$AA$24:$AA$33)</f>
        <v>0</v>
      </c>
      <c r="W12" s="311">
        <f>SUMIF('Fiche Vente'!$AB$24:$AB$33,M12,'Fiche Vente'!$AD$24:$AD$33)</f>
        <v>0</v>
      </c>
      <c r="X12" s="317">
        <f t="shared" si="1"/>
        <v>0</v>
      </c>
      <c r="Y12" s="320">
        <f t="shared" ca="1" si="2"/>
        <v>2</v>
      </c>
    </row>
    <row r="13" spans="1:25">
      <c r="A13" s="303" t="s">
        <v>51</v>
      </c>
      <c r="B13" s="298">
        <f>SUMIF('Fiche Vente'!$A$5:$A$14,A13,'Fiche Vente'!$C$5:$C$14)</f>
        <v>3</v>
      </c>
      <c r="C13" s="298">
        <f>SUMIF('Fiche Vente'!$D$5:$D$14,A13,'Fiche Vente'!$F$5:$F$14)</f>
        <v>7</v>
      </c>
      <c r="D13" s="298">
        <f>SUMIF('Fiche Vente'!$G$5:$G$14,A13,'Fiche Vente'!$I$5:$I$14)</f>
        <v>0</v>
      </c>
      <c r="E13" s="298">
        <f>SUMIF('Fiche Vente'!$J$5:$J$14,A13,'Fiche Vente'!$L$5:$L$14)</f>
        <v>0</v>
      </c>
      <c r="F13" s="298">
        <f>SUMIF('Fiche Vente'!$M$5:$M$14,A13,'Fiche Vente'!$O$5:$O$14)</f>
        <v>0</v>
      </c>
      <c r="G13" s="298">
        <f>SUMIF('Fiche Vente'!$P$5:P22,$A13,'Fiche Vente'!$R$5:R22)</f>
        <v>0</v>
      </c>
      <c r="H13" s="298">
        <f>SUMIF('Fiche Vente'!$S$5:$S$14,A13,'Fiche Vente'!$U$5:$U$14)</f>
        <v>0</v>
      </c>
      <c r="I13" s="298">
        <f>SUMIF('Fiche Vente'!$V$5:$V$14,A13,'Fiche Vente'!$X$5:$X$14)</f>
        <v>0</v>
      </c>
      <c r="J13" s="298">
        <f>SUMIF('Fiche Vente'!$Y$5:$Y$14,A13,'Fiche Vente'!$AA$5:$AA$14)</f>
        <v>0</v>
      </c>
      <c r="K13" s="311">
        <f ca="1">SUMIF('Fiche Vente'!$AB$5:$AB$14,A13,'Fiche Vente'!$AD$5)</f>
        <v>0</v>
      </c>
      <c r="L13" s="328">
        <f t="shared" ca="1" si="0"/>
        <v>10</v>
      </c>
      <c r="M13" s="322" t="s">
        <v>51</v>
      </c>
      <c r="N13" s="298">
        <f>SUMIF('Fiche Vente'!$A$24:$A$33,M13,'Fiche Vente'!$C$24:$C$33)</f>
        <v>0</v>
      </c>
      <c r="O13" s="298">
        <f>SUMIF('Fiche Vente'!$D$24:$D$33,M13,'Fiche Vente'!$F$24:$F$33)</f>
        <v>0</v>
      </c>
      <c r="P13" s="298">
        <f>SUMIF('Fiche Vente'!$G$24:$G$33,M13,'Fiche Vente'!$I$24:$I$33)</f>
        <v>0</v>
      </c>
      <c r="Q13" s="298">
        <f>SUMIF('Fiche Vente'!$J$24:$J$33,M13,'Fiche Vente'!$L$24:$L$33)</f>
        <v>0</v>
      </c>
      <c r="R13" s="298">
        <f>SUMIF('Fiche Vente'!$M$24:$M$33,M13,'Fiche Vente'!$O$24:$O$33)</f>
        <v>8</v>
      </c>
      <c r="S13" s="298">
        <f>SUMIF('Fiche Vente'!$P$24:$P$33,M13,'Fiche Vente'!$R$24:$R$33)</f>
        <v>0</v>
      </c>
      <c r="T13" s="298">
        <f>SUMIF('Fiche Vente'!$S$24:$S$33,M13,'Fiche Vente'!$U$24:$U$33)</f>
        <v>0</v>
      </c>
      <c r="U13" s="298">
        <f>SUMIF('Fiche Vente'!$V$24:$V$33,M13,'Fiche Vente'!$X$24:$X$33)</f>
        <v>0</v>
      </c>
      <c r="V13" s="298">
        <f>SUMIF('Fiche Vente'!$Y$24:$Y$33,M13,'Fiche Vente'!$AA$24:$AA$33)</f>
        <v>0</v>
      </c>
      <c r="W13" s="311">
        <f>SUMIF('Fiche Vente'!$AB$24:$AB$33,M13,'Fiche Vente'!$AD$24:$AD$33)</f>
        <v>0</v>
      </c>
      <c r="X13" s="317">
        <f t="shared" si="1"/>
        <v>8</v>
      </c>
      <c r="Y13" s="320">
        <f t="shared" ca="1" si="2"/>
        <v>18</v>
      </c>
    </row>
    <row r="14" spans="1:25">
      <c r="A14" s="303" t="s">
        <v>53</v>
      </c>
      <c r="B14" s="298">
        <f>SUMIF('Fiche Vente'!$A$5:$A$14,A14,'Fiche Vente'!$C$5:$C$14)</f>
        <v>0</v>
      </c>
      <c r="C14" s="298">
        <f>SUMIF('Fiche Vente'!$D$5:$D$14,A14,'Fiche Vente'!$F$5:$F$14)</f>
        <v>0</v>
      </c>
      <c r="D14" s="298">
        <f>SUMIF('Fiche Vente'!$G$5:$G$14,A14,'Fiche Vente'!$I$5:$I$14)</f>
        <v>0</v>
      </c>
      <c r="E14" s="298">
        <f>SUMIF('Fiche Vente'!$J$5:$J$14,A14,'Fiche Vente'!$L$5:$L$14)</f>
        <v>0</v>
      </c>
      <c r="F14" s="298">
        <f>SUMIF('Fiche Vente'!$M$5:$M$14,A14,'Fiche Vente'!$O$5:$O$14)</f>
        <v>0</v>
      </c>
      <c r="G14" s="298">
        <f>SUMIF('Fiche Vente'!$P$5:P23,$A14,'Fiche Vente'!$R$5:R23)</f>
        <v>0</v>
      </c>
      <c r="H14" s="298">
        <f>SUMIF('Fiche Vente'!$S$5:$S$14,A14,'Fiche Vente'!$U$5:$U$14)</f>
        <v>0</v>
      </c>
      <c r="I14" s="298">
        <f>SUMIF('Fiche Vente'!$V$5:$V$14,A14,'Fiche Vente'!$X$5:$X$14)</f>
        <v>0</v>
      </c>
      <c r="J14" s="298">
        <f>SUMIF('Fiche Vente'!$Y$5:$Y$14,A14,'Fiche Vente'!$AA$5:$AA$14)</f>
        <v>0</v>
      </c>
      <c r="K14" s="311">
        <f ca="1">SUMIF('Fiche Vente'!$AB$5:$AB$14,A14,'Fiche Vente'!$AD$5)</f>
        <v>0</v>
      </c>
      <c r="L14" s="328">
        <f t="shared" ca="1" si="0"/>
        <v>0</v>
      </c>
      <c r="M14" s="322" t="s">
        <v>53</v>
      </c>
      <c r="N14" s="298">
        <f>SUMIF('Fiche Vente'!$A$24:$A$33,M14,'Fiche Vente'!$C$24:$C$33)</f>
        <v>0</v>
      </c>
      <c r="O14" s="298">
        <f>SUMIF('Fiche Vente'!$D$24:$D$33,M14,'Fiche Vente'!$F$24:$F$33)</f>
        <v>0</v>
      </c>
      <c r="P14" s="298">
        <f>SUMIF('Fiche Vente'!$G$24:$G$33,M14,'Fiche Vente'!$I$24:$I$33)</f>
        <v>0</v>
      </c>
      <c r="Q14" s="298">
        <f>SUMIF('Fiche Vente'!$J$24:$J$33,M14,'Fiche Vente'!$L$24:$L$33)</f>
        <v>0</v>
      </c>
      <c r="R14" s="298">
        <f>SUMIF('Fiche Vente'!$M$24:$M$33,M14,'Fiche Vente'!$O$24:$O$33)</f>
        <v>0</v>
      </c>
      <c r="S14" s="298">
        <f>SUMIF('Fiche Vente'!$P$24:$P$33,M14,'Fiche Vente'!$R$24:$R$33)</f>
        <v>0</v>
      </c>
      <c r="T14" s="298">
        <f>SUMIF('Fiche Vente'!$S$24:$S$33,M14,'Fiche Vente'!$U$24:$U$33)</f>
        <v>0</v>
      </c>
      <c r="U14" s="298">
        <f>SUMIF('Fiche Vente'!$V$24:$V$33,M14,'Fiche Vente'!$X$24:$X$33)</f>
        <v>0</v>
      </c>
      <c r="V14" s="298">
        <f>SUMIF('Fiche Vente'!$Y$24:$Y$33,M14,'Fiche Vente'!$AA$24:$AA$33)</f>
        <v>0</v>
      </c>
      <c r="W14" s="311">
        <f>SUMIF('Fiche Vente'!$AB$24:$AB$33,M14,'Fiche Vente'!$AD$24:$AD$33)</f>
        <v>0</v>
      </c>
      <c r="X14" s="317">
        <f t="shared" si="1"/>
        <v>0</v>
      </c>
      <c r="Y14" s="320">
        <f t="shared" ca="1" si="2"/>
        <v>0</v>
      </c>
    </row>
    <row r="15" spans="1:25">
      <c r="A15" s="303" t="s">
        <v>25</v>
      </c>
      <c r="B15" s="298">
        <f>SUMIF('Fiche Vente'!$A$5:$A$14,A15,'Fiche Vente'!$C$5:$C$14)</f>
        <v>0</v>
      </c>
      <c r="C15" s="298">
        <f>SUMIF('Fiche Vente'!$D$5:$D$14,A15,'Fiche Vente'!$F$5:$F$14)</f>
        <v>0</v>
      </c>
      <c r="D15" s="298">
        <f>SUMIF('Fiche Vente'!$G$5:$G$14,A15,'Fiche Vente'!$I$5:$I$14)</f>
        <v>0</v>
      </c>
      <c r="E15" s="298">
        <f>SUMIF('Fiche Vente'!$J$5:$J$14,A15,'Fiche Vente'!$L$5:$L$14)</f>
        <v>0</v>
      </c>
      <c r="F15" s="298">
        <f>SUMIF('Fiche Vente'!$M$5:$M$14,A15,'Fiche Vente'!$O$5:$O$14)</f>
        <v>0</v>
      </c>
      <c r="G15" s="298">
        <f>SUMIF('Fiche Vente'!$P$5:P24,$A15,'Fiche Vente'!$R$5:R24)</f>
        <v>0</v>
      </c>
      <c r="H15" s="298">
        <f>SUMIF('Fiche Vente'!$S$5:$S$14,A15,'Fiche Vente'!$U$5:$U$14)</f>
        <v>0</v>
      </c>
      <c r="I15" s="298">
        <f>SUMIF('Fiche Vente'!$V$5:$V$14,A15,'Fiche Vente'!$X$5:$X$14)</f>
        <v>0</v>
      </c>
      <c r="J15" s="298">
        <f>SUMIF('Fiche Vente'!$Y$5:$Y$14,A15,'Fiche Vente'!$AA$5:$AA$14)</f>
        <v>0</v>
      </c>
      <c r="K15" s="311">
        <f ca="1">SUMIF('Fiche Vente'!$AB$5:$AB$14,A15,'Fiche Vente'!$AD$5)</f>
        <v>0</v>
      </c>
      <c r="L15" s="328">
        <f t="shared" ca="1" si="0"/>
        <v>0</v>
      </c>
      <c r="M15" s="322" t="s">
        <v>25</v>
      </c>
      <c r="N15" s="298">
        <f>SUMIF('Fiche Vente'!$A$24:$A$33,M15,'Fiche Vente'!$C$24:$C$33)</f>
        <v>0</v>
      </c>
      <c r="O15" s="298">
        <f>SUMIF('Fiche Vente'!$D$24:$D$33,M15,'Fiche Vente'!$F$24:$F$33)</f>
        <v>0</v>
      </c>
      <c r="P15" s="298">
        <f>SUMIF('Fiche Vente'!$G$24:$G$33,M15,'Fiche Vente'!$I$24:$I$33)</f>
        <v>0</v>
      </c>
      <c r="Q15" s="298">
        <f>SUMIF('Fiche Vente'!$J$24:$J$33,M15,'Fiche Vente'!$L$24:$L$33)</f>
        <v>0</v>
      </c>
      <c r="R15" s="298">
        <f>SUMIF('Fiche Vente'!$M$24:$M$33,M15,'Fiche Vente'!$O$24:$O$33)</f>
        <v>0</v>
      </c>
      <c r="S15" s="298">
        <f>SUMIF('Fiche Vente'!$P$24:$P$33,M15,'Fiche Vente'!$R$24:$R$33)</f>
        <v>0</v>
      </c>
      <c r="T15" s="298">
        <f>SUMIF('Fiche Vente'!$S$24:$S$33,M15,'Fiche Vente'!$U$24:$U$33)</f>
        <v>0</v>
      </c>
      <c r="U15" s="298">
        <f>SUMIF('Fiche Vente'!$V$24:$V$33,M15,'Fiche Vente'!$X$24:$X$33)</f>
        <v>0</v>
      </c>
      <c r="V15" s="298">
        <f>SUMIF('Fiche Vente'!$Y$24:$Y$33,M15,'Fiche Vente'!$AA$24:$AA$33)</f>
        <v>0</v>
      </c>
      <c r="W15" s="311">
        <f>SUMIF('Fiche Vente'!$AB$24:$AB$33,M15,'Fiche Vente'!$AD$24:$AD$33)</f>
        <v>0</v>
      </c>
      <c r="X15" s="317">
        <f t="shared" si="1"/>
        <v>0</v>
      </c>
      <c r="Y15" s="320">
        <f t="shared" ca="1" si="2"/>
        <v>0</v>
      </c>
    </row>
    <row r="16" spans="1:25">
      <c r="A16" s="303" t="s">
        <v>96</v>
      </c>
      <c r="B16" s="298">
        <f>SUMIF('Fiche Vente'!$A$5:$A$14,A16,'Fiche Vente'!$C$5:$C$14)</f>
        <v>0</v>
      </c>
      <c r="C16" s="298">
        <f>SUMIF('Fiche Vente'!$D$5:$D$14,A16,'Fiche Vente'!$F$5:$F$14)</f>
        <v>5</v>
      </c>
      <c r="D16" s="298">
        <f>SUMIF('Fiche Vente'!$G$5:$G$14,A16,'Fiche Vente'!$I$5:$I$14)</f>
        <v>0</v>
      </c>
      <c r="E16" s="298">
        <f>SUMIF('Fiche Vente'!$J$5:$J$14,A16,'Fiche Vente'!$L$5:$L$14)</f>
        <v>0</v>
      </c>
      <c r="F16" s="298">
        <f>SUMIF('Fiche Vente'!$M$5:$M$14,A16,'Fiche Vente'!$O$5:$O$14)</f>
        <v>0</v>
      </c>
      <c r="G16" s="298">
        <f>SUMIF('Fiche Vente'!$P$5:P25,$A16,'Fiche Vente'!$R$5:R25)</f>
        <v>0</v>
      </c>
      <c r="H16" s="298">
        <f>SUMIF('Fiche Vente'!$S$5:$S$14,A16,'Fiche Vente'!$U$5:$U$14)</f>
        <v>2</v>
      </c>
      <c r="I16" s="298">
        <f>SUMIF('Fiche Vente'!$V$5:$V$14,A16,'Fiche Vente'!$X$5:$X$14)</f>
        <v>0</v>
      </c>
      <c r="J16" s="298">
        <f>SUMIF('Fiche Vente'!$Y$5:$Y$14,A16,'Fiche Vente'!$AA$5:$AA$14)</f>
        <v>0</v>
      </c>
      <c r="K16" s="311">
        <f ca="1">SUMIF('Fiche Vente'!$AB$5:$AB$14,A16,'Fiche Vente'!$AD$5)</f>
        <v>0</v>
      </c>
      <c r="L16" s="328">
        <f t="shared" ca="1" si="0"/>
        <v>7</v>
      </c>
      <c r="M16" s="322" t="s">
        <v>96</v>
      </c>
      <c r="N16" s="298">
        <f>SUMIF('Fiche Vente'!$A$24:$A$33,M16,'Fiche Vente'!$C$24:$C$33)</f>
        <v>0</v>
      </c>
      <c r="O16" s="298">
        <f>SUMIF('Fiche Vente'!$D$24:$D$33,M16,'Fiche Vente'!$F$24:$F$33)</f>
        <v>0</v>
      </c>
      <c r="P16" s="298">
        <f>SUMIF('Fiche Vente'!$G$24:$G$33,M16,'Fiche Vente'!$I$24:$I$33)</f>
        <v>0</v>
      </c>
      <c r="Q16" s="298">
        <f>SUMIF('Fiche Vente'!$J$24:$J$33,M16,'Fiche Vente'!$L$24:$L$33)</f>
        <v>0</v>
      </c>
      <c r="R16" s="298">
        <f>SUMIF('Fiche Vente'!$M$24:$M$33,M16,'Fiche Vente'!$O$24:$O$33)</f>
        <v>0</v>
      </c>
      <c r="S16" s="298">
        <f>SUMIF('Fiche Vente'!$P$24:$P$33,M16,'Fiche Vente'!$R$24:$R$33)</f>
        <v>0</v>
      </c>
      <c r="T16" s="298">
        <f>SUMIF('Fiche Vente'!$S$24:$S$33,M16,'Fiche Vente'!$U$24:$U$33)</f>
        <v>0</v>
      </c>
      <c r="U16" s="298">
        <f>SUMIF('Fiche Vente'!$V$24:$V$33,M16,'Fiche Vente'!$X$24:$X$33)</f>
        <v>4</v>
      </c>
      <c r="V16" s="298">
        <f>SUMIF('Fiche Vente'!$Y$24:$Y$33,M16,'Fiche Vente'!$AA$24:$AA$33)</f>
        <v>0</v>
      </c>
      <c r="W16" s="311">
        <f>SUMIF('Fiche Vente'!$AB$24:$AB$33,M16,'Fiche Vente'!$AD$24:$AD$33)</f>
        <v>0</v>
      </c>
      <c r="X16" s="317">
        <f t="shared" si="1"/>
        <v>4</v>
      </c>
      <c r="Y16" s="320">
        <f t="shared" ca="1" si="2"/>
        <v>11</v>
      </c>
    </row>
    <row r="17" spans="1:25">
      <c r="A17" s="303" t="s">
        <v>8</v>
      </c>
      <c r="B17" s="298">
        <f>SUMIF('Fiche Vente'!$A$5:$A$14,A17,'Fiche Vente'!$C$5:$C$14)</f>
        <v>0</v>
      </c>
      <c r="C17" s="298">
        <f>SUMIF('Fiche Vente'!$D$5:$D$14,A17,'Fiche Vente'!$F$5:$F$14)</f>
        <v>0</v>
      </c>
      <c r="D17" s="298">
        <f>SUMIF('Fiche Vente'!$G$5:$G$14,A17,'Fiche Vente'!$I$5:$I$14)</f>
        <v>0</v>
      </c>
      <c r="E17" s="298">
        <f>SUMIF('Fiche Vente'!$J$5:$J$14,A17,'Fiche Vente'!$L$5:$L$14)</f>
        <v>0</v>
      </c>
      <c r="F17" s="298">
        <f>SUMIF('Fiche Vente'!$M$5:$M$14,A17,'Fiche Vente'!$O$5:$O$14)</f>
        <v>0</v>
      </c>
      <c r="G17" s="298">
        <f>SUMIF('Fiche Vente'!$P$5:P26,$A17,'Fiche Vente'!$R$5:R26)</f>
        <v>0</v>
      </c>
      <c r="H17" s="298">
        <f>SUMIF('Fiche Vente'!$S$5:$S$14,A17,'Fiche Vente'!$U$5:$U$14)</f>
        <v>0</v>
      </c>
      <c r="I17" s="298">
        <f>SUMIF('Fiche Vente'!$V$5:$V$14,A17,'Fiche Vente'!$X$5:$X$14)</f>
        <v>0</v>
      </c>
      <c r="J17" s="298">
        <f>SUMIF('Fiche Vente'!$Y$5:$Y$14,A17,'Fiche Vente'!$AA$5:$AA$14)</f>
        <v>0</v>
      </c>
      <c r="K17" s="311">
        <f ca="1">SUMIF('Fiche Vente'!$AB$5:$AB$14,A17,'Fiche Vente'!$AD$5)</f>
        <v>0</v>
      </c>
      <c r="L17" s="328">
        <f t="shared" ca="1" si="0"/>
        <v>0</v>
      </c>
      <c r="M17" s="322" t="s">
        <v>8</v>
      </c>
      <c r="N17" s="298">
        <f>SUMIF('Fiche Vente'!$A$24:$A$33,M17,'Fiche Vente'!$C$24:$C$33)</f>
        <v>0</v>
      </c>
      <c r="O17" s="298">
        <f>SUMIF('Fiche Vente'!$D$24:$D$33,M17,'Fiche Vente'!$F$24:$F$33)</f>
        <v>0</v>
      </c>
      <c r="P17" s="298">
        <f>SUMIF('Fiche Vente'!$G$24:$G$33,M17,'Fiche Vente'!$I$24:$I$33)</f>
        <v>0</v>
      </c>
      <c r="Q17" s="298">
        <f>SUMIF('Fiche Vente'!$J$24:$J$33,M17,'Fiche Vente'!$L$24:$L$33)</f>
        <v>0</v>
      </c>
      <c r="R17" s="298">
        <f>SUMIF('Fiche Vente'!$M$24:$M$33,M17,'Fiche Vente'!$O$24:$O$33)</f>
        <v>0</v>
      </c>
      <c r="S17" s="298">
        <f>SUMIF('Fiche Vente'!$P$24:$P$33,M17,'Fiche Vente'!$R$24:$R$33)</f>
        <v>0</v>
      </c>
      <c r="T17" s="298">
        <f>SUMIF('Fiche Vente'!$S$24:$S$33,M17,'Fiche Vente'!$U$24:$U$33)</f>
        <v>0</v>
      </c>
      <c r="U17" s="298">
        <f>SUMIF('Fiche Vente'!$V$24:$V$33,M17,'Fiche Vente'!$X$24:$X$33)</f>
        <v>0</v>
      </c>
      <c r="V17" s="298">
        <f>SUMIF('Fiche Vente'!$Y$24:$Y$33,M17,'Fiche Vente'!$AA$24:$AA$33)</f>
        <v>0</v>
      </c>
      <c r="W17" s="311">
        <f>SUMIF('Fiche Vente'!$AB$24:$AB$33,M17,'Fiche Vente'!$AD$24:$AD$33)</f>
        <v>0</v>
      </c>
      <c r="X17" s="317">
        <f t="shared" si="1"/>
        <v>0</v>
      </c>
      <c r="Y17" s="320">
        <f t="shared" ca="1" si="2"/>
        <v>0</v>
      </c>
    </row>
    <row r="18" spans="1:25">
      <c r="A18" s="303" t="s">
        <v>57</v>
      </c>
      <c r="B18" s="298">
        <f>SUMIF('Fiche Vente'!$A$5:$A$14,A18,'Fiche Vente'!$C$5:$C$14)</f>
        <v>0</v>
      </c>
      <c r="C18" s="298">
        <f>SUMIF('Fiche Vente'!$D$5:$D$14,A18,'Fiche Vente'!$F$5:$F$14)</f>
        <v>2</v>
      </c>
      <c r="D18" s="298">
        <f>SUMIF('Fiche Vente'!$G$5:$G$14,A18,'Fiche Vente'!$I$5:$I$14)</f>
        <v>0</v>
      </c>
      <c r="E18" s="298">
        <f>SUMIF('Fiche Vente'!$J$5:$J$14,A18,'Fiche Vente'!$L$5:$L$14)</f>
        <v>0</v>
      </c>
      <c r="F18" s="298">
        <f>SUMIF('Fiche Vente'!$M$5:$M$14,A18,'Fiche Vente'!$O$5:$O$14)</f>
        <v>0</v>
      </c>
      <c r="G18" s="298">
        <f>SUMIF('Fiche Vente'!$P$5:P27,$A18,'Fiche Vente'!$R$5:R27)</f>
        <v>1</v>
      </c>
      <c r="H18" s="298">
        <f>SUMIF('Fiche Vente'!$S$5:$S$14,A18,'Fiche Vente'!$U$5:$U$14)</f>
        <v>0</v>
      </c>
      <c r="I18" s="298">
        <f>SUMIF('Fiche Vente'!$V$5:$V$14,A18,'Fiche Vente'!$X$5:$X$14)</f>
        <v>0</v>
      </c>
      <c r="J18" s="298">
        <f>SUMIF('Fiche Vente'!$Y$5:$Y$14,A18,'Fiche Vente'!$AA$5:$AA$14)</f>
        <v>0</v>
      </c>
      <c r="K18" s="311">
        <f ca="1">SUMIF('Fiche Vente'!$AB$5:$AB$14,A18,'Fiche Vente'!$AD$5)</f>
        <v>0</v>
      </c>
      <c r="L18" s="328">
        <f t="shared" ca="1" si="0"/>
        <v>3</v>
      </c>
      <c r="M18" s="322" t="s">
        <v>57</v>
      </c>
      <c r="N18" s="298">
        <f>SUMIF('Fiche Vente'!$A$24:$A$33,M18,'Fiche Vente'!$C$24:$C$33)</f>
        <v>0</v>
      </c>
      <c r="O18" s="298">
        <f>SUMIF('Fiche Vente'!$D$24:$D$33,M18,'Fiche Vente'!$F$24:$F$33)</f>
        <v>0</v>
      </c>
      <c r="P18" s="298">
        <f>SUMIF('Fiche Vente'!$G$24:$G$33,M18,'Fiche Vente'!$I$24:$I$33)</f>
        <v>0</v>
      </c>
      <c r="Q18" s="298">
        <f>SUMIF('Fiche Vente'!$J$24:$J$33,M18,'Fiche Vente'!$L$24:$L$33)</f>
        <v>0</v>
      </c>
      <c r="R18" s="298">
        <f>SUMIF('Fiche Vente'!$M$24:$M$33,M18,'Fiche Vente'!$O$24:$O$33)</f>
        <v>0</v>
      </c>
      <c r="S18" s="298">
        <f>SUMIF('Fiche Vente'!$P$24:$P$33,M18,'Fiche Vente'!$R$24:$R$33)</f>
        <v>0</v>
      </c>
      <c r="T18" s="298">
        <f>SUMIF('Fiche Vente'!$S$24:$S$33,M18,'Fiche Vente'!$U$24:$U$33)</f>
        <v>0</v>
      </c>
      <c r="U18" s="298">
        <f>SUMIF('Fiche Vente'!$V$24:$V$33,M18,'Fiche Vente'!$X$24:$X$33)</f>
        <v>0</v>
      </c>
      <c r="V18" s="298">
        <f>SUMIF('Fiche Vente'!$Y$24:$Y$33,M18,'Fiche Vente'!$AA$24:$AA$33)</f>
        <v>0</v>
      </c>
      <c r="W18" s="311">
        <f>SUMIF('Fiche Vente'!$AB$24:$AB$33,M18,'Fiche Vente'!$AD$24:$AD$33)</f>
        <v>2</v>
      </c>
      <c r="X18" s="317">
        <f t="shared" si="1"/>
        <v>2</v>
      </c>
      <c r="Y18" s="320">
        <f t="shared" ca="1" si="2"/>
        <v>5</v>
      </c>
    </row>
    <row r="19" spans="1:25">
      <c r="A19" s="303" t="s">
        <v>92</v>
      </c>
      <c r="B19" s="298">
        <f>SUMIF('Fiche Vente'!$A$5:$A$14,A19,'Fiche Vente'!$C$5:$C$14)</f>
        <v>1</v>
      </c>
      <c r="C19" s="298">
        <f>SUMIF('Fiche Vente'!$D$5:$D$14,A19,'Fiche Vente'!$F$5:$F$14)</f>
        <v>0</v>
      </c>
      <c r="D19" s="298">
        <f>SUMIF('Fiche Vente'!$G$5:$G$14,A19,'Fiche Vente'!$I$5:$I$14)</f>
        <v>0</v>
      </c>
      <c r="E19" s="298">
        <f>SUMIF('Fiche Vente'!$J$5:$J$14,A19,'Fiche Vente'!$L$5:$L$14)</f>
        <v>0</v>
      </c>
      <c r="F19" s="298">
        <f>SUMIF('Fiche Vente'!$M$5:$M$14,A19,'Fiche Vente'!$O$5:$O$14)</f>
        <v>0</v>
      </c>
      <c r="G19" s="298">
        <f>SUMIF('Fiche Vente'!$P$5:P28,$A19,'Fiche Vente'!$R$5:R28)</f>
        <v>0</v>
      </c>
      <c r="H19" s="298">
        <f>SUMIF('Fiche Vente'!$S$5:$S$14,A19,'Fiche Vente'!$U$5:$U$14)</f>
        <v>0</v>
      </c>
      <c r="I19" s="298">
        <f>SUMIF('Fiche Vente'!$V$5:$V$14,A19,'Fiche Vente'!$X$5:$X$14)</f>
        <v>0</v>
      </c>
      <c r="J19" s="298">
        <f>SUMIF('Fiche Vente'!$Y$5:$Y$14,A19,'Fiche Vente'!$AA$5:$AA$14)</f>
        <v>0</v>
      </c>
      <c r="K19" s="311">
        <f ca="1">SUMIF('Fiche Vente'!$AB$5:$AB$14,A19,'Fiche Vente'!$AD$5)</f>
        <v>0</v>
      </c>
      <c r="L19" s="328">
        <f t="shared" ca="1" si="0"/>
        <v>1</v>
      </c>
      <c r="M19" s="322" t="s">
        <v>92</v>
      </c>
      <c r="N19" s="298">
        <f>SUMIF('Fiche Vente'!$A$24:$A$33,M19,'Fiche Vente'!$C$24:$C$33)</f>
        <v>0</v>
      </c>
      <c r="O19" s="298">
        <f>SUMIF('Fiche Vente'!$D$24:$D$33,M19,'Fiche Vente'!$F$24:$F$33)</f>
        <v>0</v>
      </c>
      <c r="P19" s="298">
        <f>SUMIF('Fiche Vente'!$G$24:$G$33,M19,'Fiche Vente'!$I$24:$I$33)</f>
        <v>0</v>
      </c>
      <c r="Q19" s="298">
        <f>SUMIF('Fiche Vente'!$J$24:$J$33,M19,'Fiche Vente'!$L$24:$L$33)</f>
        <v>0</v>
      </c>
      <c r="R19" s="298">
        <f>SUMIF('Fiche Vente'!$M$24:$M$33,M19,'Fiche Vente'!$O$24:$O$33)</f>
        <v>0</v>
      </c>
      <c r="S19" s="298">
        <f>SUMIF('Fiche Vente'!$P$24:$P$33,M19,'Fiche Vente'!$R$24:$R$33)</f>
        <v>0</v>
      </c>
      <c r="T19" s="298">
        <f>SUMIF('Fiche Vente'!$S$24:$S$33,M19,'Fiche Vente'!$U$24:$U$33)</f>
        <v>0</v>
      </c>
      <c r="U19" s="298">
        <f>SUMIF('Fiche Vente'!$V$24:$V$33,M19,'Fiche Vente'!$X$24:$X$33)</f>
        <v>0</v>
      </c>
      <c r="V19" s="298">
        <f>SUMIF('Fiche Vente'!$Y$24:$Y$33,M19,'Fiche Vente'!$AA$24:$AA$33)</f>
        <v>0</v>
      </c>
      <c r="W19" s="311">
        <f>SUMIF('Fiche Vente'!$AB$24:$AB$33,M19,'Fiche Vente'!$AD$24:$AD$33)</f>
        <v>0</v>
      </c>
      <c r="X19" s="317">
        <f t="shared" si="1"/>
        <v>0</v>
      </c>
      <c r="Y19" s="320">
        <f t="shared" ca="1" si="2"/>
        <v>1</v>
      </c>
    </row>
    <row r="20" spans="1:25">
      <c r="A20" s="303" t="s">
        <v>59</v>
      </c>
      <c r="B20" s="298">
        <f>SUMIF('Fiche Vente'!$A$5:$A$14,A20,'Fiche Vente'!$C$5:$C$14)</f>
        <v>0</v>
      </c>
      <c r="C20" s="298">
        <f>SUMIF('Fiche Vente'!$D$5:$D$14,A20,'Fiche Vente'!$F$5:$F$14)</f>
        <v>0</v>
      </c>
      <c r="D20" s="298">
        <f>SUMIF('Fiche Vente'!$G$5:$G$14,A20,'Fiche Vente'!$I$5:$I$14)</f>
        <v>0</v>
      </c>
      <c r="E20" s="298">
        <f>SUMIF('Fiche Vente'!$J$5:$J$14,A20,'Fiche Vente'!$L$5:$L$14)</f>
        <v>0</v>
      </c>
      <c r="F20" s="298">
        <f>SUMIF('Fiche Vente'!$M$5:$M$14,A20,'Fiche Vente'!$O$5:$O$14)</f>
        <v>0</v>
      </c>
      <c r="G20" s="298">
        <f>SUMIF('Fiche Vente'!$P$5:P29,$A20,'Fiche Vente'!$R$5:R29)</f>
        <v>0</v>
      </c>
      <c r="H20" s="298">
        <f>SUMIF('Fiche Vente'!$S$5:$S$14,A20,'Fiche Vente'!$U$5:$U$14)</f>
        <v>0</v>
      </c>
      <c r="I20" s="298">
        <f>SUMIF('Fiche Vente'!$V$5:$V$14,A20,'Fiche Vente'!$X$5:$X$14)</f>
        <v>0</v>
      </c>
      <c r="J20" s="298">
        <f>SUMIF('Fiche Vente'!$Y$5:$Y$14,A20,'Fiche Vente'!$AA$5:$AA$14)</f>
        <v>0</v>
      </c>
      <c r="K20" s="311">
        <f ca="1">SUMIF('Fiche Vente'!$AB$5:$AB$14,A20,'Fiche Vente'!$AD$5)</f>
        <v>0</v>
      </c>
      <c r="L20" s="328">
        <f t="shared" ca="1" si="0"/>
        <v>0</v>
      </c>
      <c r="M20" s="322" t="s">
        <v>59</v>
      </c>
      <c r="N20" s="298">
        <f>SUMIF('Fiche Vente'!$A$24:$A$33,M20,'Fiche Vente'!$C$24:$C$33)</f>
        <v>0</v>
      </c>
      <c r="O20" s="298">
        <f>SUMIF('Fiche Vente'!$D$24:$D$33,M20,'Fiche Vente'!$F$24:$F$33)</f>
        <v>0</v>
      </c>
      <c r="P20" s="298">
        <f>SUMIF('Fiche Vente'!$G$24:$G$33,M20,'Fiche Vente'!$I$24:$I$33)</f>
        <v>0</v>
      </c>
      <c r="Q20" s="298">
        <f>SUMIF('Fiche Vente'!$J$24:$J$33,M20,'Fiche Vente'!$L$24:$L$33)</f>
        <v>0</v>
      </c>
      <c r="R20" s="298">
        <f>SUMIF('Fiche Vente'!$M$24:$M$33,M20,'Fiche Vente'!$O$24:$O$33)</f>
        <v>0</v>
      </c>
      <c r="S20" s="298">
        <f>SUMIF('Fiche Vente'!$P$24:$P$33,M20,'Fiche Vente'!$R$24:$R$33)</f>
        <v>0</v>
      </c>
      <c r="T20" s="298">
        <f>SUMIF('Fiche Vente'!$S$24:$S$33,M20,'Fiche Vente'!$U$24:$U$33)</f>
        <v>0</v>
      </c>
      <c r="U20" s="298">
        <f>SUMIF('Fiche Vente'!$V$24:$V$33,M20,'Fiche Vente'!$X$24:$X$33)</f>
        <v>0</v>
      </c>
      <c r="V20" s="298">
        <f>SUMIF('Fiche Vente'!$Y$24:$Y$33,M20,'Fiche Vente'!$AA$24:$AA$33)</f>
        <v>0</v>
      </c>
      <c r="W20" s="311">
        <f>SUMIF('Fiche Vente'!$AB$24:$AB$33,M20,'Fiche Vente'!$AD$24:$AD$33)</f>
        <v>0</v>
      </c>
      <c r="X20" s="317">
        <f t="shared" si="1"/>
        <v>0</v>
      </c>
      <c r="Y20" s="320">
        <f t="shared" ca="1" si="2"/>
        <v>0</v>
      </c>
    </row>
    <row r="21" spans="1:25">
      <c r="A21" s="303" t="s">
        <v>9</v>
      </c>
      <c r="B21" s="298">
        <f>SUMIF('Fiche Vente'!$A$5:$A$14,A21,'Fiche Vente'!$C$5:$C$14)</f>
        <v>0</v>
      </c>
      <c r="C21" s="298">
        <f>SUMIF('Fiche Vente'!$D$5:$D$14,A21,'Fiche Vente'!$F$5:$F$14)</f>
        <v>6</v>
      </c>
      <c r="D21" s="298">
        <f>SUMIF('Fiche Vente'!$G$5:$G$14,A21,'Fiche Vente'!$I$5:$I$14)</f>
        <v>0</v>
      </c>
      <c r="E21" s="298">
        <f>SUMIF('Fiche Vente'!$J$5:$J$14,A21,'Fiche Vente'!$L$5:$L$14)</f>
        <v>0</v>
      </c>
      <c r="F21" s="298">
        <f>SUMIF('Fiche Vente'!$M$5:$M$14,A21,'Fiche Vente'!$O$5:$O$14)</f>
        <v>0</v>
      </c>
      <c r="G21" s="298">
        <f>SUMIF('Fiche Vente'!$P$5:P30,$A21,'Fiche Vente'!$R$5:R30)</f>
        <v>0</v>
      </c>
      <c r="H21" s="298">
        <f>SUMIF('Fiche Vente'!$S$5:$S$14,A21,'Fiche Vente'!$U$5:$U$14)</f>
        <v>0</v>
      </c>
      <c r="I21" s="298">
        <f>SUMIF('Fiche Vente'!$V$5:$V$14,A21,'Fiche Vente'!$X$5:$X$14)</f>
        <v>0</v>
      </c>
      <c r="J21" s="298">
        <f>SUMIF('Fiche Vente'!$Y$5:$Y$14,A21,'Fiche Vente'!$AA$5:$AA$14)</f>
        <v>0</v>
      </c>
      <c r="K21" s="311">
        <f ca="1">SUMIF('Fiche Vente'!$AB$5:$AB$14,A21,'Fiche Vente'!$AD$5)</f>
        <v>0</v>
      </c>
      <c r="L21" s="328">
        <f t="shared" ca="1" si="0"/>
        <v>6</v>
      </c>
      <c r="M21" s="322" t="s">
        <v>9</v>
      </c>
      <c r="N21" s="298">
        <f>SUMIF('Fiche Vente'!$A$24:$A$33,M21,'Fiche Vente'!$C$24:$C$33)</f>
        <v>0</v>
      </c>
      <c r="O21" s="298">
        <f>SUMIF('Fiche Vente'!$D$24:$D$33,M21,'Fiche Vente'!$F$24:$F$33)</f>
        <v>0</v>
      </c>
      <c r="P21" s="298">
        <f>SUMIF('Fiche Vente'!$G$24:$G$33,M21,'Fiche Vente'!$I$24:$I$33)</f>
        <v>0</v>
      </c>
      <c r="Q21" s="298">
        <f>SUMIF('Fiche Vente'!$J$24:$J$33,M21,'Fiche Vente'!$L$24:$L$33)</f>
        <v>0</v>
      </c>
      <c r="R21" s="298">
        <f>SUMIF('Fiche Vente'!$M$24:$M$33,M21,'Fiche Vente'!$O$24:$O$33)</f>
        <v>0</v>
      </c>
      <c r="S21" s="298">
        <f>SUMIF('Fiche Vente'!$P$24:$P$33,M21,'Fiche Vente'!$R$24:$R$33)</f>
        <v>0</v>
      </c>
      <c r="T21" s="298">
        <f>SUMIF('Fiche Vente'!$S$24:$S$33,M21,'Fiche Vente'!$U$24:$U$33)</f>
        <v>0</v>
      </c>
      <c r="U21" s="298">
        <f>SUMIF('Fiche Vente'!$V$24:$V$33,M21,'Fiche Vente'!$X$24:$X$33)</f>
        <v>0</v>
      </c>
      <c r="V21" s="298">
        <f>SUMIF('Fiche Vente'!$Y$24:$Y$33,M21,'Fiche Vente'!$AA$24:$AA$33)</f>
        <v>0</v>
      </c>
      <c r="W21" s="311">
        <f>SUMIF('Fiche Vente'!$AB$24:$AB$33,M21,'Fiche Vente'!$AD$24:$AD$33)</f>
        <v>0</v>
      </c>
      <c r="X21" s="317">
        <f t="shared" si="1"/>
        <v>0</v>
      </c>
      <c r="Y21" s="320">
        <f t="shared" ca="1" si="2"/>
        <v>6</v>
      </c>
    </row>
    <row r="22" spans="1:25">
      <c r="A22" s="303" t="s">
        <v>93</v>
      </c>
      <c r="B22" s="298">
        <f>SUMIF('Fiche Vente'!$A$5:$A$14,A22,'Fiche Vente'!$C$5:$C$14)</f>
        <v>0</v>
      </c>
      <c r="C22" s="298">
        <f>SUMIF('Fiche Vente'!$D$5:$D$14,A22,'Fiche Vente'!$F$5:$F$14)</f>
        <v>0</v>
      </c>
      <c r="D22" s="298">
        <f>SUMIF('Fiche Vente'!$G$5:$G$14,A22,'Fiche Vente'!$I$5:$I$14)</f>
        <v>0</v>
      </c>
      <c r="E22" s="298">
        <f>SUMIF('Fiche Vente'!$J$5:$J$14,A22,'Fiche Vente'!$L$5:$L$14)</f>
        <v>0</v>
      </c>
      <c r="F22" s="298">
        <f>SUMIF('Fiche Vente'!$M$5:$M$14,A22,'Fiche Vente'!$O$5:$O$14)</f>
        <v>0</v>
      </c>
      <c r="G22" s="298">
        <f>SUMIF('Fiche Vente'!$P$5:P31,$A22,'Fiche Vente'!$R$5:R31)</f>
        <v>0</v>
      </c>
      <c r="H22" s="298">
        <f>SUMIF('Fiche Vente'!$S$5:$S$14,A22,'Fiche Vente'!$U$5:$U$14)</f>
        <v>0</v>
      </c>
      <c r="I22" s="298">
        <f>SUMIF('Fiche Vente'!$V$5:$V$14,A22,'Fiche Vente'!$X$5:$X$14)</f>
        <v>0</v>
      </c>
      <c r="J22" s="298">
        <f>SUMIF('Fiche Vente'!$Y$5:$Y$14,A22,'Fiche Vente'!$AA$5:$AA$14)</f>
        <v>5</v>
      </c>
      <c r="K22" s="311">
        <f ca="1">SUMIF('Fiche Vente'!$AB$5:$AB$14,A22,'Fiche Vente'!$AD$5)</f>
        <v>0</v>
      </c>
      <c r="L22" s="328">
        <f t="shared" ca="1" si="0"/>
        <v>5</v>
      </c>
      <c r="M22" s="322" t="s">
        <v>93</v>
      </c>
      <c r="N22" s="298">
        <f>SUMIF('Fiche Vente'!$A$24:$A$33,M22,'Fiche Vente'!$C$24:$C$33)</f>
        <v>0</v>
      </c>
      <c r="O22" s="298">
        <f>SUMIF('Fiche Vente'!$D$24:$D$33,M22,'Fiche Vente'!$F$24:$F$33)</f>
        <v>0</v>
      </c>
      <c r="P22" s="298">
        <f>SUMIF('Fiche Vente'!$G$24:$G$33,M22,'Fiche Vente'!$I$24:$I$33)</f>
        <v>0</v>
      </c>
      <c r="Q22" s="298">
        <f>SUMIF('Fiche Vente'!$J$24:$J$33,M22,'Fiche Vente'!$L$24:$L$33)</f>
        <v>0</v>
      </c>
      <c r="R22" s="298">
        <f>SUMIF('Fiche Vente'!$M$24:$M$33,M22,'Fiche Vente'!$O$24:$O$33)</f>
        <v>0</v>
      </c>
      <c r="S22" s="298">
        <f>SUMIF('Fiche Vente'!$P$24:$P$33,M22,'Fiche Vente'!$R$24:$R$33)</f>
        <v>0</v>
      </c>
      <c r="T22" s="298">
        <f>SUMIF('Fiche Vente'!$S$24:$S$33,M22,'Fiche Vente'!$U$24:$U$33)</f>
        <v>0</v>
      </c>
      <c r="U22" s="298">
        <f>SUMIF('Fiche Vente'!$V$24:$V$33,M22,'Fiche Vente'!$X$24:$X$33)</f>
        <v>0</v>
      </c>
      <c r="V22" s="298">
        <f>SUMIF('Fiche Vente'!$Y$24:$Y$33,M22,'Fiche Vente'!$AA$24:$AA$33)</f>
        <v>0</v>
      </c>
      <c r="W22" s="311">
        <f>SUMIF('Fiche Vente'!$AB$24:$AB$33,M22,'Fiche Vente'!$AD$24:$AD$33)</f>
        <v>0</v>
      </c>
      <c r="X22" s="317">
        <f t="shared" si="1"/>
        <v>0</v>
      </c>
      <c r="Y22" s="320">
        <f t="shared" ca="1" si="2"/>
        <v>5</v>
      </c>
    </row>
    <row r="23" spans="1:25">
      <c r="A23" s="303" t="s">
        <v>64</v>
      </c>
      <c r="B23" s="298">
        <f>SUMIF('Fiche Vente'!$A$5:$A$14,A23,'Fiche Vente'!$C$5:$C$14)</f>
        <v>1</v>
      </c>
      <c r="C23" s="298">
        <f>SUMIF('Fiche Vente'!$D$5:$D$14,A23,'Fiche Vente'!$F$5:$F$14)</f>
        <v>0</v>
      </c>
      <c r="D23" s="298">
        <f>SUMIF('Fiche Vente'!$G$5:$G$14,A23,'Fiche Vente'!$I$5:$I$14)</f>
        <v>0</v>
      </c>
      <c r="E23" s="298">
        <f>SUMIF('Fiche Vente'!$J$5:$J$14,A23,'Fiche Vente'!$L$5:$L$14)</f>
        <v>0</v>
      </c>
      <c r="F23" s="298">
        <f>SUMIF('Fiche Vente'!$M$5:$M$14,A23,'Fiche Vente'!$O$5:$O$14)</f>
        <v>0</v>
      </c>
      <c r="G23" s="298">
        <f>SUMIF('Fiche Vente'!$P$5:P32,$A23,'Fiche Vente'!$R$5:R32)</f>
        <v>0</v>
      </c>
      <c r="H23" s="298">
        <f>SUMIF('Fiche Vente'!$S$5:$S$14,A23,'Fiche Vente'!$U$5:$U$14)</f>
        <v>0</v>
      </c>
      <c r="I23" s="298">
        <f>SUMIF('Fiche Vente'!$V$5:$V$14,A23,'Fiche Vente'!$X$5:$X$14)</f>
        <v>0</v>
      </c>
      <c r="J23" s="298">
        <f>SUMIF('Fiche Vente'!$Y$5:$Y$14,A23,'Fiche Vente'!$AA$5:$AA$14)</f>
        <v>0</v>
      </c>
      <c r="K23" s="311">
        <f ca="1">SUMIF('Fiche Vente'!$AB$5:$AB$14,A23,'Fiche Vente'!$AD$5)</f>
        <v>0</v>
      </c>
      <c r="L23" s="328">
        <f t="shared" ca="1" si="0"/>
        <v>1</v>
      </c>
      <c r="M23" s="322" t="s">
        <v>64</v>
      </c>
      <c r="N23" s="298">
        <f>SUMIF('Fiche Vente'!$A$24:$A$33,M23,'Fiche Vente'!$C$24:$C$33)</f>
        <v>0</v>
      </c>
      <c r="O23" s="298">
        <f>SUMIF('Fiche Vente'!$D$24:$D$33,M23,'Fiche Vente'!$F$24:$F$33)</f>
        <v>0</v>
      </c>
      <c r="P23" s="298">
        <f>SUMIF('Fiche Vente'!$G$24:$G$33,M23,'Fiche Vente'!$I$24:$I$33)</f>
        <v>0</v>
      </c>
      <c r="Q23" s="298">
        <f>SUMIF('Fiche Vente'!$J$24:$J$33,M23,'Fiche Vente'!$L$24:$L$33)</f>
        <v>0</v>
      </c>
      <c r="R23" s="298">
        <f>SUMIF('Fiche Vente'!$M$24:$M$33,M23,'Fiche Vente'!$O$24:$O$33)</f>
        <v>0</v>
      </c>
      <c r="S23" s="298">
        <f>SUMIF('Fiche Vente'!$P$24:$P$33,M23,'Fiche Vente'!$R$24:$R$33)</f>
        <v>0</v>
      </c>
      <c r="T23" s="298">
        <f>SUMIF('Fiche Vente'!$S$24:$S$33,M23,'Fiche Vente'!$U$24:$U$33)</f>
        <v>0</v>
      </c>
      <c r="U23" s="298">
        <f>SUMIF('Fiche Vente'!$V$24:$V$33,M23,'Fiche Vente'!$X$24:$X$33)</f>
        <v>0</v>
      </c>
      <c r="V23" s="298">
        <f>SUMIF('Fiche Vente'!$Y$24:$Y$33,M23,'Fiche Vente'!$AA$24:$AA$33)</f>
        <v>0</v>
      </c>
      <c r="W23" s="311">
        <f>SUMIF('Fiche Vente'!$AB$24:$AB$33,M23,'Fiche Vente'!$AD$24:$AD$33)</f>
        <v>0</v>
      </c>
      <c r="X23" s="317">
        <f t="shared" si="1"/>
        <v>0</v>
      </c>
      <c r="Y23" s="320">
        <f t="shared" ca="1" si="2"/>
        <v>1</v>
      </c>
    </row>
    <row r="24" spans="1:25">
      <c r="A24" s="303" t="s">
        <v>87</v>
      </c>
      <c r="B24" s="298">
        <f>SUMIF('Fiche Vente'!$A$5:$A$14,A24,'Fiche Vente'!$C$5:$C$14)</f>
        <v>0</v>
      </c>
      <c r="C24" s="298">
        <f>SUMIF('Fiche Vente'!$D$5:$D$14,A24,'Fiche Vente'!$F$5:$F$14)</f>
        <v>2</v>
      </c>
      <c r="D24" s="298">
        <f>SUMIF('Fiche Vente'!$G$5:$G$14,A24,'Fiche Vente'!$I$5:$I$14)</f>
        <v>0</v>
      </c>
      <c r="E24" s="298">
        <f>SUMIF('Fiche Vente'!$J$5:$J$14,A24,'Fiche Vente'!$L$5:$L$14)</f>
        <v>0</v>
      </c>
      <c r="F24" s="298">
        <f>SUMIF('Fiche Vente'!$M$5:$M$14,A24,'Fiche Vente'!$O$5:$O$14)</f>
        <v>0</v>
      </c>
      <c r="G24" s="298">
        <f>SUMIF('Fiche Vente'!$P$5:P33,$A24,'Fiche Vente'!$R$5:R33)</f>
        <v>0</v>
      </c>
      <c r="H24" s="298">
        <f>SUMIF('Fiche Vente'!$S$5:$S$14,A24,'Fiche Vente'!$U$5:$U$14)</f>
        <v>0</v>
      </c>
      <c r="I24" s="298">
        <f>SUMIF('Fiche Vente'!$V$5:$V$14,A24,'Fiche Vente'!$X$5:$X$14)</f>
        <v>0</v>
      </c>
      <c r="J24" s="298">
        <f>SUMIF('Fiche Vente'!$Y$5:$Y$14,A24,'Fiche Vente'!$AA$5:$AA$14)</f>
        <v>0</v>
      </c>
      <c r="K24" s="311">
        <f ca="1">SUMIF('Fiche Vente'!$AB$5:$AB$14,A24,'Fiche Vente'!$AD$5)</f>
        <v>0</v>
      </c>
      <c r="L24" s="328">
        <f t="shared" ca="1" si="0"/>
        <v>2</v>
      </c>
      <c r="M24" s="322" t="s">
        <v>87</v>
      </c>
      <c r="N24" s="298">
        <f>SUMIF('Fiche Vente'!$A$24:$A$33,M24,'Fiche Vente'!$C$24:$C$33)</f>
        <v>0</v>
      </c>
      <c r="O24" s="298">
        <f>SUMIF('Fiche Vente'!$D$24:$D$33,M24,'Fiche Vente'!$F$24:$F$33)</f>
        <v>0</v>
      </c>
      <c r="P24" s="298">
        <f>SUMIF('Fiche Vente'!$G$24:$G$33,M24,'Fiche Vente'!$I$24:$I$33)</f>
        <v>0</v>
      </c>
      <c r="Q24" s="298">
        <f>SUMIF('Fiche Vente'!$J$24:$J$33,M24,'Fiche Vente'!$L$24:$L$33)</f>
        <v>0</v>
      </c>
      <c r="R24" s="298">
        <f>SUMIF('Fiche Vente'!$M$24:$M$33,M24,'Fiche Vente'!$O$24:$O$33)</f>
        <v>0</v>
      </c>
      <c r="S24" s="298">
        <f>SUMIF('Fiche Vente'!$P$24:$P$33,M24,'Fiche Vente'!$R$24:$R$33)</f>
        <v>0</v>
      </c>
      <c r="T24" s="298">
        <f>SUMIF('Fiche Vente'!$S$24:$S$33,M24,'Fiche Vente'!$U$24:$U$33)</f>
        <v>0</v>
      </c>
      <c r="U24" s="298">
        <f>SUMIF('Fiche Vente'!$V$24:$V$33,M24,'Fiche Vente'!$X$24:$X$33)</f>
        <v>0</v>
      </c>
      <c r="V24" s="298">
        <f>SUMIF('Fiche Vente'!$Y$24:$Y$33,M24,'Fiche Vente'!$AA$24:$AA$33)</f>
        <v>0</v>
      </c>
      <c r="W24" s="311">
        <f>SUMIF('Fiche Vente'!$AB$24:$AB$33,M24,'Fiche Vente'!$AD$24:$AD$33)</f>
        <v>0</v>
      </c>
      <c r="X24" s="317">
        <f t="shared" si="1"/>
        <v>0</v>
      </c>
      <c r="Y24" s="320">
        <f t="shared" ca="1" si="2"/>
        <v>2</v>
      </c>
    </row>
    <row r="25" spans="1:25">
      <c r="A25" s="303" t="s">
        <v>10</v>
      </c>
      <c r="B25" s="298">
        <f>SUMIF('Fiche Vente'!$A$5:$A$14,A25,'Fiche Vente'!$C$5:$C$14)</f>
        <v>0</v>
      </c>
      <c r="C25" s="298">
        <f>SUMIF('Fiche Vente'!$D$5:$D$14,A25,'Fiche Vente'!$F$5:$F$14)</f>
        <v>0</v>
      </c>
      <c r="D25" s="298">
        <f>SUMIF('Fiche Vente'!$G$5:$G$14,A25,'Fiche Vente'!$I$5:$I$14)</f>
        <v>0</v>
      </c>
      <c r="E25" s="298">
        <f>SUMIF('Fiche Vente'!$J$5:$J$14,A25,'Fiche Vente'!$L$5:$L$14)</f>
        <v>1</v>
      </c>
      <c r="F25" s="298">
        <f>SUMIF('Fiche Vente'!$M$5:$M$14,A25,'Fiche Vente'!$O$5:$O$14)</f>
        <v>0</v>
      </c>
      <c r="G25" s="298">
        <f>SUMIF('Fiche Vente'!$P$5:P34,$A25,'Fiche Vente'!$R$5:R34)</f>
        <v>0</v>
      </c>
      <c r="H25" s="298">
        <f>SUMIF('Fiche Vente'!$S$5:$S$14,A25,'Fiche Vente'!$U$5:$U$14)</f>
        <v>0</v>
      </c>
      <c r="I25" s="298">
        <f>SUMIF('Fiche Vente'!$V$5:$V$14,A25,'Fiche Vente'!$X$5:$X$14)</f>
        <v>0</v>
      </c>
      <c r="J25" s="298">
        <f>SUMIF('Fiche Vente'!$Y$5:$Y$14,A25,'Fiche Vente'!$AA$5:$AA$14)</f>
        <v>0</v>
      </c>
      <c r="K25" s="311">
        <f ca="1">SUMIF('Fiche Vente'!$AB$5:$AB$14,A25,'Fiche Vente'!$AD$5)</f>
        <v>0</v>
      </c>
      <c r="L25" s="328">
        <f t="shared" ca="1" si="0"/>
        <v>1</v>
      </c>
      <c r="M25" s="322" t="s">
        <v>10</v>
      </c>
      <c r="N25" s="298">
        <f>SUMIF('Fiche Vente'!$A$24:$A$33,M25,'Fiche Vente'!$C$24:$C$33)</f>
        <v>0</v>
      </c>
      <c r="O25" s="298">
        <f>SUMIF('Fiche Vente'!$D$24:$D$33,M25,'Fiche Vente'!$F$24:$F$33)</f>
        <v>0</v>
      </c>
      <c r="P25" s="298">
        <f>SUMIF('Fiche Vente'!$G$24:$G$33,M25,'Fiche Vente'!$I$24:$I$33)</f>
        <v>0</v>
      </c>
      <c r="Q25" s="298">
        <f>SUMIF('Fiche Vente'!$J$24:$J$33,M25,'Fiche Vente'!$L$24:$L$33)</f>
        <v>0</v>
      </c>
      <c r="R25" s="298">
        <f>SUMIF('Fiche Vente'!$M$24:$M$33,M25,'Fiche Vente'!$O$24:$O$33)</f>
        <v>0</v>
      </c>
      <c r="S25" s="298">
        <f>SUMIF('Fiche Vente'!$P$24:$P$33,M25,'Fiche Vente'!$R$24:$R$33)</f>
        <v>0</v>
      </c>
      <c r="T25" s="298">
        <f>SUMIF('Fiche Vente'!$S$24:$S$33,M25,'Fiche Vente'!$U$24:$U$33)</f>
        <v>0</v>
      </c>
      <c r="U25" s="298">
        <f>SUMIF('Fiche Vente'!$V$24:$V$33,M25,'Fiche Vente'!$X$24:$X$33)</f>
        <v>0</v>
      </c>
      <c r="V25" s="298">
        <f>SUMIF('Fiche Vente'!$Y$24:$Y$33,M25,'Fiche Vente'!$AA$24:$AA$33)</f>
        <v>0</v>
      </c>
      <c r="W25" s="311">
        <f>SUMIF('Fiche Vente'!$AB$24:$AB$33,M25,'Fiche Vente'!$AD$24:$AD$33)</f>
        <v>0</v>
      </c>
      <c r="X25" s="317">
        <f t="shared" si="1"/>
        <v>0</v>
      </c>
      <c r="Y25" s="320">
        <f t="shared" ca="1" si="2"/>
        <v>1</v>
      </c>
    </row>
    <row r="26" spans="1:25">
      <c r="A26" s="303" t="s">
        <v>27</v>
      </c>
      <c r="B26" s="298">
        <f>SUMIF('Fiche Vente'!$A$5:$A$14,A26,'Fiche Vente'!$C$5:$C$14)</f>
        <v>0</v>
      </c>
      <c r="C26" s="298">
        <f>SUMIF('Fiche Vente'!$D$5:$D$14,A26,'Fiche Vente'!$F$5:$F$14)</f>
        <v>0</v>
      </c>
      <c r="D26" s="298">
        <f>SUMIF('Fiche Vente'!$G$5:$G$14,A26,'Fiche Vente'!$I$5:$I$14)</f>
        <v>0</v>
      </c>
      <c r="E26" s="298">
        <f>SUMIF('Fiche Vente'!$J$5:$J$14,A26,'Fiche Vente'!$L$5:$L$14)</f>
        <v>0</v>
      </c>
      <c r="F26" s="298">
        <f>SUMIF('Fiche Vente'!$M$5:$M$14,A26,'Fiche Vente'!$O$5:$O$14)</f>
        <v>0</v>
      </c>
      <c r="G26" s="298">
        <f>SUMIF('Fiche Vente'!$P$5:P35,$A26,'Fiche Vente'!$R$5:R35)</f>
        <v>0</v>
      </c>
      <c r="H26" s="298">
        <f>SUMIF('Fiche Vente'!$S$5:$S$14,A26,'Fiche Vente'!$U$5:$U$14)</f>
        <v>0</v>
      </c>
      <c r="I26" s="298">
        <f>SUMIF('Fiche Vente'!$V$5:$V$14,A26,'Fiche Vente'!$X$5:$X$14)</f>
        <v>0</v>
      </c>
      <c r="J26" s="298">
        <f>SUMIF('Fiche Vente'!$Y$5:$Y$14,A26,'Fiche Vente'!$AA$5:$AA$14)</f>
        <v>4</v>
      </c>
      <c r="K26" s="311">
        <f ca="1">SUMIF('Fiche Vente'!$AB$5:$AB$14,A26,'Fiche Vente'!$AD$5)</f>
        <v>0</v>
      </c>
      <c r="L26" s="328">
        <f t="shared" ca="1" si="0"/>
        <v>4</v>
      </c>
      <c r="M26" s="322" t="s">
        <v>27</v>
      </c>
      <c r="N26" s="298">
        <f>SUMIF('Fiche Vente'!$A$24:$A$33,M26,'Fiche Vente'!$C$24:$C$33)</f>
        <v>0</v>
      </c>
      <c r="O26" s="298">
        <f>SUMIF('Fiche Vente'!$D$24:$D$33,M26,'Fiche Vente'!$F$24:$F$33)</f>
        <v>0</v>
      </c>
      <c r="P26" s="298">
        <f>SUMIF('Fiche Vente'!$G$24:$G$33,M26,'Fiche Vente'!$I$24:$I$33)</f>
        <v>0</v>
      </c>
      <c r="Q26" s="298">
        <f>SUMIF('Fiche Vente'!$J$24:$J$33,M26,'Fiche Vente'!$L$24:$L$33)</f>
        <v>0</v>
      </c>
      <c r="R26" s="298">
        <f>SUMIF('Fiche Vente'!$M$24:$M$33,M26,'Fiche Vente'!$O$24:$O$33)</f>
        <v>0</v>
      </c>
      <c r="S26" s="298">
        <f>SUMIF('Fiche Vente'!$P$24:$P$33,M26,'Fiche Vente'!$R$24:$R$33)</f>
        <v>0</v>
      </c>
      <c r="T26" s="298">
        <f>SUMIF('Fiche Vente'!$S$24:$S$33,M26,'Fiche Vente'!$U$24:$U$33)</f>
        <v>0</v>
      </c>
      <c r="U26" s="298">
        <f>SUMIF('Fiche Vente'!$V$24:$V$33,M26,'Fiche Vente'!$X$24:$X$33)</f>
        <v>0</v>
      </c>
      <c r="V26" s="298">
        <f>SUMIF('Fiche Vente'!$Y$24:$Y$33,M26,'Fiche Vente'!$AA$24:$AA$33)</f>
        <v>0</v>
      </c>
      <c r="W26" s="311">
        <f>SUMIF('Fiche Vente'!$AB$24:$AB$33,M26,'Fiche Vente'!$AD$24:$AD$33)</f>
        <v>0</v>
      </c>
      <c r="X26" s="317">
        <f t="shared" si="1"/>
        <v>0</v>
      </c>
      <c r="Y26" s="320">
        <f t="shared" ca="1" si="2"/>
        <v>4</v>
      </c>
    </row>
    <row r="27" spans="1:25">
      <c r="A27" s="303" t="s">
        <v>26</v>
      </c>
      <c r="B27" s="298">
        <f>SUMIF('Fiche Vente'!$A$5:$A$14,A27,'Fiche Vente'!$C$5:$C$14)</f>
        <v>0</v>
      </c>
      <c r="C27" s="298">
        <f>SUMIF('Fiche Vente'!$D$5:$D$14,A27,'Fiche Vente'!$F$5:$F$14)</f>
        <v>0</v>
      </c>
      <c r="D27" s="298">
        <f>SUMIF('Fiche Vente'!$G$5:$G$14,A27,'Fiche Vente'!$I$5:$I$14)</f>
        <v>0</v>
      </c>
      <c r="E27" s="298">
        <f>SUMIF('Fiche Vente'!$J$5:$J$14,A27,'Fiche Vente'!$L$5:$L$14)</f>
        <v>0</v>
      </c>
      <c r="F27" s="298">
        <f>SUMIF('Fiche Vente'!$M$5:$M$14,A27,'Fiche Vente'!$O$5:$O$14)</f>
        <v>0</v>
      </c>
      <c r="G27" s="298">
        <f>SUMIF('Fiche Vente'!$P$5:P36,$A27,'Fiche Vente'!$R$5:R36)</f>
        <v>0</v>
      </c>
      <c r="H27" s="298">
        <f>SUMIF('Fiche Vente'!$S$5:$S$14,A27,'Fiche Vente'!$U$5:$U$14)</f>
        <v>0</v>
      </c>
      <c r="I27" s="298">
        <f>SUMIF('Fiche Vente'!$V$5:$V$14,A27,'Fiche Vente'!$X$5:$X$14)</f>
        <v>0</v>
      </c>
      <c r="J27" s="298">
        <f>SUMIF('Fiche Vente'!$Y$5:$Y$14,A27,'Fiche Vente'!$AA$5:$AA$14)</f>
        <v>0</v>
      </c>
      <c r="K27" s="311">
        <f ca="1">SUMIF('Fiche Vente'!$AB$5:$AB$14,A27,'Fiche Vente'!$AD$5)</f>
        <v>4</v>
      </c>
      <c r="L27" s="328">
        <f t="shared" ca="1" si="0"/>
        <v>4</v>
      </c>
      <c r="M27" s="322" t="s">
        <v>26</v>
      </c>
      <c r="N27" s="298">
        <f>SUMIF('Fiche Vente'!$A$24:$A$33,M27,'Fiche Vente'!$C$24:$C$33)</f>
        <v>0</v>
      </c>
      <c r="O27" s="298">
        <f>SUMIF('Fiche Vente'!$D$24:$D$33,M27,'Fiche Vente'!$F$24:$F$33)</f>
        <v>0</v>
      </c>
      <c r="P27" s="298">
        <f>SUMIF('Fiche Vente'!$G$24:$G$33,M27,'Fiche Vente'!$I$24:$I$33)</f>
        <v>0</v>
      </c>
      <c r="Q27" s="298">
        <f>SUMIF('Fiche Vente'!$J$24:$J$33,M27,'Fiche Vente'!$L$24:$L$33)</f>
        <v>1</v>
      </c>
      <c r="R27" s="298">
        <f>SUMIF('Fiche Vente'!$M$24:$M$33,M27,'Fiche Vente'!$O$24:$O$33)</f>
        <v>0</v>
      </c>
      <c r="S27" s="298">
        <f>SUMIF('Fiche Vente'!$P$24:$P$33,M27,'Fiche Vente'!$R$24:$R$33)</f>
        <v>0</v>
      </c>
      <c r="T27" s="298">
        <f>SUMIF('Fiche Vente'!$S$24:$S$33,M27,'Fiche Vente'!$U$24:$U$33)</f>
        <v>0</v>
      </c>
      <c r="U27" s="298">
        <f>SUMIF('Fiche Vente'!$V$24:$V$33,M27,'Fiche Vente'!$X$24:$X$33)</f>
        <v>0</v>
      </c>
      <c r="V27" s="298">
        <f>SUMIF('Fiche Vente'!$Y$24:$Y$33,M27,'Fiche Vente'!$AA$24:$AA$33)</f>
        <v>9</v>
      </c>
      <c r="W27" s="311">
        <f>SUMIF('Fiche Vente'!$AB$24:$AB$33,M27,'Fiche Vente'!$AD$24:$AD$33)</f>
        <v>0</v>
      </c>
      <c r="X27" s="317">
        <f t="shared" si="1"/>
        <v>10</v>
      </c>
      <c r="Y27" s="320">
        <f t="shared" ca="1" si="2"/>
        <v>14</v>
      </c>
    </row>
    <row r="28" spans="1:25">
      <c r="A28" s="303" t="s">
        <v>86</v>
      </c>
      <c r="B28" s="298">
        <f>SUMIF('Fiche Vente'!$A$5:$A$14,A28,'Fiche Vente'!$C$5:$C$14)</f>
        <v>0</v>
      </c>
      <c r="C28" s="298">
        <f>SUMIF('Fiche Vente'!$D$5:$D$14,A28,'Fiche Vente'!$F$5:$F$14)</f>
        <v>0</v>
      </c>
      <c r="D28" s="298">
        <f>SUMIF('Fiche Vente'!$G$5:$G$14,A28,'Fiche Vente'!$I$5:$I$14)</f>
        <v>0</v>
      </c>
      <c r="E28" s="298">
        <f>SUMIF('Fiche Vente'!$J$5:$J$14,A28,'Fiche Vente'!$L$5:$L$14)</f>
        <v>0</v>
      </c>
      <c r="F28" s="298">
        <f>SUMIF('Fiche Vente'!$M$5:$M$14,A28,'Fiche Vente'!$O$5:$O$14)</f>
        <v>0</v>
      </c>
      <c r="G28" s="298">
        <f>SUMIF('Fiche Vente'!$P$5:P37,$A28,'Fiche Vente'!$R$5:R37)</f>
        <v>0</v>
      </c>
      <c r="H28" s="298">
        <f>SUMIF('Fiche Vente'!$S$5:$S$14,A28,'Fiche Vente'!$U$5:$U$14)</f>
        <v>0</v>
      </c>
      <c r="I28" s="298">
        <f>SUMIF('Fiche Vente'!$V$5:$V$14,A28,'Fiche Vente'!$X$5:$X$14)</f>
        <v>0</v>
      </c>
      <c r="J28" s="298">
        <f>SUMIF('Fiche Vente'!$Y$5:$Y$14,A28,'Fiche Vente'!$AA$5:$AA$14)</f>
        <v>0</v>
      </c>
      <c r="K28" s="311">
        <f ca="1">SUMIF('Fiche Vente'!$AB$5:$AB$14,A28,'Fiche Vente'!$AD$5)</f>
        <v>0</v>
      </c>
      <c r="L28" s="328">
        <f t="shared" ca="1" si="0"/>
        <v>0</v>
      </c>
      <c r="M28" s="322" t="s">
        <v>86</v>
      </c>
      <c r="N28" s="298">
        <f>SUMIF('Fiche Vente'!$A$24:$A$33,M28,'Fiche Vente'!$C$24:$C$33)</f>
        <v>0</v>
      </c>
      <c r="O28" s="298">
        <f>SUMIF('Fiche Vente'!$D$24:$D$33,M28,'Fiche Vente'!$F$24:$F$33)</f>
        <v>0</v>
      </c>
      <c r="P28" s="298">
        <f>SUMIF('Fiche Vente'!$G$24:$G$33,M28,'Fiche Vente'!$I$24:$I$33)</f>
        <v>0</v>
      </c>
      <c r="Q28" s="298">
        <f>SUMIF('Fiche Vente'!$J$24:$J$33,M28,'Fiche Vente'!$L$24:$L$33)</f>
        <v>0</v>
      </c>
      <c r="R28" s="298">
        <f>SUMIF('Fiche Vente'!$M$24:$M$33,M28,'Fiche Vente'!$O$24:$O$33)</f>
        <v>0</v>
      </c>
      <c r="S28" s="298">
        <f>SUMIF('Fiche Vente'!$P$24:$P$33,M28,'Fiche Vente'!$R$24:$R$33)</f>
        <v>0</v>
      </c>
      <c r="T28" s="298">
        <f>SUMIF('Fiche Vente'!$S$24:$S$33,M28,'Fiche Vente'!$U$24:$U$33)</f>
        <v>0</v>
      </c>
      <c r="U28" s="298">
        <f>SUMIF('Fiche Vente'!$V$24:$V$33,M28,'Fiche Vente'!$X$24:$X$33)</f>
        <v>0</v>
      </c>
      <c r="V28" s="298">
        <f>SUMIF('Fiche Vente'!$Y$24:$Y$33,M28,'Fiche Vente'!$AA$24:$AA$33)</f>
        <v>0</v>
      </c>
      <c r="W28" s="311">
        <f>SUMIF('Fiche Vente'!$AB$24:$AB$33,M28,'Fiche Vente'!$AD$24:$AD$33)</f>
        <v>0</v>
      </c>
      <c r="X28" s="317">
        <f t="shared" si="1"/>
        <v>0</v>
      </c>
      <c r="Y28" s="320">
        <f t="shared" ca="1" si="2"/>
        <v>0</v>
      </c>
    </row>
    <row r="29" spans="1:25">
      <c r="A29" s="303" t="s">
        <v>90</v>
      </c>
      <c r="B29" s="298">
        <f>SUMIF('Fiche Vente'!$A$5:$A$14,A29,'Fiche Vente'!$C$5:$C$14)</f>
        <v>0</v>
      </c>
      <c r="C29" s="298">
        <f>SUMIF('Fiche Vente'!$D$5:$D$14,A29,'Fiche Vente'!$F$5:$F$14)</f>
        <v>0</v>
      </c>
      <c r="D29" s="298">
        <f>SUMIF('Fiche Vente'!$G$5:$G$14,A29,'Fiche Vente'!$I$5:$I$14)</f>
        <v>0</v>
      </c>
      <c r="E29" s="298">
        <f>SUMIF('Fiche Vente'!$J$5:$J$14,A29,'Fiche Vente'!$L$5:$L$14)</f>
        <v>0</v>
      </c>
      <c r="F29" s="298">
        <f>SUMIF('Fiche Vente'!$M$5:$M$14,A29,'Fiche Vente'!$O$5:$O$14)</f>
        <v>0</v>
      </c>
      <c r="G29" s="298">
        <f>SUMIF('Fiche Vente'!$P$5:P38,$A29,'Fiche Vente'!$R$5:R38)</f>
        <v>0</v>
      </c>
      <c r="H29" s="298">
        <f>SUMIF('Fiche Vente'!$S$5:$S$14,A29,'Fiche Vente'!$U$5:$U$14)</f>
        <v>0</v>
      </c>
      <c r="I29" s="298">
        <f>SUMIF('Fiche Vente'!$V$5:$V$14,A29,'Fiche Vente'!$X$5:$X$14)</f>
        <v>0</v>
      </c>
      <c r="J29" s="298">
        <f>SUMIF('Fiche Vente'!$Y$5:$Y$14,A29,'Fiche Vente'!$AA$5:$AA$14)</f>
        <v>0</v>
      </c>
      <c r="K29" s="311">
        <f ca="1">SUMIF('Fiche Vente'!$AB$5:$AB$14,A29,'Fiche Vente'!$AD$5)</f>
        <v>0</v>
      </c>
      <c r="L29" s="328">
        <f t="shared" ca="1" si="0"/>
        <v>0</v>
      </c>
      <c r="M29" s="322" t="s">
        <v>90</v>
      </c>
      <c r="N29" s="298">
        <f>SUMIF('Fiche Vente'!$A$24:$A$33,M29,'Fiche Vente'!$C$24:$C$33)</f>
        <v>0</v>
      </c>
      <c r="O29" s="298">
        <f>SUMIF('Fiche Vente'!$D$24:$D$33,M29,'Fiche Vente'!$F$24:$F$33)</f>
        <v>0</v>
      </c>
      <c r="P29" s="298">
        <f>SUMIF('Fiche Vente'!$G$24:$G$33,M29,'Fiche Vente'!$I$24:$I$33)</f>
        <v>0</v>
      </c>
      <c r="Q29" s="298">
        <f>SUMIF('Fiche Vente'!$J$24:$J$33,M29,'Fiche Vente'!$L$24:$L$33)</f>
        <v>0</v>
      </c>
      <c r="R29" s="298">
        <f>SUMIF('Fiche Vente'!$M$24:$M$33,M29,'Fiche Vente'!$O$24:$O$33)</f>
        <v>0</v>
      </c>
      <c r="S29" s="298">
        <f>SUMIF('Fiche Vente'!$P$24:$P$33,M29,'Fiche Vente'!$R$24:$R$33)</f>
        <v>0</v>
      </c>
      <c r="T29" s="298">
        <f>SUMIF('Fiche Vente'!$S$24:$S$33,M29,'Fiche Vente'!$U$24:$U$33)</f>
        <v>2</v>
      </c>
      <c r="U29" s="298">
        <f>SUMIF('Fiche Vente'!$V$24:$V$33,M29,'Fiche Vente'!$X$24:$X$33)</f>
        <v>0</v>
      </c>
      <c r="V29" s="298">
        <f>SUMIF('Fiche Vente'!$Y$24:$Y$33,M29,'Fiche Vente'!$AA$24:$AA$33)</f>
        <v>2</v>
      </c>
      <c r="W29" s="311">
        <f>SUMIF('Fiche Vente'!$AB$24:$AB$33,M29,'Fiche Vente'!$AD$24:$AD$33)</f>
        <v>0</v>
      </c>
      <c r="X29" s="317">
        <f t="shared" si="1"/>
        <v>4</v>
      </c>
      <c r="Y29" s="320">
        <f t="shared" ca="1" si="2"/>
        <v>4</v>
      </c>
    </row>
    <row r="30" spans="1:25">
      <c r="A30" s="303" t="s">
        <v>94</v>
      </c>
      <c r="B30" s="298">
        <f>SUMIF('Fiche Vente'!$A$5:$A$14,A30,'Fiche Vente'!$C$5:$C$14)</f>
        <v>0</v>
      </c>
      <c r="C30" s="298">
        <f>SUMIF('Fiche Vente'!$D$5:$D$14,A30,'Fiche Vente'!$F$5:$F$14)</f>
        <v>0</v>
      </c>
      <c r="D30" s="298">
        <f>SUMIF('Fiche Vente'!$G$5:$G$14,A30,'Fiche Vente'!$I$5:$I$14)</f>
        <v>0</v>
      </c>
      <c r="E30" s="298">
        <f>SUMIF('Fiche Vente'!$J$5:$J$14,A30,'Fiche Vente'!$L$5:$L$14)</f>
        <v>0</v>
      </c>
      <c r="F30" s="298">
        <f>SUMIF('Fiche Vente'!$M$5:$M$14,A30,'Fiche Vente'!$O$5:$O$14)</f>
        <v>0</v>
      </c>
      <c r="G30" s="298">
        <f>SUMIF('Fiche Vente'!$P$5:P39,$A30,'Fiche Vente'!$R$5:R39)</f>
        <v>0</v>
      </c>
      <c r="H30" s="298">
        <f>SUMIF('Fiche Vente'!$S$5:$S$14,A30,'Fiche Vente'!$U$5:$U$14)</f>
        <v>0</v>
      </c>
      <c r="I30" s="298">
        <f>SUMIF('Fiche Vente'!$V$5:$V$14,A30,'Fiche Vente'!$X$5:$X$14)</f>
        <v>0</v>
      </c>
      <c r="J30" s="298">
        <f>SUMIF('Fiche Vente'!$Y$5:$Y$14,A30,'Fiche Vente'!$AA$5:$AA$14)</f>
        <v>0</v>
      </c>
      <c r="K30" s="311">
        <f ca="1">SUMIF('Fiche Vente'!$AB$5:$AB$14,A30,'Fiche Vente'!$AD$5)</f>
        <v>0</v>
      </c>
      <c r="L30" s="328">
        <f t="shared" ca="1" si="0"/>
        <v>0</v>
      </c>
      <c r="M30" s="322" t="s">
        <v>94</v>
      </c>
      <c r="N30" s="298">
        <f>SUMIF('Fiche Vente'!$A$24:$A$33,M30,'Fiche Vente'!$C$24:$C$33)</f>
        <v>0</v>
      </c>
      <c r="O30" s="298">
        <f>SUMIF('Fiche Vente'!$D$24:$D$33,M30,'Fiche Vente'!$F$24:$F$33)</f>
        <v>0</v>
      </c>
      <c r="P30" s="298">
        <f>SUMIF('Fiche Vente'!$G$24:$G$33,M30,'Fiche Vente'!$I$24:$I$33)</f>
        <v>0</v>
      </c>
      <c r="Q30" s="298">
        <f>SUMIF('Fiche Vente'!$J$24:$J$33,M30,'Fiche Vente'!$L$24:$L$33)</f>
        <v>0</v>
      </c>
      <c r="R30" s="298">
        <f>SUMIF('Fiche Vente'!$M$24:$M$33,M30,'Fiche Vente'!$O$24:$O$33)</f>
        <v>0</v>
      </c>
      <c r="S30" s="298">
        <f>SUMIF('Fiche Vente'!$P$24:$P$33,M30,'Fiche Vente'!$R$24:$R$33)</f>
        <v>0</v>
      </c>
      <c r="T30" s="298">
        <f>SUMIF('Fiche Vente'!$S$24:$S$33,M30,'Fiche Vente'!$U$24:$U$33)</f>
        <v>0</v>
      </c>
      <c r="U30" s="298">
        <f>SUMIF('Fiche Vente'!$V$24:$V$33,M30,'Fiche Vente'!$X$24:$X$33)</f>
        <v>0</v>
      </c>
      <c r="V30" s="298">
        <f>SUMIF('Fiche Vente'!$Y$24:$Y$33,M30,'Fiche Vente'!$AA$24:$AA$33)</f>
        <v>0</v>
      </c>
      <c r="W30" s="311">
        <f>SUMIF('Fiche Vente'!$AB$24:$AB$33,M30,'Fiche Vente'!$AD$24:$AD$33)</f>
        <v>0</v>
      </c>
      <c r="X30" s="317">
        <f t="shared" si="1"/>
        <v>0</v>
      </c>
      <c r="Y30" s="320">
        <f t="shared" ca="1" si="2"/>
        <v>0</v>
      </c>
    </row>
    <row r="31" spans="1:25">
      <c r="A31" s="303" t="s">
        <v>69</v>
      </c>
      <c r="B31" s="298">
        <f>SUMIF('Fiche Vente'!$A$5:$A$14,A31,'Fiche Vente'!$C$5:$C$14)</f>
        <v>0</v>
      </c>
      <c r="C31" s="298">
        <f>SUMIF('Fiche Vente'!$D$5:$D$14,A31,'Fiche Vente'!$F$5:$F$14)</f>
        <v>0</v>
      </c>
      <c r="D31" s="298">
        <f>SUMIF('Fiche Vente'!$G$5:$G$14,A31,'Fiche Vente'!$I$5:$I$14)</f>
        <v>0</v>
      </c>
      <c r="E31" s="298">
        <f>SUMIF('Fiche Vente'!$J$5:$J$14,A31,'Fiche Vente'!$L$5:$L$14)</f>
        <v>0</v>
      </c>
      <c r="F31" s="298">
        <f>SUMIF('Fiche Vente'!$M$5:$M$14,A31,'Fiche Vente'!$O$5:$O$14)</f>
        <v>0</v>
      </c>
      <c r="G31" s="298">
        <f>SUMIF('Fiche Vente'!$P$5:P40,$A31,'Fiche Vente'!$R$5:R40)</f>
        <v>0</v>
      </c>
      <c r="H31" s="298">
        <f>SUMIF('Fiche Vente'!$S$5:$S$14,A31,'Fiche Vente'!$U$5:$U$14)</f>
        <v>0</v>
      </c>
      <c r="I31" s="298">
        <f>SUMIF('Fiche Vente'!$V$5:$V$14,A31,'Fiche Vente'!$X$5:$X$14)</f>
        <v>0</v>
      </c>
      <c r="J31" s="298">
        <f>SUMIF('Fiche Vente'!$Y$5:$Y$14,A31,'Fiche Vente'!$AA$5:$AA$14)</f>
        <v>0</v>
      </c>
      <c r="K31" s="311">
        <f ca="1">SUMIF('Fiche Vente'!$AB$5:$AB$14,A31,'Fiche Vente'!$AD$5)</f>
        <v>0</v>
      </c>
      <c r="L31" s="328">
        <f t="shared" ca="1" si="0"/>
        <v>0</v>
      </c>
      <c r="M31" s="322" t="s">
        <v>69</v>
      </c>
      <c r="N31" s="298">
        <f>SUMIF('Fiche Vente'!$A$24:$A$33,M31,'Fiche Vente'!$C$24:$C$33)</f>
        <v>0</v>
      </c>
      <c r="O31" s="298">
        <f>SUMIF('Fiche Vente'!$D$24:$D$33,M31,'Fiche Vente'!$F$24:$F$33)</f>
        <v>0</v>
      </c>
      <c r="P31" s="298">
        <f>SUMIF('Fiche Vente'!$G$24:$G$33,M31,'Fiche Vente'!$I$24:$I$33)</f>
        <v>0</v>
      </c>
      <c r="Q31" s="298">
        <f>SUMIF('Fiche Vente'!$J$24:$J$33,M31,'Fiche Vente'!$L$24:$L$33)</f>
        <v>0</v>
      </c>
      <c r="R31" s="298">
        <f>SUMIF('Fiche Vente'!$M$24:$M$33,M31,'Fiche Vente'!$O$24:$O$33)</f>
        <v>0</v>
      </c>
      <c r="S31" s="298">
        <f>SUMIF('Fiche Vente'!$P$24:$P$33,M31,'Fiche Vente'!$R$24:$R$33)</f>
        <v>0</v>
      </c>
      <c r="T31" s="298">
        <f>SUMIF('Fiche Vente'!$S$24:$S$33,M31,'Fiche Vente'!$U$24:$U$33)</f>
        <v>0</v>
      </c>
      <c r="U31" s="298">
        <f>SUMIF('Fiche Vente'!$V$24:$V$33,M31,'Fiche Vente'!$X$24:$X$33)</f>
        <v>0</v>
      </c>
      <c r="V31" s="298">
        <f>SUMIF('Fiche Vente'!$Y$24:$Y$33,M31,'Fiche Vente'!$AA$24:$AA$33)</f>
        <v>0</v>
      </c>
      <c r="W31" s="311">
        <f>SUMIF('Fiche Vente'!$AB$24:$AB$33,M31,'Fiche Vente'!$AD$24:$AD$33)</f>
        <v>0</v>
      </c>
      <c r="X31" s="317">
        <f t="shared" si="1"/>
        <v>0</v>
      </c>
      <c r="Y31" s="320">
        <f t="shared" ca="1" si="2"/>
        <v>0</v>
      </c>
    </row>
    <row r="32" spans="1:25">
      <c r="A32" s="303" t="s">
        <v>70</v>
      </c>
      <c r="B32" s="298">
        <f>SUMIF('Fiche Vente'!$A$5:$A$14,A32,'Fiche Vente'!$C$5:$C$14)</f>
        <v>0</v>
      </c>
      <c r="C32" s="298">
        <f>SUMIF('Fiche Vente'!$D$5:$D$14,A32,'Fiche Vente'!$F$5:$F$14)</f>
        <v>0</v>
      </c>
      <c r="D32" s="298">
        <f>SUMIF('Fiche Vente'!$G$5:$G$14,A32,'Fiche Vente'!$I$5:$I$14)</f>
        <v>0</v>
      </c>
      <c r="E32" s="298">
        <f>SUMIF('Fiche Vente'!$J$5:$J$14,A32,'Fiche Vente'!$L$5:$L$14)</f>
        <v>0</v>
      </c>
      <c r="F32" s="298">
        <f>SUMIF('Fiche Vente'!$M$5:$M$14,A32,'Fiche Vente'!$O$5:$O$14)</f>
        <v>0</v>
      </c>
      <c r="G32" s="298">
        <f>SUMIF('Fiche Vente'!$P$5:P41,$A32,'Fiche Vente'!$R$5:R41)</f>
        <v>0</v>
      </c>
      <c r="H32" s="298">
        <f>SUMIF('Fiche Vente'!$S$5:$S$14,A32,'Fiche Vente'!$U$5:$U$14)</f>
        <v>0</v>
      </c>
      <c r="I32" s="298">
        <f>SUMIF('Fiche Vente'!$V$5:$V$14,A32,'Fiche Vente'!$X$5:$X$14)</f>
        <v>0</v>
      </c>
      <c r="J32" s="298">
        <f>SUMIF('Fiche Vente'!$Y$5:$Y$14,A32,'Fiche Vente'!$AA$5:$AA$14)</f>
        <v>0</v>
      </c>
      <c r="K32" s="311">
        <f ca="1">SUMIF('Fiche Vente'!$AB$5:$AB$14,A32,'Fiche Vente'!$AD$5)</f>
        <v>0</v>
      </c>
      <c r="L32" s="328">
        <f t="shared" ca="1" si="0"/>
        <v>0</v>
      </c>
      <c r="M32" s="322" t="s">
        <v>70</v>
      </c>
      <c r="N32" s="298">
        <f>SUMIF('Fiche Vente'!$A$24:$A$33,M32,'Fiche Vente'!$C$24:$C$33)</f>
        <v>0</v>
      </c>
      <c r="O32" s="298">
        <f>SUMIF('Fiche Vente'!$D$24:$D$33,M32,'Fiche Vente'!$F$24:$F$33)</f>
        <v>0</v>
      </c>
      <c r="P32" s="298">
        <f>SUMIF('Fiche Vente'!$G$24:$G$33,M32,'Fiche Vente'!$I$24:$I$33)</f>
        <v>0</v>
      </c>
      <c r="Q32" s="298">
        <f>SUMIF('Fiche Vente'!$J$24:$J$33,M32,'Fiche Vente'!$L$24:$L$33)</f>
        <v>0</v>
      </c>
      <c r="R32" s="298">
        <f>SUMIF('Fiche Vente'!$M$24:$M$33,M32,'Fiche Vente'!$O$24:$O$33)</f>
        <v>0</v>
      </c>
      <c r="S32" s="298">
        <f>SUMIF('Fiche Vente'!$P$24:$P$33,M32,'Fiche Vente'!$R$24:$R$33)</f>
        <v>0</v>
      </c>
      <c r="T32" s="298">
        <f>SUMIF('Fiche Vente'!$S$24:$S$33,M32,'Fiche Vente'!$U$24:$U$33)</f>
        <v>0</v>
      </c>
      <c r="U32" s="298">
        <f>SUMIF('Fiche Vente'!$V$24:$V$33,M32,'Fiche Vente'!$X$24:$X$33)</f>
        <v>0</v>
      </c>
      <c r="V32" s="298">
        <f>SUMIF('Fiche Vente'!$Y$24:$Y$33,M32,'Fiche Vente'!$AA$24:$AA$33)</f>
        <v>0</v>
      </c>
      <c r="W32" s="311">
        <f>SUMIF('Fiche Vente'!$AB$24:$AB$33,M32,'Fiche Vente'!$AD$24:$AD$33)</f>
        <v>0</v>
      </c>
      <c r="X32" s="317">
        <f t="shared" si="1"/>
        <v>0</v>
      </c>
      <c r="Y32" s="320">
        <f t="shared" ca="1" si="2"/>
        <v>0</v>
      </c>
    </row>
    <row r="33" spans="1:25">
      <c r="A33" s="303" t="s">
        <v>71</v>
      </c>
      <c r="B33" s="298">
        <f>SUMIF('Fiche Vente'!$A$5:$A$14,A33,'Fiche Vente'!$C$5:$C$14)</f>
        <v>0</v>
      </c>
      <c r="C33" s="298">
        <f>SUMIF('Fiche Vente'!$D$5:$D$14,A33,'Fiche Vente'!$F$5:$F$14)</f>
        <v>0</v>
      </c>
      <c r="D33" s="298">
        <f>SUMIF('Fiche Vente'!$G$5:$G$14,A33,'Fiche Vente'!$I$5:$I$14)</f>
        <v>2</v>
      </c>
      <c r="E33" s="298">
        <f>SUMIF('Fiche Vente'!$J$5:$J$14,A33,'Fiche Vente'!$L$5:$L$14)</f>
        <v>0</v>
      </c>
      <c r="F33" s="298">
        <f>SUMIF('Fiche Vente'!$M$5:$M$14,A33,'Fiche Vente'!$O$5:$O$14)</f>
        <v>0</v>
      </c>
      <c r="G33" s="298">
        <f>SUMIF('Fiche Vente'!$P$5:P42,$A33,'Fiche Vente'!$R$5:R42)</f>
        <v>0</v>
      </c>
      <c r="H33" s="298">
        <f>SUMIF('Fiche Vente'!$S$5:$S$14,A33,'Fiche Vente'!$U$5:$U$14)</f>
        <v>0</v>
      </c>
      <c r="I33" s="298">
        <f>SUMIF('Fiche Vente'!$V$5:$V$14,A33,'Fiche Vente'!$X$5:$X$14)</f>
        <v>0</v>
      </c>
      <c r="J33" s="298">
        <f>SUMIF('Fiche Vente'!$Y$5:$Y$14,A33,'Fiche Vente'!$AA$5:$AA$14)</f>
        <v>0</v>
      </c>
      <c r="K33" s="311">
        <f ca="1">SUMIF('Fiche Vente'!$AB$5:$AB$14,A33,'Fiche Vente'!$AD$5)</f>
        <v>0</v>
      </c>
      <c r="L33" s="328">
        <f t="shared" ca="1" si="0"/>
        <v>2</v>
      </c>
      <c r="M33" s="322" t="s">
        <v>71</v>
      </c>
      <c r="N33" s="298">
        <f>SUMIF('Fiche Vente'!$A$24:$A$33,M33,'Fiche Vente'!$C$24:$C$33)</f>
        <v>0</v>
      </c>
      <c r="O33" s="298">
        <f>SUMIF('Fiche Vente'!$D$24:$D$33,M33,'Fiche Vente'!$F$24:$F$33)</f>
        <v>0</v>
      </c>
      <c r="P33" s="298">
        <f>SUMIF('Fiche Vente'!$G$24:$G$33,M33,'Fiche Vente'!$I$24:$I$33)</f>
        <v>0</v>
      </c>
      <c r="Q33" s="298">
        <f>SUMIF('Fiche Vente'!$J$24:$J$33,M33,'Fiche Vente'!$L$24:$L$33)</f>
        <v>0</v>
      </c>
      <c r="R33" s="298">
        <f>SUMIF('Fiche Vente'!$M$24:$M$33,M33,'Fiche Vente'!$O$24:$O$33)</f>
        <v>3</v>
      </c>
      <c r="S33" s="298">
        <f>SUMIF('Fiche Vente'!$P$24:$P$33,M33,'Fiche Vente'!$R$24:$R$33)</f>
        <v>0</v>
      </c>
      <c r="T33" s="298">
        <f>SUMIF('Fiche Vente'!$S$24:$S$33,M33,'Fiche Vente'!$U$24:$U$33)</f>
        <v>0</v>
      </c>
      <c r="U33" s="298">
        <f>SUMIF('Fiche Vente'!$V$24:$V$33,M33,'Fiche Vente'!$X$24:$X$33)</f>
        <v>0</v>
      </c>
      <c r="V33" s="298">
        <f>SUMIF('Fiche Vente'!$Y$24:$Y$33,M33,'Fiche Vente'!$AA$24:$AA$33)</f>
        <v>0</v>
      </c>
      <c r="W33" s="311">
        <f>SUMIF('Fiche Vente'!$AB$24:$AB$33,M33,'Fiche Vente'!$AD$24:$AD$33)</f>
        <v>0</v>
      </c>
      <c r="X33" s="317">
        <f t="shared" si="1"/>
        <v>3</v>
      </c>
      <c r="Y33" s="320">
        <f t="shared" ca="1" si="2"/>
        <v>5</v>
      </c>
    </row>
    <row r="34" spans="1:25">
      <c r="A34" s="303" t="s">
        <v>72</v>
      </c>
      <c r="B34" s="298">
        <f>SUMIF('Fiche Vente'!$A$5:$A$14,A34,'Fiche Vente'!$C$5:$C$14)</f>
        <v>0</v>
      </c>
      <c r="C34" s="298">
        <f>SUMIF('Fiche Vente'!$D$5:$D$14,A34,'Fiche Vente'!$F$5:$F$14)</f>
        <v>0</v>
      </c>
      <c r="D34" s="298">
        <f>SUMIF('Fiche Vente'!$G$5:$G$14,A34,'Fiche Vente'!$I$5:$I$14)</f>
        <v>1</v>
      </c>
      <c r="E34" s="298">
        <f>SUMIF('Fiche Vente'!$J$5:$J$14,A34,'Fiche Vente'!$L$5:$L$14)</f>
        <v>0</v>
      </c>
      <c r="F34" s="298">
        <f>SUMIF('Fiche Vente'!$M$5:$M$14,A34,'Fiche Vente'!$O$5:$O$14)</f>
        <v>0</v>
      </c>
      <c r="G34" s="298">
        <f>SUMIF('Fiche Vente'!$P$5:P43,$A34,'Fiche Vente'!$R$5:R43)</f>
        <v>0</v>
      </c>
      <c r="H34" s="298">
        <f>SUMIF('Fiche Vente'!$S$5:$S$14,A34,'Fiche Vente'!$U$5:$U$14)</f>
        <v>0</v>
      </c>
      <c r="I34" s="298">
        <f>SUMIF('Fiche Vente'!$V$5:$V$14,A34,'Fiche Vente'!$X$5:$X$14)</f>
        <v>0</v>
      </c>
      <c r="J34" s="298">
        <f>SUMIF('Fiche Vente'!$Y$5:$Y$14,A34,'Fiche Vente'!$AA$5:$AA$14)</f>
        <v>0</v>
      </c>
      <c r="K34" s="311">
        <f ca="1">SUMIF('Fiche Vente'!$AB$5:$AB$14,A34,'Fiche Vente'!$AD$5)</f>
        <v>0</v>
      </c>
      <c r="L34" s="328">
        <f t="shared" ca="1" si="0"/>
        <v>1</v>
      </c>
      <c r="M34" s="322" t="s">
        <v>72</v>
      </c>
      <c r="N34" s="298">
        <f>SUMIF('Fiche Vente'!$A$24:$A$33,M34,'Fiche Vente'!$C$24:$C$33)</f>
        <v>0</v>
      </c>
      <c r="O34" s="298">
        <f>SUMIF('Fiche Vente'!$D$24:$D$33,M34,'Fiche Vente'!$F$24:$F$33)</f>
        <v>0</v>
      </c>
      <c r="P34" s="298">
        <f>SUMIF('Fiche Vente'!$G$24:$G$33,M34,'Fiche Vente'!$I$24:$I$33)</f>
        <v>0</v>
      </c>
      <c r="Q34" s="298">
        <f>SUMIF('Fiche Vente'!$J$24:$J$33,M34,'Fiche Vente'!$L$24:$L$33)</f>
        <v>0</v>
      </c>
      <c r="R34" s="298">
        <f>SUMIF('Fiche Vente'!$M$24:$M$33,M34,'Fiche Vente'!$O$24:$O$33)</f>
        <v>0</v>
      </c>
      <c r="S34" s="298">
        <f>SUMIF('Fiche Vente'!$P$24:$P$33,M34,'Fiche Vente'!$R$24:$R$33)</f>
        <v>0</v>
      </c>
      <c r="T34" s="298">
        <f>SUMIF('Fiche Vente'!$S$24:$S$33,M34,'Fiche Vente'!$U$24:$U$33)</f>
        <v>0</v>
      </c>
      <c r="U34" s="298">
        <f>SUMIF('Fiche Vente'!$V$24:$V$33,M34,'Fiche Vente'!$X$24:$X$33)</f>
        <v>0</v>
      </c>
      <c r="V34" s="298">
        <f>SUMIF('Fiche Vente'!$Y$24:$Y$33,M34,'Fiche Vente'!$AA$24:$AA$33)</f>
        <v>0</v>
      </c>
      <c r="W34" s="311">
        <f>SUMIF('Fiche Vente'!$AB$24:$AB$33,M34,'Fiche Vente'!$AD$24:$AD$33)</f>
        <v>0</v>
      </c>
      <c r="X34" s="317">
        <f t="shared" si="1"/>
        <v>0</v>
      </c>
      <c r="Y34" s="320">
        <f t="shared" ca="1" si="2"/>
        <v>1</v>
      </c>
    </row>
    <row r="35" spans="1:25">
      <c r="A35" s="305" t="s">
        <v>91</v>
      </c>
      <c r="B35" s="298">
        <f>SUMIF('Fiche Vente'!$A$5:$A$14,A35,'Fiche Vente'!$C$5:$C$14)</f>
        <v>0</v>
      </c>
      <c r="C35" s="298">
        <f>SUMIF('Fiche Vente'!$D$5:$D$14,A35,'Fiche Vente'!$F$5:$F$14)</f>
        <v>0</v>
      </c>
      <c r="D35" s="298">
        <f>SUMIF('Fiche Vente'!$G$5:$G$14,A35,'Fiche Vente'!$I$5:$I$14)</f>
        <v>0</v>
      </c>
      <c r="E35" s="298">
        <f>SUMIF('Fiche Vente'!$J$5:$J$14,A35,'Fiche Vente'!$L$5:$L$14)</f>
        <v>0</v>
      </c>
      <c r="F35" s="298">
        <f>SUMIF('Fiche Vente'!$M$5:$M$14,A35,'Fiche Vente'!$O$5:$O$14)</f>
        <v>0</v>
      </c>
      <c r="G35" s="298">
        <f>SUMIF('Fiche Vente'!$P$5:P44,$A35,'Fiche Vente'!$R$5:R44)</f>
        <v>0</v>
      </c>
      <c r="H35" s="298">
        <f>SUMIF('Fiche Vente'!$S$5:$S$14,A35,'Fiche Vente'!$U$5:$U$14)</f>
        <v>0</v>
      </c>
      <c r="I35" s="298">
        <f>SUMIF('Fiche Vente'!$V$5:$V$14,A35,'Fiche Vente'!$X$5:$X$14)</f>
        <v>0</v>
      </c>
      <c r="J35" s="298">
        <f>SUMIF('Fiche Vente'!$Y$5:$Y$14,A35,'Fiche Vente'!$AA$5:$AA$14)</f>
        <v>0</v>
      </c>
      <c r="K35" s="311">
        <f ca="1">SUMIF('Fiche Vente'!$AB$5:$AB$14,A35,'Fiche Vente'!$AD$5)</f>
        <v>0</v>
      </c>
      <c r="L35" s="328">
        <f t="shared" ca="1" si="0"/>
        <v>0</v>
      </c>
      <c r="M35" s="324" t="s">
        <v>91</v>
      </c>
      <c r="N35" s="298">
        <f>SUMIF('Fiche Vente'!$A$24:$A$33,M35,'Fiche Vente'!$C$24:$C$33)</f>
        <v>0</v>
      </c>
      <c r="O35" s="298">
        <f>SUMIF('Fiche Vente'!$D$24:$D$33,M35,'Fiche Vente'!$F$24:$F$33)</f>
        <v>0</v>
      </c>
      <c r="P35" s="298">
        <f>SUMIF('Fiche Vente'!$G$24:$G$33,M35,'Fiche Vente'!$I$24:$I$33)</f>
        <v>0</v>
      </c>
      <c r="Q35" s="298">
        <f>SUMIF('Fiche Vente'!$J$24:$J$33,M35,'Fiche Vente'!$L$24:$L$33)</f>
        <v>0</v>
      </c>
      <c r="R35" s="298">
        <f>SUMIF('Fiche Vente'!$M$24:$M$33,M35,'Fiche Vente'!$O$24:$O$33)</f>
        <v>0</v>
      </c>
      <c r="S35" s="298">
        <f>SUMIF('Fiche Vente'!$P$24:$P$33,M35,'Fiche Vente'!$R$24:$R$33)</f>
        <v>0</v>
      </c>
      <c r="T35" s="298">
        <f>SUMIF('Fiche Vente'!$S$24:$S$33,M35,'Fiche Vente'!$U$24:$U$33)</f>
        <v>0</v>
      </c>
      <c r="U35" s="298">
        <f>SUMIF('Fiche Vente'!$V$24:$V$33,M35,'Fiche Vente'!$X$24:$X$33)</f>
        <v>0</v>
      </c>
      <c r="V35" s="298">
        <f>SUMIF('Fiche Vente'!$Y$24:$Y$33,M35,'Fiche Vente'!$AA$24:$AA$33)</f>
        <v>0</v>
      </c>
      <c r="W35" s="311">
        <f>SUMIF('Fiche Vente'!$AB$24:$AB$33,M35,'Fiche Vente'!$AD$24:$AD$33)</f>
        <v>0</v>
      </c>
      <c r="X35" s="317">
        <f t="shared" si="1"/>
        <v>0</v>
      </c>
      <c r="Y35" s="320">
        <f t="shared" ca="1" si="2"/>
        <v>0</v>
      </c>
    </row>
    <row r="36" spans="1:25">
      <c r="A36" s="306" t="s">
        <v>141</v>
      </c>
      <c r="B36" s="298">
        <f>SUMIF('Fiche Vente'!$A$5:$A$14,A36,'Fiche Vente'!$C$5:$C$14)</f>
        <v>0</v>
      </c>
      <c r="C36" s="298">
        <f>SUMIF('Fiche Vente'!$D$5:$D$14,A36,'Fiche Vente'!$F$5:$F$14)</f>
        <v>0</v>
      </c>
      <c r="D36" s="298">
        <f>SUMIF('Fiche Vente'!$G$5:$G$14,A36,'Fiche Vente'!$I$5:$I$14)</f>
        <v>0</v>
      </c>
      <c r="E36" s="298">
        <f>SUMIF('Fiche Vente'!$J$5:$J$14,A36,'Fiche Vente'!$L$5:$L$14)</f>
        <v>0</v>
      </c>
      <c r="F36" s="298">
        <f>SUMIF('Fiche Vente'!$M$5:$M$14,A36,'Fiche Vente'!$O$5:$O$14)</f>
        <v>0</v>
      </c>
      <c r="G36" s="298">
        <f>SUMIF('Fiche Vente'!$P$5:P45,$A36,'Fiche Vente'!$R$5:R45)</f>
        <v>0</v>
      </c>
      <c r="H36" s="298">
        <f>SUMIF('Fiche Vente'!$S$5:$S$14,A36,'Fiche Vente'!$U$5:$U$14)</f>
        <v>0</v>
      </c>
      <c r="I36" s="298">
        <f>SUMIF('Fiche Vente'!$V$5:$V$14,A36,'Fiche Vente'!$X$5:$X$14)</f>
        <v>0</v>
      </c>
      <c r="J36" s="298">
        <f>SUMIF('Fiche Vente'!$Y$5:$Y$14,A36,'Fiche Vente'!$AA$5:$AA$14)</f>
        <v>0</v>
      </c>
      <c r="K36" s="311">
        <f ca="1">SUMIF('Fiche Vente'!$AB$5:$AB$14,A36,'Fiche Vente'!$AD$5)</f>
        <v>0</v>
      </c>
      <c r="L36" s="328">
        <f t="shared" ca="1" si="0"/>
        <v>0</v>
      </c>
      <c r="M36" s="325" t="s">
        <v>141</v>
      </c>
      <c r="N36" s="298">
        <f>SUMIF('Fiche Vente'!$A$24:$A$33,M36,'Fiche Vente'!$C$24:$C$33)</f>
        <v>0</v>
      </c>
      <c r="O36" s="298">
        <f>SUMIF('Fiche Vente'!$D$24:$D$33,M36,'Fiche Vente'!$F$24:$F$33)</f>
        <v>0</v>
      </c>
      <c r="P36" s="298">
        <f>SUMIF('Fiche Vente'!$G$24:$G$33,M36,'Fiche Vente'!$I$24:$I$33)</f>
        <v>0</v>
      </c>
      <c r="Q36" s="298">
        <f>SUMIF('Fiche Vente'!$J$24:$J$33,M36,'Fiche Vente'!$L$24:$L$33)</f>
        <v>0</v>
      </c>
      <c r="R36" s="298">
        <f>SUMIF('Fiche Vente'!$M$24:$M$33,M36,'Fiche Vente'!$O$24:$O$33)</f>
        <v>0</v>
      </c>
      <c r="S36" s="298">
        <f>SUMIF('Fiche Vente'!$P$24:$P$33,M36,'Fiche Vente'!$R$24:$R$33)</f>
        <v>0</v>
      </c>
      <c r="T36" s="298">
        <f>SUMIF('Fiche Vente'!$S$24:$S$33,M36,'Fiche Vente'!$U$24:$U$33)</f>
        <v>0</v>
      </c>
      <c r="U36" s="298">
        <f>SUMIF('Fiche Vente'!$V$24:$V$33,M36,'Fiche Vente'!$X$24:$X$33)</f>
        <v>0</v>
      </c>
      <c r="V36" s="298">
        <f>SUMIF('Fiche Vente'!$Y$24:$Y$33,M36,'Fiche Vente'!$AA$24:$AA$33)</f>
        <v>0</v>
      </c>
      <c r="W36" s="311">
        <f>SUMIF('Fiche Vente'!$AB$24:$AB$33,M36,'Fiche Vente'!$AD$24:$AD$33)</f>
        <v>0</v>
      </c>
      <c r="X36" s="317">
        <f t="shared" si="1"/>
        <v>0</v>
      </c>
      <c r="Y36" s="320">
        <f t="shared" ca="1" si="2"/>
        <v>0</v>
      </c>
    </row>
    <row r="37" spans="1:25">
      <c r="A37" s="307"/>
      <c r="B37" s="298">
        <f>SUMIF('Fiche Vente'!$A$5:$A$14,A37,'Fiche Vente'!$C$5:$C$14)</f>
        <v>0</v>
      </c>
      <c r="C37" s="298">
        <f>SUMIF('Fiche Vente'!$D$5:$D$14,A37,'Fiche Vente'!$F$5:$F$14)</f>
        <v>0</v>
      </c>
      <c r="D37" s="298">
        <f>SUMIF('Fiche Vente'!$G$5:$G$14,A37,'Fiche Vente'!$I$5:$I$14)</f>
        <v>0</v>
      </c>
      <c r="E37" s="298">
        <f>SUMIF('Fiche Vente'!$J$5:$J$14,A37,'Fiche Vente'!$L$5:$L$14)</f>
        <v>0</v>
      </c>
      <c r="F37" s="298">
        <f>SUMIF('Fiche Vente'!$M$5:$M$14,A37,'Fiche Vente'!$O$5:$O$14)</f>
        <v>0</v>
      </c>
      <c r="G37" s="298">
        <f>SUMIF('Fiche Vente'!$P$5:P46,$A37,'Fiche Vente'!$R$5:R46)</f>
        <v>0</v>
      </c>
      <c r="H37" s="298">
        <f>SUMIF('Fiche Vente'!$S$5:$S$14,A37,'Fiche Vente'!$U$5:$U$14)</f>
        <v>0</v>
      </c>
      <c r="I37" s="298">
        <f>SUMIF('Fiche Vente'!$V$5:$V$14,A37,'Fiche Vente'!$X$5:$X$14)</f>
        <v>0</v>
      </c>
      <c r="J37" s="298">
        <f>SUMIF('Fiche Vente'!$Y$5:$Y$14,A37,'Fiche Vente'!$AA$5:$AA$14)</f>
        <v>0</v>
      </c>
      <c r="K37" s="311">
        <f ca="1">SUMIF('Fiche Vente'!$AB$5:$AB$14,A37,'Fiche Vente'!$AD$5)</f>
        <v>0</v>
      </c>
      <c r="L37" s="328">
        <f t="shared" ca="1" si="0"/>
        <v>0</v>
      </c>
      <c r="M37" s="326"/>
      <c r="N37" s="298">
        <f>SUMIF('Fiche Vente'!$A$24:$A$33,M37,'Fiche Vente'!$C$24:$C$33)</f>
        <v>0</v>
      </c>
      <c r="O37" s="298">
        <f>SUMIF('Fiche Vente'!$D$24:$D$33,M37,'Fiche Vente'!$F$24:$F$33)</f>
        <v>0</v>
      </c>
      <c r="P37" s="298">
        <f>SUMIF('Fiche Vente'!$G$24:$G$33,M37,'Fiche Vente'!$I$24:$I$33)</f>
        <v>0</v>
      </c>
      <c r="Q37" s="298">
        <f>SUMIF('Fiche Vente'!$J$24:$J$33,M37,'Fiche Vente'!$L$24:$L$33)</f>
        <v>0</v>
      </c>
      <c r="R37" s="298">
        <f>SUMIF('Fiche Vente'!$M$24:$M$33,M37,'Fiche Vente'!$O$24:$O$33)</f>
        <v>0</v>
      </c>
      <c r="S37" s="298">
        <f>SUMIF('Fiche Vente'!$P$24:$P$33,M37,'Fiche Vente'!$R$24:$R$33)</f>
        <v>0</v>
      </c>
      <c r="T37" s="298">
        <f>SUMIF('Fiche Vente'!$S$24:$S$33,M37,'Fiche Vente'!$U$24:$U$33)</f>
        <v>0</v>
      </c>
      <c r="U37" s="298">
        <f>SUMIF('Fiche Vente'!$V$24:$V$33,M37,'Fiche Vente'!$X$24:$X$33)</f>
        <v>0</v>
      </c>
      <c r="V37" s="298">
        <f>SUMIF('Fiche Vente'!$Y$24:$Y$33,M37,'Fiche Vente'!$AA$24:$AA$33)</f>
        <v>0</v>
      </c>
      <c r="W37" s="311">
        <f>SUMIF('Fiche Vente'!$AB$24:$AB$33,M37,'Fiche Vente'!$AD$24:$AD$33)</f>
        <v>0</v>
      </c>
      <c r="X37" s="317">
        <f t="shared" si="1"/>
        <v>0</v>
      </c>
      <c r="Y37" s="320">
        <f t="shared" ca="1" si="2"/>
        <v>0</v>
      </c>
    </row>
    <row r="38" spans="1:25">
      <c r="A38" s="303"/>
      <c r="B38" s="298">
        <f>SUMIF('Fiche Vente'!$A$5:$A$14,A38,'Fiche Vente'!$C$5:$C$14)</f>
        <v>0</v>
      </c>
      <c r="C38" s="298">
        <f>SUMIF('Fiche Vente'!$D$5:$D$14,A38,'Fiche Vente'!$F$5:$F$14)</f>
        <v>0</v>
      </c>
      <c r="D38" s="298">
        <f>SUMIF('Fiche Vente'!$G$5:$G$14,A38,'Fiche Vente'!$I$5:$I$14)</f>
        <v>0</v>
      </c>
      <c r="E38" s="298">
        <f>SUMIF('Fiche Vente'!$J$5:$J$14,A38,'Fiche Vente'!$L$5:$L$14)</f>
        <v>0</v>
      </c>
      <c r="F38" s="298">
        <f>SUMIF('Fiche Vente'!$M$5:$M$14,A38,'Fiche Vente'!$O$5:$O$14)</f>
        <v>0</v>
      </c>
      <c r="G38" s="298">
        <f>SUMIF('Fiche Vente'!$P$5:P47,$A38,'Fiche Vente'!$R$5:R47)</f>
        <v>0</v>
      </c>
      <c r="H38" s="298">
        <f>SUMIF('Fiche Vente'!$S$5:$S$14,A38,'Fiche Vente'!$U$5:$U$14)</f>
        <v>0</v>
      </c>
      <c r="I38" s="298">
        <f>SUMIF('Fiche Vente'!$V$5:$V$14,A38,'Fiche Vente'!$X$5:$X$14)</f>
        <v>0</v>
      </c>
      <c r="J38" s="298">
        <f>SUMIF('Fiche Vente'!$Y$5:$Y$14,A38,'Fiche Vente'!$AA$5:$AA$14)</f>
        <v>0</v>
      </c>
      <c r="K38" s="311">
        <f ca="1">SUMIF('Fiche Vente'!$AB$5:$AB$14,A38,'Fiche Vente'!$AD$5)</f>
        <v>0</v>
      </c>
      <c r="L38" s="328">
        <f t="shared" ca="1" si="0"/>
        <v>0</v>
      </c>
      <c r="M38" s="322"/>
      <c r="N38" s="298">
        <f>SUMIF('Fiche Vente'!$A$24:$A$33,M38,'Fiche Vente'!$C$24:$C$33)</f>
        <v>0</v>
      </c>
      <c r="O38" s="298">
        <f>SUMIF('Fiche Vente'!$D$24:$D$33,M38,'Fiche Vente'!$F$24:$F$33)</f>
        <v>0</v>
      </c>
      <c r="P38" s="298">
        <f>SUMIF('Fiche Vente'!$G$24:$G$33,M38,'Fiche Vente'!$I$24:$I$33)</f>
        <v>0</v>
      </c>
      <c r="Q38" s="298">
        <f>SUMIF('Fiche Vente'!$J$24:$J$33,M38,'Fiche Vente'!$L$24:$L$33)</f>
        <v>0</v>
      </c>
      <c r="R38" s="298">
        <f>SUMIF('Fiche Vente'!$M$24:$M$33,M38,'Fiche Vente'!$O$24:$O$33)</f>
        <v>0</v>
      </c>
      <c r="S38" s="298">
        <f>SUMIF('Fiche Vente'!$P$24:$P$33,M38,'Fiche Vente'!$R$24:$R$33)</f>
        <v>0</v>
      </c>
      <c r="T38" s="298">
        <f>SUMIF('Fiche Vente'!$S$24:$S$33,M38,'Fiche Vente'!$U$24:$U$33)</f>
        <v>0</v>
      </c>
      <c r="U38" s="298">
        <f>SUMIF('Fiche Vente'!$V$24:$V$33,M38,'Fiche Vente'!$X$24:$X$33)</f>
        <v>0</v>
      </c>
      <c r="V38" s="298">
        <f>SUMIF('Fiche Vente'!$Y$24:$Y$33,M38,'Fiche Vente'!$AA$24:$AA$33)</f>
        <v>0</v>
      </c>
      <c r="W38" s="311">
        <f>SUMIF('Fiche Vente'!$AB$24:$AB$33,M38,'Fiche Vente'!$AD$24:$AD$33)</f>
        <v>0</v>
      </c>
      <c r="X38" s="317">
        <f t="shared" si="1"/>
        <v>0</v>
      </c>
      <c r="Y38" s="320">
        <f t="shared" ca="1" si="2"/>
        <v>0</v>
      </c>
    </row>
    <row r="39" spans="1:25">
      <c r="A39" s="303"/>
      <c r="B39" s="298">
        <f>SUMIF('Fiche Vente'!$A$5:$A$14,A39,'Fiche Vente'!$C$5:$C$14)</f>
        <v>0</v>
      </c>
      <c r="C39" s="298">
        <f>SUMIF('Fiche Vente'!$D$5:$D$14,A39,'Fiche Vente'!$F$5:$F$14)</f>
        <v>0</v>
      </c>
      <c r="D39" s="298">
        <f>SUMIF('Fiche Vente'!$G$5:$G$14,A39,'Fiche Vente'!$I$5:$I$14)</f>
        <v>0</v>
      </c>
      <c r="E39" s="298">
        <f>SUMIF('Fiche Vente'!$J$5:$J$14,A39,'Fiche Vente'!$L$5:$L$14)</f>
        <v>0</v>
      </c>
      <c r="F39" s="298">
        <f>SUMIF('Fiche Vente'!$M$5:$M$14,A39,'Fiche Vente'!$O$5:$O$14)</f>
        <v>0</v>
      </c>
      <c r="G39" s="298">
        <f>SUMIF('Fiche Vente'!$P$5:P48,$A39,'Fiche Vente'!$R$5:R48)</f>
        <v>0</v>
      </c>
      <c r="H39" s="298">
        <f>SUMIF('Fiche Vente'!$S$5:$S$14,A39,'Fiche Vente'!$U$5:$U$14)</f>
        <v>0</v>
      </c>
      <c r="I39" s="298">
        <f>SUMIF('Fiche Vente'!$V$5:$V$14,A39,'Fiche Vente'!$X$5:$X$14)</f>
        <v>0</v>
      </c>
      <c r="J39" s="298">
        <f>SUMIF('Fiche Vente'!$Y$5:$Y$14,A39,'Fiche Vente'!$AA$5:$AA$14)</f>
        <v>0</v>
      </c>
      <c r="K39" s="311">
        <f ca="1">SUMIF('Fiche Vente'!$AB$5:$AB$14,A39,'Fiche Vente'!$AD$5)</f>
        <v>0</v>
      </c>
      <c r="L39" s="328">
        <f t="shared" ca="1" si="0"/>
        <v>0</v>
      </c>
      <c r="M39" s="322"/>
      <c r="N39" s="298">
        <f>SUMIF('Fiche Vente'!$A$24:$A$33,M39,'Fiche Vente'!$C$24:$C$33)</f>
        <v>0</v>
      </c>
      <c r="O39" s="298">
        <f>SUMIF('Fiche Vente'!$D$24:$D$33,M39,'Fiche Vente'!$F$24:$F$33)</f>
        <v>0</v>
      </c>
      <c r="P39" s="298">
        <f>SUMIF('Fiche Vente'!$G$24:$G$33,M39,'Fiche Vente'!$I$24:$I$33)</f>
        <v>0</v>
      </c>
      <c r="Q39" s="298">
        <f>SUMIF('Fiche Vente'!$J$24:$J$33,M39,'Fiche Vente'!$L$24:$L$33)</f>
        <v>0</v>
      </c>
      <c r="R39" s="298">
        <f>SUMIF('Fiche Vente'!$M$24:$M$33,M39,'Fiche Vente'!$O$24:$O$33)</f>
        <v>0</v>
      </c>
      <c r="S39" s="298">
        <f>SUMIF('Fiche Vente'!$P$24:$P$33,M39,'Fiche Vente'!$R$24:$R$33)</f>
        <v>0</v>
      </c>
      <c r="T39" s="298">
        <f>SUMIF('Fiche Vente'!$S$24:$S$33,M39,'Fiche Vente'!$U$24:$U$33)</f>
        <v>0</v>
      </c>
      <c r="U39" s="298">
        <f>SUMIF('Fiche Vente'!$V$24:$V$33,M39,'Fiche Vente'!$X$24:$X$33)</f>
        <v>0</v>
      </c>
      <c r="V39" s="298">
        <f>SUMIF('Fiche Vente'!$Y$24:$Y$33,M39,'Fiche Vente'!$AA$24:$AA$33)</f>
        <v>0</v>
      </c>
      <c r="W39" s="311">
        <f>SUMIF('Fiche Vente'!$AB$24:$AB$33,M39,'Fiche Vente'!$AD$24:$AD$33)</f>
        <v>0</v>
      </c>
      <c r="X39" s="317">
        <f t="shared" si="1"/>
        <v>0</v>
      </c>
      <c r="Y39" s="320">
        <f t="shared" ca="1" si="2"/>
        <v>0</v>
      </c>
    </row>
    <row r="40" spans="1:25">
      <c r="A40" s="303"/>
      <c r="B40" s="298">
        <f>SUMIF('Fiche Vente'!$A$5:$A$14,A40,'Fiche Vente'!$C$5:$C$14)</f>
        <v>0</v>
      </c>
      <c r="C40" s="298">
        <f>SUMIF('Fiche Vente'!$D$5:$D$14,A40,'Fiche Vente'!$F$5:$F$14)</f>
        <v>0</v>
      </c>
      <c r="D40" s="298">
        <f>SUMIF('Fiche Vente'!$G$5:$G$14,A40,'Fiche Vente'!$I$5:$I$14)</f>
        <v>0</v>
      </c>
      <c r="E40" s="298">
        <f>SUMIF('Fiche Vente'!$J$5:$J$14,A40,'Fiche Vente'!$L$5:$L$14)</f>
        <v>0</v>
      </c>
      <c r="F40" s="298">
        <f>SUMIF('Fiche Vente'!$M$5:$M$14,A40,'Fiche Vente'!$O$5:$O$14)</f>
        <v>0</v>
      </c>
      <c r="G40" s="298">
        <f>SUMIF('Fiche Vente'!$P$5:P49,$A40,'Fiche Vente'!$R$5:R49)</f>
        <v>0</v>
      </c>
      <c r="H40" s="298">
        <f>SUMIF('Fiche Vente'!$S$5:$S$14,A40,'Fiche Vente'!$U$5:$U$14)</f>
        <v>0</v>
      </c>
      <c r="I40" s="298">
        <f>SUMIF('Fiche Vente'!$V$5:$V$14,A40,'Fiche Vente'!$X$5:$X$14)</f>
        <v>0</v>
      </c>
      <c r="J40" s="298">
        <f>SUMIF('Fiche Vente'!$Y$5:$Y$14,A40,'Fiche Vente'!$AA$5:$AA$14)</f>
        <v>0</v>
      </c>
      <c r="K40" s="311">
        <f ca="1">SUMIF('Fiche Vente'!$AB$5:$AB$14,A40,'Fiche Vente'!$AD$5)</f>
        <v>0</v>
      </c>
      <c r="L40" s="328">
        <f t="shared" ca="1" si="0"/>
        <v>0</v>
      </c>
      <c r="M40" s="322"/>
      <c r="N40" s="298">
        <f>SUMIF('Fiche Vente'!$A$24:$A$33,M40,'Fiche Vente'!$C$24:$C$33)</f>
        <v>0</v>
      </c>
      <c r="O40" s="298">
        <f>SUMIF('Fiche Vente'!$D$24:$D$33,M40,'Fiche Vente'!$F$24:$F$33)</f>
        <v>0</v>
      </c>
      <c r="P40" s="298">
        <f>SUMIF('Fiche Vente'!$G$24:$G$33,M40,'Fiche Vente'!$I$24:$I$33)</f>
        <v>0</v>
      </c>
      <c r="Q40" s="298">
        <f>SUMIF('Fiche Vente'!$J$24:$J$33,M40,'Fiche Vente'!$L$24:$L$33)</f>
        <v>0</v>
      </c>
      <c r="R40" s="298">
        <f>SUMIF('Fiche Vente'!$M$24:$M$33,M40,'Fiche Vente'!$O$24:$O$33)</f>
        <v>0</v>
      </c>
      <c r="S40" s="298">
        <f>SUMIF('Fiche Vente'!$P$24:$P$33,M40,'Fiche Vente'!$R$24:$R$33)</f>
        <v>0</v>
      </c>
      <c r="T40" s="298">
        <f>SUMIF('Fiche Vente'!$S$24:$S$33,M40,'Fiche Vente'!$U$24:$U$33)</f>
        <v>0</v>
      </c>
      <c r="U40" s="298">
        <f>SUMIF('Fiche Vente'!$V$24:$V$33,M40,'Fiche Vente'!$X$24:$X$33)</f>
        <v>0</v>
      </c>
      <c r="V40" s="298">
        <f>SUMIF('Fiche Vente'!$Y$24:$Y$33,M40,'Fiche Vente'!$AA$24:$AA$33)</f>
        <v>0</v>
      </c>
      <c r="W40" s="311">
        <f>SUMIF('Fiche Vente'!$AB$24:$AB$33,M40,'Fiche Vente'!$AD$24:$AD$33)</f>
        <v>0</v>
      </c>
      <c r="X40" s="317">
        <f t="shared" si="1"/>
        <v>0</v>
      </c>
      <c r="Y40" s="320">
        <f t="shared" ca="1" si="2"/>
        <v>0</v>
      </c>
    </row>
    <row r="41" spans="1:25">
      <c r="A41" s="303"/>
      <c r="B41" s="298">
        <f>SUMIF('Fiche Vente'!$A$5:$A$14,A41,'Fiche Vente'!$C$5:$C$14)</f>
        <v>0</v>
      </c>
      <c r="C41" s="298">
        <f>SUMIF('Fiche Vente'!$D$5:$D$14,A41,'Fiche Vente'!$F$5:$F$14)</f>
        <v>0</v>
      </c>
      <c r="D41" s="298">
        <f>SUMIF('Fiche Vente'!$G$5:$G$14,A41,'Fiche Vente'!$I$5:$I$14)</f>
        <v>0</v>
      </c>
      <c r="E41" s="298">
        <f>SUMIF('Fiche Vente'!$J$5:$J$14,A41,'Fiche Vente'!$L$5:$L$14)</f>
        <v>0</v>
      </c>
      <c r="F41" s="298">
        <f>SUMIF('Fiche Vente'!$M$5:$M$14,A41,'Fiche Vente'!$O$5:$O$14)</f>
        <v>0</v>
      </c>
      <c r="G41" s="298">
        <f>SUMIF('Fiche Vente'!$P$5:P50,$A41,'Fiche Vente'!$R$5:R50)</f>
        <v>0</v>
      </c>
      <c r="H41" s="298">
        <f>SUMIF('Fiche Vente'!$S$5:$S$14,A41,'Fiche Vente'!$U$5:$U$14)</f>
        <v>0</v>
      </c>
      <c r="I41" s="298">
        <f>SUMIF('Fiche Vente'!$V$5:$V$14,A41,'Fiche Vente'!$X$5:$X$14)</f>
        <v>0</v>
      </c>
      <c r="J41" s="298">
        <f>SUMIF('Fiche Vente'!$Y$5:$Y$14,A41,'Fiche Vente'!$AA$5:$AA$14)</f>
        <v>0</v>
      </c>
      <c r="K41" s="311">
        <f ca="1">SUMIF('Fiche Vente'!$AB$5:$AB$14,A41,'Fiche Vente'!$AD$5)</f>
        <v>0</v>
      </c>
      <c r="L41" s="328">
        <f t="shared" ca="1" si="0"/>
        <v>0</v>
      </c>
      <c r="M41" s="322"/>
      <c r="N41" s="298">
        <f>SUMIF('Fiche Vente'!$A$24:$A$33,M41,'Fiche Vente'!$C$24:$C$33)</f>
        <v>0</v>
      </c>
      <c r="O41" s="298">
        <f>SUMIF('Fiche Vente'!$D$24:$D$33,M41,'Fiche Vente'!$F$24:$F$33)</f>
        <v>0</v>
      </c>
      <c r="P41" s="298">
        <f>SUMIF('Fiche Vente'!$G$24:$G$33,M41,'Fiche Vente'!$I$24:$I$33)</f>
        <v>0</v>
      </c>
      <c r="Q41" s="298">
        <f>SUMIF('Fiche Vente'!$J$24:$J$33,M41,'Fiche Vente'!$L$24:$L$33)</f>
        <v>0</v>
      </c>
      <c r="R41" s="298">
        <f>SUMIF('Fiche Vente'!$M$24:$M$33,M41,'Fiche Vente'!$O$24:$O$33)</f>
        <v>0</v>
      </c>
      <c r="S41" s="298">
        <f>SUMIF('Fiche Vente'!$P$24:$P$33,M41,'Fiche Vente'!$R$24:$R$33)</f>
        <v>0</v>
      </c>
      <c r="T41" s="298">
        <f>SUMIF('Fiche Vente'!$S$24:$S$33,M41,'Fiche Vente'!$U$24:$U$33)</f>
        <v>0</v>
      </c>
      <c r="U41" s="298">
        <f>SUMIF('Fiche Vente'!$V$24:$V$33,M41,'Fiche Vente'!$X$24:$X$33)</f>
        <v>0</v>
      </c>
      <c r="V41" s="298">
        <f>SUMIF('Fiche Vente'!$Y$24:$Y$33,M41,'Fiche Vente'!$AA$24:$AA$33)</f>
        <v>0</v>
      </c>
      <c r="W41" s="311">
        <f>SUMIF('Fiche Vente'!$AB$24:$AB$33,M41,'Fiche Vente'!$AD$24:$AD$33)</f>
        <v>0</v>
      </c>
      <c r="X41" s="317">
        <f t="shared" si="1"/>
        <v>0</v>
      </c>
      <c r="Y41" s="320">
        <f t="shared" ca="1" si="2"/>
        <v>0</v>
      </c>
    </row>
    <row r="42" spans="1:25">
      <c r="A42" s="303"/>
      <c r="B42" s="298">
        <f>SUMIF('Fiche Vente'!$A$5:$A$14,A42,'Fiche Vente'!$C$5:$C$14)</f>
        <v>0</v>
      </c>
      <c r="C42" s="298">
        <f>SUMIF('Fiche Vente'!$D$5:$D$14,A42,'Fiche Vente'!$F$5:$F$14)</f>
        <v>0</v>
      </c>
      <c r="D42" s="298">
        <f>SUMIF('Fiche Vente'!$G$5:$G$14,A42,'Fiche Vente'!$I$5:$I$14)</f>
        <v>0</v>
      </c>
      <c r="E42" s="298">
        <f>SUMIF('Fiche Vente'!$J$5:$J$14,A42,'Fiche Vente'!$L$5:$L$14)</f>
        <v>0</v>
      </c>
      <c r="F42" s="298">
        <f>SUMIF('Fiche Vente'!$M$5:$M$14,A42,'Fiche Vente'!$O$5:$O$14)</f>
        <v>0</v>
      </c>
      <c r="G42" s="298">
        <f>SUMIF('Fiche Vente'!$P$5:P51,$A42,'Fiche Vente'!$R$5:R51)</f>
        <v>0</v>
      </c>
      <c r="H42" s="298">
        <f>SUMIF('Fiche Vente'!$S$5:$S$14,A42,'Fiche Vente'!$U$5:$U$14)</f>
        <v>0</v>
      </c>
      <c r="I42" s="298">
        <f>SUMIF('Fiche Vente'!$V$5:$V$14,A42,'Fiche Vente'!$X$5:$X$14)</f>
        <v>0</v>
      </c>
      <c r="J42" s="298">
        <f>SUMIF('Fiche Vente'!$Y$5:$Y$14,A42,'Fiche Vente'!$AA$5:$AA$14)</f>
        <v>0</v>
      </c>
      <c r="K42" s="311">
        <f ca="1">SUMIF('Fiche Vente'!$AB$5:$AB$14,A42,'Fiche Vente'!$AD$5)</f>
        <v>0</v>
      </c>
      <c r="L42" s="328">
        <f t="shared" ca="1" si="0"/>
        <v>0</v>
      </c>
      <c r="M42" s="322"/>
      <c r="N42" s="298">
        <f>SUMIF('Fiche Vente'!$A$24:$A$33,M42,'Fiche Vente'!$C$24:$C$33)</f>
        <v>0</v>
      </c>
      <c r="O42" s="298">
        <f>SUMIF('Fiche Vente'!$D$24:$D$33,M42,'Fiche Vente'!$F$24:$F$33)</f>
        <v>0</v>
      </c>
      <c r="P42" s="298">
        <f>SUMIF('Fiche Vente'!$G$24:$G$33,M42,'Fiche Vente'!$I$24:$I$33)</f>
        <v>0</v>
      </c>
      <c r="Q42" s="298">
        <f>SUMIF('Fiche Vente'!$J$24:$J$33,M42,'Fiche Vente'!$L$24:$L$33)</f>
        <v>0</v>
      </c>
      <c r="R42" s="298">
        <f>SUMIF('Fiche Vente'!$M$24:$M$33,M42,'Fiche Vente'!$O$24:$O$33)</f>
        <v>0</v>
      </c>
      <c r="S42" s="298">
        <f>SUMIF('Fiche Vente'!$P$24:$P$33,M42,'Fiche Vente'!$R$24:$R$33)</f>
        <v>0</v>
      </c>
      <c r="T42" s="298">
        <f>SUMIF('Fiche Vente'!$S$24:$S$33,M42,'Fiche Vente'!$U$24:$U$33)</f>
        <v>0</v>
      </c>
      <c r="U42" s="298">
        <f>SUMIF('Fiche Vente'!$V$24:$V$33,M42,'Fiche Vente'!$X$24:$X$33)</f>
        <v>0</v>
      </c>
      <c r="V42" s="298">
        <f>SUMIF('Fiche Vente'!$Y$24:$Y$33,M42,'Fiche Vente'!$AA$24:$AA$33)</f>
        <v>0</v>
      </c>
      <c r="W42" s="311">
        <f>SUMIF('Fiche Vente'!$AB$24:$AB$33,M42,'Fiche Vente'!$AD$24:$AD$33)</f>
        <v>0</v>
      </c>
      <c r="X42" s="317">
        <f t="shared" si="1"/>
        <v>0</v>
      </c>
      <c r="Y42" s="320">
        <f t="shared" ca="1" si="2"/>
        <v>0</v>
      </c>
    </row>
    <row r="43" spans="1:25">
      <c r="A43" s="303"/>
      <c r="B43" s="298">
        <f>SUMIF('Fiche Vente'!$A$5:$A$14,A43,'Fiche Vente'!$C$5:$C$14)</f>
        <v>0</v>
      </c>
      <c r="C43" s="298">
        <f>SUMIF('Fiche Vente'!$D$5:$D$14,A43,'Fiche Vente'!$F$5:$F$14)</f>
        <v>0</v>
      </c>
      <c r="D43" s="298">
        <f>SUMIF('Fiche Vente'!$G$5:$G$14,A43,'Fiche Vente'!$I$5:$I$14)</f>
        <v>0</v>
      </c>
      <c r="E43" s="298">
        <f>SUMIF('Fiche Vente'!$J$5:$J$14,A43,'Fiche Vente'!$L$5:$L$14)</f>
        <v>0</v>
      </c>
      <c r="F43" s="298">
        <f>SUMIF('Fiche Vente'!$M$5:$M$14,A43,'Fiche Vente'!$O$5:$O$14)</f>
        <v>0</v>
      </c>
      <c r="G43" s="298">
        <f>SUMIF('Fiche Vente'!$P$5:P52,$A43,'Fiche Vente'!$R$5:R52)</f>
        <v>0</v>
      </c>
      <c r="H43" s="298">
        <f>SUMIF('Fiche Vente'!$S$5:$S$14,A43,'Fiche Vente'!$U$5:$U$14)</f>
        <v>0</v>
      </c>
      <c r="I43" s="298">
        <f>SUMIF('Fiche Vente'!$V$5:$V$14,A43,'Fiche Vente'!$X$5:$X$14)</f>
        <v>0</v>
      </c>
      <c r="J43" s="298">
        <f>SUMIF('Fiche Vente'!$Y$5:$Y$14,A43,'Fiche Vente'!$AA$5:$AA$14)</f>
        <v>0</v>
      </c>
      <c r="K43" s="311">
        <f ca="1">SUMIF('Fiche Vente'!$AB$5:$AB$14,A43,'Fiche Vente'!$AD$5)</f>
        <v>0</v>
      </c>
      <c r="L43" s="328">
        <f t="shared" ca="1" si="0"/>
        <v>0</v>
      </c>
      <c r="M43" s="322"/>
      <c r="N43" s="298">
        <f>SUMIF('Fiche Vente'!$A$24:$A$33,M43,'Fiche Vente'!$C$24:$C$33)</f>
        <v>0</v>
      </c>
      <c r="O43" s="298">
        <f>SUMIF('Fiche Vente'!$D$24:$D$33,M43,'Fiche Vente'!$F$24:$F$33)</f>
        <v>0</v>
      </c>
      <c r="P43" s="298">
        <f>SUMIF('Fiche Vente'!$G$24:$G$33,M43,'Fiche Vente'!$I$24:$I$33)</f>
        <v>0</v>
      </c>
      <c r="Q43" s="298">
        <f>SUMIF('Fiche Vente'!$J$24:$J$33,M43,'Fiche Vente'!$L$24:$L$33)</f>
        <v>0</v>
      </c>
      <c r="R43" s="298">
        <f>SUMIF('Fiche Vente'!$M$24:$M$33,M43,'Fiche Vente'!$O$24:$O$33)</f>
        <v>0</v>
      </c>
      <c r="S43" s="298">
        <f>SUMIF('Fiche Vente'!$P$24:$P$33,M43,'Fiche Vente'!$R$24:$R$33)</f>
        <v>0</v>
      </c>
      <c r="T43" s="298">
        <f>SUMIF('Fiche Vente'!$S$24:$S$33,M43,'Fiche Vente'!$U$24:$U$33)</f>
        <v>0</v>
      </c>
      <c r="U43" s="298">
        <f>SUMIF('Fiche Vente'!$V$24:$V$33,M43,'Fiche Vente'!$X$24:$X$33)</f>
        <v>0</v>
      </c>
      <c r="V43" s="298">
        <f>SUMIF('Fiche Vente'!$Y$24:$Y$33,M43,'Fiche Vente'!$AA$24:$AA$33)</f>
        <v>0</v>
      </c>
      <c r="W43" s="311">
        <f>SUMIF('Fiche Vente'!$AB$24:$AB$33,M43,'Fiche Vente'!$AD$24:$AD$33)</f>
        <v>0</v>
      </c>
      <c r="X43" s="317">
        <f t="shared" si="1"/>
        <v>0</v>
      </c>
      <c r="Y43" s="320">
        <f t="shared" ca="1" si="2"/>
        <v>0</v>
      </c>
    </row>
    <row r="44" spans="1:25">
      <c r="A44" s="303"/>
      <c r="B44" s="298">
        <f>SUMIF('Fiche Vente'!$A$5:$A$14,A44,'Fiche Vente'!$C$5:$C$14)</f>
        <v>0</v>
      </c>
      <c r="C44" s="298">
        <f>SUMIF('Fiche Vente'!$D$5:$D$14,A44,'Fiche Vente'!$F$5:$F$14)</f>
        <v>0</v>
      </c>
      <c r="D44" s="298">
        <f>SUMIF('Fiche Vente'!$G$5:$G$14,A44,'Fiche Vente'!$I$5:$I$14)</f>
        <v>0</v>
      </c>
      <c r="E44" s="298">
        <f>SUMIF('Fiche Vente'!$J$5:$J$14,A44,'Fiche Vente'!$L$5:$L$14)</f>
        <v>0</v>
      </c>
      <c r="F44" s="298">
        <f>SUMIF('Fiche Vente'!$M$5:$M$14,A44,'Fiche Vente'!$O$5:$O$14)</f>
        <v>0</v>
      </c>
      <c r="G44" s="298">
        <f>SUMIF('Fiche Vente'!$P$5:P53,$A44,'Fiche Vente'!$R$5:R53)</f>
        <v>0</v>
      </c>
      <c r="H44" s="298">
        <f>SUMIF('Fiche Vente'!$S$5:$S$14,A44,'Fiche Vente'!$U$5:$U$14)</f>
        <v>0</v>
      </c>
      <c r="I44" s="298">
        <f>SUMIF('Fiche Vente'!$V$5:$V$14,A44,'Fiche Vente'!$X$5:$X$14)</f>
        <v>0</v>
      </c>
      <c r="J44" s="298">
        <f>SUMIF('Fiche Vente'!$Y$5:$Y$14,A44,'Fiche Vente'!$AA$5:$AA$14)</f>
        <v>0</v>
      </c>
      <c r="K44" s="311">
        <f ca="1">SUMIF('Fiche Vente'!$AB$5:$AB$14,A44,'Fiche Vente'!$AD$5)</f>
        <v>0</v>
      </c>
      <c r="L44" s="328">
        <f t="shared" ca="1" si="0"/>
        <v>0</v>
      </c>
      <c r="M44" s="322"/>
      <c r="N44" s="298">
        <f>SUMIF('Fiche Vente'!$A$24:$A$33,M44,'Fiche Vente'!$C$24:$C$33)</f>
        <v>0</v>
      </c>
      <c r="O44" s="298">
        <f>SUMIF('Fiche Vente'!$D$24:$D$33,M44,'Fiche Vente'!$F$24:$F$33)</f>
        <v>0</v>
      </c>
      <c r="P44" s="298">
        <f>SUMIF('Fiche Vente'!$G$24:$G$33,M44,'Fiche Vente'!$I$24:$I$33)</f>
        <v>0</v>
      </c>
      <c r="Q44" s="298">
        <f>SUMIF('Fiche Vente'!$J$24:$J$33,M44,'Fiche Vente'!$L$24:$L$33)</f>
        <v>0</v>
      </c>
      <c r="R44" s="298">
        <f>SUMIF('Fiche Vente'!$M$24:$M$33,M44,'Fiche Vente'!$O$24:$O$33)</f>
        <v>0</v>
      </c>
      <c r="S44" s="298">
        <f>SUMIF('Fiche Vente'!$P$24:$P$33,M44,'Fiche Vente'!$R$24:$R$33)</f>
        <v>0</v>
      </c>
      <c r="T44" s="298">
        <f>SUMIF('Fiche Vente'!$S$24:$S$33,M44,'Fiche Vente'!$U$24:$U$33)</f>
        <v>0</v>
      </c>
      <c r="U44" s="298">
        <f>SUMIF('Fiche Vente'!$V$24:$V$33,M44,'Fiche Vente'!$X$24:$X$33)</f>
        <v>0</v>
      </c>
      <c r="V44" s="298">
        <f>SUMIF('Fiche Vente'!$Y$24:$Y$33,M44,'Fiche Vente'!$AA$24:$AA$33)</f>
        <v>0</v>
      </c>
      <c r="W44" s="311">
        <f>SUMIF('Fiche Vente'!$AB$24:$AB$33,M44,'Fiche Vente'!$AD$24:$AD$33)</f>
        <v>0</v>
      </c>
      <c r="X44" s="317">
        <f t="shared" si="1"/>
        <v>0</v>
      </c>
      <c r="Y44" s="320">
        <f t="shared" ca="1" si="2"/>
        <v>0</v>
      </c>
    </row>
    <row r="45" spans="1:25" ht="15.75" thickBot="1">
      <c r="A45" s="308"/>
      <c r="B45" s="310">
        <f>SUMIF('Fiche Vente'!$A$5:$A$14,A45,'Fiche Vente'!$C$5:$C$14)</f>
        <v>0</v>
      </c>
      <c r="C45" s="310">
        <f>SUMIF('Fiche Vente'!$D$5:$D$14,A45,'Fiche Vente'!$F$5:$F$14)</f>
        <v>0</v>
      </c>
      <c r="D45" s="310">
        <f>SUMIF('Fiche Vente'!$G$5:$G$14,A45,'Fiche Vente'!$I$5:$I$14)</f>
        <v>0</v>
      </c>
      <c r="E45" s="310">
        <f>SUMIF('Fiche Vente'!$J$5:$J$14,A45,'Fiche Vente'!$L$5:$L$14)</f>
        <v>0</v>
      </c>
      <c r="F45" s="310">
        <f>SUMIF('Fiche Vente'!$M$5:$M$14,A45,'Fiche Vente'!$O$5:$O$14)</f>
        <v>0</v>
      </c>
      <c r="G45" s="310">
        <f>SUMIF('Fiche Vente'!$P$5:P54,$A45,'Fiche Vente'!$R$5:R54)</f>
        <v>0</v>
      </c>
      <c r="H45" s="310">
        <f>SUMIF('Fiche Vente'!$S$5:$S$14,A45,'Fiche Vente'!$U$5:$U$14)</f>
        <v>0</v>
      </c>
      <c r="I45" s="310">
        <f>SUMIF('Fiche Vente'!$V$5:$V$14,A45,'Fiche Vente'!$X$5:$X$14)</f>
        <v>0</v>
      </c>
      <c r="J45" s="310">
        <f>SUMIF('Fiche Vente'!$Y$5:$Y$14,A45,'Fiche Vente'!$AA$5:$AA$14)</f>
        <v>0</v>
      </c>
      <c r="K45" s="312">
        <f ca="1">SUMIF('Fiche Vente'!$AB$5:$AB$14,A45,'Fiche Vente'!$AD$5)</f>
        <v>0</v>
      </c>
      <c r="L45" s="331">
        <f t="shared" ca="1" si="0"/>
        <v>0</v>
      </c>
      <c r="M45" s="327"/>
      <c r="N45" s="310">
        <f>SUMIF('Fiche Vente'!$A$24:$A$33,M45,'Fiche Vente'!$C$24:$C$33)</f>
        <v>0</v>
      </c>
      <c r="O45" s="310">
        <f>SUMIF('Fiche Vente'!$D$24:$D$33,M45,'Fiche Vente'!$F$24:$F$33)</f>
        <v>0</v>
      </c>
      <c r="P45" s="310">
        <f>SUMIF('Fiche Vente'!$G$24:$G$33,M45,'Fiche Vente'!$I$24:$I$33)</f>
        <v>0</v>
      </c>
      <c r="Q45" s="310">
        <f>SUMIF('Fiche Vente'!$J$24:$J$33,M45,'Fiche Vente'!$L$24:$L$33)</f>
        <v>0</v>
      </c>
      <c r="R45" s="310">
        <f>SUMIF('Fiche Vente'!$M$24:$M$33,M45,'Fiche Vente'!$O$24:$O$33)</f>
        <v>0</v>
      </c>
      <c r="S45" s="310">
        <f>SUMIF('Fiche Vente'!$P$24:$P$33,M45,'Fiche Vente'!$R$24:$R$33)</f>
        <v>0</v>
      </c>
      <c r="T45" s="310">
        <f>SUMIF('Fiche Vente'!$S$24:$S$33,M45,'Fiche Vente'!$U$24:$U$33)</f>
        <v>0</v>
      </c>
      <c r="U45" s="310">
        <f>SUMIF('Fiche Vente'!$V$24:$V$33,M45,'Fiche Vente'!$X$24:$X$33)</f>
        <v>0</v>
      </c>
      <c r="V45" s="310">
        <f>SUMIF('Fiche Vente'!$Y$24:$Y$33,M45,'Fiche Vente'!$AA$24:$AA$33)</f>
        <v>0</v>
      </c>
      <c r="W45" s="312">
        <f>SUMIF('Fiche Vente'!$AB$24:$AB$33,M45,'Fiche Vente'!$AD$24:$AD$33)</f>
        <v>0</v>
      </c>
      <c r="X45" s="318">
        <f t="shared" si="1"/>
        <v>0</v>
      </c>
      <c r="Y45" s="321">
        <f t="shared" ca="1" si="2"/>
        <v>0</v>
      </c>
    </row>
  </sheetData>
  <sheetProtection formatCells="0" formatColumns="0" formatRows="0" insertColumns="0" insertRows="0" insertHyperlinks="0" deleteColumns="0" deleteRows="0" sort="0" autoFilter="0" pivotTables="0"/>
  <mergeCells count="2">
    <mergeCell ref="B2:K2"/>
    <mergeCell ref="M2:W2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0524BB-9759-4DA5-A06B-178DB8AE0C00}">
  <dimension ref="A1:Y45"/>
  <sheetViews>
    <sheetView zoomScaleNormal="100" workbookViewId="0">
      <selection activeCell="A2" sqref="A2"/>
    </sheetView>
  </sheetViews>
  <sheetFormatPr baseColWidth="10" defaultRowHeight="15"/>
  <cols>
    <col min="1" max="1" width="18.5703125" customWidth="1"/>
    <col min="2" max="2" width="5.28515625" customWidth="1"/>
    <col min="3" max="3" width="5" customWidth="1"/>
    <col min="4" max="4" width="5.85546875" customWidth="1"/>
    <col min="5" max="5" width="5.5703125" customWidth="1"/>
    <col min="6" max="6" width="5" customWidth="1"/>
    <col min="7" max="7" width="5.5703125" customWidth="1"/>
    <col min="8" max="9" width="5.42578125" customWidth="1"/>
    <col min="10" max="10" width="5.5703125" customWidth="1"/>
    <col min="11" max="11" width="5.42578125" customWidth="1"/>
    <col min="12" max="12" width="7.42578125" customWidth="1"/>
    <col min="13" max="13" width="18.28515625" customWidth="1"/>
    <col min="14" max="14" width="6" customWidth="1"/>
    <col min="15" max="15" width="5.5703125" customWidth="1"/>
    <col min="16" max="16" width="5.7109375" customWidth="1"/>
    <col min="17" max="18" width="5.5703125" customWidth="1"/>
    <col min="19" max="19" width="5.7109375" customWidth="1"/>
    <col min="20" max="20" width="6.140625" customWidth="1"/>
    <col min="21" max="21" width="5.85546875" customWidth="1"/>
    <col min="22" max="22" width="6.140625" customWidth="1"/>
    <col min="23" max="23" width="6.5703125" customWidth="1"/>
    <col min="24" max="24" width="10.7109375" customWidth="1"/>
    <col min="25" max="25" width="8.28515625" customWidth="1"/>
  </cols>
  <sheetData>
    <row r="1" spans="1:25" ht="15.75" thickBot="1"/>
    <row r="2" spans="1:25" ht="30.75" customHeight="1">
      <c r="A2" s="333">
        <f ca="1">TODAY()</f>
        <v>44288</v>
      </c>
      <c r="B2" s="370" t="s">
        <v>140</v>
      </c>
      <c r="C2" s="371"/>
      <c r="D2" s="371"/>
      <c r="E2" s="371"/>
      <c r="F2" s="371"/>
      <c r="G2" s="371"/>
      <c r="H2" s="371"/>
      <c r="I2" s="371"/>
      <c r="J2" s="371"/>
      <c r="K2" s="372"/>
      <c r="L2" s="332" t="s">
        <v>146</v>
      </c>
      <c r="M2" s="373" t="s">
        <v>145</v>
      </c>
      <c r="N2" s="374"/>
      <c r="O2" s="374"/>
      <c r="P2" s="374"/>
      <c r="Q2" s="374"/>
      <c r="R2" s="374"/>
      <c r="S2" s="374"/>
      <c r="T2" s="374"/>
      <c r="U2" s="374"/>
      <c r="V2" s="374"/>
      <c r="W2" s="374"/>
      <c r="X2" s="329" t="s">
        <v>147</v>
      </c>
      <c r="Y2" s="330" t="s">
        <v>148</v>
      </c>
    </row>
    <row r="3" spans="1:25">
      <c r="A3" s="300" t="s">
        <v>144</v>
      </c>
      <c r="B3" s="299">
        <v>1</v>
      </c>
      <c r="C3" s="299">
        <v>2</v>
      </c>
      <c r="D3" s="299">
        <v>3</v>
      </c>
      <c r="E3" s="299">
        <v>4</v>
      </c>
      <c r="F3" s="299">
        <v>5</v>
      </c>
      <c r="G3" s="299">
        <v>6</v>
      </c>
      <c r="H3" s="299">
        <v>7</v>
      </c>
      <c r="I3" s="299">
        <v>8</v>
      </c>
      <c r="J3" s="299">
        <v>9</v>
      </c>
      <c r="K3" s="309">
        <v>10</v>
      </c>
      <c r="L3" s="314"/>
      <c r="M3" s="300" t="s">
        <v>144</v>
      </c>
      <c r="N3" s="301">
        <v>1</v>
      </c>
      <c r="O3" s="301">
        <v>2</v>
      </c>
      <c r="P3" s="301">
        <v>3</v>
      </c>
      <c r="Q3" s="301">
        <v>4</v>
      </c>
      <c r="R3" s="301">
        <v>5</v>
      </c>
      <c r="S3" s="301">
        <v>6</v>
      </c>
      <c r="T3" s="301">
        <v>7</v>
      </c>
      <c r="U3" s="301">
        <v>8</v>
      </c>
      <c r="V3" s="301">
        <v>9</v>
      </c>
      <c r="W3" s="313">
        <v>10</v>
      </c>
      <c r="X3" s="316"/>
      <c r="Y3" s="319"/>
    </row>
    <row r="4" spans="1:25">
      <c r="A4" s="228"/>
      <c r="B4" s="302"/>
      <c r="C4" s="7"/>
      <c r="D4" s="7"/>
      <c r="E4" s="7"/>
      <c r="F4" s="7"/>
      <c r="G4" s="7"/>
      <c r="H4" s="7"/>
      <c r="I4" s="7"/>
      <c r="J4" s="7"/>
      <c r="K4" s="8"/>
      <c r="L4" s="315"/>
      <c r="M4" s="6"/>
      <c r="N4" s="7"/>
      <c r="O4" s="7"/>
      <c r="P4" s="7"/>
      <c r="Q4" s="7"/>
      <c r="R4" s="7"/>
      <c r="S4" s="7"/>
      <c r="T4" s="7"/>
      <c r="U4" s="7"/>
      <c r="V4" s="7"/>
      <c r="W4" s="7"/>
      <c r="X4" s="316"/>
      <c r="Y4" s="319"/>
    </row>
    <row r="5" spans="1:25">
      <c r="A5" s="303" t="s">
        <v>95</v>
      </c>
      <c r="B5" s="298">
        <f>SUMIF('Fiche Vente'!$A$5:$A$14,A5,'Fiche Vente'!$C$5:$C$14)</f>
        <v>5</v>
      </c>
      <c r="C5" s="298">
        <f>SUMIF('Fiche Vente'!$D$5:$D$14,A5,'Fiche Vente'!$F$5:$F$14)</f>
        <v>3</v>
      </c>
      <c r="D5" s="298">
        <f>SUMIF('Fiche Vente'!$G$5:$G$14,A5,'Fiche Vente'!$I$5:$I$14)</f>
        <v>0</v>
      </c>
      <c r="E5" s="298">
        <f>SUMIF('Fiche Vente'!$J$5:$J$14,A5,'Fiche Vente'!$L$5:$L$14)</f>
        <v>0</v>
      </c>
      <c r="F5" s="298">
        <f>SUMIF('Fiche Vente'!$M$5:$M$14,A5,'Fiche Vente'!$O$5:$O$14)</f>
        <v>0</v>
      </c>
      <c r="G5" s="298">
        <f>SUMIF('Fiche Vente'!$P$5:P14,$A5,'Fiche Vente'!$R$5:R14)</f>
        <v>2</v>
      </c>
      <c r="H5" s="298">
        <f>SUMIF('Fiche Vente'!$S$5:$S$14,A5,'Fiche Vente'!$U$5:$U$14)</f>
        <v>0</v>
      </c>
      <c r="I5" s="298">
        <f>SUMIF('Fiche Vente'!$V$5:$V$14,A5,'Fiche Vente'!$X$5:$X$14)</f>
        <v>0</v>
      </c>
      <c r="J5" s="298">
        <f>SUMIF('Fiche Vente'!$Y$5:$Y$14,A5,'Fiche Vente'!$AA$5:$AA$14)</f>
        <v>4</v>
      </c>
      <c r="K5" s="311">
        <f ca="1">SUMIF('Fiche Vente'!$AB$5:$AB$14,A5,'Fiche Vente'!$AD$5)</f>
        <v>1</v>
      </c>
      <c r="L5" s="328">
        <f ca="1">SUM(B5:K5)</f>
        <v>15</v>
      </c>
      <c r="M5" s="322" t="s">
        <v>95</v>
      </c>
      <c r="N5" s="298">
        <f>SUMIF('Fiche Vente'!$A$24:$A$33,M5,'Fiche Vente'!$C$24:$C$33)</f>
        <v>1</v>
      </c>
      <c r="O5" s="298">
        <f>SUMIF('Fiche Vente'!$D$24:$D$33,M5,'Fiche Vente'!$F$24:$F$33)</f>
        <v>0</v>
      </c>
      <c r="P5" s="298">
        <f>SUMIF('Fiche Vente'!$G$24:$G$33,M5,'Fiche Vente'!$I$24:$I$33)</f>
        <v>2</v>
      </c>
      <c r="Q5" s="298">
        <f>SUMIF('Fiche Vente'!$J$24:$J$33,M5,'Fiche Vente'!$L$24:$L$33)</f>
        <v>0</v>
      </c>
      <c r="R5" s="298">
        <f>SUMIF('Fiche Vente'!$M$24:$M$33,M5,'Fiche Vente'!$O$24:$O$33)</f>
        <v>0</v>
      </c>
      <c r="S5" s="298">
        <f>SUMIF('Fiche Vente'!$P$24:$P$33,M5,'Fiche Vente'!$R$24:$R$33)</f>
        <v>0</v>
      </c>
      <c r="T5" s="298">
        <f>SUMIF('Fiche Vente'!$S$24:$S$33,M5,'Fiche Vente'!$U$24:$U$33)</f>
        <v>0</v>
      </c>
      <c r="U5" s="298">
        <f>SUMIF('Fiche Vente'!$V$24:$V$33,M5,'Fiche Vente'!$X$24:$X$33)</f>
        <v>0</v>
      </c>
      <c r="V5" s="298">
        <f>SUMIF('Fiche Vente'!$Y$24:$Y$33,M5,'Fiche Vente'!$AA$24:$AA$33)</f>
        <v>0</v>
      </c>
      <c r="W5" s="311">
        <f>SUMIF('Fiche Vente'!$AB$24:$AB$33,M5,'Fiche Vente'!$AD$24:$AD$33)</f>
        <v>0</v>
      </c>
      <c r="X5" s="317">
        <f>SUM(N5:W5)</f>
        <v>3</v>
      </c>
      <c r="Y5" s="320">
        <f ca="1">SUM(L5+X5)</f>
        <v>18</v>
      </c>
    </row>
    <row r="6" spans="1:25">
      <c r="A6" s="304" t="s">
        <v>38</v>
      </c>
      <c r="B6" s="298">
        <f>SUMIF('Fiche Vente'!$A$5:$A$14,A6,'Fiche Vente'!$C$5:$C$14)</f>
        <v>4</v>
      </c>
      <c r="C6" s="298">
        <f>SUMIF('Fiche Vente'!$D$5:$D$14,A6,'Fiche Vente'!$F$5:$F$14)</f>
        <v>4</v>
      </c>
      <c r="D6" s="298">
        <f>SUMIF('Fiche Vente'!$G$5:$G$14,A6,'Fiche Vente'!$I$5:$I$14)</f>
        <v>4</v>
      </c>
      <c r="E6" s="298">
        <f>SUMIF('Fiche Vente'!$J$5:$J$14,A6,'Fiche Vente'!$L$5:$L$14)</f>
        <v>5</v>
      </c>
      <c r="F6" s="298">
        <f>SUMIF('Fiche Vente'!$M$5:$M$14,A6,'Fiche Vente'!$O$5:$O$14)</f>
        <v>0</v>
      </c>
      <c r="G6" s="298">
        <f>SUMIF('Fiche Vente'!$P$5:P15,$A6,'Fiche Vente'!$R$5:R15)</f>
        <v>2</v>
      </c>
      <c r="H6" s="298">
        <f>SUMIF('Fiche Vente'!$S$5:$S$14,A6,'Fiche Vente'!$U$5:$U$14)</f>
        <v>4</v>
      </c>
      <c r="I6" s="298">
        <f>SUMIF('Fiche Vente'!$V$5:$V$14,A6,'Fiche Vente'!$X$5:$X$14)</f>
        <v>0</v>
      </c>
      <c r="J6" s="298">
        <f>SUMIF('Fiche Vente'!$Y$5:$Y$14,A6,'Fiche Vente'!$AA$5:$AA$14)</f>
        <v>0</v>
      </c>
      <c r="K6" s="311">
        <f ca="1">SUMIF('Fiche Vente'!$AB$5:$AB$14,A6,'Fiche Vente'!$AD$5)</f>
        <v>0</v>
      </c>
      <c r="L6" s="328">
        <f t="shared" ref="L6:L45" ca="1" si="0">SUM(B6:K6)</f>
        <v>23</v>
      </c>
      <c r="M6" s="323" t="s">
        <v>38</v>
      </c>
      <c r="N6" s="298">
        <f>SUMIF('Fiche Vente'!$A$24:$A$33,M6,'Fiche Vente'!$C$24:$C$33)</f>
        <v>0</v>
      </c>
      <c r="O6" s="298">
        <f>SUMIF('Fiche Vente'!$D$24:$D$33,M6,'Fiche Vente'!$F$24:$F$33)</f>
        <v>2</v>
      </c>
      <c r="P6" s="298">
        <f>SUMIF('Fiche Vente'!$G$24:$G$33,M6,'Fiche Vente'!$I$24:$I$33)</f>
        <v>0</v>
      </c>
      <c r="Q6" s="298">
        <f>SUMIF('Fiche Vente'!$J$24:$J$33,M6,'Fiche Vente'!$L$24:$L$33)</f>
        <v>0</v>
      </c>
      <c r="R6" s="298">
        <f>SUMIF('Fiche Vente'!$M$24:$M$33,M6,'Fiche Vente'!$O$24:$O$33)</f>
        <v>0</v>
      </c>
      <c r="S6" s="298">
        <f>SUMIF('Fiche Vente'!$P$24:$P$33,M6,'Fiche Vente'!$R$24:$R$33)</f>
        <v>0</v>
      </c>
      <c r="T6" s="298">
        <f>SUMIF('Fiche Vente'!$S$24:$S$33,M6,'Fiche Vente'!$U$24:$U$33)</f>
        <v>0</v>
      </c>
      <c r="U6" s="298">
        <f>SUMIF('Fiche Vente'!$V$24:$V$33,M6,'Fiche Vente'!$X$24:$X$33)</f>
        <v>0</v>
      </c>
      <c r="V6" s="298">
        <f>SUMIF('Fiche Vente'!$Y$24:$Y$33,M6,'Fiche Vente'!$AA$24:$AA$33)</f>
        <v>0</v>
      </c>
      <c r="W6" s="311">
        <f>SUMIF('Fiche Vente'!$AB$24:$AB$33,M6,'Fiche Vente'!$AD$24:$AD$33)</f>
        <v>0</v>
      </c>
      <c r="X6" s="317">
        <f t="shared" ref="X6:X45" si="1">SUM(N6:W6)</f>
        <v>2</v>
      </c>
      <c r="Y6" s="320">
        <f t="shared" ref="Y6:Y45" ca="1" si="2">SUM(L6+X6)</f>
        <v>25</v>
      </c>
    </row>
    <row r="7" spans="1:25">
      <c r="A7" s="303" t="s">
        <v>40</v>
      </c>
      <c r="B7" s="298">
        <f>SUMIF('Fiche Vente'!$A$5:$A$14,A7,'Fiche Vente'!$C$5:$C$14)</f>
        <v>0</v>
      </c>
      <c r="C7" s="298">
        <f>SUMIF('Fiche Vente'!$D$5:$D$14,A7,'Fiche Vente'!$F$5:$F$14)</f>
        <v>0</v>
      </c>
      <c r="D7" s="298">
        <f>SUMIF('Fiche Vente'!$G$5:$G$14,A7,'Fiche Vente'!$I$5:$I$14)</f>
        <v>0</v>
      </c>
      <c r="E7" s="298">
        <f>SUMIF('Fiche Vente'!$J$5:$J$14,A7,'Fiche Vente'!$L$5:$L$14)</f>
        <v>0</v>
      </c>
      <c r="F7" s="298">
        <f>SUMIF('Fiche Vente'!$M$5:$M$14,A7,'Fiche Vente'!$O$5:$O$14)</f>
        <v>10</v>
      </c>
      <c r="G7" s="298">
        <f>SUMIF('Fiche Vente'!$P$5:P16,$A7,'Fiche Vente'!$R$5:R16)</f>
        <v>1</v>
      </c>
      <c r="H7" s="298">
        <f>SUMIF('Fiche Vente'!$S$5:$S$14,A7,'Fiche Vente'!$U$5:$U$14)</f>
        <v>0</v>
      </c>
      <c r="I7" s="298">
        <f>SUMIF('Fiche Vente'!$V$5:$V$14,A7,'Fiche Vente'!$X$5:$X$14)</f>
        <v>0</v>
      </c>
      <c r="J7" s="298">
        <f>SUMIF('Fiche Vente'!$Y$5:$Y$14,A7,'Fiche Vente'!$AA$5:$AA$14)</f>
        <v>1</v>
      </c>
      <c r="K7" s="311">
        <f ca="1">SUMIF('Fiche Vente'!$AB$5:$AB$14,A7,'Fiche Vente'!$AD$5)</f>
        <v>0</v>
      </c>
      <c r="L7" s="328">
        <f t="shared" ca="1" si="0"/>
        <v>12</v>
      </c>
      <c r="M7" s="322" t="s">
        <v>40</v>
      </c>
      <c r="N7" s="298">
        <f>SUMIF('Fiche Vente'!$A$24:$A$33,M7,'Fiche Vente'!$C$24:$C$33)</f>
        <v>0</v>
      </c>
      <c r="O7" s="298">
        <f>SUMIF('Fiche Vente'!$D$24:$D$33,M7,'Fiche Vente'!$F$24:$F$33)</f>
        <v>0</v>
      </c>
      <c r="P7" s="298">
        <f>SUMIF('Fiche Vente'!$G$24:$G$33,M7,'Fiche Vente'!$I$24:$I$33)</f>
        <v>1</v>
      </c>
      <c r="Q7" s="298">
        <f>SUMIF('Fiche Vente'!$J$24:$J$33,M7,'Fiche Vente'!$L$24:$L$33)</f>
        <v>0</v>
      </c>
      <c r="R7" s="298">
        <f>SUMIF('Fiche Vente'!$M$24:$M$33,M7,'Fiche Vente'!$O$24:$O$33)</f>
        <v>0</v>
      </c>
      <c r="S7" s="298">
        <f>SUMIF('Fiche Vente'!$P$24:$P$33,M7,'Fiche Vente'!$R$24:$R$33)</f>
        <v>0</v>
      </c>
      <c r="T7" s="298">
        <f>SUMIF('Fiche Vente'!$S$24:$S$33,M7,'Fiche Vente'!$U$24:$U$33)</f>
        <v>0</v>
      </c>
      <c r="U7" s="298">
        <f>SUMIF('Fiche Vente'!$V$24:$V$33,M7,'Fiche Vente'!$X$24:$X$33)</f>
        <v>0</v>
      </c>
      <c r="V7" s="298">
        <f>SUMIF('Fiche Vente'!$Y$24:$Y$33,M7,'Fiche Vente'!$AA$24:$AA$33)</f>
        <v>0</v>
      </c>
      <c r="W7" s="311">
        <f>SUMIF('Fiche Vente'!$AB$24:$AB$33,M7,'Fiche Vente'!$AD$24:$AD$33)</f>
        <v>0</v>
      </c>
      <c r="X7" s="317">
        <f t="shared" si="1"/>
        <v>1</v>
      </c>
      <c r="Y7" s="320">
        <f t="shared" ca="1" si="2"/>
        <v>13</v>
      </c>
    </row>
    <row r="8" spans="1:25">
      <c r="A8" s="303" t="s">
        <v>88</v>
      </c>
      <c r="B8" s="298">
        <f>SUMIF('Fiche Vente'!$A$5:$A$14,A8,'Fiche Vente'!$C$5:$C$14)</f>
        <v>1</v>
      </c>
      <c r="C8" s="298">
        <f>SUMIF('Fiche Vente'!$D$5:$D$14,A8,'Fiche Vente'!$F$5:$F$14)</f>
        <v>0</v>
      </c>
      <c r="D8" s="298">
        <f>SUMIF('Fiche Vente'!$G$5:$G$14,A8,'Fiche Vente'!$I$5:$I$14)</f>
        <v>0</v>
      </c>
      <c r="E8" s="298">
        <f>SUMIF('Fiche Vente'!$J$5:$J$14,A8,'Fiche Vente'!$L$5:$L$14)</f>
        <v>0</v>
      </c>
      <c r="F8" s="298">
        <f>SUMIF('Fiche Vente'!$M$5:$M$14,A8,'Fiche Vente'!$O$5:$O$14)</f>
        <v>0</v>
      </c>
      <c r="G8" s="298">
        <f>SUMIF('Fiche Vente'!$P$5:P17,$A8,'Fiche Vente'!$R$5:R17)</f>
        <v>0</v>
      </c>
      <c r="H8" s="298">
        <f>SUMIF('Fiche Vente'!$S$5:$S$14,A8,'Fiche Vente'!$U$5:$U$14)</f>
        <v>3</v>
      </c>
      <c r="I8" s="298">
        <f>SUMIF('Fiche Vente'!$V$5:$V$14,A8,'Fiche Vente'!$X$5:$X$14)</f>
        <v>5</v>
      </c>
      <c r="J8" s="298">
        <f>SUMIF('Fiche Vente'!$Y$5:$Y$14,A8,'Fiche Vente'!$AA$5:$AA$14)</f>
        <v>0</v>
      </c>
      <c r="K8" s="311">
        <f ca="1">SUMIF('Fiche Vente'!$AB$5:$AB$14,A8,'Fiche Vente'!$AD$5)</f>
        <v>0</v>
      </c>
      <c r="L8" s="328">
        <f t="shared" ca="1" si="0"/>
        <v>9</v>
      </c>
      <c r="M8" s="322" t="s">
        <v>88</v>
      </c>
      <c r="N8" s="298">
        <f>SUMIF('Fiche Vente'!$A$24:$A$33,M8,'Fiche Vente'!$C$24:$C$33)</f>
        <v>0</v>
      </c>
      <c r="O8" s="298">
        <f>SUMIF('Fiche Vente'!$D$24:$D$33,M8,'Fiche Vente'!$F$24:$F$33)</f>
        <v>0</v>
      </c>
      <c r="P8" s="298">
        <f>SUMIF('Fiche Vente'!$G$24:$G$33,M8,'Fiche Vente'!$I$24:$I$33)</f>
        <v>0</v>
      </c>
      <c r="Q8" s="298">
        <f>SUMIF('Fiche Vente'!$J$24:$J$33,M8,'Fiche Vente'!$L$24:$L$33)</f>
        <v>0</v>
      </c>
      <c r="R8" s="298">
        <f>SUMIF('Fiche Vente'!$M$24:$M$33,M8,'Fiche Vente'!$O$24:$O$33)</f>
        <v>0</v>
      </c>
      <c r="S8" s="298">
        <f>SUMIF('Fiche Vente'!$P$24:$P$33,M8,'Fiche Vente'!$R$24:$R$33)</f>
        <v>0</v>
      </c>
      <c r="T8" s="298">
        <f>SUMIF('Fiche Vente'!$S$24:$S$33,M8,'Fiche Vente'!$U$24:$U$33)</f>
        <v>0</v>
      </c>
      <c r="U8" s="298">
        <f>SUMIF('Fiche Vente'!$V$24:$V$33,M8,'Fiche Vente'!$X$24:$X$33)</f>
        <v>0</v>
      </c>
      <c r="V8" s="298">
        <f>SUMIF('Fiche Vente'!$Y$24:$Y$33,M8,'Fiche Vente'!$AA$24:$AA$33)</f>
        <v>0</v>
      </c>
      <c r="W8" s="311">
        <f>SUMIF('Fiche Vente'!$AB$24:$AB$33,M8,'Fiche Vente'!$AD$24:$AD$33)</f>
        <v>0</v>
      </c>
      <c r="X8" s="317">
        <f t="shared" si="1"/>
        <v>0</v>
      </c>
      <c r="Y8" s="320">
        <f t="shared" ca="1" si="2"/>
        <v>9</v>
      </c>
    </row>
    <row r="9" spans="1:25">
      <c r="A9" s="303" t="s">
        <v>89</v>
      </c>
      <c r="B9" s="298">
        <f>SUMIF('Fiche Vente'!$A$5:$A$14,A9,'Fiche Vente'!$C$5:$C$14)</f>
        <v>0</v>
      </c>
      <c r="C9" s="298">
        <f>SUMIF('Fiche Vente'!$D$5:$D$14,A9,'Fiche Vente'!$F$5:$F$14)</f>
        <v>1</v>
      </c>
      <c r="D9" s="298">
        <f>SUMIF('Fiche Vente'!$G$5:$G$14,A9,'Fiche Vente'!$I$5:$I$14)</f>
        <v>0</v>
      </c>
      <c r="E9" s="298">
        <f>SUMIF('Fiche Vente'!$J$5:$J$14,A9,'Fiche Vente'!$L$5:$L$14)</f>
        <v>0</v>
      </c>
      <c r="F9" s="298">
        <f>SUMIF('Fiche Vente'!$M$5:$M$14,A9,'Fiche Vente'!$O$5:$O$14)</f>
        <v>0</v>
      </c>
      <c r="G9" s="298">
        <f>SUMIF('Fiche Vente'!$P$5:P18,$A9,'Fiche Vente'!$R$5:R18)</f>
        <v>0</v>
      </c>
      <c r="H9" s="298">
        <f>SUMIF('Fiche Vente'!$S$5:$S$14,A9,'Fiche Vente'!$U$5:$U$14)</f>
        <v>0</v>
      </c>
      <c r="I9" s="298">
        <f>SUMIF('Fiche Vente'!$V$5:$V$14,A9,'Fiche Vente'!$X$5:$X$14)</f>
        <v>0</v>
      </c>
      <c r="J9" s="298">
        <f>SUMIF('Fiche Vente'!$Y$5:$Y$14,A9,'Fiche Vente'!$AA$5:$AA$14)</f>
        <v>0</v>
      </c>
      <c r="K9" s="311">
        <f ca="1">SUMIF('Fiche Vente'!$AB$5:$AB$14,A9,'Fiche Vente'!$AD$5)</f>
        <v>1</v>
      </c>
      <c r="L9" s="328">
        <f t="shared" ca="1" si="0"/>
        <v>2</v>
      </c>
      <c r="M9" s="322" t="s">
        <v>89</v>
      </c>
      <c r="N9" s="298">
        <f>SUMIF('Fiche Vente'!$A$24:$A$33,M9,'Fiche Vente'!$C$24:$C$33)</f>
        <v>0</v>
      </c>
      <c r="O9" s="298">
        <f>SUMIF('Fiche Vente'!$D$24:$D$33,M9,'Fiche Vente'!$F$24:$F$33)</f>
        <v>0</v>
      </c>
      <c r="P9" s="298">
        <f>SUMIF('Fiche Vente'!$G$24:$G$33,M9,'Fiche Vente'!$I$24:$I$33)</f>
        <v>0</v>
      </c>
      <c r="Q9" s="298">
        <f>SUMIF('Fiche Vente'!$J$24:$J$33,M9,'Fiche Vente'!$L$24:$L$33)</f>
        <v>5</v>
      </c>
      <c r="R9" s="298">
        <f>SUMIF('Fiche Vente'!$M$24:$M$33,M9,'Fiche Vente'!$O$24:$O$33)</f>
        <v>0</v>
      </c>
      <c r="S9" s="298">
        <f>SUMIF('Fiche Vente'!$P$24:$P$33,M9,'Fiche Vente'!$R$24:$R$33)</f>
        <v>5</v>
      </c>
      <c r="T9" s="298">
        <f>SUMIF('Fiche Vente'!$S$24:$S$33,M9,'Fiche Vente'!$U$24:$U$33)</f>
        <v>0</v>
      </c>
      <c r="U9" s="298">
        <f>SUMIF('Fiche Vente'!$V$24:$V$33,M9,'Fiche Vente'!$X$24:$X$33)</f>
        <v>5</v>
      </c>
      <c r="V9" s="298">
        <f>SUMIF('Fiche Vente'!$Y$24:$Y$33,M9,'Fiche Vente'!$AA$24:$AA$33)</f>
        <v>5</v>
      </c>
      <c r="W9" s="311">
        <f>SUMIF('Fiche Vente'!$AB$24:$AB$33,M9,'Fiche Vente'!$AD$24:$AD$33)</f>
        <v>0</v>
      </c>
      <c r="X9" s="317">
        <f t="shared" si="1"/>
        <v>20</v>
      </c>
      <c r="Y9" s="320">
        <f t="shared" ca="1" si="2"/>
        <v>22</v>
      </c>
    </row>
    <row r="10" spans="1:25">
      <c r="A10" s="303" t="s">
        <v>11</v>
      </c>
      <c r="B10" s="298">
        <f>SUMIF('Fiche Vente'!$A$5:$A$14,A10,'Fiche Vente'!$C$5:$C$14)</f>
        <v>1</v>
      </c>
      <c r="C10" s="298">
        <f>SUMIF('Fiche Vente'!$D$5:$D$14,A10,'Fiche Vente'!$F$5:$F$14)</f>
        <v>0</v>
      </c>
      <c r="D10" s="298">
        <f>SUMIF('Fiche Vente'!$G$5:$G$14,A10,'Fiche Vente'!$I$5:$I$14)</f>
        <v>0</v>
      </c>
      <c r="E10" s="298">
        <f>SUMIF('Fiche Vente'!$J$5:$J$14,A10,'Fiche Vente'!$L$5:$L$14)</f>
        <v>0</v>
      </c>
      <c r="F10" s="298">
        <f>SUMIF('Fiche Vente'!$M$5:$M$14,A10,'Fiche Vente'!$O$5:$O$14)</f>
        <v>0</v>
      </c>
      <c r="G10" s="298">
        <f>SUMIF('Fiche Vente'!$P$5:P19,$A10,'Fiche Vente'!$R$5:R19)</f>
        <v>0</v>
      </c>
      <c r="H10" s="298">
        <f>SUMIF('Fiche Vente'!$S$5:$S$14,A10,'Fiche Vente'!$U$5:$U$14)</f>
        <v>2</v>
      </c>
      <c r="I10" s="298">
        <f>SUMIF('Fiche Vente'!$V$5:$V$14,A10,'Fiche Vente'!$X$5:$X$14)</f>
        <v>0</v>
      </c>
      <c r="J10" s="298">
        <f>SUMIF('Fiche Vente'!$Y$5:$Y$14,A10,'Fiche Vente'!$AA$5:$AA$14)</f>
        <v>0</v>
      </c>
      <c r="K10" s="311">
        <f ca="1">SUMIF('Fiche Vente'!$AB$5:$AB$14,A10,'Fiche Vente'!$AD$5)</f>
        <v>0</v>
      </c>
      <c r="L10" s="328">
        <f t="shared" ca="1" si="0"/>
        <v>3</v>
      </c>
      <c r="M10" s="322" t="s">
        <v>11</v>
      </c>
      <c r="N10" s="298">
        <f>SUMIF('Fiche Vente'!$A$24:$A$33,M10,'Fiche Vente'!$C$24:$C$33)</f>
        <v>0</v>
      </c>
      <c r="O10" s="298">
        <f>SUMIF('Fiche Vente'!$D$24:$D$33,M10,'Fiche Vente'!$F$24:$F$33)</f>
        <v>0</v>
      </c>
      <c r="P10" s="298">
        <f>SUMIF('Fiche Vente'!$G$24:$G$33,M10,'Fiche Vente'!$I$24:$I$33)</f>
        <v>0</v>
      </c>
      <c r="Q10" s="298">
        <f>SUMIF('Fiche Vente'!$J$24:$J$33,M10,'Fiche Vente'!$L$24:$L$33)</f>
        <v>3</v>
      </c>
      <c r="R10" s="298">
        <f>SUMIF('Fiche Vente'!$M$24:$M$33,M10,'Fiche Vente'!$O$24:$O$33)</f>
        <v>5</v>
      </c>
      <c r="S10" s="298">
        <f>SUMIF('Fiche Vente'!$P$24:$P$33,M10,'Fiche Vente'!$R$24:$R$33)</f>
        <v>2</v>
      </c>
      <c r="T10" s="298">
        <f>SUMIF('Fiche Vente'!$S$24:$S$33,M10,'Fiche Vente'!$U$24:$U$33)</f>
        <v>0</v>
      </c>
      <c r="U10" s="298">
        <f>SUMIF('Fiche Vente'!$V$24:$V$33,M10,'Fiche Vente'!$X$24:$X$33)</f>
        <v>0</v>
      </c>
      <c r="V10" s="298">
        <f>SUMIF('Fiche Vente'!$Y$24:$Y$33,M10,'Fiche Vente'!$AA$24:$AA$33)</f>
        <v>0</v>
      </c>
      <c r="W10" s="311">
        <f>SUMIF('Fiche Vente'!$AB$24:$AB$33,M10,'Fiche Vente'!$AD$24:$AD$33)</f>
        <v>3</v>
      </c>
      <c r="X10" s="317">
        <f t="shared" si="1"/>
        <v>13</v>
      </c>
      <c r="Y10" s="320">
        <f t="shared" ca="1" si="2"/>
        <v>16</v>
      </c>
    </row>
    <row r="11" spans="1:25">
      <c r="A11" s="303" t="s">
        <v>47</v>
      </c>
      <c r="B11" s="298">
        <f>SUMIF('Fiche Vente'!$A$5:$A$14,A11,'Fiche Vente'!$C$5:$C$14)</f>
        <v>2</v>
      </c>
      <c r="C11" s="298">
        <f>SUMIF('Fiche Vente'!$D$5:$D$14,A11,'Fiche Vente'!$F$5:$F$14)</f>
        <v>0</v>
      </c>
      <c r="D11" s="298">
        <f>SUMIF('Fiche Vente'!$G$5:$G$14,A11,'Fiche Vente'!$I$5:$I$14)</f>
        <v>0</v>
      </c>
      <c r="E11" s="298">
        <f>SUMIF('Fiche Vente'!$J$5:$J$14,A11,'Fiche Vente'!$L$5:$L$14)</f>
        <v>0</v>
      </c>
      <c r="F11" s="298">
        <f>SUMIF('Fiche Vente'!$M$5:$M$14,A11,'Fiche Vente'!$O$5:$O$14)</f>
        <v>0</v>
      </c>
      <c r="G11" s="298">
        <f>SUMIF('Fiche Vente'!$P$5:P20,$A11,'Fiche Vente'!$R$5:R20)</f>
        <v>0</v>
      </c>
      <c r="H11" s="298">
        <f>SUMIF('Fiche Vente'!$S$5:$S$14,A11,'Fiche Vente'!$U$5:$U$14)</f>
        <v>0</v>
      </c>
      <c r="I11" s="298">
        <f>SUMIF('Fiche Vente'!$V$5:$V$14,A11,'Fiche Vente'!$X$5:$X$14)</f>
        <v>3</v>
      </c>
      <c r="J11" s="298">
        <f>SUMIF('Fiche Vente'!$Y$5:$Y$14,A11,'Fiche Vente'!$AA$5:$AA$14)</f>
        <v>0</v>
      </c>
      <c r="K11" s="311">
        <f ca="1">SUMIF('Fiche Vente'!$AB$5:$AB$14,A11,'Fiche Vente'!$AD$5)</f>
        <v>7</v>
      </c>
      <c r="L11" s="328">
        <f t="shared" ca="1" si="0"/>
        <v>12</v>
      </c>
      <c r="M11" s="322" t="s">
        <v>47</v>
      </c>
      <c r="N11" s="298">
        <f>SUMIF('Fiche Vente'!$A$24:$A$33,M11,'Fiche Vente'!$C$24:$C$33)</f>
        <v>0</v>
      </c>
      <c r="O11" s="298">
        <f>SUMIF('Fiche Vente'!$D$24:$D$33,M11,'Fiche Vente'!$F$24:$F$33)</f>
        <v>0</v>
      </c>
      <c r="P11" s="298">
        <f>SUMIF('Fiche Vente'!$G$24:$G$33,M11,'Fiche Vente'!$I$24:$I$33)</f>
        <v>8</v>
      </c>
      <c r="Q11" s="298">
        <f>SUMIF('Fiche Vente'!$J$24:$J$33,M11,'Fiche Vente'!$L$24:$L$33)</f>
        <v>0</v>
      </c>
      <c r="R11" s="298">
        <f>SUMIF('Fiche Vente'!$M$24:$M$33,M11,'Fiche Vente'!$O$24:$O$33)</f>
        <v>0</v>
      </c>
      <c r="S11" s="298">
        <f>SUMIF('Fiche Vente'!$P$24:$P$33,M11,'Fiche Vente'!$R$24:$R$33)</f>
        <v>0</v>
      </c>
      <c r="T11" s="298">
        <f>SUMIF('Fiche Vente'!$S$24:$S$33,M11,'Fiche Vente'!$U$24:$U$33)</f>
        <v>3</v>
      </c>
      <c r="U11" s="298">
        <f>SUMIF('Fiche Vente'!$V$24:$V$33,M11,'Fiche Vente'!$X$24:$X$33)</f>
        <v>0</v>
      </c>
      <c r="V11" s="298">
        <f>SUMIF('Fiche Vente'!$Y$24:$Y$33,M11,'Fiche Vente'!$AA$24:$AA$33)</f>
        <v>0</v>
      </c>
      <c r="W11" s="311">
        <f>SUMIF('Fiche Vente'!$AB$24:$AB$33,M11,'Fiche Vente'!$AD$24:$AD$33)</f>
        <v>0</v>
      </c>
      <c r="X11" s="317">
        <f t="shared" si="1"/>
        <v>11</v>
      </c>
      <c r="Y11" s="320">
        <f t="shared" ca="1" si="2"/>
        <v>23</v>
      </c>
    </row>
    <row r="12" spans="1:25">
      <c r="A12" s="303" t="s">
        <v>49</v>
      </c>
      <c r="B12" s="298">
        <f>SUMIF('Fiche Vente'!$A$5:$A$14,A12,'Fiche Vente'!$C$5:$C$14)</f>
        <v>0</v>
      </c>
      <c r="C12" s="298">
        <f>SUMIF('Fiche Vente'!$D$5:$D$14,A12,'Fiche Vente'!$F$5:$F$14)</f>
        <v>2</v>
      </c>
      <c r="D12" s="298">
        <f>SUMIF('Fiche Vente'!$G$5:$G$14,A12,'Fiche Vente'!$I$5:$I$14)</f>
        <v>0</v>
      </c>
      <c r="E12" s="298">
        <f>SUMIF('Fiche Vente'!$J$5:$J$14,A12,'Fiche Vente'!$L$5:$L$14)</f>
        <v>0</v>
      </c>
      <c r="F12" s="298">
        <f>SUMIF('Fiche Vente'!$M$5:$M$14,A12,'Fiche Vente'!$O$5:$O$14)</f>
        <v>0</v>
      </c>
      <c r="G12" s="298">
        <f>SUMIF('Fiche Vente'!$P$5:P21,$A12,'Fiche Vente'!$R$5:R21)</f>
        <v>0</v>
      </c>
      <c r="H12" s="298">
        <f>SUMIF('Fiche Vente'!$S$5:$S$14,A12,'Fiche Vente'!$U$5:$U$14)</f>
        <v>0</v>
      </c>
      <c r="I12" s="298">
        <f>SUMIF('Fiche Vente'!$V$5:$V$14,A12,'Fiche Vente'!$X$5:$X$14)</f>
        <v>0</v>
      </c>
      <c r="J12" s="298">
        <f>SUMIF('Fiche Vente'!$Y$5:$Y$14,A12,'Fiche Vente'!$AA$5:$AA$14)</f>
        <v>0</v>
      </c>
      <c r="K12" s="311">
        <f ca="1">SUMIF('Fiche Vente'!$AB$5:$AB$14,A12,'Fiche Vente'!$AD$5)</f>
        <v>0</v>
      </c>
      <c r="L12" s="328">
        <f t="shared" ca="1" si="0"/>
        <v>2</v>
      </c>
      <c r="M12" s="322" t="s">
        <v>49</v>
      </c>
      <c r="N12" s="298">
        <f>SUMIF('Fiche Vente'!$A$24:$A$33,M12,'Fiche Vente'!$C$24:$C$33)</f>
        <v>0</v>
      </c>
      <c r="O12" s="298">
        <f>SUMIF('Fiche Vente'!$D$24:$D$33,M12,'Fiche Vente'!$F$24:$F$33)</f>
        <v>0</v>
      </c>
      <c r="P12" s="298">
        <f>SUMIF('Fiche Vente'!$G$24:$G$33,M12,'Fiche Vente'!$I$24:$I$33)</f>
        <v>0</v>
      </c>
      <c r="Q12" s="298">
        <f>SUMIF('Fiche Vente'!$J$24:$J$33,M12,'Fiche Vente'!$L$24:$L$33)</f>
        <v>0</v>
      </c>
      <c r="R12" s="298">
        <f>SUMIF('Fiche Vente'!$M$24:$M$33,M12,'Fiche Vente'!$O$24:$O$33)</f>
        <v>0</v>
      </c>
      <c r="S12" s="298">
        <f>SUMIF('Fiche Vente'!$P$24:$P$33,M12,'Fiche Vente'!$R$24:$R$33)</f>
        <v>0</v>
      </c>
      <c r="T12" s="298">
        <f>SUMIF('Fiche Vente'!$S$24:$S$33,M12,'Fiche Vente'!$U$24:$U$33)</f>
        <v>0</v>
      </c>
      <c r="U12" s="298">
        <f>SUMIF('Fiche Vente'!$V$24:$V$33,M12,'Fiche Vente'!$X$24:$X$33)</f>
        <v>0</v>
      </c>
      <c r="V12" s="298">
        <f>SUMIF('Fiche Vente'!$Y$24:$Y$33,M12,'Fiche Vente'!$AA$24:$AA$33)</f>
        <v>0</v>
      </c>
      <c r="W12" s="311">
        <f>SUMIF('Fiche Vente'!$AB$24:$AB$33,M12,'Fiche Vente'!$AD$24:$AD$33)</f>
        <v>0</v>
      </c>
      <c r="X12" s="317">
        <f t="shared" si="1"/>
        <v>0</v>
      </c>
      <c r="Y12" s="320">
        <f t="shared" ca="1" si="2"/>
        <v>2</v>
      </c>
    </row>
    <row r="13" spans="1:25">
      <c r="A13" s="303" t="s">
        <v>51</v>
      </c>
      <c r="B13" s="298">
        <f>SUMIF('Fiche Vente'!$A$5:$A$14,A13,'Fiche Vente'!$C$5:$C$14)</f>
        <v>3</v>
      </c>
      <c r="C13" s="298">
        <f>SUMIF('Fiche Vente'!$D$5:$D$14,A13,'Fiche Vente'!$F$5:$F$14)</f>
        <v>7</v>
      </c>
      <c r="D13" s="298">
        <f>SUMIF('Fiche Vente'!$G$5:$G$14,A13,'Fiche Vente'!$I$5:$I$14)</f>
        <v>0</v>
      </c>
      <c r="E13" s="298">
        <f>SUMIF('Fiche Vente'!$J$5:$J$14,A13,'Fiche Vente'!$L$5:$L$14)</f>
        <v>0</v>
      </c>
      <c r="F13" s="298">
        <f>SUMIF('Fiche Vente'!$M$5:$M$14,A13,'Fiche Vente'!$O$5:$O$14)</f>
        <v>0</v>
      </c>
      <c r="G13" s="298">
        <f>SUMIF('Fiche Vente'!$P$5:P22,$A13,'Fiche Vente'!$R$5:R22)</f>
        <v>0</v>
      </c>
      <c r="H13" s="298">
        <f>SUMIF('Fiche Vente'!$S$5:$S$14,A13,'Fiche Vente'!$U$5:$U$14)</f>
        <v>0</v>
      </c>
      <c r="I13" s="298">
        <f>SUMIF('Fiche Vente'!$V$5:$V$14,A13,'Fiche Vente'!$X$5:$X$14)</f>
        <v>0</v>
      </c>
      <c r="J13" s="298">
        <f>SUMIF('Fiche Vente'!$Y$5:$Y$14,A13,'Fiche Vente'!$AA$5:$AA$14)</f>
        <v>0</v>
      </c>
      <c r="K13" s="311">
        <f ca="1">SUMIF('Fiche Vente'!$AB$5:$AB$14,A13,'Fiche Vente'!$AD$5)</f>
        <v>0</v>
      </c>
      <c r="L13" s="328">
        <f t="shared" ca="1" si="0"/>
        <v>10</v>
      </c>
      <c r="M13" s="322" t="s">
        <v>51</v>
      </c>
      <c r="N13" s="298">
        <f>SUMIF('Fiche Vente'!$A$24:$A$33,M13,'Fiche Vente'!$C$24:$C$33)</f>
        <v>0</v>
      </c>
      <c r="O13" s="298">
        <f>SUMIF('Fiche Vente'!$D$24:$D$33,M13,'Fiche Vente'!$F$24:$F$33)</f>
        <v>0</v>
      </c>
      <c r="P13" s="298">
        <f>SUMIF('Fiche Vente'!$G$24:$G$33,M13,'Fiche Vente'!$I$24:$I$33)</f>
        <v>0</v>
      </c>
      <c r="Q13" s="298">
        <f>SUMIF('Fiche Vente'!$J$24:$J$33,M13,'Fiche Vente'!$L$24:$L$33)</f>
        <v>0</v>
      </c>
      <c r="R13" s="298">
        <f>SUMIF('Fiche Vente'!$M$24:$M$33,M13,'Fiche Vente'!$O$24:$O$33)</f>
        <v>8</v>
      </c>
      <c r="S13" s="298">
        <f>SUMIF('Fiche Vente'!$P$24:$P$33,M13,'Fiche Vente'!$R$24:$R$33)</f>
        <v>0</v>
      </c>
      <c r="T13" s="298">
        <f>SUMIF('Fiche Vente'!$S$24:$S$33,M13,'Fiche Vente'!$U$24:$U$33)</f>
        <v>0</v>
      </c>
      <c r="U13" s="298">
        <f>SUMIF('Fiche Vente'!$V$24:$V$33,M13,'Fiche Vente'!$X$24:$X$33)</f>
        <v>0</v>
      </c>
      <c r="V13" s="298">
        <f>SUMIF('Fiche Vente'!$Y$24:$Y$33,M13,'Fiche Vente'!$AA$24:$AA$33)</f>
        <v>0</v>
      </c>
      <c r="W13" s="311">
        <f>SUMIF('Fiche Vente'!$AB$24:$AB$33,M13,'Fiche Vente'!$AD$24:$AD$33)</f>
        <v>0</v>
      </c>
      <c r="X13" s="317">
        <f t="shared" si="1"/>
        <v>8</v>
      </c>
      <c r="Y13" s="320">
        <f t="shared" ca="1" si="2"/>
        <v>18</v>
      </c>
    </row>
    <row r="14" spans="1:25">
      <c r="A14" s="303" t="s">
        <v>53</v>
      </c>
      <c r="B14" s="298">
        <f>SUMIF('Fiche Vente'!$A$5:$A$14,A14,'Fiche Vente'!$C$5:$C$14)</f>
        <v>0</v>
      </c>
      <c r="C14" s="298">
        <f>SUMIF('Fiche Vente'!$D$5:$D$14,A14,'Fiche Vente'!$F$5:$F$14)</f>
        <v>0</v>
      </c>
      <c r="D14" s="298">
        <f>SUMIF('Fiche Vente'!$G$5:$G$14,A14,'Fiche Vente'!$I$5:$I$14)</f>
        <v>0</v>
      </c>
      <c r="E14" s="298">
        <f>SUMIF('Fiche Vente'!$J$5:$J$14,A14,'Fiche Vente'!$L$5:$L$14)</f>
        <v>0</v>
      </c>
      <c r="F14" s="298">
        <f>SUMIF('Fiche Vente'!$M$5:$M$14,A14,'Fiche Vente'!$O$5:$O$14)</f>
        <v>0</v>
      </c>
      <c r="G14" s="298">
        <f>SUMIF('Fiche Vente'!$P$5:P23,$A14,'Fiche Vente'!$R$5:R23)</f>
        <v>0</v>
      </c>
      <c r="H14" s="298">
        <f>SUMIF('Fiche Vente'!$S$5:$S$14,A14,'Fiche Vente'!$U$5:$U$14)</f>
        <v>0</v>
      </c>
      <c r="I14" s="298">
        <f>SUMIF('Fiche Vente'!$V$5:$V$14,A14,'Fiche Vente'!$X$5:$X$14)</f>
        <v>0</v>
      </c>
      <c r="J14" s="298">
        <f>SUMIF('Fiche Vente'!$Y$5:$Y$14,A14,'Fiche Vente'!$AA$5:$AA$14)</f>
        <v>0</v>
      </c>
      <c r="K14" s="311">
        <f ca="1">SUMIF('Fiche Vente'!$AB$5:$AB$14,A14,'Fiche Vente'!$AD$5)</f>
        <v>0</v>
      </c>
      <c r="L14" s="328">
        <f t="shared" ca="1" si="0"/>
        <v>0</v>
      </c>
      <c r="M14" s="322" t="s">
        <v>53</v>
      </c>
      <c r="N14" s="298">
        <f>SUMIF('Fiche Vente'!$A$24:$A$33,M14,'Fiche Vente'!$C$24:$C$33)</f>
        <v>0</v>
      </c>
      <c r="O14" s="298">
        <f>SUMIF('Fiche Vente'!$D$24:$D$33,M14,'Fiche Vente'!$F$24:$F$33)</f>
        <v>0</v>
      </c>
      <c r="P14" s="298">
        <f>SUMIF('Fiche Vente'!$G$24:$G$33,M14,'Fiche Vente'!$I$24:$I$33)</f>
        <v>0</v>
      </c>
      <c r="Q14" s="298">
        <f>SUMIF('Fiche Vente'!$J$24:$J$33,M14,'Fiche Vente'!$L$24:$L$33)</f>
        <v>0</v>
      </c>
      <c r="R14" s="298">
        <f>SUMIF('Fiche Vente'!$M$24:$M$33,M14,'Fiche Vente'!$O$24:$O$33)</f>
        <v>0</v>
      </c>
      <c r="S14" s="298">
        <f>SUMIF('Fiche Vente'!$P$24:$P$33,M14,'Fiche Vente'!$R$24:$R$33)</f>
        <v>0</v>
      </c>
      <c r="T14" s="298">
        <f>SUMIF('Fiche Vente'!$S$24:$S$33,M14,'Fiche Vente'!$U$24:$U$33)</f>
        <v>0</v>
      </c>
      <c r="U14" s="298">
        <f>SUMIF('Fiche Vente'!$V$24:$V$33,M14,'Fiche Vente'!$X$24:$X$33)</f>
        <v>0</v>
      </c>
      <c r="V14" s="298">
        <f>SUMIF('Fiche Vente'!$Y$24:$Y$33,M14,'Fiche Vente'!$AA$24:$AA$33)</f>
        <v>0</v>
      </c>
      <c r="W14" s="311">
        <f>SUMIF('Fiche Vente'!$AB$24:$AB$33,M14,'Fiche Vente'!$AD$24:$AD$33)</f>
        <v>0</v>
      </c>
      <c r="X14" s="317">
        <f t="shared" si="1"/>
        <v>0</v>
      </c>
      <c r="Y14" s="320">
        <f t="shared" ca="1" si="2"/>
        <v>0</v>
      </c>
    </row>
    <row r="15" spans="1:25">
      <c r="A15" s="303" t="s">
        <v>25</v>
      </c>
      <c r="B15" s="298">
        <f>SUMIF('Fiche Vente'!$A$5:$A$14,A15,'Fiche Vente'!$C$5:$C$14)</f>
        <v>0</v>
      </c>
      <c r="C15" s="298">
        <f>SUMIF('Fiche Vente'!$D$5:$D$14,A15,'Fiche Vente'!$F$5:$F$14)</f>
        <v>0</v>
      </c>
      <c r="D15" s="298">
        <f>SUMIF('Fiche Vente'!$G$5:$G$14,A15,'Fiche Vente'!$I$5:$I$14)</f>
        <v>0</v>
      </c>
      <c r="E15" s="298">
        <f>SUMIF('Fiche Vente'!$J$5:$J$14,A15,'Fiche Vente'!$L$5:$L$14)</f>
        <v>0</v>
      </c>
      <c r="F15" s="298">
        <f>SUMIF('Fiche Vente'!$M$5:$M$14,A15,'Fiche Vente'!$O$5:$O$14)</f>
        <v>0</v>
      </c>
      <c r="G15" s="298">
        <f>SUMIF('Fiche Vente'!$P$5:P24,$A15,'Fiche Vente'!$R$5:R24)</f>
        <v>0</v>
      </c>
      <c r="H15" s="298">
        <f>SUMIF('Fiche Vente'!$S$5:$S$14,A15,'Fiche Vente'!$U$5:$U$14)</f>
        <v>0</v>
      </c>
      <c r="I15" s="298">
        <f>SUMIF('Fiche Vente'!$V$5:$V$14,A15,'Fiche Vente'!$X$5:$X$14)</f>
        <v>0</v>
      </c>
      <c r="J15" s="298">
        <f>SUMIF('Fiche Vente'!$Y$5:$Y$14,A15,'Fiche Vente'!$AA$5:$AA$14)</f>
        <v>0</v>
      </c>
      <c r="K15" s="311">
        <f ca="1">SUMIF('Fiche Vente'!$AB$5:$AB$14,A15,'Fiche Vente'!$AD$5)</f>
        <v>0</v>
      </c>
      <c r="L15" s="328">
        <f t="shared" ca="1" si="0"/>
        <v>0</v>
      </c>
      <c r="M15" s="322" t="s">
        <v>25</v>
      </c>
      <c r="N15" s="298">
        <f>SUMIF('Fiche Vente'!$A$24:$A$33,M15,'Fiche Vente'!$C$24:$C$33)</f>
        <v>0</v>
      </c>
      <c r="O15" s="298">
        <f>SUMIF('Fiche Vente'!$D$24:$D$33,M15,'Fiche Vente'!$F$24:$F$33)</f>
        <v>0</v>
      </c>
      <c r="P15" s="298">
        <f>SUMIF('Fiche Vente'!$G$24:$G$33,M15,'Fiche Vente'!$I$24:$I$33)</f>
        <v>0</v>
      </c>
      <c r="Q15" s="298">
        <f>SUMIF('Fiche Vente'!$J$24:$J$33,M15,'Fiche Vente'!$L$24:$L$33)</f>
        <v>0</v>
      </c>
      <c r="R15" s="298">
        <f>SUMIF('Fiche Vente'!$M$24:$M$33,M15,'Fiche Vente'!$O$24:$O$33)</f>
        <v>0</v>
      </c>
      <c r="S15" s="298">
        <f>SUMIF('Fiche Vente'!$P$24:$P$33,M15,'Fiche Vente'!$R$24:$R$33)</f>
        <v>0</v>
      </c>
      <c r="T15" s="298">
        <f>SUMIF('Fiche Vente'!$S$24:$S$33,M15,'Fiche Vente'!$U$24:$U$33)</f>
        <v>0</v>
      </c>
      <c r="U15" s="298">
        <f>SUMIF('Fiche Vente'!$V$24:$V$33,M15,'Fiche Vente'!$X$24:$X$33)</f>
        <v>0</v>
      </c>
      <c r="V15" s="298">
        <f>SUMIF('Fiche Vente'!$Y$24:$Y$33,M15,'Fiche Vente'!$AA$24:$AA$33)</f>
        <v>0</v>
      </c>
      <c r="W15" s="311">
        <f>SUMIF('Fiche Vente'!$AB$24:$AB$33,M15,'Fiche Vente'!$AD$24:$AD$33)</f>
        <v>0</v>
      </c>
      <c r="X15" s="317">
        <f t="shared" si="1"/>
        <v>0</v>
      </c>
      <c r="Y15" s="320">
        <f t="shared" ca="1" si="2"/>
        <v>0</v>
      </c>
    </row>
    <row r="16" spans="1:25">
      <c r="A16" s="303" t="s">
        <v>96</v>
      </c>
      <c r="B16" s="298">
        <f>SUMIF('Fiche Vente'!$A$5:$A$14,A16,'Fiche Vente'!$C$5:$C$14)</f>
        <v>0</v>
      </c>
      <c r="C16" s="298">
        <f>SUMIF('Fiche Vente'!$D$5:$D$14,A16,'Fiche Vente'!$F$5:$F$14)</f>
        <v>5</v>
      </c>
      <c r="D16" s="298">
        <f>SUMIF('Fiche Vente'!$G$5:$G$14,A16,'Fiche Vente'!$I$5:$I$14)</f>
        <v>0</v>
      </c>
      <c r="E16" s="298">
        <f>SUMIF('Fiche Vente'!$J$5:$J$14,A16,'Fiche Vente'!$L$5:$L$14)</f>
        <v>0</v>
      </c>
      <c r="F16" s="298">
        <f>SUMIF('Fiche Vente'!$M$5:$M$14,A16,'Fiche Vente'!$O$5:$O$14)</f>
        <v>0</v>
      </c>
      <c r="G16" s="298">
        <f>SUMIF('Fiche Vente'!$P$5:P25,$A16,'Fiche Vente'!$R$5:R25)</f>
        <v>0</v>
      </c>
      <c r="H16" s="298">
        <f>SUMIF('Fiche Vente'!$S$5:$S$14,A16,'Fiche Vente'!$U$5:$U$14)</f>
        <v>2</v>
      </c>
      <c r="I16" s="298">
        <f>SUMIF('Fiche Vente'!$V$5:$V$14,A16,'Fiche Vente'!$X$5:$X$14)</f>
        <v>0</v>
      </c>
      <c r="J16" s="298">
        <f>SUMIF('Fiche Vente'!$Y$5:$Y$14,A16,'Fiche Vente'!$AA$5:$AA$14)</f>
        <v>0</v>
      </c>
      <c r="K16" s="311">
        <f ca="1">SUMIF('Fiche Vente'!$AB$5:$AB$14,A16,'Fiche Vente'!$AD$5)</f>
        <v>0</v>
      </c>
      <c r="L16" s="328">
        <f t="shared" ca="1" si="0"/>
        <v>7</v>
      </c>
      <c r="M16" s="322" t="s">
        <v>96</v>
      </c>
      <c r="N16" s="298">
        <f>SUMIF('Fiche Vente'!$A$24:$A$33,M16,'Fiche Vente'!$C$24:$C$33)</f>
        <v>0</v>
      </c>
      <c r="O16" s="298">
        <f>SUMIF('Fiche Vente'!$D$24:$D$33,M16,'Fiche Vente'!$F$24:$F$33)</f>
        <v>0</v>
      </c>
      <c r="P16" s="298">
        <f>SUMIF('Fiche Vente'!$G$24:$G$33,M16,'Fiche Vente'!$I$24:$I$33)</f>
        <v>0</v>
      </c>
      <c r="Q16" s="298">
        <f>SUMIF('Fiche Vente'!$J$24:$J$33,M16,'Fiche Vente'!$L$24:$L$33)</f>
        <v>0</v>
      </c>
      <c r="R16" s="298">
        <f>SUMIF('Fiche Vente'!$M$24:$M$33,M16,'Fiche Vente'!$O$24:$O$33)</f>
        <v>0</v>
      </c>
      <c r="S16" s="298">
        <f>SUMIF('Fiche Vente'!$P$24:$P$33,M16,'Fiche Vente'!$R$24:$R$33)</f>
        <v>0</v>
      </c>
      <c r="T16" s="298">
        <f>SUMIF('Fiche Vente'!$S$24:$S$33,M16,'Fiche Vente'!$U$24:$U$33)</f>
        <v>0</v>
      </c>
      <c r="U16" s="298">
        <f>SUMIF('Fiche Vente'!$V$24:$V$33,M16,'Fiche Vente'!$X$24:$X$33)</f>
        <v>4</v>
      </c>
      <c r="V16" s="298">
        <f>SUMIF('Fiche Vente'!$Y$24:$Y$33,M16,'Fiche Vente'!$AA$24:$AA$33)</f>
        <v>0</v>
      </c>
      <c r="W16" s="311">
        <f>SUMIF('Fiche Vente'!$AB$24:$AB$33,M16,'Fiche Vente'!$AD$24:$AD$33)</f>
        <v>0</v>
      </c>
      <c r="X16" s="317">
        <f t="shared" si="1"/>
        <v>4</v>
      </c>
      <c r="Y16" s="320">
        <f t="shared" ca="1" si="2"/>
        <v>11</v>
      </c>
    </row>
    <row r="17" spans="1:25">
      <c r="A17" s="303" t="s">
        <v>8</v>
      </c>
      <c r="B17" s="298">
        <f>SUMIF('Fiche Vente'!$A$5:$A$14,A17,'Fiche Vente'!$C$5:$C$14)</f>
        <v>0</v>
      </c>
      <c r="C17" s="298">
        <f>SUMIF('Fiche Vente'!$D$5:$D$14,A17,'Fiche Vente'!$F$5:$F$14)</f>
        <v>0</v>
      </c>
      <c r="D17" s="298">
        <f>SUMIF('Fiche Vente'!$G$5:$G$14,A17,'Fiche Vente'!$I$5:$I$14)</f>
        <v>0</v>
      </c>
      <c r="E17" s="298">
        <f>SUMIF('Fiche Vente'!$J$5:$J$14,A17,'Fiche Vente'!$L$5:$L$14)</f>
        <v>0</v>
      </c>
      <c r="F17" s="298">
        <f>SUMIF('Fiche Vente'!$M$5:$M$14,A17,'Fiche Vente'!$O$5:$O$14)</f>
        <v>0</v>
      </c>
      <c r="G17" s="298">
        <f>SUMIF('Fiche Vente'!$P$5:P26,$A17,'Fiche Vente'!$R$5:R26)</f>
        <v>0</v>
      </c>
      <c r="H17" s="298">
        <f>SUMIF('Fiche Vente'!$S$5:$S$14,A17,'Fiche Vente'!$U$5:$U$14)</f>
        <v>0</v>
      </c>
      <c r="I17" s="298">
        <f>SUMIF('Fiche Vente'!$V$5:$V$14,A17,'Fiche Vente'!$X$5:$X$14)</f>
        <v>0</v>
      </c>
      <c r="J17" s="298">
        <f>SUMIF('Fiche Vente'!$Y$5:$Y$14,A17,'Fiche Vente'!$AA$5:$AA$14)</f>
        <v>0</v>
      </c>
      <c r="K17" s="311">
        <f ca="1">SUMIF('Fiche Vente'!$AB$5:$AB$14,A17,'Fiche Vente'!$AD$5)</f>
        <v>0</v>
      </c>
      <c r="L17" s="328">
        <f t="shared" ca="1" si="0"/>
        <v>0</v>
      </c>
      <c r="M17" s="322" t="s">
        <v>8</v>
      </c>
      <c r="N17" s="298">
        <f>SUMIF('Fiche Vente'!$A$24:$A$33,M17,'Fiche Vente'!$C$24:$C$33)</f>
        <v>0</v>
      </c>
      <c r="O17" s="298">
        <f>SUMIF('Fiche Vente'!$D$24:$D$33,M17,'Fiche Vente'!$F$24:$F$33)</f>
        <v>0</v>
      </c>
      <c r="P17" s="298">
        <f>SUMIF('Fiche Vente'!$G$24:$G$33,M17,'Fiche Vente'!$I$24:$I$33)</f>
        <v>0</v>
      </c>
      <c r="Q17" s="298">
        <f>SUMIF('Fiche Vente'!$J$24:$J$33,M17,'Fiche Vente'!$L$24:$L$33)</f>
        <v>0</v>
      </c>
      <c r="R17" s="298">
        <f>SUMIF('Fiche Vente'!$M$24:$M$33,M17,'Fiche Vente'!$O$24:$O$33)</f>
        <v>0</v>
      </c>
      <c r="S17" s="298">
        <f>SUMIF('Fiche Vente'!$P$24:$P$33,M17,'Fiche Vente'!$R$24:$R$33)</f>
        <v>0</v>
      </c>
      <c r="T17" s="298">
        <f>SUMIF('Fiche Vente'!$S$24:$S$33,M17,'Fiche Vente'!$U$24:$U$33)</f>
        <v>0</v>
      </c>
      <c r="U17" s="298">
        <f>SUMIF('Fiche Vente'!$V$24:$V$33,M17,'Fiche Vente'!$X$24:$X$33)</f>
        <v>0</v>
      </c>
      <c r="V17" s="298">
        <f>SUMIF('Fiche Vente'!$Y$24:$Y$33,M17,'Fiche Vente'!$AA$24:$AA$33)</f>
        <v>0</v>
      </c>
      <c r="W17" s="311">
        <f>SUMIF('Fiche Vente'!$AB$24:$AB$33,M17,'Fiche Vente'!$AD$24:$AD$33)</f>
        <v>0</v>
      </c>
      <c r="X17" s="317">
        <f t="shared" si="1"/>
        <v>0</v>
      </c>
      <c r="Y17" s="320">
        <f t="shared" ca="1" si="2"/>
        <v>0</v>
      </c>
    </row>
    <row r="18" spans="1:25">
      <c r="A18" s="303" t="s">
        <v>57</v>
      </c>
      <c r="B18" s="298">
        <f>SUMIF('Fiche Vente'!$A$5:$A$14,A18,'Fiche Vente'!$C$5:$C$14)</f>
        <v>0</v>
      </c>
      <c r="C18" s="298">
        <f>SUMIF('Fiche Vente'!$D$5:$D$14,A18,'Fiche Vente'!$F$5:$F$14)</f>
        <v>2</v>
      </c>
      <c r="D18" s="298">
        <f>SUMIF('Fiche Vente'!$G$5:$G$14,A18,'Fiche Vente'!$I$5:$I$14)</f>
        <v>0</v>
      </c>
      <c r="E18" s="298">
        <f>SUMIF('Fiche Vente'!$J$5:$J$14,A18,'Fiche Vente'!$L$5:$L$14)</f>
        <v>0</v>
      </c>
      <c r="F18" s="298">
        <f>SUMIF('Fiche Vente'!$M$5:$M$14,A18,'Fiche Vente'!$O$5:$O$14)</f>
        <v>0</v>
      </c>
      <c r="G18" s="298">
        <f>SUMIF('Fiche Vente'!$P$5:P27,$A18,'Fiche Vente'!$R$5:R27)</f>
        <v>1</v>
      </c>
      <c r="H18" s="298">
        <f>SUMIF('Fiche Vente'!$S$5:$S$14,A18,'Fiche Vente'!$U$5:$U$14)</f>
        <v>0</v>
      </c>
      <c r="I18" s="298">
        <f>SUMIF('Fiche Vente'!$V$5:$V$14,A18,'Fiche Vente'!$X$5:$X$14)</f>
        <v>0</v>
      </c>
      <c r="J18" s="298">
        <f>SUMIF('Fiche Vente'!$Y$5:$Y$14,A18,'Fiche Vente'!$AA$5:$AA$14)</f>
        <v>0</v>
      </c>
      <c r="K18" s="311">
        <f ca="1">SUMIF('Fiche Vente'!$AB$5:$AB$14,A18,'Fiche Vente'!$AD$5)</f>
        <v>0</v>
      </c>
      <c r="L18" s="328">
        <f t="shared" ca="1" si="0"/>
        <v>3</v>
      </c>
      <c r="M18" s="322" t="s">
        <v>57</v>
      </c>
      <c r="N18" s="298">
        <f>SUMIF('Fiche Vente'!$A$24:$A$33,M18,'Fiche Vente'!$C$24:$C$33)</f>
        <v>0</v>
      </c>
      <c r="O18" s="298">
        <f>SUMIF('Fiche Vente'!$D$24:$D$33,M18,'Fiche Vente'!$F$24:$F$33)</f>
        <v>0</v>
      </c>
      <c r="P18" s="298">
        <f>SUMIF('Fiche Vente'!$G$24:$G$33,M18,'Fiche Vente'!$I$24:$I$33)</f>
        <v>0</v>
      </c>
      <c r="Q18" s="298">
        <f>SUMIF('Fiche Vente'!$J$24:$J$33,M18,'Fiche Vente'!$L$24:$L$33)</f>
        <v>0</v>
      </c>
      <c r="R18" s="298">
        <f>SUMIF('Fiche Vente'!$M$24:$M$33,M18,'Fiche Vente'!$O$24:$O$33)</f>
        <v>0</v>
      </c>
      <c r="S18" s="298">
        <f>SUMIF('Fiche Vente'!$P$24:$P$33,M18,'Fiche Vente'!$R$24:$R$33)</f>
        <v>0</v>
      </c>
      <c r="T18" s="298">
        <f>SUMIF('Fiche Vente'!$S$24:$S$33,M18,'Fiche Vente'!$U$24:$U$33)</f>
        <v>0</v>
      </c>
      <c r="U18" s="298">
        <f>SUMIF('Fiche Vente'!$V$24:$V$33,M18,'Fiche Vente'!$X$24:$X$33)</f>
        <v>0</v>
      </c>
      <c r="V18" s="298">
        <f>SUMIF('Fiche Vente'!$Y$24:$Y$33,M18,'Fiche Vente'!$AA$24:$AA$33)</f>
        <v>0</v>
      </c>
      <c r="W18" s="311">
        <f>SUMIF('Fiche Vente'!$AB$24:$AB$33,M18,'Fiche Vente'!$AD$24:$AD$33)</f>
        <v>2</v>
      </c>
      <c r="X18" s="317">
        <f t="shared" si="1"/>
        <v>2</v>
      </c>
      <c r="Y18" s="320">
        <f t="shared" ca="1" si="2"/>
        <v>5</v>
      </c>
    </row>
    <row r="19" spans="1:25">
      <c r="A19" s="303" t="s">
        <v>92</v>
      </c>
      <c r="B19" s="298">
        <f>SUMIF('Fiche Vente'!$A$5:$A$14,A19,'Fiche Vente'!$C$5:$C$14)</f>
        <v>1</v>
      </c>
      <c r="C19" s="298">
        <f>SUMIF('Fiche Vente'!$D$5:$D$14,A19,'Fiche Vente'!$F$5:$F$14)</f>
        <v>0</v>
      </c>
      <c r="D19" s="298">
        <f>SUMIF('Fiche Vente'!$G$5:$G$14,A19,'Fiche Vente'!$I$5:$I$14)</f>
        <v>0</v>
      </c>
      <c r="E19" s="298">
        <f>SUMIF('Fiche Vente'!$J$5:$J$14,A19,'Fiche Vente'!$L$5:$L$14)</f>
        <v>0</v>
      </c>
      <c r="F19" s="298">
        <f>SUMIF('Fiche Vente'!$M$5:$M$14,A19,'Fiche Vente'!$O$5:$O$14)</f>
        <v>0</v>
      </c>
      <c r="G19" s="298">
        <f>SUMIF('Fiche Vente'!$P$5:P28,$A19,'Fiche Vente'!$R$5:R28)</f>
        <v>0</v>
      </c>
      <c r="H19" s="298">
        <f>SUMIF('Fiche Vente'!$S$5:$S$14,A19,'Fiche Vente'!$U$5:$U$14)</f>
        <v>0</v>
      </c>
      <c r="I19" s="298">
        <f>SUMIF('Fiche Vente'!$V$5:$V$14,A19,'Fiche Vente'!$X$5:$X$14)</f>
        <v>0</v>
      </c>
      <c r="J19" s="298">
        <f>SUMIF('Fiche Vente'!$Y$5:$Y$14,A19,'Fiche Vente'!$AA$5:$AA$14)</f>
        <v>0</v>
      </c>
      <c r="K19" s="311">
        <f ca="1">SUMIF('Fiche Vente'!$AB$5:$AB$14,A19,'Fiche Vente'!$AD$5)</f>
        <v>0</v>
      </c>
      <c r="L19" s="328">
        <f t="shared" ca="1" si="0"/>
        <v>1</v>
      </c>
      <c r="M19" s="322" t="s">
        <v>92</v>
      </c>
      <c r="N19" s="298">
        <f>SUMIF('Fiche Vente'!$A$24:$A$33,M19,'Fiche Vente'!$C$24:$C$33)</f>
        <v>0</v>
      </c>
      <c r="O19" s="298">
        <f>SUMIF('Fiche Vente'!$D$24:$D$33,M19,'Fiche Vente'!$F$24:$F$33)</f>
        <v>0</v>
      </c>
      <c r="P19" s="298">
        <f>SUMIF('Fiche Vente'!$G$24:$G$33,M19,'Fiche Vente'!$I$24:$I$33)</f>
        <v>0</v>
      </c>
      <c r="Q19" s="298">
        <f>SUMIF('Fiche Vente'!$J$24:$J$33,M19,'Fiche Vente'!$L$24:$L$33)</f>
        <v>0</v>
      </c>
      <c r="R19" s="298">
        <f>SUMIF('Fiche Vente'!$M$24:$M$33,M19,'Fiche Vente'!$O$24:$O$33)</f>
        <v>0</v>
      </c>
      <c r="S19" s="298">
        <f>SUMIF('Fiche Vente'!$P$24:$P$33,M19,'Fiche Vente'!$R$24:$R$33)</f>
        <v>0</v>
      </c>
      <c r="T19" s="298">
        <f>SUMIF('Fiche Vente'!$S$24:$S$33,M19,'Fiche Vente'!$U$24:$U$33)</f>
        <v>0</v>
      </c>
      <c r="U19" s="298">
        <f>SUMIF('Fiche Vente'!$V$24:$V$33,M19,'Fiche Vente'!$X$24:$X$33)</f>
        <v>0</v>
      </c>
      <c r="V19" s="298">
        <f>SUMIF('Fiche Vente'!$Y$24:$Y$33,M19,'Fiche Vente'!$AA$24:$AA$33)</f>
        <v>0</v>
      </c>
      <c r="W19" s="311">
        <f>SUMIF('Fiche Vente'!$AB$24:$AB$33,M19,'Fiche Vente'!$AD$24:$AD$33)</f>
        <v>0</v>
      </c>
      <c r="X19" s="317">
        <f t="shared" si="1"/>
        <v>0</v>
      </c>
      <c r="Y19" s="320">
        <f t="shared" ca="1" si="2"/>
        <v>1</v>
      </c>
    </row>
    <row r="20" spans="1:25">
      <c r="A20" s="303" t="s">
        <v>59</v>
      </c>
      <c r="B20" s="298">
        <f>SUMIF('Fiche Vente'!$A$5:$A$14,A20,'Fiche Vente'!$C$5:$C$14)</f>
        <v>0</v>
      </c>
      <c r="C20" s="298">
        <f>SUMIF('Fiche Vente'!$D$5:$D$14,A20,'Fiche Vente'!$F$5:$F$14)</f>
        <v>0</v>
      </c>
      <c r="D20" s="298">
        <f>SUMIF('Fiche Vente'!$G$5:$G$14,A20,'Fiche Vente'!$I$5:$I$14)</f>
        <v>0</v>
      </c>
      <c r="E20" s="298">
        <f>SUMIF('Fiche Vente'!$J$5:$J$14,A20,'Fiche Vente'!$L$5:$L$14)</f>
        <v>0</v>
      </c>
      <c r="F20" s="298">
        <f>SUMIF('Fiche Vente'!$M$5:$M$14,A20,'Fiche Vente'!$O$5:$O$14)</f>
        <v>0</v>
      </c>
      <c r="G20" s="298">
        <f>SUMIF('Fiche Vente'!$P$5:P29,$A20,'Fiche Vente'!$R$5:R29)</f>
        <v>0</v>
      </c>
      <c r="H20" s="298">
        <f>SUMIF('Fiche Vente'!$S$5:$S$14,A20,'Fiche Vente'!$U$5:$U$14)</f>
        <v>0</v>
      </c>
      <c r="I20" s="298">
        <f>SUMIF('Fiche Vente'!$V$5:$V$14,A20,'Fiche Vente'!$X$5:$X$14)</f>
        <v>0</v>
      </c>
      <c r="J20" s="298">
        <f>SUMIF('Fiche Vente'!$Y$5:$Y$14,A20,'Fiche Vente'!$AA$5:$AA$14)</f>
        <v>0</v>
      </c>
      <c r="K20" s="311">
        <f ca="1">SUMIF('Fiche Vente'!$AB$5:$AB$14,A20,'Fiche Vente'!$AD$5)</f>
        <v>0</v>
      </c>
      <c r="L20" s="328">
        <f t="shared" ca="1" si="0"/>
        <v>0</v>
      </c>
      <c r="M20" s="322" t="s">
        <v>59</v>
      </c>
      <c r="N20" s="298">
        <f>SUMIF('Fiche Vente'!$A$24:$A$33,M20,'Fiche Vente'!$C$24:$C$33)</f>
        <v>0</v>
      </c>
      <c r="O20" s="298">
        <f>SUMIF('Fiche Vente'!$D$24:$D$33,M20,'Fiche Vente'!$F$24:$F$33)</f>
        <v>0</v>
      </c>
      <c r="P20" s="298">
        <f>SUMIF('Fiche Vente'!$G$24:$G$33,M20,'Fiche Vente'!$I$24:$I$33)</f>
        <v>0</v>
      </c>
      <c r="Q20" s="298">
        <f>SUMIF('Fiche Vente'!$J$24:$J$33,M20,'Fiche Vente'!$L$24:$L$33)</f>
        <v>0</v>
      </c>
      <c r="R20" s="298">
        <f>SUMIF('Fiche Vente'!$M$24:$M$33,M20,'Fiche Vente'!$O$24:$O$33)</f>
        <v>0</v>
      </c>
      <c r="S20" s="298">
        <f>SUMIF('Fiche Vente'!$P$24:$P$33,M20,'Fiche Vente'!$R$24:$R$33)</f>
        <v>0</v>
      </c>
      <c r="T20" s="298">
        <f>SUMIF('Fiche Vente'!$S$24:$S$33,M20,'Fiche Vente'!$U$24:$U$33)</f>
        <v>0</v>
      </c>
      <c r="U20" s="298">
        <f>SUMIF('Fiche Vente'!$V$24:$V$33,M20,'Fiche Vente'!$X$24:$X$33)</f>
        <v>0</v>
      </c>
      <c r="V20" s="298">
        <f>SUMIF('Fiche Vente'!$Y$24:$Y$33,M20,'Fiche Vente'!$AA$24:$AA$33)</f>
        <v>0</v>
      </c>
      <c r="W20" s="311">
        <f>SUMIF('Fiche Vente'!$AB$24:$AB$33,M20,'Fiche Vente'!$AD$24:$AD$33)</f>
        <v>0</v>
      </c>
      <c r="X20" s="317">
        <f t="shared" si="1"/>
        <v>0</v>
      </c>
      <c r="Y20" s="320">
        <f t="shared" ca="1" si="2"/>
        <v>0</v>
      </c>
    </row>
    <row r="21" spans="1:25">
      <c r="A21" s="303" t="s">
        <v>9</v>
      </c>
      <c r="B21" s="298">
        <f>SUMIF('Fiche Vente'!$A$5:$A$14,A21,'Fiche Vente'!$C$5:$C$14)</f>
        <v>0</v>
      </c>
      <c r="C21" s="298">
        <f>SUMIF('Fiche Vente'!$D$5:$D$14,A21,'Fiche Vente'!$F$5:$F$14)</f>
        <v>6</v>
      </c>
      <c r="D21" s="298">
        <f>SUMIF('Fiche Vente'!$G$5:$G$14,A21,'Fiche Vente'!$I$5:$I$14)</f>
        <v>0</v>
      </c>
      <c r="E21" s="298">
        <f>SUMIF('Fiche Vente'!$J$5:$J$14,A21,'Fiche Vente'!$L$5:$L$14)</f>
        <v>0</v>
      </c>
      <c r="F21" s="298">
        <f>SUMIF('Fiche Vente'!$M$5:$M$14,A21,'Fiche Vente'!$O$5:$O$14)</f>
        <v>0</v>
      </c>
      <c r="G21" s="298">
        <f>SUMIF('Fiche Vente'!$P$5:P30,$A21,'Fiche Vente'!$R$5:R30)</f>
        <v>0</v>
      </c>
      <c r="H21" s="298">
        <f>SUMIF('Fiche Vente'!$S$5:$S$14,A21,'Fiche Vente'!$U$5:$U$14)</f>
        <v>0</v>
      </c>
      <c r="I21" s="298">
        <f>SUMIF('Fiche Vente'!$V$5:$V$14,A21,'Fiche Vente'!$X$5:$X$14)</f>
        <v>0</v>
      </c>
      <c r="J21" s="298">
        <f>SUMIF('Fiche Vente'!$Y$5:$Y$14,A21,'Fiche Vente'!$AA$5:$AA$14)</f>
        <v>0</v>
      </c>
      <c r="K21" s="311">
        <f ca="1">SUMIF('Fiche Vente'!$AB$5:$AB$14,A21,'Fiche Vente'!$AD$5)</f>
        <v>0</v>
      </c>
      <c r="L21" s="328">
        <f t="shared" ca="1" si="0"/>
        <v>6</v>
      </c>
      <c r="M21" s="322" t="s">
        <v>9</v>
      </c>
      <c r="N21" s="298">
        <f>SUMIF('Fiche Vente'!$A$24:$A$33,M21,'Fiche Vente'!$C$24:$C$33)</f>
        <v>0</v>
      </c>
      <c r="O21" s="298">
        <f>SUMIF('Fiche Vente'!$D$24:$D$33,M21,'Fiche Vente'!$F$24:$F$33)</f>
        <v>0</v>
      </c>
      <c r="P21" s="298">
        <f>SUMIF('Fiche Vente'!$G$24:$G$33,M21,'Fiche Vente'!$I$24:$I$33)</f>
        <v>0</v>
      </c>
      <c r="Q21" s="298">
        <f>SUMIF('Fiche Vente'!$J$24:$J$33,M21,'Fiche Vente'!$L$24:$L$33)</f>
        <v>0</v>
      </c>
      <c r="R21" s="298">
        <f>SUMIF('Fiche Vente'!$M$24:$M$33,M21,'Fiche Vente'!$O$24:$O$33)</f>
        <v>0</v>
      </c>
      <c r="S21" s="298">
        <f>SUMIF('Fiche Vente'!$P$24:$P$33,M21,'Fiche Vente'!$R$24:$R$33)</f>
        <v>0</v>
      </c>
      <c r="T21" s="298">
        <f>SUMIF('Fiche Vente'!$S$24:$S$33,M21,'Fiche Vente'!$U$24:$U$33)</f>
        <v>0</v>
      </c>
      <c r="U21" s="298">
        <f>SUMIF('Fiche Vente'!$V$24:$V$33,M21,'Fiche Vente'!$X$24:$X$33)</f>
        <v>0</v>
      </c>
      <c r="V21" s="298">
        <f>SUMIF('Fiche Vente'!$Y$24:$Y$33,M21,'Fiche Vente'!$AA$24:$AA$33)</f>
        <v>0</v>
      </c>
      <c r="W21" s="311">
        <f>SUMIF('Fiche Vente'!$AB$24:$AB$33,M21,'Fiche Vente'!$AD$24:$AD$33)</f>
        <v>0</v>
      </c>
      <c r="X21" s="317">
        <f t="shared" si="1"/>
        <v>0</v>
      </c>
      <c r="Y21" s="320">
        <f t="shared" ca="1" si="2"/>
        <v>6</v>
      </c>
    </row>
    <row r="22" spans="1:25">
      <c r="A22" s="303" t="s">
        <v>93</v>
      </c>
      <c r="B22" s="298">
        <f>SUMIF('Fiche Vente'!$A$5:$A$14,A22,'Fiche Vente'!$C$5:$C$14)</f>
        <v>0</v>
      </c>
      <c r="C22" s="298">
        <f>SUMIF('Fiche Vente'!$D$5:$D$14,A22,'Fiche Vente'!$F$5:$F$14)</f>
        <v>0</v>
      </c>
      <c r="D22" s="298">
        <f>SUMIF('Fiche Vente'!$G$5:$G$14,A22,'Fiche Vente'!$I$5:$I$14)</f>
        <v>0</v>
      </c>
      <c r="E22" s="298">
        <f>SUMIF('Fiche Vente'!$J$5:$J$14,A22,'Fiche Vente'!$L$5:$L$14)</f>
        <v>0</v>
      </c>
      <c r="F22" s="298">
        <f>SUMIF('Fiche Vente'!$M$5:$M$14,A22,'Fiche Vente'!$O$5:$O$14)</f>
        <v>0</v>
      </c>
      <c r="G22" s="298">
        <f>SUMIF('Fiche Vente'!$P$5:P31,$A22,'Fiche Vente'!$R$5:R31)</f>
        <v>0</v>
      </c>
      <c r="H22" s="298">
        <f>SUMIF('Fiche Vente'!$S$5:$S$14,A22,'Fiche Vente'!$U$5:$U$14)</f>
        <v>0</v>
      </c>
      <c r="I22" s="298">
        <f>SUMIF('Fiche Vente'!$V$5:$V$14,A22,'Fiche Vente'!$X$5:$X$14)</f>
        <v>0</v>
      </c>
      <c r="J22" s="298">
        <f>SUMIF('Fiche Vente'!$Y$5:$Y$14,A22,'Fiche Vente'!$AA$5:$AA$14)</f>
        <v>5</v>
      </c>
      <c r="K22" s="311">
        <f ca="1">SUMIF('Fiche Vente'!$AB$5:$AB$14,A22,'Fiche Vente'!$AD$5)</f>
        <v>0</v>
      </c>
      <c r="L22" s="328">
        <f t="shared" ca="1" si="0"/>
        <v>5</v>
      </c>
      <c r="M22" s="322" t="s">
        <v>93</v>
      </c>
      <c r="N22" s="298">
        <f>SUMIF('Fiche Vente'!$A$24:$A$33,M22,'Fiche Vente'!$C$24:$C$33)</f>
        <v>0</v>
      </c>
      <c r="O22" s="298">
        <f>SUMIF('Fiche Vente'!$D$24:$D$33,M22,'Fiche Vente'!$F$24:$F$33)</f>
        <v>0</v>
      </c>
      <c r="P22" s="298">
        <f>SUMIF('Fiche Vente'!$G$24:$G$33,M22,'Fiche Vente'!$I$24:$I$33)</f>
        <v>0</v>
      </c>
      <c r="Q22" s="298">
        <f>SUMIF('Fiche Vente'!$J$24:$J$33,M22,'Fiche Vente'!$L$24:$L$33)</f>
        <v>0</v>
      </c>
      <c r="R22" s="298">
        <f>SUMIF('Fiche Vente'!$M$24:$M$33,M22,'Fiche Vente'!$O$24:$O$33)</f>
        <v>0</v>
      </c>
      <c r="S22" s="298">
        <f>SUMIF('Fiche Vente'!$P$24:$P$33,M22,'Fiche Vente'!$R$24:$R$33)</f>
        <v>0</v>
      </c>
      <c r="T22" s="298">
        <f>SUMIF('Fiche Vente'!$S$24:$S$33,M22,'Fiche Vente'!$U$24:$U$33)</f>
        <v>0</v>
      </c>
      <c r="U22" s="298">
        <f>SUMIF('Fiche Vente'!$V$24:$V$33,M22,'Fiche Vente'!$X$24:$X$33)</f>
        <v>0</v>
      </c>
      <c r="V22" s="298">
        <f>SUMIF('Fiche Vente'!$Y$24:$Y$33,M22,'Fiche Vente'!$AA$24:$AA$33)</f>
        <v>0</v>
      </c>
      <c r="W22" s="311">
        <f>SUMIF('Fiche Vente'!$AB$24:$AB$33,M22,'Fiche Vente'!$AD$24:$AD$33)</f>
        <v>0</v>
      </c>
      <c r="X22" s="317">
        <f t="shared" si="1"/>
        <v>0</v>
      </c>
      <c r="Y22" s="320">
        <f t="shared" ca="1" si="2"/>
        <v>5</v>
      </c>
    </row>
    <row r="23" spans="1:25">
      <c r="A23" s="303" t="s">
        <v>64</v>
      </c>
      <c r="B23" s="298">
        <f>SUMIF('Fiche Vente'!$A$5:$A$14,A23,'Fiche Vente'!$C$5:$C$14)</f>
        <v>1</v>
      </c>
      <c r="C23" s="298">
        <f>SUMIF('Fiche Vente'!$D$5:$D$14,A23,'Fiche Vente'!$F$5:$F$14)</f>
        <v>0</v>
      </c>
      <c r="D23" s="298">
        <f>SUMIF('Fiche Vente'!$G$5:$G$14,A23,'Fiche Vente'!$I$5:$I$14)</f>
        <v>0</v>
      </c>
      <c r="E23" s="298">
        <f>SUMIF('Fiche Vente'!$J$5:$J$14,A23,'Fiche Vente'!$L$5:$L$14)</f>
        <v>0</v>
      </c>
      <c r="F23" s="298">
        <f>SUMIF('Fiche Vente'!$M$5:$M$14,A23,'Fiche Vente'!$O$5:$O$14)</f>
        <v>0</v>
      </c>
      <c r="G23" s="298">
        <f>SUMIF('Fiche Vente'!$P$5:P32,$A23,'Fiche Vente'!$R$5:R32)</f>
        <v>0</v>
      </c>
      <c r="H23" s="298">
        <f>SUMIF('Fiche Vente'!$S$5:$S$14,A23,'Fiche Vente'!$U$5:$U$14)</f>
        <v>0</v>
      </c>
      <c r="I23" s="298">
        <f>SUMIF('Fiche Vente'!$V$5:$V$14,A23,'Fiche Vente'!$X$5:$X$14)</f>
        <v>0</v>
      </c>
      <c r="J23" s="298">
        <f>SUMIF('Fiche Vente'!$Y$5:$Y$14,A23,'Fiche Vente'!$AA$5:$AA$14)</f>
        <v>0</v>
      </c>
      <c r="K23" s="311">
        <f ca="1">SUMIF('Fiche Vente'!$AB$5:$AB$14,A23,'Fiche Vente'!$AD$5)</f>
        <v>0</v>
      </c>
      <c r="L23" s="328">
        <f t="shared" ca="1" si="0"/>
        <v>1</v>
      </c>
      <c r="M23" s="322" t="s">
        <v>64</v>
      </c>
      <c r="N23" s="298">
        <f>SUMIF('Fiche Vente'!$A$24:$A$33,M23,'Fiche Vente'!$C$24:$C$33)</f>
        <v>0</v>
      </c>
      <c r="O23" s="298">
        <f>SUMIF('Fiche Vente'!$D$24:$D$33,M23,'Fiche Vente'!$F$24:$F$33)</f>
        <v>0</v>
      </c>
      <c r="P23" s="298">
        <f>SUMIF('Fiche Vente'!$G$24:$G$33,M23,'Fiche Vente'!$I$24:$I$33)</f>
        <v>0</v>
      </c>
      <c r="Q23" s="298">
        <f>SUMIF('Fiche Vente'!$J$24:$J$33,M23,'Fiche Vente'!$L$24:$L$33)</f>
        <v>0</v>
      </c>
      <c r="R23" s="298">
        <f>SUMIF('Fiche Vente'!$M$24:$M$33,M23,'Fiche Vente'!$O$24:$O$33)</f>
        <v>0</v>
      </c>
      <c r="S23" s="298">
        <f>SUMIF('Fiche Vente'!$P$24:$P$33,M23,'Fiche Vente'!$R$24:$R$33)</f>
        <v>0</v>
      </c>
      <c r="T23" s="298">
        <f>SUMIF('Fiche Vente'!$S$24:$S$33,M23,'Fiche Vente'!$U$24:$U$33)</f>
        <v>0</v>
      </c>
      <c r="U23" s="298">
        <f>SUMIF('Fiche Vente'!$V$24:$V$33,M23,'Fiche Vente'!$X$24:$X$33)</f>
        <v>0</v>
      </c>
      <c r="V23" s="298">
        <f>SUMIF('Fiche Vente'!$Y$24:$Y$33,M23,'Fiche Vente'!$AA$24:$AA$33)</f>
        <v>0</v>
      </c>
      <c r="W23" s="311">
        <f>SUMIF('Fiche Vente'!$AB$24:$AB$33,M23,'Fiche Vente'!$AD$24:$AD$33)</f>
        <v>0</v>
      </c>
      <c r="X23" s="317">
        <f t="shared" si="1"/>
        <v>0</v>
      </c>
      <c r="Y23" s="320">
        <f t="shared" ca="1" si="2"/>
        <v>1</v>
      </c>
    </row>
    <row r="24" spans="1:25">
      <c r="A24" s="303" t="s">
        <v>87</v>
      </c>
      <c r="B24" s="298">
        <f>SUMIF('Fiche Vente'!$A$5:$A$14,A24,'Fiche Vente'!$C$5:$C$14)</f>
        <v>0</v>
      </c>
      <c r="C24" s="298">
        <f>SUMIF('Fiche Vente'!$D$5:$D$14,A24,'Fiche Vente'!$F$5:$F$14)</f>
        <v>2</v>
      </c>
      <c r="D24" s="298">
        <f>SUMIF('Fiche Vente'!$G$5:$G$14,A24,'Fiche Vente'!$I$5:$I$14)</f>
        <v>0</v>
      </c>
      <c r="E24" s="298">
        <f>SUMIF('Fiche Vente'!$J$5:$J$14,A24,'Fiche Vente'!$L$5:$L$14)</f>
        <v>0</v>
      </c>
      <c r="F24" s="298">
        <f>SUMIF('Fiche Vente'!$M$5:$M$14,A24,'Fiche Vente'!$O$5:$O$14)</f>
        <v>0</v>
      </c>
      <c r="G24" s="298">
        <f>SUMIF('Fiche Vente'!$P$5:P33,$A24,'Fiche Vente'!$R$5:R33)</f>
        <v>0</v>
      </c>
      <c r="H24" s="298">
        <f>SUMIF('Fiche Vente'!$S$5:$S$14,A24,'Fiche Vente'!$U$5:$U$14)</f>
        <v>0</v>
      </c>
      <c r="I24" s="298">
        <f>SUMIF('Fiche Vente'!$V$5:$V$14,A24,'Fiche Vente'!$X$5:$X$14)</f>
        <v>0</v>
      </c>
      <c r="J24" s="298">
        <f>SUMIF('Fiche Vente'!$Y$5:$Y$14,A24,'Fiche Vente'!$AA$5:$AA$14)</f>
        <v>0</v>
      </c>
      <c r="K24" s="311">
        <f ca="1">SUMIF('Fiche Vente'!$AB$5:$AB$14,A24,'Fiche Vente'!$AD$5)</f>
        <v>0</v>
      </c>
      <c r="L24" s="328">
        <f t="shared" ca="1" si="0"/>
        <v>2</v>
      </c>
      <c r="M24" s="322" t="s">
        <v>87</v>
      </c>
      <c r="N24" s="298">
        <f>SUMIF('Fiche Vente'!$A$24:$A$33,M24,'Fiche Vente'!$C$24:$C$33)</f>
        <v>0</v>
      </c>
      <c r="O24" s="298">
        <f>SUMIF('Fiche Vente'!$D$24:$D$33,M24,'Fiche Vente'!$F$24:$F$33)</f>
        <v>0</v>
      </c>
      <c r="P24" s="298">
        <f>SUMIF('Fiche Vente'!$G$24:$G$33,M24,'Fiche Vente'!$I$24:$I$33)</f>
        <v>0</v>
      </c>
      <c r="Q24" s="298">
        <f>SUMIF('Fiche Vente'!$J$24:$J$33,M24,'Fiche Vente'!$L$24:$L$33)</f>
        <v>0</v>
      </c>
      <c r="R24" s="298">
        <f>SUMIF('Fiche Vente'!$M$24:$M$33,M24,'Fiche Vente'!$O$24:$O$33)</f>
        <v>0</v>
      </c>
      <c r="S24" s="298">
        <f>SUMIF('Fiche Vente'!$P$24:$P$33,M24,'Fiche Vente'!$R$24:$R$33)</f>
        <v>0</v>
      </c>
      <c r="T24" s="298">
        <f>SUMIF('Fiche Vente'!$S$24:$S$33,M24,'Fiche Vente'!$U$24:$U$33)</f>
        <v>0</v>
      </c>
      <c r="U24" s="298">
        <f>SUMIF('Fiche Vente'!$V$24:$V$33,M24,'Fiche Vente'!$X$24:$X$33)</f>
        <v>0</v>
      </c>
      <c r="V24" s="298">
        <f>SUMIF('Fiche Vente'!$Y$24:$Y$33,M24,'Fiche Vente'!$AA$24:$AA$33)</f>
        <v>0</v>
      </c>
      <c r="W24" s="311">
        <f>SUMIF('Fiche Vente'!$AB$24:$AB$33,M24,'Fiche Vente'!$AD$24:$AD$33)</f>
        <v>0</v>
      </c>
      <c r="X24" s="317">
        <f t="shared" si="1"/>
        <v>0</v>
      </c>
      <c r="Y24" s="320">
        <f t="shared" ca="1" si="2"/>
        <v>2</v>
      </c>
    </row>
    <row r="25" spans="1:25">
      <c r="A25" s="303" t="s">
        <v>10</v>
      </c>
      <c r="B25" s="298">
        <f>SUMIF('Fiche Vente'!$A$5:$A$14,A25,'Fiche Vente'!$C$5:$C$14)</f>
        <v>0</v>
      </c>
      <c r="C25" s="298">
        <f>SUMIF('Fiche Vente'!$D$5:$D$14,A25,'Fiche Vente'!$F$5:$F$14)</f>
        <v>0</v>
      </c>
      <c r="D25" s="298">
        <f>SUMIF('Fiche Vente'!$G$5:$G$14,A25,'Fiche Vente'!$I$5:$I$14)</f>
        <v>0</v>
      </c>
      <c r="E25" s="298">
        <f>SUMIF('Fiche Vente'!$J$5:$J$14,A25,'Fiche Vente'!$L$5:$L$14)</f>
        <v>1</v>
      </c>
      <c r="F25" s="298">
        <f>SUMIF('Fiche Vente'!$M$5:$M$14,A25,'Fiche Vente'!$O$5:$O$14)</f>
        <v>0</v>
      </c>
      <c r="G25" s="298">
        <f>SUMIF('Fiche Vente'!$P$5:P34,$A25,'Fiche Vente'!$R$5:R34)</f>
        <v>0</v>
      </c>
      <c r="H25" s="298">
        <f>SUMIF('Fiche Vente'!$S$5:$S$14,A25,'Fiche Vente'!$U$5:$U$14)</f>
        <v>0</v>
      </c>
      <c r="I25" s="298">
        <f>SUMIF('Fiche Vente'!$V$5:$V$14,A25,'Fiche Vente'!$X$5:$X$14)</f>
        <v>0</v>
      </c>
      <c r="J25" s="298">
        <f>SUMIF('Fiche Vente'!$Y$5:$Y$14,A25,'Fiche Vente'!$AA$5:$AA$14)</f>
        <v>0</v>
      </c>
      <c r="K25" s="311">
        <f ca="1">SUMIF('Fiche Vente'!$AB$5:$AB$14,A25,'Fiche Vente'!$AD$5)</f>
        <v>0</v>
      </c>
      <c r="L25" s="328">
        <f t="shared" ca="1" si="0"/>
        <v>1</v>
      </c>
      <c r="M25" s="322" t="s">
        <v>10</v>
      </c>
      <c r="N25" s="298">
        <f>SUMIF('Fiche Vente'!$A$24:$A$33,M25,'Fiche Vente'!$C$24:$C$33)</f>
        <v>0</v>
      </c>
      <c r="O25" s="298">
        <f>SUMIF('Fiche Vente'!$D$24:$D$33,M25,'Fiche Vente'!$F$24:$F$33)</f>
        <v>0</v>
      </c>
      <c r="P25" s="298">
        <f>SUMIF('Fiche Vente'!$G$24:$G$33,M25,'Fiche Vente'!$I$24:$I$33)</f>
        <v>0</v>
      </c>
      <c r="Q25" s="298">
        <f>SUMIF('Fiche Vente'!$J$24:$J$33,M25,'Fiche Vente'!$L$24:$L$33)</f>
        <v>0</v>
      </c>
      <c r="R25" s="298">
        <f>SUMIF('Fiche Vente'!$M$24:$M$33,M25,'Fiche Vente'!$O$24:$O$33)</f>
        <v>0</v>
      </c>
      <c r="S25" s="298">
        <f>SUMIF('Fiche Vente'!$P$24:$P$33,M25,'Fiche Vente'!$R$24:$R$33)</f>
        <v>0</v>
      </c>
      <c r="T25" s="298">
        <f>SUMIF('Fiche Vente'!$S$24:$S$33,M25,'Fiche Vente'!$U$24:$U$33)</f>
        <v>0</v>
      </c>
      <c r="U25" s="298">
        <f>SUMIF('Fiche Vente'!$V$24:$V$33,M25,'Fiche Vente'!$X$24:$X$33)</f>
        <v>0</v>
      </c>
      <c r="V25" s="298">
        <f>SUMIF('Fiche Vente'!$Y$24:$Y$33,M25,'Fiche Vente'!$AA$24:$AA$33)</f>
        <v>0</v>
      </c>
      <c r="W25" s="311">
        <f>SUMIF('Fiche Vente'!$AB$24:$AB$33,M25,'Fiche Vente'!$AD$24:$AD$33)</f>
        <v>0</v>
      </c>
      <c r="X25" s="317">
        <f t="shared" si="1"/>
        <v>0</v>
      </c>
      <c r="Y25" s="320">
        <f t="shared" ca="1" si="2"/>
        <v>1</v>
      </c>
    </row>
    <row r="26" spans="1:25">
      <c r="A26" s="303" t="s">
        <v>27</v>
      </c>
      <c r="B26" s="298">
        <f>SUMIF('Fiche Vente'!$A$5:$A$14,A26,'Fiche Vente'!$C$5:$C$14)</f>
        <v>0</v>
      </c>
      <c r="C26" s="298">
        <f>SUMIF('Fiche Vente'!$D$5:$D$14,A26,'Fiche Vente'!$F$5:$F$14)</f>
        <v>0</v>
      </c>
      <c r="D26" s="298">
        <f>SUMIF('Fiche Vente'!$G$5:$G$14,A26,'Fiche Vente'!$I$5:$I$14)</f>
        <v>0</v>
      </c>
      <c r="E26" s="298">
        <f>SUMIF('Fiche Vente'!$J$5:$J$14,A26,'Fiche Vente'!$L$5:$L$14)</f>
        <v>0</v>
      </c>
      <c r="F26" s="298">
        <f>SUMIF('Fiche Vente'!$M$5:$M$14,A26,'Fiche Vente'!$O$5:$O$14)</f>
        <v>0</v>
      </c>
      <c r="G26" s="298">
        <f>SUMIF('Fiche Vente'!$P$5:P35,$A26,'Fiche Vente'!$R$5:R35)</f>
        <v>0</v>
      </c>
      <c r="H26" s="298">
        <f>SUMIF('Fiche Vente'!$S$5:$S$14,A26,'Fiche Vente'!$U$5:$U$14)</f>
        <v>0</v>
      </c>
      <c r="I26" s="298">
        <f>SUMIF('Fiche Vente'!$V$5:$V$14,A26,'Fiche Vente'!$X$5:$X$14)</f>
        <v>0</v>
      </c>
      <c r="J26" s="298">
        <f>SUMIF('Fiche Vente'!$Y$5:$Y$14,A26,'Fiche Vente'!$AA$5:$AA$14)</f>
        <v>4</v>
      </c>
      <c r="K26" s="311">
        <f ca="1">SUMIF('Fiche Vente'!$AB$5:$AB$14,A26,'Fiche Vente'!$AD$5)</f>
        <v>0</v>
      </c>
      <c r="L26" s="328">
        <f t="shared" ca="1" si="0"/>
        <v>4</v>
      </c>
      <c r="M26" s="322" t="s">
        <v>27</v>
      </c>
      <c r="N26" s="298">
        <f>SUMIF('Fiche Vente'!$A$24:$A$33,M26,'Fiche Vente'!$C$24:$C$33)</f>
        <v>0</v>
      </c>
      <c r="O26" s="298">
        <f>SUMIF('Fiche Vente'!$D$24:$D$33,M26,'Fiche Vente'!$F$24:$F$33)</f>
        <v>0</v>
      </c>
      <c r="P26" s="298">
        <f>SUMIF('Fiche Vente'!$G$24:$G$33,M26,'Fiche Vente'!$I$24:$I$33)</f>
        <v>0</v>
      </c>
      <c r="Q26" s="298">
        <f>SUMIF('Fiche Vente'!$J$24:$J$33,M26,'Fiche Vente'!$L$24:$L$33)</f>
        <v>0</v>
      </c>
      <c r="R26" s="298">
        <f>SUMIF('Fiche Vente'!$M$24:$M$33,M26,'Fiche Vente'!$O$24:$O$33)</f>
        <v>0</v>
      </c>
      <c r="S26" s="298">
        <f>SUMIF('Fiche Vente'!$P$24:$P$33,M26,'Fiche Vente'!$R$24:$R$33)</f>
        <v>0</v>
      </c>
      <c r="T26" s="298">
        <f>SUMIF('Fiche Vente'!$S$24:$S$33,M26,'Fiche Vente'!$U$24:$U$33)</f>
        <v>0</v>
      </c>
      <c r="U26" s="298">
        <f>SUMIF('Fiche Vente'!$V$24:$V$33,M26,'Fiche Vente'!$X$24:$X$33)</f>
        <v>0</v>
      </c>
      <c r="V26" s="298">
        <f>SUMIF('Fiche Vente'!$Y$24:$Y$33,M26,'Fiche Vente'!$AA$24:$AA$33)</f>
        <v>0</v>
      </c>
      <c r="W26" s="311">
        <f>SUMIF('Fiche Vente'!$AB$24:$AB$33,M26,'Fiche Vente'!$AD$24:$AD$33)</f>
        <v>0</v>
      </c>
      <c r="X26" s="317">
        <f t="shared" si="1"/>
        <v>0</v>
      </c>
      <c r="Y26" s="320">
        <f t="shared" ca="1" si="2"/>
        <v>4</v>
      </c>
    </row>
    <row r="27" spans="1:25">
      <c r="A27" s="303" t="s">
        <v>26</v>
      </c>
      <c r="B27" s="298">
        <f>SUMIF('Fiche Vente'!$A$5:$A$14,A27,'Fiche Vente'!$C$5:$C$14)</f>
        <v>0</v>
      </c>
      <c r="C27" s="298">
        <f>SUMIF('Fiche Vente'!$D$5:$D$14,A27,'Fiche Vente'!$F$5:$F$14)</f>
        <v>0</v>
      </c>
      <c r="D27" s="298">
        <f>SUMIF('Fiche Vente'!$G$5:$G$14,A27,'Fiche Vente'!$I$5:$I$14)</f>
        <v>0</v>
      </c>
      <c r="E27" s="298">
        <f>SUMIF('Fiche Vente'!$J$5:$J$14,A27,'Fiche Vente'!$L$5:$L$14)</f>
        <v>0</v>
      </c>
      <c r="F27" s="298">
        <f>SUMIF('Fiche Vente'!$M$5:$M$14,A27,'Fiche Vente'!$O$5:$O$14)</f>
        <v>0</v>
      </c>
      <c r="G27" s="298">
        <f>SUMIF('Fiche Vente'!$P$5:P36,$A27,'Fiche Vente'!$R$5:R36)</f>
        <v>0</v>
      </c>
      <c r="H27" s="298">
        <f>SUMIF('Fiche Vente'!$S$5:$S$14,A27,'Fiche Vente'!$U$5:$U$14)</f>
        <v>0</v>
      </c>
      <c r="I27" s="298">
        <f>SUMIF('Fiche Vente'!$V$5:$V$14,A27,'Fiche Vente'!$X$5:$X$14)</f>
        <v>0</v>
      </c>
      <c r="J27" s="298">
        <f>SUMIF('Fiche Vente'!$Y$5:$Y$14,A27,'Fiche Vente'!$AA$5:$AA$14)</f>
        <v>0</v>
      </c>
      <c r="K27" s="311">
        <f ca="1">SUMIF('Fiche Vente'!$AB$5:$AB$14,A27,'Fiche Vente'!$AD$5)</f>
        <v>4</v>
      </c>
      <c r="L27" s="328">
        <f t="shared" ca="1" si="0"/>
        <v>4</v>
      </c>
      <c r="M27" s="322" t="s">
        <v>26</v>
      </c>
      <c r="N27" s="298">
        <f>SUMIF('Fiche Vente'!$A$24:$A$33,M27,'Fiche Vente'!$C$24:$C$33)</f>
        <v>0</v>
      </c>
      <c r="O27" s="298">
        <f>SUMIF('Fiche Vente'!$D$24:$D$33,M27,'Fiche Vente'!$F$24:$F$33)</f>
        <v>0</v>
      </c>
      <c r="P27" s="298">
        <f>SUMIF('Fiche Vente'!$G$24:$G$33,M27,'Fiche Vente'!$I$24:$I$33)</f>
        <v>0</v>
      </c>
      <c r="Q27" s="298">
        <f>SUMIF('Fiche Vente'!$J$24:$J$33,M27,'Fiche Vente'!$L$24:$L$33)</f>
        <v>1</v>
      </c>
      <c r="R27" s="298">
        <f>SUMIF('Fiche Vente'!$M$24:$M$33,M27,'Fiche Vente'!$O$24:$O$33)</f>
        <v>0</v>
      </c>
      <c r="S27" s="298">
        <f>SUMIF('Fiche Vente'!$P$24:$P$33,M27,'Fiche Vente'!$R$24:$R$33)</f>
        <v>0</v>
      </c>
      <c r="T27" s="298">
        <f>SUMIF('Fiche Vente'!$S$24:$S$33,M27,'Fiche Vente'!$U$24:$U$33)</f>
        <v>0</v>
      </c>
      <c r="U27" s="298">
        <f>SUMIF('Fiche Vente'!$V$24:$V$33,M27,'Fiche Vente'!$X$24:$X$33)</f>
        <v>0</v>
      </c>
      <c r="V27" s="298">
        <f>SUMIF('Fiche Vente'!$Y$24:$Y$33,M27,'Fiche Vente'!$AA$24:$AA$33)</f>
        <v>9</v>
      </c>
      <c r="W27" s="311">
        <f>SUMIF('Fiche Vente'!$AB$24:$AB$33,M27,'Fiche Vente'!$AD$24:$AD$33)</f>
        <v>0</v>
      </c>
      <c r="X27" s="317">
        <f t="shared" si="1"/>
        <v>10</v>
      </c>
      <c r="Y27" s="320">
        <f t="shared" ca="1" si="2"/>
        <v>14</v>
      </c>
    </row>
    <row r="28" spans="1:25">
      <c r="A28" s="303" t="s">
        <v>86</v>
      </c>
      <c r="B28" s="298">
        <f>SUMIF('Fiche Vente'!$A$5:$A$14,A28,'Fiche Vente'!$C$5:$C$14)</f>
        <v>0</v>
      </c>
      <c r="C28" s="298">
        <f>SUMIF('Fiche Vente'!$D$5:$D$14,A28,'Fiche Vente'!$F$5:$F$14)</f>
        <v>0</v>
      </c>
      <c r="D28" s="298">
        <f>SUMIF('Fiche Vente'!$G$5:$G$14,A28,'Fiche Vente'!$I$5:$I$14)</f>
        <v>0</v>
      </c>
      <c r="E28" s="298">
        <f>SUMIF('Fiche Vente'!$J$5:$J$14,A28,'Fiche Vente'!$L$5:$L$14)</f>
        <v>0</v>
      </c>
      <c r="F28" s="298">
        <f>SUMIF('Fiche Vente'!$M$5:$M$14,A28,'Fiche Vente'!$O$5:$O$14)</f>
        <v>0</v>
      </c>
      <c r="G28" s="298">
        <f>SUMIF('Fiche Vente'!$P$5:P37,$A28,'Fiche Vente'!$R$5:R37)</f>
        <v>0</v>
      </c>
      <c r="H28" s="298">
        <f>SUMIF('Fiche Vente'!$S$5:$S$14,A28,'Fiche Vente'!$U$5:$U$14)</f>
        <v>0</v>
      </c>
      <c r="I28" s="298">
        <f>SUMIF('Fiche Vente'!$V$5:$V$14,A28,'Fiche Vente'!$X$5:$X$14)</f>
        <v>0</v>
      </c>
      <c r="J28" s="298">
        <f>SUMIF('Fiche Vente'!$Y$5:$Y$14,A28,'Fiche Vente'!$AA$5:$AA$14)</f>
        <v>0</v>
      </c>
      <c r="K28" s="311">
        <f ca="1">SUMIF('Fiche Vente'!$AB$5:$AB$14,A28,'Fiche Vente'!$AD$5)</f>
        <v>0</v>
      </c>
      <c r="L28" s="328">
        <f t="shared" ca="1" si="0"/>
        <v>0</v>
      </c>
      <c r="M28" s="322" t="s">
        <v>86</v>
      </c>
      <c r="N28" s="298">
        <f>SUMIF('Fiche Vente'!$A$24:$A$33,M28,'Fiche Vente'!$C$24:$C$33)</f>
        <v>0</v>
      </c>
      <c r="O28" s="298">
        <f>SUMIF('Fiche Vente'!$D$24:$D$33,M28,'Fiche Vente'!$F$24:$F$33)</f>
        <v>0</v>
      </c>
      <c r="P28" s="298">
        <f>SUMIF('Fiche Vente'!$G$24:$G$33,M28,'Fiche Vente'!$I$24:$I$33)</f>
        <v>0</v>
      </c>
      <c r="Q28" s="298">
        <f>SUMIF('Fiche Vente'!$J$24:$J$33,M28,'Fiche Vente'!$L$24:$L$33)</f>
        <v>0</v>
      </c>
      <c r="R28" s="298">
        <f>SUMIF('Fiche Vente'!$M$24:$M$33,M28,'Fiche Vente'!$O$24:$O$33)</f>
        <v>0</v>
      </c>
      <c r="S28" s="298">
        <f>SUMIF('Fiche Vente'!$P$24:$P$33,M28,'Fiche Vente'!$R$24:$R$33)</f>
        <v>0</v>
      </c>
      <c r="T28" s="298">
        <f>SUMIF('Fiche Vente'!$S$24:$S$33,M28,'Fiche Vente'!$U$24:$U$33)</f>
        <v>0</v>
      </c>
      <c r="U28" s="298">
        <f>SUMIF('Fiche Vente'!$V$24:$V$33,M28,'Fiche Vente'!$X$24:$X$33)</f>
        <v>0</v>
      </c>
      <c r="V28" s="298">
        <f>SUMIF('Fiche Vente'!$Y$24:$Y$33,M28,'Fiche Vente'!$AA$24:$AA$33)</f>
        <v>0</v>
      </c>
      <c r="W28" s="311">
        <f>SUMIF('Fiche Vente'!$AB$24:$AB$33,M28,'Fiche Vente'!$AD$24:$AD$33)</f>
        <v>0</v>
      </c>
      <c r="X28" s="317">
        <f t="shared" si="1"/>
        <v>0</v>
      </c>
      <c r="Y28" s="320">
        <f t="shared" ca="1" si="2"/>
        <v>0</v>
      </c>
    </row>
    <row r="29" spans="1:25">
      <c r="A29" s="303" t="s">
        <v>90</v>
      </c>
      <c r="B29" s="298">
        <f>SUMIF('Fiche Vente'!$A$5:$A$14,A29,'Fiche Vente'!$C$5:$C$14)</f>
        <v>0</v>
      </c>
      <c r="C29" s="298">
        <f>SUMIF('Fiche Vente'!$D$5:$D$14,A29,'Fiche Vente'!$F$5:$F$14)</f>
        <v>0</v>
      </c>
      <c r="D29" s="298">
        <f>SUMIF('Fiche Vente'!$G$5:$G$14,A29,'Fiche Vente'!$I$5:$I$14)</f>
        <v>0</v>
      </c>
      <c r="E29" s="298">
        <f>SUMIF('Fiche Vente'!$J$5:$J$14,A29,'Fiche Vente'!$L$5:$L$14)</f>
        <v>0</v>
      </c>
      <c r="F29" s="298">
        <f>SUMIF('Fiche Vente'!$M$5:$M$14,A29,'Fiche Vente'!$O$5:$O$14)</f>
        <v>0</v>
      </c>
      <c r="G29" s="298">
        <f>SUMIF('Fiche Vente'!$P$5:P38,$A29,'Fiche Vente'!$R$5:R38)</f>
        <v>0</v>
      </c>
      <c r="H29" s="298">
        <f>SUMIF('Fiche Vente'!$S$5:$S$14,A29,'Fiche Vente'!$U$5:$U$14)</f>
        <v>0</v>
      </c>
      <c r="I29" s="298">
        <f>SUMIF('Fiche Vente'!$V$5:$V$14,A29,'Fiche Vente'!$X$5:$X$14)</f>
        <v>0</v>
      </c>
      <c r="J29" s="298">
        <f>SUMIF('Fiche Vente'!$Y$5:$Y$14,A29,'Fiche Vente'!$AA$5:$AA$14)</f>
        <v>0</v>
      </c>
      <c r="K29" s="311">
        <f ca="1">SUMIF('Fiche Vente'!$AB$5:$AB$14,A29,'Fiche Vente'!$AD$5)</f>
        <v>0</v>
      </c>
      <c r="L29" s="328">
        <f t="shared" ca="1" si="0"/>
        <v>0</v>
      </c>
      <c r="M29" s="322" t="s">
        <v>90</v>
      </c>
      <c r="N29" s="298">
        <f>SUMIF('Fiche Vente'!$A$24:$A$33,M29,'Fiche Vente'!$C$24:$C$33)</f>
        <v>0</v>
      </c>
      <c r="O29" s="298">
        <f>SUMIF('Fiche Vente'!$D$24:$D$33,M29,'Fiche Vente'!$F$24:$F$33)</f>
        <v>0</v>
      </c>
      <c r="P29" s="298">
        <f>SUMIF('Fiche Vente'!$G$24:$G$33,M29,'Fiche Vente'!$I$24:$I$33)</f>
        <v>0</v>
      </c>
      <c r="Q29" s="298">
        <f>SUMIF('Fiche Vente'!$J$24:$J$33,M29,'Fiche Vente'!$L$24:$L$33)</f>
        <v>0</v>
      </c>
      <c r="R29" s="298">
        <f>SUMIF('Fiche Vente'!$M$24:$M$33,M29,'Fiche Vente'!$O$24:$O$33)</f>
        <v>0</v>
      </c>
      <c r="S29" s="298">
        <f>SUMIF('Fiche Vente'!$P$24:$P$33,M29,'Fiche Vente'!$R$24:$R$33)</f>
        <v>0</v>
      </c>
      <c r="T29" s="298">
        <f>SUMIF('Fiche Vente'!$S$24:$S$33,M29,'Fiche Vente'!$U$24:$U$33)</f>
        <v>2</v>
      </c>
      <c r="U29" s="298">
        <f>SUMIF('Fiche Vente'!$V$24:$V$33,M29,'Fiche Vente'!$X$24:$X$33)</f>
        <v>0</v>
      </c>
      <c r="V29" s="298">
        <f>SUMIF('Fiche Vente'!$Y$24:$Y$33,M29,'Fiche Vente'!$AA$24:$AA$33)</f>
        <v>2</v>
      </c>
      <c r="W29" s="311">
        <f>SUMIF('Fiche Vente'!$AB$24:$AB$33,M29,'Fiche Vente'!$AD$24:$AD$33)</f>
        <v>0</v>
      </c>
      <c r="X29" s="317">
        <f t="shared" si="1"/>
        <v>4</v>
      </c>
      <c r="Y29" s="320">
        <f t="shared" ca="1" si="2"/>
        <v>4</v>
      </c>
    </row>
    <row r="30" spans="1:25">
      <c r="A30" s="303" t="s">
        <v>94</v>
      </c>
      <c r="B30" s="298">
        <f>SUMIF('Fiche Vente'!$A$5:$A$14,A30,'Fiche Vente'!$C$5:$C$14)</f>
        <v>0</v>
      </c>
      <c r="C30" s="298">
        <f>SUMIF('Fiche Vente'!$D$5:$D$14,A30,'Fiche Vente'!$F$5:$F$14)</f>
        <v>0</v>
      </c>
      <c r="D30" s="298">
        <f>SUMIF('Fiche Vente'!$G$5:$G$14,A30,'Fiche Vente'!$I$5:$I$14)</f>
        <v>0</v>
      </c>
      <c r="E30" s="298">
        <f>SUMIF('Fiche Vente'!$J$5:$J$14,A30,'Fiche Vente'!$L$5:$L$14)</f>
        <v>0</v>
      </c>
      <c r="F30" s="298">
        <f>SUMIF('Fiche Vente'!$M$5:$M$14,A30,'Fiche Vente'!$O$5:$O$14)</f>
        <v>0</v>
      </c>
      <c r="G30" s="298">
        <f>SUMIF('Fiche Vente'!$P$5:P39,$A30,'Fiche Vente'!$R$5:R39)</f>
        <v>0</v>
      </c>
      <c r="H30" s="298">
        <f>SUMIF('Fiche Vente'!$S$5:$S$14,A30,'Fiche Vente'!$U$5:$U$14)</f>
        <v>0</v>
      </c>
      <c r="I30" s="298">
        <f>SUMIF('Fiche Vente'!$V$5:$V$14,A30,'Fiche Vente'!$X$5:$X$14)</f>
        <v>0</v>
      </c>
      <c r="J30" s="298">
        <f>SUMIF('Fiche Vente'!$Y$5:$Y$14,A30,'Fiche Vente'!$AA$5:$AA$14)</f>
        <v>0</v>
      </c>
      <c r="K30" s="311">
        <f ca="1">SUMIF('Fiche Vente'!$AB$5:$AB$14,A30,'Fiche Vente'!$AD$5)</f>
        <v>0</v>
      </c>
      <c r="L30" s="328">
        <f t="shared" ca="1" si="0"/>
        <v>0</v>
      </c>
      <c r="M30" s="322" t="s">
        <v>94</v>
      </c>
      <c r="N30" s="298">
        <f>SUMIF('Fiche Vente'!$A$24:$A$33,M30,'Fiche Vente'!$C$24:$C$33)</f>
        <v>0</v>
      </c>
      <c r="O30" s="298">
        <f>SUMIF('Fiche Vente'!$D$24:$D$33,M30,'Fiche Vente'!$F$24:$F$33)</f>
        <v>0</v>
      </c>
      <c r="P30" s="298">
        <f>SUMIF('Fiche Vente'!$G$24:$G$33,M30,'Fiche Vente'!$I$24:$I$33)</f>
        <v>0</v>
      </c>
      <c r="Q30" s="298">
        <f>SUMIF('Fiche Vente'!$J$24:$J$33,M30,'Fiche Vente'!$L$24:$L$33)</f>
        <v>0</v>
      </c>
      <c r="R30" s="298">
        <f>SUMIF('Fiche Vente'!$M$24:$M$33,M30,'Fiche Vente'!$O$24:$O$33)</f>
        <v>0</v>
      </c>
      <c r="S30" s="298">
        <f>SUMIF('Fiche Vente'!$P$24:$P$33,M30,'Fiche Vente'!$R$24:$R$33)</f>
        <v>0</v>
      </c>
      <c r="T30" s="298">
        <f>SUMIF('Fiche Vente'!$S$24:$S$33,M30,'Fiche Vente'!$U$24:$U$33)</f>
        <v>0</v>
      </c>
      <c r="U30" s="298">
        <f>SUMIF('Fiche Vente'!$V$24:$V$33,M30,'Fiche Vente'!$X$24:$X$33)</f>
        <v>0</v>
      </c>
      <c r="V30" s="298">
        <f>SUMIF('Fiche Vente'!$Y$24:$Y$33,M30,'Fiche Vente'!$AA$24:$AA$33)</f>
        <v>0</v>
      </c>
      <c r="W30" s="311">
        <f>SUMIF('Fiche Vente'!$AB$24:$AB$33,M30,'Fiche Vente'!$AD$24:$AD$33)</f>
        <v>0</v>
      </c>
      <c r="X30" s="317">
        <f t="shared" si="1"/>
        <v>0</v>
      </c>
      <c r="Y30" s="320">
        <f t="shared" ca="1" si="2"/>
        <v>0</v>
      </c>
    </row>
    <row r="31" spans="1:25">
      <c r="A31" s="303" t="s">
        <v>69</v>
      </c>
      <c r="B31" s="298">
        <f>SUMIF('Fiche Vente'!$A$5:$A$14,A31,'Fiche Vente'!$C$5:$C$14)</f>
        <v>0</v>
      </c>
      <c r="C31" s="298">
        <f>SUMIF('Fiche Vente'!$D$5:$D$14,A31,'Fiche Vente'!$F$5:$F$14)</f>
        <v>0</v>
      </c>
      <c r="D31" s="298">
        <f>SUMIF('Fiche Vente'!$G$5:$G$14,A31,'Fiche Vente'!$I$5:$I$14)</f>
        <v>0</v>
      </c>
      <c r="E31" s="298">
        <f>SUMIF('Fiche Vente'!$J$5:$J$14,A31,'Fiche Vente'!$L$5:$L$14)</f>
        <v>0</v>
      </c>
      <c r="F31" s="298">
        <f>SUMIF('Fiche Vente'!$M$5:$M$14,A31,'Fiche Vente'!$O$5:$O$14)</f>
        <v>0</v>
      </c>
      <c r="G31" s="298">
        <f>SUMIF('Fiche Vente'!$P$5:P40,$A31,'Fiche Vente'!$R$5:R40)</f>
        <v>0</v>
      </c>
      <c r="H31" s="298">
        <f>SUMIF('Fiche Vente'!$S$5:$S$14,A31,'Fiche Vente'!$U$5:$U$14)</f>
        <v>0</v>
      </c>
      <c r="I31" s="298">
        <f>SUMIF('Fiche Vente'!$V$5:$V$14,A31,'Fiche Vente'!$X$5:$X$14)</f>
        <v>0</v>
      </c>
      <c r="J31" s="298">
        <f>SUMIF('Fiche Vente'!$Y$5:$Y$14,A31,'Fiche Vente'!$AA$5:$AA$14)</f>
        <v>0</v>
      </c>
      <c r="K31" s="311">
        <f ca="1">SUMIF('Fiche Vente'!$AB$5:$AB$14,A31,'Fiche Vente'!$AD$5)</f>
        <v>0</v>
      </c>
      <c r="L31" s="328">
        <f t="shared" ca="1" si="0"/>
        <v>0</v>
      </c>
      <c r="M31" s="322" t="s">
        <v>69</v>
      </c>
      <c r="N31" s="298">
        <f>SUMIF('Fiche Vente'!$A$24:$A$33,M31,'Fiche Vente'!$C$24:$C$33)</f>
        <v>0</v>
      </c>
      <c r="O31" s="298">
        <f>SUMIF('Fiche Vente'!$D$24:$D$33,M31,'Fiche Vente'!$F$24:$F$33)</f>
        <v>0</v>
      </c>
      <c r="P31" s="298">
        <f>SUMIF('Fiche Vente'!$G$24:$G$33,M31,'Fiche Vente'!$I$24:$I$33)</f>
        <v>0</v>
      </c>
      <c r="Q31" s="298">
        <f>SUMIF('Fiche Vente'!$J$24:$J$33,M31,'Fiche Vente'!$L$24:$L$33)</f>
        <v>0</v>
      </c>
      <c r="R31" s="298">
        <f>SUMIF('Fiche Vente'!$M$24:$M$33,M31,'Fiche Vente'!$O$24:$O$33)</f>
        <v>0</v>
      </c>
      <c r="S31" s="298">
        <f>SUMIF('Fiche Vente'!$P$24:$P$33,M31,'Fiche Vente'!$R$24:$R$33)</f>
        <v>0</v>
      </c>
      <c r="T31" s="298">
        <f>SUMIF('Fiche Vente'!$S$24:$S$33,M31,'Fiche Vente'!$U$24:$U$33)</f>
        <v>0</v>
      </c>
      <c r="U31" s="298">
        <f>SUMIF('Fiche Vente'!$V$24:$V$33,M31,'Fiche Vente'!$X$24:$X$33)</f>
        <v>0</v>
      </c>
      <c r="V31" s="298">
        <f>SUMIF('Fiche Vente'!$Y$24:$Y$33,M31,'Fiche Vente'!$AA$24:$AA$33)</f>
        <v>0</v>
      </c>
      <c r="W31" s="311">
        <f>SUMIF('Fiche Vente'!$AB$24:$AB$33,M31,'Fiche Vente'!$AD$24:$AD$33)</f>
        <v>0</v>
      </c>
      <c r="X31" s="317">
        <f t="shared" si="1"/>
        <v>0</v>
      </c>
      <c r="Y31" s="320">
        <f t="shared" ca="1" si="2"/>
        <v>0</v>
      </c>
    </row>
    <row r="32" spans="1:25">
      <c r="A32" s="303" t="s">
        <v>70</v>
      </c>
      <c r="B32" s="298">
        <f>SUMIF('Fiche Vente'!$A$5:$A$14,A32,'Fiche Vente'!$C$5:$C$14)</f>
        <v>0</v>
      </c>
      <c r="C32" s="298">
        <f>SUMIF('Fiche Vente'!$D$5:$D$14,A32,'Fiche Vente'!$F$5:$F$14)</f>
        <v>0</v>
      </c>
      <c r="D32" s="298">
        <f>SUMIF('Fiche Vente'!$G$5:$G$14,A32,'Fiche Vente'!$I$5:$I$14)</f>
        <v>0</v>
      </c>
      <c r="E32" s="298">
        <f>SUMIF('Fiche Vente'!$J$5:$J$14,A32,'Fiche Vente'!$L$5:$L$14)</f>
        <v>0</v>
      </c>
      <c r="F32" s="298">
        <f>SUMIF('Fiche Vente'!$M$5:$M$14,A32,'Fiche Vente'!$O$5:$O$14)</f>
        <v>0</v>
      </c>
      <c r="G32" s="298">
        <f>SUMIF('Fiche Vente'!$P$5:P41,$A32,'Fiche Vente'!$R$5:R41)</f>
        <v>0</v>
      </c>
      <c r="H32" s="298">
        <f>SUMIF('Fiche Vente'!$S$5:$S$14,A32,'Fiche Vente'!$U$5:$U$14)</f>
        <v>0</v>
      </c>
      <c r="I32" s="298">
        <f>SUMIF('Fiche Vente'!$V$5:$V$14,A32,'Fiche Vente'!$X$5:$X$14)</f>
        <v>0</v>
      </c>
      <c r="J32" s="298">
        <f>SUMIF('Fiche Vente'!$Y$5:$Y$14,A32,'Fiche Vente'!$AA$5:$AA$14)</f>
        <v>0</v>
      </c>
      <c r="K32" s="311">
        <f ca="1">SUMIF('Fiche Vente'!$AB$5:$AB$14,A32,'Fiche Vente'!$AD$5)</f>
        <v>0</v>
      </c>
      <c r="L32" s="328">
        <f t="shared" ca="1" si="0"/>
        <v>0</v>
      </c>
      <c r="M32" s="322" t="s">
        <v>70</v>
      </c>
      <c r="N32" s="298">
        <f>SUMIF('Fiche Vente'!$A$24:$A$33,M32,'Fiche Vente'!$C$24:$C$33)</f>
        <v>0</v>
      </c>
      <c r="O32" s="298">
        <f>SUMIF('Fiche Vente'!$D$24:$D$33,M32,'Fiche Vente'!$F$24:$F$33)</f>
        <v>0</v>
      </c>
      <c r="P32" s="298">
        <f>SUMIF('Fiche Vente'!$G$24:$G$33,M32,'Fiche Vente'!$I$24:$I$33)</f>
        <v>0</v>
      </c>
      <c r="Q32" s="298">
        <f>SUMIF('Fiche Vente'!$J$24:$J$33,M32,'Fiche Vente'!$L$24:$L$33)</f>
        <v>0</v>
      </c>
      <c r="R32" s="298">
        <f>SUMIF('Fiche Vente'!$M$24:$M$33,M32,'Fiche Vente'!$O$24:$O$33)</f>
        <v>0</v>
      </c>
      <c r="S32" s="298">
        <f>SUMIF('Fiche Vente'!$P$24:$P$33,M32,'Fiche Vente'!$R$24:$R$33)</f>
        <v>0</v>
      </c>
      <c r="T32" s="298">
        <f>SUMIF('Fiche Vente'!$S$24:$S$33,M32,'Fiche Vente'!$U$24:$U$33)</f>
        <v>0</v>
      </c>
      <c r="U32" s="298">
        <f>SUMIF('Fiche Vente'!$V$24:$V$33,M32,'Fiche Vente'!$X$24:$X$33)</f>
        <v>0</v>
      </c>
      <c r="V32" s="298">
        <f>SUMIF('Fiche Vente'!$Y$24:$Y$33,M32,'Fiche Vente'!$AA$24:$AA$33)</f>
        <v>0</v>
      </c>
      <c r="W32" s="311">
        <f>SUMIF('Fiche Vente'!$AB$24:$AB$33,M32,'Fiche Vente'!$AD$24:$AD$33)</f>
        <v>0</v>
      </c>
      <c r="X32" s="317">
        <f t="shared" si="1"/>
        <v>0</v>
      </c>
      <c r="Y32" s="320">
        <f t="shared" ca="1" si="2"/>
        <v>0</v>
      </c>
    </row>
    <row r="33" spans="1:25">
      <c r="A33" s="303" t="s">
        <v>71</v>
      </c>
      <c r="B33" s="298">
        <f>SUMIF('Fiche Vente'!$A$5:$A$14,A33,'Fiche Vente'!$C$5:$C$14)</f>
        <v>0</v>
      </c>
      <c r="C33" s="298">
        <f>SUMIF('Fiche Vente'!$D$5:$D$14,A33,'Fiche Vente'!$F$5:$F$14)</f>
        <v>0</v>
      </c>
      <c r="D33" s="298">
        <f>SUMIF('Fiche Vente'!$G$5:$G$14,A33,'Fiche Vente'!$I$5:$I$14)</f>
        <v>2</v>
      </c>
      <c r="E33" s="298">
        <f>SUMIF('Fiche Vente'!$J$5:$J$14,A33,'Fiche Vente'!$L$5:$L$14)</f>
        <v>0</v>
      </c>
      <c r="F33" s="298">
        <f>SUMIF('Fiche Vente'!$M$5:$M$14,A33,'Fiche Vente'!$O$5:$O$14)</f>
        <v>0</v>
      </c>
      <c r="G33" s="298">
        <f>SUMIF('Fiche Vente'!$P$5:P42,$A33,'Fiche Vente'!$R$5:R42)</f>
        <v>0</v>
      </c>
      <c r="H33" s="298">
        <f>SUMIF('Fiche Vente'!$S$5:$S$14,A33,'Fiche Vente'!$U$5:$U$14)</f>
        <v>0</v>
      </c>
      <c r="I33" s="298">
        <f>SUMIF('Fiche Vente'!$V$5:$V$14,A33,'Fiche Vente'!$X$5:$X$14)</f>
        <v>0</v>
      </c>
      <c r="J33" s="298">
        <f>SUMIF('Fiche Vente'!$Y$5:$Y$14,A33,'Fiche Vente'!$AA$5:$AA$14)</f>
        <v>0</v>
      </c>
      <c r="K33" s="311">
        <f ca="1">SUMIF('Fiche Vente'!$AB$5:$AB$14,A33,'Fiche Vente'!$AD$5)</f>
        <v>0</v>
      </c>
      <c r="L33" s="328">
        <f t="shared" ca="1" si="0"/>
        <v>2</v>
      </c>
      <c r="M33" s="322" t="s">
        <v>71</v>
      </c>
      <c r="N33" s="298">
        <f>SUMIF('Fiche Vente'!$A$24:$A$33,M33,'Fiche Vente'!$C$24:$C$33)</f>
        <v>0</v>
      </c>
      <c r="O33" s="298">
        <f>SUMIF('Fiche Vente'!$D$24:$D$33,M33,'Fiche Vente'!$F$24:$F$33)</f>
        <v>0</v>
      </c>
      <c r="P33" s="298">
        <f>SUMIF('Fiche Vente'!$G$24:$G$33,M33,'Fiche Vente'!$I$24:$I$33)</f>
        <v>0</v>
      </c>
      <c r="Q33" s="298">
        <f>SUMIF('Fiche Vente'!$J$24:$J$33,M33,'Fiche Vente'!$L$24:$L$33)</f>
        <v>0</v>
      </c>
      <c r="R33" s="298">
        <f>SUMIF('Fiche Vente'!$M$24:$M$33,M33,'Fiche Vente'!$O$24:$O$33)</f>
        <v>3</v>
      </c>
      <c r="S33" s="298">
        <f>SUMIF('Fiche Vente'!$P$24:$P$33,M33,'Fiche Vente'!$R$24:$R$33)</f>
        <v>0</v>
      </c>
      <c r="T33" s="298">
        <f>SUMIF('Fiche Vente'!$S$24:$S$33,M33,'Fiche Vente'!$U$24:$U$33)</f>
        <v>0</v>
      </c>
      <c r="U33" s="298">
        <f>SUMIF('Fiche Vente'!$V$24:$V$33,M33,'Fiche Vente'!$X$24:$X$33)</f>
        <v>0</v>
      </c>
      <c r="V33" s="298">
        <f>SUMIF('Fiche Vente'!$Y$24:$Y$33,M33,'Fiche Vente'!$AA$24:$AA$33)</f>
        <v>0</v>
      </c>
      <c r="W33" s="311">
        <f>SUMIF('Fiche Vente'!$AB$24:$AB$33,M33,'Fiche Vente'!$AD$24:$AD$33)</f>
        <v>0</v>
      </c>
      <c r="X33" s="317">
        <f t="shared" si="1"/>
        <v>3</v>
      </c>
      <c r="Y33" s="320">
        <f t="shared" ca="1" si="2"/>
        <v>5</v>
      </c>
    </row>
    <row r="34" spans="1:25">
      <c r="A34" s="303" t="s">
        <v>72</v>
      </c>
      <c r="B34" s="298">
        <f>SUMIF('Fiche Vente'!$A$5:$A$14,A34,'Fiche Vente'!$C$5:$C$14)</f>
        <v>0</v>
      </c>
      <c r="C34" s="298">
        <f>SUMIF('Fiche Vente'!$D$5:$D$14,A34,'Fiche Vente'!$F$5:$F$14)</f>
        <v>0</v>
      </c>
      <c r="D34" s="298">
        <f>SUMIF('Fiche Vente'!$G$5:$G$14,A34,'Fiche Vente'!$I$5:$I$14)</f>
        <v>1</v>
      </c>
      <c r="E34" s="298">
        <f>SUMIF('Fiche Vente'!$J$5:$J$14,A34,'Fiche Vente'!$L$5:$L$14)</f>
        <v>0</v>
      </c>
      <c r="F34" s="298">
        <f>SUMIF('Fiche Vente'!$M$5:$M$14,A34,'Fiche Vente'!$O$5:$O$14)</f>
        <v>0</v>
      </c>
      <c r="G34" s="298">
        <f>SUMIF('Fiche Vente'!$P$5:P43,$A34,'Fiche Vente'!$R$5:R43)</f>
        <v>0</v>
      </c>
      <c r="H34" s="298">
        <f>SUMIF('Fiche Vente'!$S$5:$S$14,A34,'Fiche Vente'!$U$5:$U$14)</f>
        <v>0</v>
      </c>
      <c r="I34" s="298">
        <f>SUMIF('Fiche Vente'!$V$5:$V$14,A34,'Fiche Vente'!$X$5:$X$14)</f>
        <v>0</v>
      </c>
      <c r="J34" s="298">
        <f>SUMIF('Fiche Vente'!$Y$5:$Y$14,A34,'Fiche Vente'!$AA$5:$AA$14)</f>
        <v>0</v>
      </c>
      <c r="K34" s="311">
        <f ca="1">SUMIF('Fiche Vente'!$AB$5:$AB$14,A34,'Fiche Vente'!$AD$5)</f>
        <v>0</v>
      </c>
      <c r="L34" s="328">
        <f t="shared" ca="1" si="0"/>
        <v>1</v>
      </c>
      <c r="M34" s="322" t="s">
        <v>72</v>
      </c>
      <c r="N34" s="298">
        <f>SUMIF('Fiche Vente'!$A$24:$A$33,M34,'Fiche Vente'!$C$24:$C$33)</f>
        <v>0</v>
      </c>
      <c r="O34" s="298">
        <f>SUMIF('Fiche Vente'!$D$24:$D$33,M34,'Fiche Vente'!$F$24:$F$33)</f>
        <v>0</v>
      </c>
      <c r="P34" s="298">
        <f>SUMIF('Fiche Vente'!$G$24:$G$33,M34,'Fiche Vente'!$I$24:$I$33)</f>
        <v>0</v>
      </c>
      <c r="Q34" s="298">
        <f>SUMIF('Fiche Vente'!$J$24:$J$33,M34,'Fiche Vente'!$L$24:$L$33)</f>
        <v>0</v>
      </c>
      <c r="R34" s="298">
        <f>SUMIF('Fiche Vente'!$M$24:$M$33,M34,'Fiche Vente'!$O$24:$O$33)</f>
        <v>0</v>
      </c>
      <c r="S34" s="298">
        <f>SUMIF('Fiche Vente'!$P$24:$P$33,M34,'Fiche Vente'!$R$24:$R$33)</f>
        <v>0</v>
      </c>
      <c r="T34" s="298">
        <f>SUMIF('Fiche Vente'!$S$24:$S$33,M34,'Fiche Vente'!$U$24:$U$33)</f>
        <v>0</v>
      </c>
      <c r="U34" s="298">
        <f>SUMIF('Fiche Vente'!$V$24:$V$33,M34,'Fiche Vente'!$X$24:$X$33)</f>
        <v>0</v>
      </c>
      <c r="V34" s="298">
        <f>SUMIF('Fiche Vente'!$Y$24:$Y$33,M34,'Fiche Vente'!$AA$24:$AA$33)</f>
        <v>0</v>
      </c>
      <c r="W34" s="311">
        <f>SUMIF('Fiche Vente'!$AB$24:$AB$33,M34,'Fiche Vente'!$AD$24:$AD$33)</f>
        <v>0</v>
      </c>
      <c r="X34" s="317">
        <f t="shared" si="1"/>
        <v>0</v>
      </c>
      <c r="Y34" s="320">
        <f t="shared" ca="1" si="2"/>
        <v>1</v>
      </c>
    </row>
    <row r="35" spans="1:25">
      <c r="A35" s="305" t="s">
        <v>91</v>
      </c>
      <c r="B35" s="298">
        <f>SUMIF('Fiche Vente'!$A$5:$A$14,A35,'Fiche Vente'!$C$5:$C$14)</f>
        <v>0</v>
      </c>
      <c r="C35" s="298">
        <f>SUMIF('Fiche Vente'!$D$5:$D$14,A35,'Fiche Vente'!$F$5:$F$14)</f>
        <v>0</v>
      </c>
      <c r="D35" s="298">
        <f>SUMIF('Fiche Vente'!$G$5:$G$14,A35,'Fiche Vente'!$I$5:$I$14)</f>
        <v>0</v>
      </c>
      <c r="E35" s="298">
        <f>SUMIF('Fiche Vente'!$J$5:$J$14,A35,'Fiche Vente'!$L$5:$L$14)</f>
        <v>0</v>
      </c>
      <c r="F35" s="298">
        <f>SUMIF('Fiche Vente'!$M$5:$M$14,A35,'Fiche Vente'!$O$5:$O$14)</f>
        <v>0</v>
      </c>
      <c r="G35" s="298">
        <f>SUMIF('Fiche Vente'!$P$5:P44,$A35,'Fiche Vente'!$R$5:R44)</f>
        <v>0</v>
      </c>
      <c r="H35" s="298">
        <f>SUMIF('Fiche Vente'!$S$5:$S$14,A35,'Fiche Vente'!$U$5:$U$14)</f>
        <v>0</v>
      </c>
      <c r="I35" s="298">
        <f>SUMIF('Fiche Vente'!$V$5:$V$14,A35,'Fiche Vente'!$X$5:$X$14)</f>
        <v>0</v>
      </c>
      <c r="J35" s="298">
        <f>SUMIF('Fiche Vente'!$Y$5:$Y$14,A35,'Fiche Vente'!$AA$5:$AA$14)</f>
        <v>0</v>
      </c>
      <c r="K35" s="311">
        <f ca="1">SUMIF('Fiche Vente'!$AB$5:$AB$14,A35,'Fiche Vente'!$AD$5)</f>
        <v>0</v>
      </c>
      <c r="L35" s="328">
        <f t="shared" ca="1" si="0"/>
        <v>0</v>
      </c>
      <c r="M35" s="324" t="s">
        <v>91</v>
      </c>
      <c r="N35" s="298">
        <f>SUMIF('Fiche Vente'!$A$24:$A$33,M35,'Fiche Vente'!$C$24:$C$33)</f>
        <v>0</v>
      </c>
      <c r="O35" s="298">
        <f>SUMIF('Fiche Vente'!$D$24:$D$33,M35,'Fiche Vente'!$F$24:$F$33)</f>
        <v>0</v>
      </c>
      <c r="P35" s="298">
        <f>SUMIF('Fiche Vente'!$G$24:$G$33,M35,'Fiche Vente'!$I$24:$I$33)</f>
        <v>0</v>
      </c>
      <c r="Q35" s="298">
        <f>SUMIF('Fiche Vente'!$J$24:$J$33,M35,'Fiche Vente'!$L$24:$L$33)</f>
        <v>0</v>
      </c>
      <c r="R35" s="298">
        <f>SUMIF('Fiche Vente'!$M$24:$M$33,M35,'Fiche Vente'!$O$24:$O$33)</f>
        <v>0</v>
      </c>
      <c r="S35" s="298">
        <f>SUMIF('Fiche Vente'!$P$24:$P$33,M35,'Fiche Vente'!$R$24:$R$33)</f>
        <v>0</v>
      </c>
      <c r="T35" s="298">
        <f>SUMIF('Fiche Vente'!$S$24:$S$33,M35,'Fiche Vente'!$U$24:$U$33)</f>
        <v>0</v>
      </c>
      <c r="U35" s="298">
        <f>SUMIF('Fiche Vente'!$V$24:$V$33,M35,'Fiche Vente'!$X$24:$X$33)</f>
        <v>0</v>
      </c>
      <c r="V35" s="298">
        <f>SUMIF('Fiche Vente'!$Y$24:$Y$33,M35,'Fiche Vente'!$AA$24:$AA$33)</f>
        <v>0</v>
      </c>
      <c r="W35" s="311">
        <f>SUMIF('Fiche Vente'!$AB$24:$AB$33,M35,'Fiche Vente'!$AD$24:$AD$33)</f>
        <v>0</v>
      </c>
      <c r="X35" s="317">
        <f t="shared" si="1"/>
        <v>0</v>
      </c>
      <c r="Y35" s="320">
        <f t="shared" ca="1" si="2"/>
        <v>0</v>
      </c>
    </row>
    <row r="36" spans="1:25">
      <c r="A36" s="306" t="s">
        <v>141</v>
      </c>
      <c r="B36" s="298">
        <f>SUMIF('Fiche Vente'!$A$5:$A$14,A36,'Fiche Vente'!$C$5:$C$14)</f>
        <v>0</v>
      </c>
      <c r="C36" s="298">
        <f>SUMIF('Fiche Vente'!$D$5:$D$14,A36,'Fiche Vente'!$F$5:$F$14)</f>
        <v>0</v>
      </c>
      <c r="D36" s="298">
        <f>SUMIF('Fiche Vente'!$G$5:$G$14,A36,'Fiche Vente'!$I$5:$I$14)</f>
        <v>0</v>
      </c>
      <c r="E36" s="298">
        <f>SUMIF('Fiche Vente'!$J$5:$J$14,A36,'Fiche Vente'!$L$5:$L$14)</f>
        <v>0</v>
      </c>
      <c r="F36" s="298">
        <f>SUMIF('Fiche Vente'!$M$5:$M$14,A36,'Fiche Vente'!$O$5:$O$14)</f>
        <v>0</v>
      </c>
      <c r="G36" s="298">
        <f>SUMIF('Fiche Vente'!$P$5:P45,$A36,'Fiche Vente'!$R$5:R45)</f>
        <v>0</v>
      </c>
      <c r="H36" s="298">
        <f>SUMIF('Fiche Vente'!$S$5:$S$14,A36,'Fiche Vente'!$U$5:$U$14)</f>
        <v>0</v>
      </c>
      <c r="I36" s="298">
        <f>SUMIF('Fiche Vente'!$V$5:$V$14,A36,'Fiche Vente'!$X$5:$X$14)</f>
        <v>0</v>
      </c>
      <c r="J36" s="298">
        <f>SUMIF('Fiche Vente'!$Y$5:$Y$14,A36,'Fiche Vente'!$AA$5:$AA$14)</f>
        <v>0</v>
      </c>
      <c r="K36" s="311">
        <f ca="1">SUMIF('Fiche Vente'!$AB$5:$AB$14,A36,'Fiche Vente'!$AD$5)</f>
        <v>0</v>
      </c>
      <c r="L36" s="328">
        <f t="shared" ca="1" si="0"/>
        <v>0</v>
      </c>
      <c r="M36" s="325" t="s">
        <v>141</v>
      </c>
      <c r="N36" s="298">
        <f>SUMIF('Fiche Vente'!$A$24:$A$33,M36,'Fiche Vente'!$C$24:$C$33)</f>
        <v>0</v>
      </c>
      <c r="O36" s="298">
        <f>SUMIF('Fiche Vente'!$D$24:$D$33,M36,'Fiche Vente'!$F$24:$F$33)</f>
        <v>0</v>
      </c>
      <c r="P36" s="298">
        <f>SUMIF('Fiche Vente'!$G$24:$G$33,M36,'Fiche Vente'!$I$24:$I$33)</f>
        <v>0</v>
      </c>
      <c r="Q36" s="298">
        <f>SUMIF('Fiche Vente'!$J$24:$J$33,M36,'Fiche Vente'!$L$24:$L$33)</f>
        <v>0</v>
      </c>
      <c r="R36" s="298">
        <f>SUMIF('Fiche Vente'!$M$24:$M$33,M36,'Fiche Vente'!$O$24:$O$33)</f>
        <v>0</v>
      </c>
      <c r="S36" s="298">
        <f>SUMIF('Fiche Vente'!$P$24:$P$33,M36,'Fiche Vente'!$R$24:$R$33)</f>
        <v>0</v>
      </c>
      <c r="T36" s="298">
        <f>SUMIF('Fiche Vente'!$S$24:$S$33,M36,'Fiche Vente'!$U$24:$U$33)</f>
        <v>0</v>
      </c>
      <c r="U36" s="298">
        <f>SUMIF('Fiche Vente'!$V$24:$V$33,M36,'Fiche Vente'!$X$24:$X$33)</f>
        <v>0</v>
      </c>
      <c r="V36" s="298">
        <f>SUMIF('Fiche Vente'!$Y$24:$Y$33,M36,'Fiche Vente'!$AA$24:$AA$33)</f>
        <v>0</v>
      </c>
      <c r="W36" s="311">
        <f>SUMIF('Fiche Vente'!$AB$24:$AB$33,M36,'Fiche Vente'!$AD$24:$AD$33)</f>
        <v>0</v>
      </c>
      <c r="X36" s="317">
        <f t="shared" si="1"/>
        <v>0</v>
      </c>
      <c r="Y36" s="320">
        <f t="shared" ca="1" si="2"/>
        <v>0</v>
      </c>
    </row>
    <row r="37" spans="1:25">
      <c r="A37" s="307"/>
      <c r="B37" s="298">
        <f>SUMIF('Fiche Vente'!$A$5:$A$14,A37,'Fiche Vente'!$C$5:$C$14)</f>
        <v>0</v>
      </c>
      <c r="C37" s="298">
        <f>SUMIF('Fiche Vente'!$D$5:$D$14,A37,'Fiche Vente'!$F$5:$F$14)</f>
        <v>0</v>
      </c>
      <c r="D37" s="298">
        <f>SUMIF('Fiche Vente'!$G$5:$G$14,A37,'Fiche Vente'!$I$5:$I$14)</f>
        <v>0</v>
      </c>
      <c r="E37" s="298">
        <f>SUMIF('Fiche Vente'!$J$5:$J$14,A37,'Fiche Vente'!$L$5:$L$14)</f>
        <v>0</v>
      </c>
      <c r="F37" s="298">
        <f>SUMIF('Fiche Vente'!$M$5:$M$14,A37,'Fiche Vente'!$O$5:$O$14)</f>
        <v>0</v>
      </c>
      <c r="G37" s="298">
        <f>SUMIF('Fiche Vente'!$P$5:P46,$A37,'Fiche Vente'!$R$5:R46)</f>
        <v>0</v>
      </c>
      <c r="H37" s="298">
        <f>SUMIF('Fiche Vente'!$S$5:$S$14,A37,'Fiche Vente'!$U$5:$U$14)</f>
        <v>0</v>
      </c>
      <c r="I37" s="298">
        <f>SUMIF('Fiche Vente'!$V$5:$V$14,A37,'Fiche Vente'!$X$5:$X$14)</f>
        <v>0</v>
      </c>
      <c r="J37" s="298">
        <f>SUMIF('Fiche Vente'!$Y$5:$Y$14,A37,'Fiche Vente'!$AA$5:$AA$14)</f>
        <v>0</v>
      </c>
      <c r="K37" s="311">
        <f ca="1">SUMIF('Fiche Vente'!$AB$5:$AB$14,A37,'Fiche Vente'!$AD$5)</f>
        <v>0</v>
      </c>
      <c r="L37" s="328">
        <f t="shared" ca="1" si="0"/>
        <v>0</v>
      </c>
      <c r="M37" s="326"/>
      <c r="N37" s="298">
        <f>SUMIF('Fiche Vente'!$A$24:$A$33,M37,'Fiche Vente'!$C$24:$C$33)</f>
        <v>0</v>
      </c>
      <c r="O37" s="298">
        <f>SUMIF('Fiche Vente'!$D$24:$D$33,M37,'Fiche Vente'!$F$24:$F$33)</f>
        <v>0</v>
      </c>
      <c r="P37" s="298">
        <f>SUMIF('Fiche Vente'!$G$24:$G$33,M37,'Fiche Vente'!$I$24:$I$33)</f>
        <v>0</v>
      </c>
      <c r="Q37" s="298">
        <f>SUMIF('Fiche Vente'!$J$24:$J$33,M37,'Fiche Vente'!$L$24:$L$33)</f>
        <v>0</v>
      </c>
      <c r="R37" s="298">
        <f>SUMIF('Fiche Vente'!$M$24:$M$33,M37,'Fiche Vente'!$O$24:$O$33)</f>
        <v>0</v>
      </c>
      <c r="S37" s="298">
        <f>SUMIF('Fiche Vente'!$P$24:$P$33,M37,'Fiche Vente'!$R$24:$R$33)</f>
        <v>0</v>
      </c>
      <c r="T37" s="298">
        <f>SUMIF('Fiche Vente'!$S$24:$S$33,M37,'Fiche Vente'!$U$24:$U$33)</f>
        <v>0</v>
      </c>
      <c r="U37" s="298">
        <f>SUMIF('Fiche Vente'!$V$24:$V$33,M37,'Fiche Vente'!$X$24:$X$33)</f>
        <v>0</v>
      </c>
      <c r="V37" s="298">
        <f>SUMIF('Fiche Vente'!$Y$24:$Y$33,M37,'Fiche Vente'!$AA$24:$AA$33)</f>
        <v>0</v>
      </c>
      <c r="W37" s="311">
        <f>SUMIF('Fiche Vente'!$AB$24:$AB$33,M37,'Fiche Vente'!$AD$24:$AD$33)</f>
        <v>0</v>
      </c>
      <c r="X37" s="317">
        <f t="shared" si="1"/>
        <v>0</v>
      </c>
      <c r="Y37" s="320">
        <f t="shared" ca="1" si="2"/>
        <v>0</v>
      </c>
    </row>
    <row r="38" spans="1:25">
      <c r="A38" s="303"/>
      <c r="B38" s="298">
        <f>SUMIF('Fiche Vente'!$A$5:$A$14,A38,'Fiche Vente'!$C$5:$C$14)</f>
        <v>0</v>
      </c>
      <c r="C38" s="298">
        <f>SUMIF('Fiche Vente'!$D$5:$D$14,A38,'Fiche Vente'!$F$5:$F$14)</f>
        <v>0</v>
      </c>
      <c r="D38" s="298">
        <f>SUMIF('Fiche Vente'!$G$5:$G$14,A38,'Fiche Vente'!$I$5:$I$14)</f>
        <v>0</v>
      </c>
      <c r="E38" s="298">
        <f>SUMIF('Fiche Vente'!$J$5:$J$14,A38,'Fiche Vente'!$L$5:$L$14)</f>
        <v>0</v>
      </c>
      <c r="F38" s="298">
        <f>SUMIF('Fiche Vente'!$M$5:$M$14,A38,'Fiche Vente'!$O$5:$O$14)</f>
        <v>0</v>
      </c>
      <c r="G38" s="298">
        <f>SUMIF('Fiche Vente'!$P$5:P47,$A38,'Fiche Vente'!$R$5:R47)</f>
        <v>0</v>
      </c>
      <c r="H38" s="298">
        <f>SUMIF('Fiche Vente'!$S$5:$S$14,A38,'Fiche Vente'!$U$5:$U$14)</f>
        <v>0</v>
      </c>
      <c r="I38" s="298">
        <f>SUMIF('Fiche Vente'!$V$5:$V$14,A38,'Fiche Vente'!$X$5:$X$14)</f>
        <v>0</v>
      </c>
      <c r="J38" s="298">
        <f>SUMIF('Fiche Vente'!$Y$5:$Y$14,A38,'Fiche Vente'!$AA$5:$AA$14)</f>
        <v>0</v>
      </c>
      <c r="K38" s="311">
        <f ca="1">SUMIF('Fiche Vente'!$AB$5:$AB$14,A38,'Fiche Vente'!$AD$5)</f>
        <v>0</v>
      </c>
      <c r="L38" s="328">
        <f t="shared" ca="1" si="0"/>
        <v>0</v>
      </c>
      <c r="M38" s="322"/>
      <c r="N38" s="298">
        <f>SUMIF('Fiche Vente'!$A$24:$A$33,M38,'Fiche Vente'!$C$24:$C$33)</f>
        <v>0</v>
      </c>
      <c r="O38" s="298">
        <f>SUMIF('Fiche Vente'!$D$24:$D$33,M38,'Fiche Vente'!$F$24:$F$33)</f>
        <v>0</v>
      </c>
      <c r="P38" s="298">
        <f>SUMIF('Fiche Vente'!$G$24:$G$33,M38,'Fiche Vente'!$I$24:$I$33)</f>
        <v>0</v>
      </c>
      <c r="Q38" s="298">
        <f>SUMIF('Fiche Vente'!$J$24:$J$33,M38,'Fiche Vente'!$L$24:$L$33)</f>
        <v>0</v>
      </c>
      <c r="R38" s="298">
        <f>SUMIF('Fiche Vente'!$M$24:$M$33,M38,'Fiche Vente'!$O$24:$O$33)</f>
        <v>0</v>
      </c>
      <c r="S38" s="298">
        <f>SUMIF('Fiche Vente'!$P$24:$P$33,M38,'Fiche Vente'!$R$24:$R$33)</f>
        <v>0</v>
      </c>
      <c r="T38" s="298">
        <f>SUMIF('Fiche Vente'!$S$24:$S$33,M38,'Fiche Vente'!$U$24:$U$33)</f>
        <v>0</v>
      </c>
      <c r="U38" s="298">
        <f>SUMIF('Fiche Vente'!$V$24:$V$33,M38,'Fiche Vente'!$X$24:$X$33)</f>
        <v>0</v>
      </c>
      <c r="V38" s="298">
        <f>SUMIF('Fiche Vente'!$Y$24:$Y$33,M38,'Fiche Vente'!$AA$24:$AA$33)</f>
        <v>0</v>
      </c>
      <c r="W38" s="311">
        <f>SUMIF('Fiche Vente'!$AB$24:$AB$33,M38,'Fiche Vente'!$AD$24:$AD$33)</f>
        <v>0</v>
      </c>
      <c r="X38" s="317">
        <f t="shared" si="1"/>
        <v>0</v>
      </c>
      <c r="Y38" s="320">
        <f t="shared" ca="1" si="2"/>
        <v>0</v>
      </c>
    </row>
    <row r="39" spans="1:25">
      <c r="A39" s="303"/>
      <c r="B39" s="298">
        <f>SUMIF('Fiche Vente'!$A$5:$A$14,A39,'Fiche Vente'!$C$5:$C$14)</f>
        <v>0</v>
      </c>
      <c r="C39" s="298">
        <f>SUMIF('Fiche Vente'!$D$5:$D$14,A39,'Fiche Vente'!$F$5:$F$14)</f>
        <v>0</v>
      </c>
      <c r="D39" s="298">
        <f>SUMIF('Fiche Vente'!$G$5:$G$14,A39,'Fiche Vente'!$I$5:$I$14)</f>
        <v>0</v>
      </c>
      <c r="E39" s="298">
        <f>SUMIF('Fiche Vente'!$J$5:$J$14,A39,'Fiche Vente'!$L$5:$L$14)</f>
        <v>0</v>
      </c>
      <c r="F39" s="298">
        <f>SUMIF('Fiche Vente'!$M$5:$M$14,A39,'Fiche Vente'!$O$5:$O$14)</f>
        <v>0</v>
      </c>
      <c r="G39" s="298">
        <f>SUMIF('Fiche Vente'!$P$5:P48,$A39,'Fiche Vente'!$R$5:R48)</f>
        <v>0</v>
      </c>
      <c r="H39" s="298">
        <f>SUMIF('Fiche Vente'!$S$5:$S$14,A39,'Fiche Vente'!$U$5:$U$14)</f>
        <v>0</v>
      </c>
      <c r="I39" s="298">
        <f>SUMIF('Fiche Vente'!$V$5:$V$14,A39,'Fiche Vente'!$X$5:$X$14)</f>
        <v>0</v>
      </c>
      <c r="J39" s="298">
        <f>SUMIF('Fiche Vente'!$Y$5:$Y$14,A39,'Fiche Vente'!$AA$5:$AA$14)</f>
        <v>0</v>
      </c>
      <c r="K39" s="311">
        <f ca="1">SUMIF('Fiche Vente'!$AB$5:$AB$14,A39,'Fiche Vente'!$AD$5)</f>
        <v>0</v>
      </c>
      <c r="L39" s="328">
        <f t="shared" ca="1" si="0"/>
        <v>0</v>
      </c>
      <c r="M39" s="322"/>
      <c r="N39" s="298">
        <f>SUMIF('Fiche Vente'!$A$24:$A$33,M39,'Fiche Vente'!$C$24:$C$33)</f>
        <v>0</v>
      </c>
      <c r="O39" s="298">
        <f>SUMIF('Fiche Vente'!$D$24:$D$33,M39,'Fiche Vente'!$F$24:$F$33)</f>
        <v>0</v>
      </c>
      <c r="P39" s="298">
        <f>SUMIF('Fiche Vente'!$G$24:$G$33,M39,'Fiche Vente'!$I$24:$I$33)</f>
        <v>0</v>
      </c>
      <c r="Q39" s="298">
        <f>SUMIF('Fiche Vente'!$J$24:$J$33,M39,'Fiche Vente'!$L$24:$L$33)</f>
        <v>0</v>
      </c>
      <c r="R39" s="298">
        <f>SUMIF('Fiche Vente'!$M$24:$M$33,M39,'Fiche Vente'!$O$24:$O$33)</f>
        <v>0</v>
      </c>
      <c r="S39" s="298">
        <f>SUMIF('Fiche Vente'!$P$24:$P$33,M39,'Fiche Vente'!$R$24:$R$33)</f>
        <v>0</v>
      </c>
      <c r="T39" s="298">
        <f>SUMIF('Fiche Vente'!$S$24:$S$33,M39,'Fiche Vente'!$U$24:$U$33)</f>
        <v>0</v>
      </c>
      <c r="U39" s="298">
        <f>SUMIF('Fiche Vente'!$V$24:$V$33,M39,'Fiche Vente'!$X$24:$X$33)</f>
        <v>0</v>
      </c>
      <c r="V39" s="298">
        <f>SUMIF('Fiche Vente'!$Y$24:$Y$33,M39,'Fiche Vente'!$AA$24:$AA$33)</f>
        <v>0</v>
      </c>
      <c r="W39" s="311">
        <f>SUMIF('Fiche Vente'!$AB$24:$AB$33,M39,'Fiche Vente'!$AD$24:$AD$33)</f>
        <v>0</v>
      </c>
      <c r="X39" s="317">
        <f t="shared" si="1"/>
        <v>0</v>
      </c>
      <c r="Y39" s="320">
        <f t="shared" ca="1" si="2"/>
        <v>0</v>
      </c>
    </row>
    <row r="40" spans="1:25">
      <c r="A40" s="303"/>
      <c r="B40" s="298">
        <f>SUMIF('Fiche Vente'!$A$5:$A$14,A40,'Fiche Vente'!$C$5:$C$14)</f>
        <v>0</v>
      </c>
      <c r="C40" s="298">
        <f>SUMIF('Fiche Vente'!$D$5:$D$14,A40,'Fiche Vente'!$F$5:$F$14)</f>
        <v>0</v>
      </c>
      <c r="D40" s="298">
        <f>SUMIF('Fiche Vente'!$G$5:$G$14,A40,'Fiche Vente'!$I$5:$I$14)</f>
        <v>0</v>
      </c>
      <c r="E40" s="298">
        <f>SUMIF('Fiche Vente'!$J$5:$J$14,A40,'Fiche Vente'!$L$5:$L$14)</f>
        <v>0</v>
      </c>
      <c r="F40" s="298">
        <f>SUMIF('Fiche Vente'!$M$5:$M$14,A40,'Fiche Vente'!$O$5:$O$14)</f>
        <v>0</v>
      </c>
      <c r="G40" s="298">
        <f>SUMIF('Fiche Vente'!$P$5:P49,$A40,'Fiche Vente'!$R$5:R49)</f>
        <v>0</v>
      </c>
      <c r="H40" s="298">
        <f>SUMIF('Fiche Vente'!$S$5:$S$14,A40,'Fiche Vente'!$U$5:$U$14)</f>
        <v>0</v>
      </c>
      <c r="I40" s="298">
        <f>SUMIF('Fiche Vente'!$V$5:$V$14,A40,'Fiche Vente'!$X$5:$X$14)</f>
        <v>0</v>
      </c>
      <c r="J40" s="298">
        <f>SUMIF('Fiche Vente'!$Y$5:$Y$14,A40,'Fiche Vente'!$AA$5:$AA$14)</f>
        <v>0</v>
      </c>
      <c r="K40" s="311">
        <f ca="1">SUMIF('Fiche Vente'!$AB$5:$AB$14,A40,'Fiche Vente'!$AD$5)</f>
        <v>0</v>
      </c>
      <c r="L40" s="328">
        <f t="shared" ca="1" si="0"/>
        <v>0</v>
      </c>
      <c r="M40" s="322"/>
      <c r="N40" s="298">
        <f>SUMIF('Fiche Vente'!$A$24:$A$33,M40,'Fiche Vente'!$C$24:$C$33)</f>
        <v>0</v>
      </c>
      <c r="O40" s="298">
        <f>SUMIF('Fiche Vente'!$D$24:$D$33,M40,'Fiche Vente'!$F$24:$F$33)</f>
        <v>0</v>
      </c>
      <c r="P40" s="298">
        <f>SUMIF('Fiche Vente'!$G$24:$G$33,M40,'Fiche Vente'!$I$24:$I$33)</f>
        <v>0</v>
      </c>
      <c r="Q40" s="298">
        <f>SUMIF('Fiche Vente'!$J$24:$J$33,M40,'Fiche Vente'!$L$24:$L$33)</f>
        <v>0</v>
      </c>
      <c r="R40" s="298">
        <f>SUMIF('Fiche Vente'!$M$24:$M$33,M40,'Fiche Vente'!$O$24:$O$33)</f>
        <v>0</v>
      </c>
      <c r="S40" s="298">
        <f>SUMIF('Fiche Vente'!$P$24:$P$33,M40,'Fiche Vente'!$R$24:$R$33)</f>
        <v>0</v>
      </c>
      <c r="T40" s="298">
        <f>SUMIF('Fiche Vente'!$S$24:$S$33,M40,'Fiche Vente'!$U$24:$U$33)</f>
        <v>0</v>
      </c>
      <c r="U40" s="298">
        <f>SUMIF('Fiche Vente'!$V$24:$V$33,M40,'Fiche Vente'!$X$24:$X$33)</f>
        <v>0</v>
      </c>
      <c r="V40" s="298">
        <f>SUMIF('Fiche Vente'!$Y$24:$Y$33,M40,'Fiche Vente'!$AA$24:$AA$33)</f>
        <v>0</v>
      </c>
      <c r="W40" s="311">
        <f>SUMIF('Fiche Vente'!$AB$24:$AB$33,M40,'Fiche Vente'!$AD$24:$AD$33)</f>
        <v>0</v>
      </c>
      <c r="X40" s="317">
        <f t="shared" si="1"/>
        <v>0</v>
      </c>
      <c r="Y40" s="320">
        <f t="shared" ca="1" si="2"/>
        <v>0</v>
      </c>
    </row>
    <row r="41" spans="1:25">
      <c r="A41" s="303"/>
      <c r="B41" s="298">
        <f>SUMIF('Fiche Vente'!$A$5:$A$14,A41,'Fiche Vente'!$C$5:$C$14)</f>
        <v>0</v>
      </c>
      <c r="C41" s="298">
        <f>SUMIF('Fiche Vente'!$D$5:$D$14,A41,'Fiche Vente'!$F$5:$F$14)</f>
        <v>0</v>
      </c>
      <c r="D41" s="298">
        <f>SUMIF('Fiche Vente'!$G$5:$G$14,A41,'Fiche Vente'!$I$5:$I$14)</f>
        <v>0</v>
      </c>
      <c r="E41" s="298">
        <f>SUMIF('Fiche Vente'!$J$5:$J$14,A41,'Fiche Vente'!$L$5:$L$14)</f>
        <v>0</v>
      </c>
      <c r="F41" s="298">
        <f>SUMIF('Fiche Vente'!$M$5:$M$14,A41,'Fiche Vente'!$O$5:$O$14)</f>
        <v>0</v>
      </c>
      <c r="G41" s="298">
        <f>SUMIF('Fiche Vente'!$P$5:P50,$A41,'Fiche Vente'!$R$5:R50)</f>
        <v>0</v>
      </c>
      <c r="H41" s="298">
        <f>SUMIF('Fiche Vente'!$S$5:$S$14,A41,'Fiche Vente'!$U$5:$U$14)</f>
        <v>0</v>
      </c>
      <c r="I41" s="298">
        <f>SUMIF('Fiche Vente'!$V$5:$V$14,A41,'Fiche Vente'!$X$5:$X$14)</f>
        <v>0</v>
      </c>
      <c r="J41" s="298">
        <f>SUMIF('Fiche Vente'!$Y$5:$Y$14,A41,'Fiche Vente'!$AA$5:$AA$14)</f>
        <v>0</v>
      </c>
      <c r="K41" s="311">
        <f ca="1">SUMIF('Fiche Vente'!$AB$5:$AB$14,A41,'Fiche Vente'!$AD$5)</f>
        <v>0</v>
      </c>
      <c r="L41" s="328">
        <f t="shared" ca="1" si="0"/>
        <v>0</v>
      </c>
      <c r="M41" s="322"/>
      <c r="N41" s="298">
        <f>SUMIF('Fiche Vente'!$A$24:$A$33,M41,'Fiche Vente'!$C$24:$C$33)</f>
        <v>0</v>
      </c>
      <c r="O41" s="298">
        <f>SUMIF('Fiche Vente'!$D$24:$D$33,M41,'Fiche Vente'!$F$24:$F$33)</f>
        <v>0</v>
      </c>
      <c r="P41" s="298">
        <f>SUMIF('Fiche Vente'!$G$24:$G$33,M41,'Fiche Vente'!$I$24:$I$33)</f>
        <v>0</v>
      </c>
      <c r="Q41" s="298">
        <f>SUMIF('Fiche Vente'!$J$24:$J$33,M41,'Fiche Vente'!$L$24:$L$33)</f>
        <v>0</v>
      </c>
      <c r="R41" s="298">
        <f>SUMIF('Fiche Vente'!$M$24:$M$33,M41,'Fiche Vente'!$O$24:$O$33)</f>
        <v>0</v>
      </c>
      <c r="S41" s="298">
        <f>SUMIF('Fiche Vente'!$P$24:$P$33,M41,'Fiche Vente'!$R$24:$R$33)</f>
        <v>0</v>
      </c>
      <c r="T41" s="298">
        <f>SUMIF('Fiche Vente'!$S$24:$S$33,M41,'Fiche Vente'!$U$24:$U$33)</f>
        <v>0</v>
      </c>
      <c r="U41" s="298">
        <f>SUMIF('Fiche Vente'!$V$24:$V$33,M41,'Fiche Vente'!$X$24:$X$33)</f>
        <v>0</v>
      </c>
      <c r="V41" s="298">
        <f>SUMIF('Fiche Vente'!$Y$24:$Y$33,M41,'Fiche Vente'!$AA$24:$AA$33)</f>
        <v>0</v>
      </c>
      <c r="W41" s="311">
        <f>SUMIF('Fiche Vente'!$AB$24:$AB$33,M41,'Fiche Vente'!$AD$24:$AD$33)</f>
        <v>0</v>
      </c>
      <c r="X41" s="317">
        <f t="shared" si="1"/>
        <v>0</v>
      </c>
      <c r="Y41" s="320">
        <f t="shared" ca="1" si="2"/>
        <v>0</v>
      </c>
    </row>
    <row r="42" spans="1:25">
      <c r="A42" s="303"/>
      <c r="B42" s="298">
        <f>SUMIF('Fiche Vente'!$A$5:$A$14,A42,'Fiche Vente'!$C$5:$C$14)</f>
        <v>0</v>
      </c>
      <c r="C42" s="298">
        <f>SUMIF('Fiche Vente'!$D$5:$D$14,A42,'Fiche Vente'!$F$5:$F$14)</f>
        <v>0</v>
      </c>
      <c r="D42" s="298">
        <f>SUMIF('Fiche Vente'!$G$5:$G$14,A42,'Fiche Vente'!$I$5:$I$14)</f>
        <v>0</v>
      </c>
      <c r="E42" s="298">
        <f>SUMIF('Fiche Vente'!$J$5:$J$14,A42,'Fiche Vente'!$L$5:$L$14)</f>
        <v>0</v>
      </c>
      <c r="F42" s="298">
        <f>SUMIF('Fiche Vente'!$M$5:$M$14,A42,'Fiche Vente'!$O$5:$O$14)</f>
        <v>0</v>
      </c>
      <c r="G42" s="298">
        <f>SUMIF('Fiche Vente'!$P$5:P51,$A42,'Fiche Vente'!$R$5:R51)</f>
        <v>0</v>
      </c>
      <c r="H42" s="298">
        <f>SUMIF('Fiche Vente'!$S$5:$S$14,A42,'Fiche Vente'!$U$5:$U$14)</f>
        <v>0</v>
      </c>
      <c r="I42" s="298">
        <f>SUMIF('Fiche Vente'!$V$5:$V$14,A42,'Fiche Vente'!$X$5:$X$14)</f>
        <v>0</v>
      </c>
      <c r="J42" s="298">
        <f>SUMIF('Fiche Vente'!$Y$5:$Y$14,A42,'Fiche Vente'!$AA$5:$AA$14)</f>
        <v>0</v>
      </c>
      <c r="K42" s="311">
        <f ca="1">SUMIF('Fiche Vente'!$AB$5:$AB$14,A42,'Fiche Vente'!$AD$5)</f>
        <v>0</v>
      </c>
      <c r="L42" s="328">
        <f t="shared" ca="1" si="0"/>
        <v>0</v>
      </c>
      <c r="M42" s="322"/>
      <c r="N42" s="298">
        <f>SUMIF('Fiche Vente'!$A$24:$A$33,M42,'Fiche Vente'!$C$24:$C$33)</f>
        <v>0</v>
      </c>
      <c r="O42" s="298">
        <f>SUMIF('Fiche Vente'!$D$24:$D$33,M42,'Fiche Vente'!$F$24:$F$33)</f>
        <v>0</v>
      </c>
      <c r="P42" s="298">
        <f>SUMIF('Fiche Vente'!$G$24:$G$33,M42,'Fiche Vente'!$I$24:$I$33)</f>
        <v>0</v>
      </c>
      <c r="Q42" s="298">
        <f>SUMIF('Fiche Vente'!$J$24:$J$33,M42,'Fiche Vente'!$L$24:$L$33)</f>
        <v>0</v>
      </c>
      <c r="R42" s="298">
        <f>SUMIF('Fiche Vente'!$M$24:$M$33,M42,'Fiche Vente'!$O$24:$O$33)</f>
        <v>0</v>
      </c>
      <c r="S42" s="298">
        <f>SUMIF('Fiche Vente'!$P$24:$P$33,M42,'Fiche Vente'!$R$24:$R$33)</f>
        <v>0</v>
      </c>
      <c r="T42" s="298">
        <f>SUMIF('Fiche Vente'!$S$24:$S$33,M42,'Fiche Vente'!$U$24:$U$33)</f>
        <v>0</v>
      </c>
      <c r="U42" s="298">
        <f>SUMIF('Fiche Vente'!$V$24:$V$33,M42,'Fiche Vente'!$X$24:$X$33)</f>
        <v>0</v>
      </c>
      <c r="V42" s="298">
        <f>SUMIF('Fiche Vente'!$Y$24:$Y$33,M42,'Fiche Vente'!$AA$24:$AA$33)</f>
        <v>0</v>
      </c>
      <c r="W42" s="311">
        <f>SUMIF('Fiche Vente'!$AB$24:$AB$33,M42,'Fiche Vente'!$AD$24:$AD$33)</f>
        <v>0</v>
      </c>
      <c r="X42" s="317">
        <f t="shared" si="1"/>
        <v>0</v>
      </c>
      <c r="Y42" s="320">
        <f t="shared" ca="1" si="2"/>
        <v>0</v>
      </c>
    </row>
    <row r="43" spans="1:25">
      <c r="A43" s="303"/>
      <c r="B43" s="298">
        <f>SUMIF('Fiche Vente'!$A$5:$A$14,A43,'Fiche Vente'!$C$5:$C$14)</f>
        <v>0</v>
      </c>
      <c r="C43" s="298">
        <f>SUMIF('Fiche Vente'!$D$5:$D$14,A43,'Fiche Vente'!$F$5:$F$14)</f>
        <v>0</v>
      </c>
      <c r="D43" s="298">
        <f>SUMIF('Fiche Vente'!$G$5:$G$14,A43,'Fiche Vente'!$I$5:$I$14)</f>
        <v>0</v>
      </c>
      <c r="E43" s="298">
        <f>SUMIF('Fiche Vente'!$J$5:$J$14,A43,'Fiche Vente'!$L$5:$L$14)</f>
        <v>0</v>
      </c>
      <c r="F43" s="298">
        <f>SUMIF('Fiche Vente'!$M$5:$M$14,A43,'Fiche Vente'!$O$5:$O$14)</f>
        <v>0</v>
      </c>
      <c r="G43" s="298">
        <f>SUMIF('Fiche Vente'!$P$5:P52,$A43,'Fiche Vente'!$R$5:R52)</f>
        <v>0</v>
      </c>
      <c r="H43" s="298">
        <f>SUMIF('Fiche Vente'!$S$5:$S$14,A43,'Fiche Vente'!$U$5:$U$14)</f>
        <v>0</v>
      </c>
      <c r="I43" s="298">
        <f>SUMIF('Fiche Vente'!$V$5:$V$14,A43,'Fiche Vente'!$X$5:$X$14)</f>
        <v>0</v>
      </c>
      <c r="J43" s="298">
        <f>SUMIF('Fiche Vente'!$Y$5:$Y$14,A43,'Fiche Vente'!$AA$5:$AA$14)</f>
        <v>0</v>
      </c>
      <c r="K43" s="311">
        <f ca="1">SUMIF('Fiche Vente'!$AB$5:$AB$14,A43,'Fiche Vente'!$AD$5)</f>
        <v>0</v>
      </c>
      <c r="L43" s="328">
        <f t="shared" ca="1" si="0"/>
        <v>0</v>
      </c>
      <c r="M43" s="322"/>
      <c r="N43" s="298">
        <f>SUMIF('Fiche Vente'!$A$24:$A$33,M43,'Fiche Vente'!$C$24:$C$33)</f>
        <v>0</v>
      </c>
      <c r="O43" s="298">
        <f>SUMIF('Fiche Vente'!$D$24:$D$33,M43,'Fiche Vente'!$F$24:$F$33)</f>
        <v>0</v>
      </c>
      <c r="P43" s="298">
        <f>SUMIF('Fiche Vente'!$G$24:$G$33,M43,'Fiche Vente'!$I$24:$I$33)</f>
        <v>0</v>
      </c>
      <c r="Q43" s="298">
        <f>SUMIF('Fiche Vente'!$J$24:$J$33,M43,'Fiche Vente'!$L$24:$L$33)</f>
        <v>0</v>
      </c>
      <c r="R43" s="298">
        <f>SUMIF('Fiche Vente'!$M$24:$M$33,M43,'Fiche Vente'!$O$24:$O$33)</f>
        <v>0</v>
      </c>
      <c r="S43" s="298">
        <f>SUMIF('Fiche Vente'!$P$24:$P$33,M43,'Fiche Vente'!$R$24:$R$33)</f>
        <v>0</v>
      </c>
      <c r="T43" s="298">
        <f>SUMIF('Fiche Vente'!$S$24:$S$33,M43,'Fiche Vente'!$U$24:$U$33)</f>
        <v>0</v>
      </c>
      <c r="U43" s="298">
        <f>SUMIF('Fiche Vente'!$V$24:$V$33,M43,'Fiche Vente'!$X$24:$X$33)</f>
        <v>0</v>
      </c>
      <c r="V43" s="298">
        <f>SUMIF('Fiche Vente'!$Y$24:$Y$33,M43,'Fiche Vente'!$AA$24:$AA$33)</f>
        <v>0</v>
      </c>
      <c r="W43" s="311">
        <f>SUMIF('Fiche Vente'!$AB$24:$AB$33,M43,'Fiche Vente'!$AD$24:$AD$33)</f>
        <v>0</v>
      </c>
      <c r="X43" s="317">
        <f t="shared" si="1"/>
        <v>0</v>
      </c>
      <c r="Y43" s="320">
        <f t="shared" ca="1" si="2"/>
        <v>0</v>
      </c>
    </row>
    <row r="44" spans="1:25">
      <c r="A44" s="303"/>
      <c r="B44" s="298">
        <f>SUMIF('Fiche Vente'!$A$5:$A$14,A44,'Fiche Vente'!$C$5:$C$14)</f>
        <v>0</v>
      </c>
      <c r="C44" s="298">
        <f>SUMIF('Fiche Vente'!$D$5:$D$14,A44,'Fiche Vente'!$F$5:$F$14)</f>
        <v>0</v>
      </c>
      <c r="D44" s="298">
        <f>SUMIF('Fiche Vente'!$G$5:$G$14,A44,'Fiche Vente'!$I$5:$I$14)</f>
        <v>0</v>
      </c>
      <c r="E44" s="298">
        <f>SUMIF('Fiche Vente'!$J$5:$J$14,A44,'Fiche Vente'!$L$5:$L$14)</f>
        <v>0</v>
      </c>
      <c r="F44" s="298">
        <f>SUMIF('Fiche Vente'!$M$5:$M$14,A44,'Fiche Vente'!$O$5:$O$14)</f>
        <v>0</v>
      </c>
      <c r="G44" s="298">
        <f>SUMIF('Fiche Vente'!$P$5:P53,$A44,'Fiche Vente'!$R$5:R53)</f>
        <v>0</v>
      </c>
      <c r="H44" s="298">
        <f>SUMIF('Fiche Vente'!$S$5:$S$14,A44,'Fiche Vente'!$U$5:$U$14)</f>
        <v>0</v>
      </c>
      <c r="I44" s="298">
        <f>SUMIF('Fiche Vente'!$V$5:$V$14,A44,'Fiche Vente'!$X$5:$X$14)</f>
        <v>0</v>
      </c>
      <c r="J44" s="298">
        <f>SUMIF('Fiche Vente'!$Y$5:$Y$14,A44,'Fiche Vente'!$AA$5:$AA$14)</f>
        <v>0</v>
      </c>
      <c r="K44" s="311">
        <f ca="1">SUMIF('Fiche Vente'!$AB$5:$AB$14,A44,'Fiche Vente'!$AD$5)</f>
        <v>0</v>
      </c>
      <c r="L44" s="328">
        <f t="shared" ca="1" si="0"/>
        <v>0</v>
      </c>
      <c r="M44" s="322"/>
      <c r="N44" s="298">
        <f>SUMIF('Fiche Vente'!$A$24:$A$33,M44,'Fiche Vente'!$C$24:$C$33)</f>
        <v>0</v>
      </c>
      <c r="O44" s="298">
        <f>SUMIF('Fiche Vente'!$D$24:$D$33,M44,'Fiche Vente'!$F$24:$F$33)</f>
        <v>0</v>
      </c>
      <c r="P44" s="298">
        <f>SUMIF('Fiche Vente'!$G$24:$G$33,M44,'Fiche Vente'!$I$24:$I$33)</f>
        <v>0</v>
      </c>
      <c r="Q44" s="298">
        <f>SUMIF('Fiche Vente'!$J$24:$J$33,M44,'Fiche Vente'!$L$24:$L$33)</f>
        <v>0</v>
      </c>
      <c r="R44" s="298">
        <f>SUMIF('Fiche Vente'!$M$24:$M$33,M44,'Fiche Vente'!$O$24:$O$33)</f>
        <v>0</v>
      </c>
      <c r="S44" s="298">
        <f>SUMIF('Fiche Vente'!$P$24:$P$33,M44,'Fiche Vente'!$R$24:$R$33)</f>
        <v>0</v>
      </c>
      <c r="T44" s="298">
        <f>SUMIF('Fiche Vente'!$S$24:$S$33,M44,'Fiche Vente'!$U$24:$U$33)</f>
        <v>0</v>
      </c>
      <c r="U44" s="298">
        <f>SUMIF('Fiche Vente'!$V$24:$V$33,M44,'Fiche Vente'!$X$24:$X$33)</f>
        <v>0</v>
      </c>
      <c r="V44" s="298">
        <f>SUMIF('Fiche Vente'!$Y$24:$Y$33,M44,'Fiche Vente'!$AA$24:$AA$33)</f>
        <v>0</v>
      </c>
      <c r="W44" s="311">
        <f>SUMIF('Fiche Vente'!$AB$24:$AB$33,M44,'Fiche Vente'!$AD$24:$AD$33)</f>
        <v>0</v>
      </c>
      <c r="X44" s="317">
        <f t="shared" si="1"/>
        <v>0</v>
      </c>
      <c r="Y44" s="320">
        <f t="shared" ca="1" si="2"/>
        <v>0</v>
      </c>
    </row>
    <row r="45" spans="1:25" ht="15.75" thickBot="1">
      <c r="A45" s="308"/>
      <c r="B45" s="310">
        <f>SUMIF('Fiche Vente'!$A$5:$A$14,A45,'Fiche Vente'!$C$5:$C$14)</f>
        <v>0</v>
      </c>
      <c r="C45" s="310">
        <f>SUMIF('Fiche Vente'!$D$5:$D$14,A45,'Fiche Vente'!$F$5:$F$14)</f>
        <v>0</v>
      </c>
      <c r="D45" s="310">
        <f>SUMIF('Fiche Vente'!$G$5:$G$14,A45,'Fiche Vente'!$I$5:$I$14)</f>
        <v>0</v>
      </c>
      <c r="E45" s="310">
        <f>SUMIF('Fiche Vente'!$J$5:$J$14,A45,'Fiche Vente'!$L$5:$L$14)</f>
        <v>0</v>
      </c>
      <c r="F45" s="310">
        <f>SUMIF('Fiche Vente'!$M$5:$M$14,A45,'Fiche Vente'!$O$5:$O$14)</f>
        <v>0</v>
      </c>
      <c r="G45" s="310">
        <f>SUMIF('Fiche Vente'!$P$5:P54,$A45,'Fiche Vente'!$R$5:R54)</f>
        <v>0</v>
      </c>
      <c r="H45" s="310">
        <f>SUMIF('Fiche Vente'!$S$5:$S$14,A45,'Fiche Vente'!$U$5:$U$14)</f>
        <v>0</v>
      </c>
      <c r="I45" s="310">
        <f>SUMIF('Fiche Vente'!$V$5:$V$14,A45,'Fiche Vente'!$X$5:$X$14)</f>
        <v>0</v>
      </c>
      <c r="J45" s="310">
        <f>SUMIF('Fiche Vente'!$Y$5:$Y$14,A45,'Fiche Vente'!$AA$5:$AA$14)</f>
        <v>0</v>
      </c>
      <c r="K45" s="312">
        <f ca="1">SUMIF('Fiche Vente'!$AB$5:$AB$14,A45,'Fiche Vente'!$AD$5)</f>
        <v>0</v>
      </c>
      <c r="L45" s="331">
        <f t="shared" ca="1" si="0"/>
        <v>0</v>
      </c>
      <c r="M45" s="327"/>
      <c r="N45" s="310">
        <f>SUMIF('Fiche Vente'!$A$24:$A$33,M45,'Fiche Vente'!$C$24:$C$33)</f>
        <v>0</v>
      </c>
      <c r="O45" s="310">
        <f>SUMIF('Fiche Vente'!$D$24:$D$33,M45,'Fiche Vente'!$F$24:$F$33)</f>
        <v>0</v>
      </c>
      <c r="P45" s="310">
        <f>SUMIF('Fiche Vente'!$G$24:$G$33,M45,'Fiche Vente'!$I$24:$I$33)</f>
        <v>0</v>
      </c>
      <c r="Q45" s="310">
        <f>SUMIF('Fiche Vente'!$J$24:$J$33,M45,'Fiche Vente'!$L$24:$L$33)</f>
        <v>0</v>
      </c>
      <c r="R45" s="310">
        <f>SUMIF('Fiche Vente'!$M$24:$M$33,M45,'Fiche Vente'!$O$24:$O$33)</f>
        <v>0</v>
      </c>
      <c r="S45" s="310">
        <f>SUMIF('Fiche Vente'!$P$24:$P$33,M45,'Fiche Vente'!$R$24:$R$33)</f>
        <v>0</v>
      </c>
      <c r="T45" s="310">
        <f>SUMIF('Fiche Vente'!$S$24:$S$33,M45,'Fiche Vente'!$U$24:$U$33)</f>
        <v>0</v>
      </c>
      <c r="U45" s="310">
        <f>SUMIF('Fiche Vente'!$V$24:$V$33,M45,'Fiche Vente'!$X$24:$X$33)</f>
        <v>0</v>
      </c>
      <c r="V45" s="310">
        <f>SUMIF('Fiche Vente'!$Y$24:$Y$33,M45,'Fiche Vente'!$AA$24:$AA$33)</f>
        <v>0</v>
      </c>
      <c r="W45" s="312">
        <f>SUMIF('Fiche Vente'!$AB$24:$AB$33,M45,'Fiche Vente'!$AD$24:$AD$33)</f>
        <v>0</v>
      </c>
      <c r="X45" s="318">
        <f t="shared" si="1"/>
        <v>0</v>
      </c>
      <c r="Y45" s="321">
        <f t="shared" ca="1" si="2"/>
        <v>0</v>
      </c>
    </row>
  </sheetData>
  <mergeCells count="2">
    <mergeCell ref="M2:W2"/>
    <mergeCell ref="B2:K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D0551-D355-4BD1-83C5-C84D04D9578D}">
  <sheetPr>
    <tabColor rgb="FF00B050"/>
  </sheetPr>
  <dimension ref="A1:K48"/>
  <sheetViews>
    <sheetView zoomScale="115" zoomScaleNormal="115" workbookViewId="0">
      <selection activeCell="A3" sqref="A3"/>
    </sheetView>
  </sheetViews>
  <sheetFormatPr baseColWidth="10" defaultColWidth="11" defaultRowHeight="15"/>
  <cols>
    <col min="1" max="1" width="16.140625" customWidth="1"/>
    <col min="2" max="2" width="27.7109375" customWidth="1"/>
    <col min="3" max="3" width="7.85546875" customWidth="1"/>
    <col min="4" max="4" width="10.140625" customWidth="1"/>
    <col min="5" max="5" width="10" customWidth="1"/>
    <col min="6" max="6" width="7.140625" customWidth="1"/>
    <col min="7" max="7" width="9.42578125" customWidth="1"/>
    <col min="8" max="8" width="10" customWidth="1"/>
    <col min="9" max="9" width="9.7109375" customWidth="1"/>
    <col min="10" max="10" width="10.7109375" customWidth="1"/>
    <col min="11" max="11" width="10.28515625" customWidth="1"/>
  </cols>
  <sheetData>
    <row r="1" spans="1:11">
      <c r="A1" s="152"/>
      <c r="B1" s="170" t="s">
        <v>73</v>
      </c>
      <c r="C1" s="375" t="s">
        <v>74</v>
      </c>
      <c r="D1" s="376"/>
      <c r="E1" s="377"/>
      <c r="F1" s="375" t="s">
        <v>119</v>
      </c>
      <c r="G1" s="376"/>
      <c r="H1" s="377"/>
      <c r="I1" s="375" t="s">
        <v>75</v>
      </c>
      <c r="J1" s="376"/>
      <c r="K1" s="377"/>
    </row>
    <row r="2" spans="1:11" ht="30.75" customHeight="1">
      <c r="A2" s="153"/>
      <c r="B2" s="154"/>
      <c r="C2" s="153" t="s">
        <v>76</v>
      </c>
      <c r="D2" s="138" t="s">
        <v>77</v>
      </c>
      <c r="E2" s="154" t="s">
        <v>78</v>
      </c>
      <c r="F2" s="153" t="s">
        <v>76</v>
      </c>
      <c r="G2" s="138" t="s">
        <v>77</v>
      </c>
      <c r="H2" s="154" t="s">
        <v>78</v>
      </c>
      <c r="I2" s="153" t="s">
        <v>76</v>
      </c>
      <c r="J2" s="138" t="s">
        <v>107</v>
      </c>
      <c r="K2" s="154" t="s">
        <v>78</v>
      </c>
    </row>
    <row r="3" spans="1:11">
      <c r="A3" s="157"/>
      <c r="B3" s="172">
        <v>44287</v>
      </c>
      <c r="C3" s="178">
        <f>SUM('Rapport journalier '!B6)</f>
        <v>0</v>
      </c>
      <c r="D3" s="143">
        <f>SUM('Rapport journalier '!C6)</f>
        <v>0</v>
      </c>
      <c r="E3" s="176">
        <f t="shared" ref="E3:E5" si="0">SUM(C3:D3)</f>
        <v>0</v>
      </c>
      <c r="F3" s="186">
        <f>SUM('Rapport journalier '!D6)</f>
        <v>0</v>
      </c>
      <c r="G3" s="145">
        <f>SUM('Rapport journalier '!E6)</f>
        <v>0</v>
      </c>
      <c r="H3" s="185">
        <f t="shared" ref="H3:H5" si="1">SUM(F3:G3)</f>
        <v>0</v>
      </c>
      <c r="I3" s="193">
        <f>SUM('Rapport journalier '!F6)</f>
        <v>0</v>
      </c>
      <c r="J3" s="146">
        <f>SUM('Rapport journalier '!G6)</f>
        <v>0</v>
      </c>
      <c r="K3" s="156">
        <f t="shared" ref="K3:K5" si="2">SUM(I3:J3)</f>
        <v>0</v>
      </c>
    </row>
    <row r="4" spans="1:11">
      <c r="A4" s="155"/>
      <c r="B4" s="171">
        <f t="shared" ref="B4:B36" si="3">SUM(B3+1)</f>
        <v>44288</v>
      </c>
      <c r="C4" s="177">
        <f>SUM('Rapport journalier '!B7)</f>
        <v>0</v>
      </c>
      <c r="D4" s="139">
        <f>SUM('Rapport journalier '!C7)</f>
        <v>0</v>
      </c>
      <c r="E4" s="176">
        <f t="shared" si="0"/>
        <v>0</v>
      </c>
      <c r="F4" s="184">
        <f>SUM('Rapport journalier '!D7)</f>
        <v>0</v>
      </c>
      <c r="G4" s="141">
        <f>SUM('Rapport journalier '!E7)</f>
        <v>0</v>
      </c>
      <c r="H4" s="185">
        <f t="shared" si="1"/>
        <v>0</v>
      </c>
      <c r="I4" s="192">
        <f>SUM('Rapport journalier '!F7)</f>
        <v>0</v>
      </c>
      <c r="J4" s="142">
        <f>SUM('Rapport journalier '!G7)</f>
        <v>0</v>
      </c>
      <c r="K4" s="156">
        <f t="shared" si="2"/>
        <v>0</v>
      </c>
    </row>
    <row r="5" spans="1:11">
      <c r="A5" s="155"/>
      <c r="B5" s="171">
        <f t="shared" si="3"/>
        <v>44289</v>
      </c>
      <c r="C5" s="177">
        <f>SUM('Rapport journalier '!B8)</f>
        <v>0</v>
      </c>
      <c r="D5" s="139">
        <f>SUM('Rapport journalier '!C8)</f>
        <v>0</v>
      </c>
      <c r="E5" s="176">
        <f t="shared" si="0"/>
        <v>0</v>
      </c>
      <c r="F5" s="184">
        <f>SUM('Rapport journalier '!D8)</f>
        <v>0</v>
      </c>
      <c r="G5" s="141">
        <f>SUM('Rapport journalier '!E8)</f>
        <v>0</v>
      </c>
      <c r="H5" s="185">
        <f t="shared" si="1"/>
        <v>0</v>
      </c>
      <c r="I5" s="192">
        <f>SUM('Rapport journalier '!F8)</f>
        <v>0</v>
      </c>
      <c r="J5" s="142">
        <f>SUM('Rapport journalier '!G8)</f>
        <v>0</v>
      </c>
      <c r="K5" s="156">
        <f t="shared" si="2"/>
        <v>0</v>
      </c>
    </row>
    <row r="6" spans="1:11">
      <c r="A6" s="158"/>
      <c r="B6" s="173">
        <f>SUM(B5+1)</f>
        <v>44290</v>
      </c>
      <c r="C6" s="158"/>
      <c r="D6" s="137"/>
      <c r="E6" s="159"/>
      <c r="F6" s="158"/>
      <c r="G6" s="137"/>
      <c r="H6" s="159"/>
      <c r="I6" s="158"/>
      <c r="J6" s="137"/>
      <c r="K6" s="159"/>
    </row>
    <row r="7" spans="1:11">
      <c r="A7" s="160" t="s">
        <v>79</v>
      </c>
      <c r="B7" s="159"/>
      <c r="C7" s="179">
        <f t="shared" ref="C7:K7" si="4">SUM(C3:C5)</f>
        <v>0</v>
      </c>
      <c r="D7" s="147">
        <f t="shared" si="4"/>
        <v>0</v>
      </c>
      <c r="E7" s="180">
        <f t="shared" si="4"/>
        <v>0</v>
      </c>
      <c r="F7" s="187">
        <f t="shared" si="4"/>
        <v>0</v>
      </c>
      <c r="G7" s="148">
        <f t="shared" si="4"/>
        <v>0</v>
      </c>
      <c r="H7" s="188">
        <f t="shared" si="4"/>
        <v>0</v>
      </c>
      <c r="I7" s="194">
        <f t="shared" si="4"/>
        <v>0</v>
      </c>
      <c r="J7" s="149">
        <f t="shared" si="4"/>
        <v>0</v>
      </c>
      <c r="K7" s="161">
        <f t="shared" si="4"/>
        <v>0</v>
      </c>
    </row>
    <row r="8" spans="1:11">
      <c r="A8" s="155"/>
      <c r="B8" s="171">
        <f>SUM(B6+1)</f>
        <v>44291</v>
      </c>
      <c r="C8" s="177"/>
      <c r="D8" s="139"/>
      <c r="E8" s="176"/>
      <c r="F8" s="184"/>
      <c r="G8" s="140"/>
      <c r="H8" s="185"/>
      <c r="I8" s="195"/>
      <c r="J8" s="150"/>
      <c r="K8" s="156"/>
    </row>
    <row r="9" spans="1:11">
      <c r="A9" s="155"/>
      <c r="B9" s="171">
        <f t="shared" si="3"/>
        <v>44292</v>
      </c>
      <c r="C9" s="177"/>
      <c r="D9" s="139"/>
      <c r="E9" s="176"/>
      <c r="F9" s="184"/>
      <c r="G9" s="140"/>
      <c r="H9" s="185"/>
      <c r="I9" s="195"/>
      <c r="J9" s="150"/>
      <c r="K9" s="156"/>
    </row>
    <row r="10" spans="1:11">
      <c r="A10" s="155"/>
      <c r="B10" s="171">
        <f t="shared" si="3"/>
        <v>44293</v>
      </c>
      <c r="C10" s="177"/>
      <c r="D10" s="139"/>
      <c r="E10" s="176"/>
      <c r="F10" s="184"/>
      <c r="G10" s="140"/>
      <c r="H10" s="185"/>
      <c r="I10" s="195"/>
      <c r="J10" s="150"/>
      <c r="K10" s="156"/>
    </row>
    <row r="11" spans="1:11">
      <c r="A11" s="157"/>
      <c r="B11" s="172">
        <f t="shared" si="3"/>
        <v>44294</v>
      </c>
      <c r="C11" s="178"/>
      <c r="D11" s="143"/>
      <c r="E11" s="181"/>
      <c r="F11" s="186"/>
      <c r="G11" s="144"/>
      <c r="H11" s="189"/>
      <c r="I11" s="196"/>
      <c r="J11" s="151"/>
      <c r="K11" s="162"/>
    </row>
    <row r="12" spans="1:11">
      <c r="A12" s="155"/>
      <c r="B12" s="171">
        <f t="shared" si="3"/>
        <v>44295</v>
      </c>
      <c r="C12" s="177"/>
      <c r="D12" s="139"/>
      <c r="E12" s="176"/>
      <c r="F12" s="184"/>
      <c r="G12" s="140"/>
      <c r="H12" s="185"/>
      <c r="I12" s="195"/>
      <c r="J12" s="150"/>
      <c r="K12" s="156"/>
    </row>
    <row r="13" spans="1:11">
      <c r="A13" s="155"/>
      <c r="B13" s="171">
        <f t="shared" si="3"/>
        <v>44296</v>
      </c>
      <c r="C13" s="177"/>
      <c r="D13" s="139"/>
      <c r="E13" s="176"/>
      <c r="F13" s="184"/>
      <c r="G13" s="140"/>
      <c r="H13" s="185"/>
      <c r="I13" s="195"/>
      <c r="J13" s="150"/>
      <c r="K13" s="156"/>
    </row>
    <row r="14" spans="1:11">
      <c r="A14" s="160"/>
      <c r="B14" s="173">
        <f>SUM(B13+1)</f>
        <v>44297</v>
      </c>
      <c r="C14" s="179">
        <f t="shared" ref="C14:K14" si="5">SUM(C8:C13)</f>
        <v>0</v>
      </c>
      <c r="D14" s="147">
        <f t="shared" si="5"/>
        <v>0</v>
      </c>
      <c r="E14" s="180">
        <f t="shared" si="5"/>
        <v>0</v>
      </c>
      <c r="F14" s="187">
        <f t="shared" si="5"/>
        <v>0</v>
      </c>
      <c r="G14" s="148">
        <f t="shared" si="5"/>
        <v>0</v>
      </c>
      <c r="H14" s="188">
        <f t="shared" si="5"/>
        <v>0</v>
      </c>
      <c r="I14" s="194">
        <f t="shared" si="5"/>
        <v>0</v>
      </c>
      <c r="J14" s="149">
        <f t="shared" si="5"/>
        <v>0</v>
      </c>
      <c r="K14" s="161">
        <f t="shared" si="5"/>
        <v>0</v>
      </c>
    </row>
    <row r="15" spans="1:11">
      <c r="A15" s="160" t="s">
        <v>79</v>
      </c>
      <c r="B15" s="159"/>
      <c r="C15" s="158"/>
      <c r="D15" s="137"/>
      <c r="E15" s="159"/>
      <c r="F15" s="158"/>
      <c r="G15" s="137"/>
      <c r="H15" s="159"/>
      <c r="I15" s="158"/>
      <c r="J15" s="137"/>
      <c r="K15" s="159"/>
    </row>
    <row r="16" spans="1:11">
      <c r="A16" s="155"/>
      <c r="B16" s="171">
        <f>SUM(B14+1)</f>
        <v>44298</v>
      </c>
      <c r="C16" s="177"/>
      <c r="D16" s="139"/>
      <c r="E16" s="176"/>
      <c r="F16" s="184"/>
      <c r="G16" s="140"/>
      <c r="H16" s="185"/>
      <c r="I16" s="195"/>
      <c r="J16" s="150"/>
      <c r="K16" s="156"/>
    </row>
    <row r="17" spans="1:11">
      <c r="A17" s="155"/>
      <c r="B17" s="171">
        <f t="shared" si="3"/>
        <v>44299</v>
      </c>
      <c r="C17" s="177"/>
      <c r="D17" s="139"/>
      <c r="E17" s="176"/>
      <c r="F17" s="184"/>
      <c r="G17" s="140"/>
      <c r="H17" s="185"/>
      <c r="I17" s="195"/>
      <c r="J17" s="150"/>
      <c r="K17" s="156"/>
    </row>
    <row r="18" spans="1:11">
      <c r="A18" s="155"/>
      <c r="B18" s="171">
        <f t="shared" si="3"/>
        <v>44300</v>
      </c>
      <c r="C18" s="177"/>
      <c r="D18" s="139"/>
      <c r="E18" s="176"/>
      <c r="F18" s="184"/>
      <c r="G18" s="140"/>
      <c r="H18" s="185"/>
      <c r="I18" s="195"/>
      <c r="J18" s="150"/>
      <c r="K18" s="156"/>
    </row>
    <row r="19" spans="1:11">
      <c r="A19" s="157"/>
      <c r="B19" s="172">
        <f t="shared" si="3"/>
        <v>44301</v>
      </c>
      <c r="C19" s="178"/>
      <c r="D19" s="143"/>
      <c r="E19" s="181"/>
      <c r="F19" s="186"/>
      <c r="G19" s="144"/>
      <c r="H19" s="189"/>
      <c r="I19" s="196"/>
      <c r="J19" s="151"/>
      <c r="K19" s="162"/>
    </row>
    <row r="20" spans="1:11">
      <c r="A20" s="155"/>
      <c r="B20" s="171">
        <f t="shared" si="3"/>
        <v>44302</v>
      </c>
      <c r="C20" s="177"/>
      <c r="D20" s="139"/>
      <c r="E20" s="176"/>
      <c r="F20" s="184"/>
      <c r="G20" s="140"/>
      <c r="H20" s="185"/>
      <c r="I20" s="195"/>
      <c r="J20" s="150"/>
      <c r="K20" s="156"/>
    </row>
    <row r="21" spans="1:11">
      <c r="A21" s="155"/>
      <c r="B21" s="171">
        <f t="shared" si="3"/>
        <v>44303</v>
      </c>
      <c r="C21" s="177"/>
      <c r="D21" s="139"/>
      <c r="E21" s="176"/>
      <c r="F21" s="184"/>
      <c r="G21" s="140"/>
      <c r="H21" s="185"/>
      <c r="I21" s="195"/>
      <c r="J21" s="150"/>
      <c r="K21" s="156"/>
    </row>
    <row r="22" spans="1:11">
      <c r="A22" s="163"/>
      <c r="B22" s="173">
        <f>SUM(B21+1)</f>
        <v>44304</v>
      </c>
      <c r="C22" s="158"/>
      <c r="D22" s="137"/>
      <c r="E22" s="159"/>
      <c r="F22" s="158"/>
      <c r="G22" s="137"/>
      <c r="H22" s="159"/>
      <c r="I22" s="158"/>
      <c r="J22" s="137"/>
      <c r="K22" s="159"/>
    </row>
    <row r="23" spans="1:11">
      <c r="A23" s="160" t="s">
        <v>79</v>
      </c>
      <c r="B23" s="159"/>
      <c r="C23" s="179">
        <f t="shared" ref="C23:K23" si="6">SUM(C16:C21)</f>
        <v>0</v>
      </c>
      <c r="D23" s="147">
        <f t="shared" si="6"/>
        <v>0</v>
      </c>
      <c r="E23" s="180">
        <f t="shared" si="6"/>
        <v>0</v>
      </c>
      <c r="F23" s="187">
        <f t="shared" si="6"/>
        <v>0</v>
      </c>
      <c r="G23" s="148">
        <f t="shared" si="6"/>
        <v>0</v>
      </c>
      <c r="H23" s="188">
        <f t="shared" si="6"/>
        <v>0</v>
      </c>
      <c r="I23" s="194">
        <f t="shared" si="6"/>
        <v>0</v>
      </c>
      <c r="J23" s="149">
        <f t="shared" si="6"/>
        <v>0</v>
      </c>
      <c r="K23" s="161">
        <f t="shared" si="6"/>
        <v>0</v>
      </c>
    </row>
    <row r="24" spans="1:11">
      <c r="A24" s="155"/>
      <c r="B24" s="171">
        <f>SUM(B22+1)</f>
        <v>44305</v>
      </c>
      <c r="C24" s="177"/>
      <c r="D24" s="139"/>
      <c r="E24" s="176"/>
      <c r="F24" s="184"/>
      <c r="G24" s="140"/>
      <c r="H24" s="185"/>
      <c r="I24" s="195"/>
      <c r="J24" s="150"/>
      <c r="K24" s="156"/>
    </row>
    <row r="25" spans="1:11">
      <c r="A25" s="155"/>
      <c r="B25" s="171">
        <f t="shared" si="3"/>
        <v>44306</v>
      </c>
      <c r="C25" s="177"/>
      <c r="D25" s="139"/>
      <c r="E25" s="176"/>
      <c r="F25" s="184"/>
      <c r="G25" s="140"/>
      <c r="H25" s="185"/>
      <c r="I25" s="195"/>
      <c r="J25" s="150"/>
      <c r="K25" s="156"/>
    </row>
    <row r="26" spans="1:11">
      <c r="A26" s="155"/>
      <c r="B26" s="171">
        <f t="shared" si="3"/>
        <v>44307</v>
      </c>
      <c r="C26" s="177"/>
      <c r="D26" s="139"/>
      <c r="E26" s="176"/>
      <c r="F26" s="184"/>
      <c r="G26" s="140"/>
      <c r="H26" s="185"/>
      <c r="I26" s="195"/>
      <c r="J26" s="150"/>
      <c r="K26" s="156"/>
    </row>
    <row r="27" spans="1:11">
      <c r="A27" s="164"/>
      <c r="B27" s="172">
        <f t="shared" si="3"/>
        <v>44308</v>
      </c>
      <c r="C27" s="178"/>
      <c r="D27" s="143"/>
      <c r="E27" s="181"/>
      <c r="F27" s="186"/>
      <c r="G27" s="144"/>
      <c r="H27" s="189"/>
      <c r="I27" s="196"/>
      <c r="J27" s="151"/>
      <c r="K27" s="162"/>
    </row>
    <row r="28" spans="1:11">
      <c r="A28" s="155"/>
      <c r="B28" s="171">
        <f t="shared" si="3"/>
        <v>44309</v>
      </c>
      <c r="C28" s="177"/>
      <c r="D28" s="139"/>
      <c r="E28" s="176"/>
      <c r="F28" s="184"/>
      <c r="G28" s="140"/>
      <c r="H28" s="185"/>
      <c r="I28" s="195"/>
      <c r="J28" s="150"/>
      <c r="K28" s="156"/>
    </row>
    <row r="29" spans="1:11">
      <c r="A29" s="155"/>
      <c r="B29" s="171">
        <f t="shared" si="3"/>
        <v>44310</v>
      </c>
      <c r="C29" s="177"/>
      <c r="D29" s="139"/>
      <c r="E29" s="176"/>
      <c r="F29" s="184"/>
      <c r="G29" s="140"/>
      <c r="H29" s="185"/>
      <c r="I29" s="195"/>
      <c r="J29" s="150"/>
      <c r="K29" s="156"/>
    </row>
    <row r="30" spans="1:11">
      <c r="A30" s="163"/>
      <c r="B30" s="173">
        <f>SUM(B29+1)</f>
        <v>44311</v>
      </c>
      <c r="C30" s="179"/>
      <c r="D30" s="147"/>
      <c r="E30" s="180"/>
      <c r="F30" s="187"/>
      <c r="G30" s="148"/>
      <c r="H30" s="188"/>
      <c r="I30" s="194"/>
      <c r="J30" s="149"/>
      <c r="K30" s="161"/>
    </row>
    <row r="31" spans="1:11">
      <c r="A31" s="160" t="s">
        <v>79</v>
      </c>
      <c r="B31" s="159"/>
      <c r="C31" s="179">
        <f t="shared" ref="C31:K31" si="7">SUM(C24:C29)</f>
        <v>0</v>
      </c>
      <c r="D31" s="147">
        <f t="shared" si="7"/>
        <v>0</v>
      </c>
      <c r="E31" s="180">
        <f t="shared" si="7"/>
        <v>0</v>
      </c>
      <c r="F31" s="187">
        <f t="shared" si="7"/>
        <v>0</v>
      </c>
      <c r="G31" s="148">
        <f t="shared" si="7"/>
        <v>0</v>
      </c>
      <c r="H31" s="188">
        <f t="shared" si="7"/>
        <v>0</v>
      </c>
      <c r="I31" s="194">
        <f t="shared" si="7"/>
        <v>0</v>
      </c>
      <c r="J31" s="149">
        <f t="shared" si="7"/>
        <v>0</v>
      </c>
      <c r="K31" s="161">
        <f t="shared" si="7"/>
        <v>0</v>
      </c>
    </row>
    <row r="32" spans="1:11">
      <c r="A32" s="155"/>
      <c r="B32" s="171">
        <f>SUM(B30+1)</f>
        <v>44312</v>
      </c>
      <c r="C32" s="177"/>
      <c r="D32" s="139"/>
      <c r="E32" s="176"/>
      <c r="F32" s="184"/>
      <c r="G32" s="140"/>
      <c r="H32" s="185"/>
      <c r="I32" s="195"/>
      <c r="J32" s="150"/>
      <c r="K32" s="156"/>
    </row>
    <row r="33" spans="1:11">
      <c r="A33" s="155"/>
      <c r="B33" s="171">
        <f t="shared" si="3"/>
        <v>44313</v>
      </c>
      <c r="C33" s="177"/>
      <c r="D33" s="139"/>
      <c r="E33" s="176"/>
      <c r="F33" s="184"/>
      <c r="G33" s="140"/>
      <c r="H33" s="185"/>
      <c r="I33" s="195"/>
      <c r="J33" s="150"/>
      <c r="K33" s="156"/>
    </row>
    <row r="34" spans="1:11">
      <c r="A34" s="155"/>
      <c r="B34" s="171">
        <f t="shared" si="3"/>
        <v>44314</v>
      </c>
      <c r="C34" s="177"/>
      <c r="D34" s="139"/>
      <c r="E34" s="176"/>
      <c r="F34" s="184"/>
      <c r="G34" s="140"/>
      <c r="H34" s="185"/>
      <c r="I34" s="195"/>
      <c r="J34" s="150"/>
      <c r="K34" s="156"/>
    </row>
    <row r="35" spans="1:11">
      <c r="A35" s="164"/>
      <c r="B35" s="172">
        <f t="shared" si="3"/>
        <v>44315</v>
      </c>
      <c r="C35" s="178"/>
      <c r="D35" s="143"/>
      <c r="E35" s="181"/>
      <c r="F35" s="186"/>
      <c r="G35" s="144"/>
      <c r="H35" s="189"/>
      <c r="I35" s="196"/>
      <c r="J35" s="151"/>
      <c r="K35" s="162"/>
    </row>
    <row r="36" spans="1:11">
      <c r="A36" s="155"/>
      <c r="B36" s="171">
        <f t="shared" si="3"/>
        <v>44316</v>
      </c>
      <c r="C36" s="177"/>
      <c r="D36" s="139"/>
      <c r="E36" s="176"/>
      <c r="F36" s="184"/>
      <c r="G36" s="140"/>
      <c r="H36" s="185"/>
      <c r="I36" s="195"/>
      <c r="J36" s="150"/>
      <c r="K36" s="156"/>
    </row>
    <row r="37" spans="1:11">
      <c r="A37" s="160"/>
      <c r="B37" s="173"/>
      <c r="C37" s="179"/>
      <c r="D37" s="147"/>
      <c r="E37" s="180"/>
      <c r="F37" s="187"/>
      <c r="G37" s="148"/>
      <c r="H37" s="188"/>
      <c r="I37" s="194"/>
      <c r="J37" s="149"/>
      <c r="K37" s="161"/>
    </row>
    <row r="38" spans="1:11">
      <c r="A38" s="160" t="s">
        <v>79</v>
      </c>
      <c r="B38" s="173"/>
      <c r="C38" s="179">
        <f t="shared" ref="C38:K38" si="8">SUM(C32:C36)</f>
        <v>0</v>
      </c>
      <c r="D38" s="147">
        <f t="shared" si="8"/>
        <v>0</v>
      </c>
      <c r="E38" s="180">
        <f t="shared" si="8"/>
        <v>0</v>
      </c>
      <c r="F38" s="187">
        <f t="shared" si="8"/>
        <v>0</v>
      </c>
      <c r="G38" s="148">
        <f t="shared" si="8"/>
        <v>0</v>
      </c>
      <c r="H38" s="188">
        <f t="shared" si="8"/>
        <v>0</v>
      </c>
      <c r="I38" s="194">
        <f t="shared" si="8"/>
        <v>0</v>
      </c>
      <c r="J38" s="149">
        <f t="shared" si="8"/>
        <v>0</v>
      </c>
      <c r="K38" s="161">
        <f t="shared" si="8"/>
        <v>0</v>
      </c>
    </row>
    <row r="39" spans="1:11" ht="15.75" thickBot="1">
      <c r="A39" s="165" t="s">
        <v>80</v>
      </c>
      <c r="B39" s="174"/>
      <c r="C39" s="182">
        <f>SUM(C38,C31,C23,C14,C7)</f>
        <v>0</v>
      </c>
      <c r="D39" s="166">
        <f>SUM(D38,D31,D23,D14,D7)</f>
        <v>0</v>
      </c>
      <c r="E39" s="183">
        <f t="shared" ref="E39:K39" si="9">SUM(E7+E14+E23+E31+E38)</f>
        <v>0</v>
      </c>
      <c r="F39" s="190">
        <f t="shared" si="9"/>
        <v>0</v>
      </c>
      <c r="G39" s="167">
        <f t="shared" si="9"/>
        <v>0</v>
      </c>
      <c r="H39" s="191">
        <f t="shared" si="9"/>
        <v>0</v>
      </c>
      <c r="I39" s="197">
        <f t="shared" si="9"/>
        <v>0</v>
      </c>
      <c r="J39" s="168">
        <f t="shared" si="9"/>
        <v>0</v>
      </c>
      <c r="K39" s="169">
        <f t="shared" si="9"/>
        <v>0</v>
      </c>
    </row>
    <row r="40" spans="1:11">
      <c r="B40" s="2"/>
    </row>
    <row r="41" spans="1:11">
      <c r="B41" s="2"/>
    </row>
    <row r="42" spans="1:11">
      <c r="B42" s="2"/>
    </row>
    <row r="43" spans="1:11">
      <c r="B43" s="2"/>
    </row>
    <row r="44" spans="1:11">
      <c r="B44" s="2"/>
    </row>
    <row r="45" spans="1:11">
      <c r="B45" s="2"/>
    </row>
    <row r="46" spans="1:11">
      <c r="B46" s="2"/>
    </row>
    <row r="47" spans="1:11">
      <c r="B47" s="2"/>
    </row>
    <row r="48" spans="1:11">
      <c r="B48" s="2"/>
    </row>
  </sheetData>
  <mergeCells count="3">
    <mergeCell ref="C1:E1"/>
    <mergeCell ref="F1:H1"/>
    <mergeCell ref="I1:K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00B050"/>
  </sheetPr>
  <dimension ref="A1:L15"/>
  <sheetViews>
    <sheetView zoomScale="115" zoomScaleNormal="115" workbookViewId="0">
      <selection activeCell="B9" sqref="B9"/>
    </sheetView>
  </sheetViews>
  <sheetFormatPr baseColWidth="10" defaultColWidth="11" defaultRowHeight="15"/>
  <cols>
    <col min="1" max="1" width="16.140625" customWidth="1"/>
    <col min="2" max="2" width="27.7109375" customWidth="1"/>
    <col min="3" max="3" width="8.28515625" customWidth="1"/>
    <col min="4" max="4" width="10.140625" customWidth="1"/>
    <col min="5" max="5" width="10" customWidth="1"/>
    <col min="6" max="6" width="7.140625" customWidth="1"/>
    <col min="7" max="7" width="9.42578125" customWidth="1"/>
    <col min="8" max="8" width="10" customWidth="1"/>
    <col min="9" max="9" width="9.7109375" customWidth="1"/>
    <col min="10" max="10" width="10.7109375" customWidth="1"/>
    <col min="11" max="11" width="10.28515625" customWidth="1"/>
  </cols>
  <sheetData>
    <row r="1" spans="1:12">
      <c r="A1" s="152"/>
      <c r="B1" s="170" t="s">
        <v>73</v>
      </c>
      <c r="C1" s="375" t="s">
        <v>74</v>
      </c>
      <c r="D1" s="376"/>
      <c r="E1" s="377"/>
      <c r="F1" s="375" t="s">
        <v>119</v>
      </c>
      <c r="G1" s="376"/>
      <c r="H1" s="377"/>
      <c r="I1" s="375" t="s">
        <v>75</v>
      </c>
      <c r="J1" s="376"/>
      <c r="K1" s="377"/>
    </row>
    <row r="2" spans="1:12" ht="30.75" customHeight="1">
      <c r="A2" s="153"/>
      <c r="B2" s="154"/>
      <c r="C2" s="153" t="s">
        <v>76</v>
      </c>
      <c r="D2" s="138" t="s">
        <v>77</v>
      </c>
      <c r="E2" s="154" t="s">
        <v>78</v>
      </c>
      <c r="F2" s="153" t="s">
        <v>76</v>
      </c>
      <c r="G2" s="138" t="s">
        <v>77</v>
      </c>
      <c r="H2" s="154" t="s">
        <v>78</v>
      </c>
      <c r="I2" s="153" t="s">
        <v>76</v>
      </c>
      <c r="J2" s="138" t="s">
        <v>107</v>
      </c>
      <c r="K2" s="154" t="s">
        <v>78</v>
      </c>
    </row>
    <row r="3" spans="1:12">
      <c r="A3" s="155"/>
      <c r="B3" s="171">
        <f>DATE(2021,3,29)</f>
        <v>44284</v>
      </c>
      <c r="C3" s="175">
        <f>SUM('Rapport journalier '!B3)</f>
        <v>4</v>
      </c>
      <c r="D3" s="139">
        <f>SUM('Rapport journalier '!C3)</f>
        <v>3</v>
      </c>
      <c r="E3" s="176">
        <f>SUM(C3:D3)</f>
        <v>7</v>
      </c>
      <c r="F3" s="184">
        <f>SUM('Rapport journalier '!D3)</f>
        <v>2</v>
      </c>
      <c r="G3" s="141">
        <f>SUM('Rapport journalier '!E3)</f>
        <v>1</v>
      </c>
      <c r="H3" s="185">
        <f>SUM(F3:G3)</f>
        <v>3</v>
      </c>
      <c r="I3" s="192">
        <f>SUM('Rapport journalier '!F3)</f>
        <v>2</v>
      </c>
      <c r="J3" s="142">
        <f>SUM('Rapport journalier '!G3)</f>
        <v>3</v>
      </c>
      <c r="K3" s="156">
        <f>SUM(I3:J3)</f>
        <v>5</v>
      </c>
      <c r="L3" s="7"/>
    </row>
    <row r="4" spans="1:12">
      <c r="A4" s="155"/>
      <c r="B4" s="171">
        <f>SUM(B3+1)</f>
        <v>44285</v>
      </c>
      <c r="C4" s="177">
        <f>SUM('Rapport journalier '!B4)</f>
        <v>7</v>
      </c>
      <c r="D4" s="139">
        <f>SUM('Rapport journalier '!C4)</f>
        <v>8</v>
      </c>
      <c r="E4" s="176">
        <f>SUM(C4:D4)</f>
        <v>15</v>
      </c>
      <c r="F4" s="184">
        <f>SUM('Rapport journalier '!D4)</f>
        <v>2</v>
      </c>
      <c r="G4" s="141">
        <f>SUM('Rapport journalier '!E4)</f>
        <v>3</v>
      </c>
      <c r="H4" s="185">
        <f>SUM(F4:G4)</f>
        <v>5</v>
      </c>
      <c r="I4" s="192">
        <f>SUM('Rapport journalier '!F4)</f>
        <v>1</v>
      </c>
      <c r="J4" s="142">
        <f>SUM('Rapport journalier '!G4)</f>
        <v>2</v>
      </c>
      <c r="K4" s="156">
        <f t="shared" ref="K4:K5" si="0">SUM(I4:J4)</f>
        <v>3</v>
      </c>
    </row>
    <row r="5" spans="1:12">
      <c r="A5" s="155"/>
      <c r="B5" s="171">
        <f t="shared" ref="B5" si="1">SUM(B4+1)</f>
        <v>44286</v>
      </c>
      <c r="C5" s="177">
        <f>SUM('Rapport journalier '!B5)</f>
        <v>9</v>
      </c>
      <c r="D5" s="139">
        <f>SUM('Rapport journalier '!C5)</f>
        <v>4</v>
      </c>
      <c r="E5" s="176">
        <f t="shared" ref="E5" si="2">SUM(C5:D5)</f>
        <v>13</v>
      </c>
      <c r="F5" s="184">
        <f>SUM('Rapport journalier '!D5)</f>
        <v>3</v>
      </c>
      <c r="G5" s="141">
        <f>SUM('Rapport journalier '!E5)</f>
        <v>1</v>
      </c>
      <c r="H5" s="185">
        <f t="shared" ref="H5" si="3">SUM(F5:G5)</f>
        <v>4</v>
      </c>
      <c r="I5" s="192">
        <f>SUM('Rapport journalier '!F5)</f>
        <v>2</v>
      </c>
      <c r="J5" s="142">
        <f>SUM('Rapport journalier '!G5)</f>
        <v>3</v>
      </c>
      <c r="K5" s="156">
        <f t="shared" si="0"/>
        <v>5</v>
      </c>
    </row>
    <row r="6" spans="1:12" ht="15.75" thickBot="1">
      <c r="A6" s="165" t="s">
        <v>80</v>
      </c>
      <c r="B6" s="174"/>
      <c r="C6" s="339">
        <f>SUM(C3:C5)</f>
        <v>20</v>
      </c>
      <c r="D6" s="339">
        <f t="shared" ref="D6:K6" si="4">SUM(D3:D5)</f>
        <v>15</v>
      </c>
      <c r="E6" s="339">
        <f t="shared" si="4"/>
        <v>35</v>
      </c>
      <c r="F6" s="339">
        <f t="shared" si="4"/>
        <v>7</v>
      </c>
      <c r="G6" s="339">
        <f t="shared" si="4"/>
        <v>5</v>
      </c>
      <c r="H6" s="339">
        <f t="shared" si="4"/>
        <v>12</v>
      </c>
      <c r="I6" s="339">
        <f t="shared" si="4"/>
        <v>5</v>
      </c>
      <c r="J6" s="339">
        <f t="shared" si="4"/>
        <v>8</v>
      </c>
      <c r="K6" s="339">
        <f t="shared" si="4"/>
        <v>13</v>
      </c>
    </row>
    <row r="7" spans="1:12">
      <c r="B7" s="2"/>
    </row>
    <row r="8" spans="1:12">
      <c r="B8" s="2"/>
    </row>
    <row r="9" spans="1:12">
      <c r="B9" s="2"/>
    </row>
    <row r="10" spans="1:12">
      <c r="B10" s="2"/>
    </row>
    <row r="11" spans="1:12">
      <c r="B11" s="2"/>
    </row>
    <row r="12" spans="1:12">
      <c r="B12" s="2"/>
    </row>
    <row r="13" spans="1:12">
      <c r="B13" s="2"/>
    </row>
    <row r="14" spans="1:12">
      <c r="B14" s="2"/>
    </row>
    <row r="15" spans="1:12">
      <c r="B15" s="2"/>
    </row>
  </sheetData>
  <mergeCells count="3">
    <mergeCell ref="C1:E1"/>
    <mergeCell ref="F1:H1"/>
    <mergeCell ref="I1:K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8109D4-FEC2-40CE-B14D-AFD8158F33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Fond de caisse</vt:lpstr>
      <vt:lpstr>Fiche Vente</vt:lpstr>
      <vt:lpstr>Rapport journalier </vt:lpstr>
      <vt:lpstr>Notice</vt:lpstr>
      <vt:lpstr>Base de donnée</vt:lpstr>
      <vt:lpstr>Stock (2)</vt:lpstr>
      <vt:lpstr>Stock</vt:lpstr>
      <vt:lpstr>Rapport 04-2021</vt:lpstr>
      <vt:lpstr>Rapport 03-2021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Brakel Jean-MArc</dc:creator>
  <cp:lastModifiedBy>Brakel Jean-MArc</cp:lastModifiedBy>
  <dcterms:created xsi:type="dcterms:W3CDTF">2021-03-23T18:59:00Z</dcterms:created>
  <dcterms:modified xsi:type="dcterms:W3CDTF">2021-04-02T16:09:15Z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1033-11.2.0.10017</vt:lpwstr>
  </property>
</Properties>
</file>