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503AF909-EC25-4ED4-8E01-AA7F2913666F}" xr6:coauthVersionLast="45" xr6:coauthVersionMax="47" xr10:uidLastSave="{00000000-0000-0000-0000-000000000000}"/>
  <bookViews>
    <workbookView xWindow="-120" yWindow="-120" windowWidth="29040" windowHeight="15840" xr2:uid="{58648B15-6708-4EC8-B49F-21B189E4F8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2" i="1"/>
  <c r="W11" i="1"/>
  <c r="AT12" i="1"/>
  <c r="E3" i="1" l="1"/>
  <c r="E2" i="1"/>
</calcChain>
</file>

<file path=xl/sharedStrings.xml><?xml version="1.0" encoding="utf-8"?>
<sst xmlns="http://schemas.openxmlformats.org/spreadsheetml/2006/main" count="79" uniqueCount="76">
  <si>
    <t>Marché de Base</t>
  </si>
  <si>
    <t>ENTREPRISE</t>
  </si>
  <si>
    <t>HONORAIRES</t>
  </si>
  <si>
    <t>NEW N° LOT</t>
  </si>
  <si>
    <t>NEW CPI</t>
  </si>
  <si>
    <t>DEBUT LOT</t>
  </si>
  <si>
    <t>DATE REF</t>
  </si>
  <si>
    <t>FIN LOT</t>
  </si>
  <si>
    <t>STATUT</t>
  </si>
  <si>
    <t>VERSION</t>
  </si>
  <si>
    <t>NATURE LOT</t>
  </si>
  <si>
    <t>Montant</t>
  </si>
  <si>
    <t>%6-2020</t>
  </si>
  <si>
    <t>€6-2020</t>
  </si>
  <si>
    <t>%7-2020</t>
  </si>
  <si>
    <t>€7-2020</t>
  </si>
  <si>
    <t>%8-2020</t>
  </si>
  <si>
    <t>€8-2020</t>
  </si>
  <si>
    <t>%9-2020</t>
  </si>
  <si>
    <t>€9-2020</t>
  </si>
  <si>
    <t>%10-2020</t>
  </si>
  <si>
    <t>€10-2020</t>
  </si>
  <si>
    <t>%11-2020</t>
  </si>
  <si>
    <t>€11-2020</t>
  </si>
  <si>
    <t>%12-2020</t>
  </si>
  <si>
    <t>€12-2020</t>
  </si>
  <si>
    <t>%1-2021</t>
  </si>
  <si>
    <t>€1-2021</t>
  </si>
  <si>
    <t>%2-2021</t>
  </si>
  <si>
    <t>€2-2021</t>
  </si>
  <si>
    <t>%3-2021</t>
  </si>
  <si>
    <t>€3-2021</t>
  </si>
  <si>
    <t>%4-2021</t>
  </si>
  <si>
    <t>€4-2021</t>
  </si>
  <si>
    <t>%5-2021</t>
  </si>
  <si>
    <t>€5-2021</t>
  </si>
  <si>
    <t>%6-2021</t>
  </si>
  <si>
    <t>€6-2021</t>
  </si>
  <si>
    <t>%7-2021</t>
  </si>
  <si>
    <t>€7-2021</t>
  </si>
  <si>
    <t>%8-2021</t>
  </si>
  <si>
    <t>€8-2021</t>
  </si>
  <si>
    <t>%9-2021</t>
  </si>
  <si>
    <t>€9-2021</t>
  </si>
  <si>
    <t>%10-2021</t>
  </si>
  <si>
    <t>€10-2021</t>
  </si>
  <si>
    <t>%11-2021</t>
  </si>
  <si>
    <t>€11-2021</t>
  </si>
  <si>
    <t>%12-2021</t>
  </si>
  <si>
    <t>€12-2021</t>
  </si>
  <si>
    <t>%1-2022</t>
  </si>
  <si>
    <t>€1-2022</t>
  </si>
  <si>
    <t>%2-2022</t>
  </si>
  <si>
    <t>€2-2022</t>
  </si>
  <si>
    <t>%3-2022</t>
  </si>
  <si>
    <t>€3-2022</t>
  </si>
  <si>
    <t>%4-2022</t>
  </si>
  <si>
    <t>€4-2022</t>
  </si>
  <si>
    <t>%5-2022</t>
  </si>
  <si>
    <t>€5-2022</t>
  </si>
  <si>
    <t>%6-2022</t>
  </si>
  <si>
    <t>€6-2022</t>
  </si>
  <si>
    <t>%7-2022</t>
  </si>
  <si>
    <t>€7-2022</t>
  </si>
  <si>
    <t>%8-2022</t>
  </si>
  <si>
    <t>€8-2022</t>
  </si>
  <si>
    <t>%9-2022</t>
  </si>
  <si>
    <t>€9-2022</t>
  </si>
  <si>
    <t>%10-2022</t>
  </si>
  <si>
    <t>€10-2022</t>
  </si>
  <si>
    <t>%11-2022</t>
  </si>
  <si>
    <t>€11-2022</t>
  </si>
  <si>
    <t>%12-2022</t>
  </si>
  <si>
    <t>€12-2022</t>
  </si>
  <si>
    <t>%1-2023</t>
  </si>
  <si>
    <t>€1-2023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</si>
</sst>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44" fontId="2" fillId="3" borderId="2" xfId="1" applyFont="1" applyFill="1" applyBorder="1" applyAlignment="1">
      <alignment horizontal="center" vertical="center"/>
    </xf>
    <xf numFmtId="9" fontId="2" fillId="3" borderId="2" xfId="2" applyFont="1" applyFill="1" applyBorder="1" applyAlignment="1">
      <alignment horizontal="center" vertical="center"/>
    </xf>
    <xf numFmtId="44" fontId="2" fillId="3" borderId="3" xfId="1" applyFont="1" applyFill="1" applyBorder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4" fontId="0" fillId="3" borderId="2" xfId="0" applyNumberFormat="1" applyFill="1" applyBorder="1" applyAlignment="1">
      <alignment horizontal="center" vertical="center"/>
    </xf>
    <xf numFmtId="44" fontId="0" fillId="3" borderId="2" xfId="1" applyFont="1" applyFill="1" applyBorder="1" applyAlignment="1">
      <alignment horizontal="center" vertical="center"/>
    </xf>
    <xf numFmtId="9" fontId="0" fillId="0" borderId="2" xfId="2" applyFont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44" fontId="0" fillId="3" borderId="5" xfId="1" applyFont="1" applyFill="1" applyBorder="1" applyAlignment="1">
      <alignment horizontal="center" vertical="center"/>
    </xf>
    <xf numFmtId="9" fontId="0" fillId="4" borderId="5" xfId="2" applyFont="1" applyFill="1" applyBorder="1" applyAlignment="1">
      <alignment horizontal="center" vertical="center"/>
    </xf>
    <xf numFmtId="44" fontId="0" fillId="4" borderId="5" xfId="1" applyFont="1" applyFill="1" applyBorder="1" applyAlignment="1">
      <alignment horizontal="center" vertical="center"/>
    </xf>
    <xf numFmtId="44" fontId="0" fillId="4" borderId="6" xfId="1" applyFont="1" applyFill="1" applyBorder="1" applyAlignment="1">
      <alignment horizontal="center" vertical="center"/>
    </xf>
    <xf numFmtId="14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32496-759E-48FF-B45B-3E4B9F436900}">
  <sheetPr codeName="Feuil1"/>
  <dimension ref="A1:BU12"/>
  <sheetViews>
    <sheetView tabSelected="1" zoomScale="90" zoomScaleNormal="90" workbookViewId="0">
      <selection activeCell="F8" sqref="F8"/>
    </sheetView>
  </sheetViews>
  <sheetFormatPr baseColWidth="10" defaultRowHeight="15" x14ac:dyDescent="0.25"/>
  <cols>
    <col min="1" max="1" width="12.7109375" bestFit="1" customWidth="1"/>
    <col min="2" max="2" width="16.42578125" bestFit="1" customWidth="1"/>
    <col min="3" max="3" width="12.42578125" bestFit="1" customWidth="1"/>
    <col min="4" max="4" width="11.7109375" bestFit="1" customWidth="1"/>
    <col min="5" max="5" width="9.28515625" bestFit="1" customWidth="1"/>
    <col min="6" max="6" width="13.7109375" bestFit="1" customWidth="1"/>
    <col min="7" max="7" width="12" bestFit="1" customWidth="1"/>
    <col min="8" max="8" width="16.28515625" bestFit="1" customWidth="1"/>
    <col min="9" max="9" width="13.28515625" bestFit="1" customWidth="1"/>
  </cols>
  <sheetData>
    <row r="1" spans="1:73" x14ac:dyDescent="0.25">
      <c r="A1" s="1" t="s">
        <v>3</v>
      </c>
      <c r="B1" s="1" t="s">
        <v>4</v>
      </c>
      <c r="C1" s="2" t="s">
        <v>5</v>
      </c>
      <c r="D1" s="1" t="s">
        <v>6</v>
      </c>
      <c r="E1" s="2" t="s">
        <v>7</v>
      </c>
      <c r="F1" s="3" t="s">
        <v>8</v>
      </c>
      <c r="G1" s="5" t="s">
        <v>9</v>
      </c>
      <c r="H1" s="4" t="s">
        <v>10</v>
      </c>
      <c r="I1" s="6" t="s">
        <v>11</v>
      </c>
      <c r="J1" s="7" t="s">
        <v>12</v>
      </c>
      <c r="K1" s="6" t="s">
        <v>13</v>
      </c>
      <c r="L1" s="7" t="s">
        <v>14</v>
      </c>
      <c r="M1" s="6" t="s">
        <v>15</v>
      </c>
      <c r="N1" s="7" t="s">
        <v>16</v>
      </c>
      <c r="O1" s="6" t="s">
        <v>17</v>
      </c>
      <c r="P1" s="7" t="s">
        <v>18</v>
      </c>
      <c r="Q1" s="6" t="s">
        <v>19</v>
      </c>
      <c r="R1" s="7" t="s">
        <v>20</v>
      </c>
      <c r="S1" s="6" t="s">
        <v>21</v>
      </c>
      <c r="T1" s="7" t="s">
        <v>22</v>
      </c>
      <c r="U1" s="6" t="s">
        <v>23</v>
      </c>
      <c r="V1" s="7" t="s">
        <v>24</v>
      </c>
      <c r="W1" s="6" t="s">
        <v>25</v>
      </c>
      <c r="X1" s="7" t="s">
        <v>26</v>
      </c>
      <c r="Y1" s="6" t="s">
        <v>27</v>
      </c>
      <c r="Z1" s="7" t="s">
        <v>28</v>
      </c>
      <c r="AA1" s="6" t="s">
        <v>29</v>
      </c>
      <c r="AB1" s="7" t="s">
        <v>30</v>
      </c>
      <c r="AC1" s="6" t="s">
        <v>31</v>
      </c>
      <c r="AD1" s="7" t="s">
        <v>32</v>
      </c>
      <c r="AE1" s="6" t="s">
        <v>33</v>
      </c>
      <c r="AF1" s="7" t="s">
        <v>34</v>
      </c>
      <c r="AG1" s="6" t="s">
        <v>35</v>
      </c>
      <c r="AH1" s="7" t="s">
        <v>36</v>
      </c>
      <c r="AI1" s="6" t="s">
        <v>37</v>
      </c>
      <c r="AJ1" s="7" t="s">
        <v>38</v>
      </c>
      <c r="AK1" s="6" t="s">
        <v>39</v>
      </c>
      <c r="AL1" s="7" t="s">
        <v>40</v>
      </c>
      <c r="AM1" s="6" t="s">
        <v>41</v>
      </c>
      <c r="AN1" s="7" t="s">
        <v>42</v>
      </c>
      <c r="AO1" s="6" t="s">
        <v>43</v>
      </c>
      <c r="AP1" s="7" t="s">
        <v>44</v>
      </c>
      <c r="AQ1" s="6" t="s">
        <v>45</v>
      </c>
      <c r="AR1" s="7" t="s">
        <v>46</v>
      </c>
      <c r="AS1" s="6" t="s">
        <v>47</v>
      </c>
      <c r="AT1" s="7" t="s">
        <v>48</v>
      </c>
      <c r="AU1" s="6" t="s">
        <v>49</v>
      </c>
      <c r="AV1" s="7" t="s">
        <v>50</v>
      </c>
      <c r="AW1" s="6" t="s">
        <v>51</v>
      </c>
      <c r="AX1" s="7" t="s">
        <v>52</v>
      </c>
      <c r="AY1" s="6" t="s">
        <v>53</v>
      </c>
      <c r="AZ1" s="7" t="s">
        <v>54</v>
      </c>
      <c r="BA1" s="6" t="s">
        <v>55</v>
      </c>
      <c r="BB1" s="7" t="s">
        <v>56</v>
      </c>
      <c r="BC1" s="6" t="s">
        <v>57</v>
      </c>
      <c r="BD1" s="7" t="s">
        <v>58</v>
      </c>
      <c r="BE1" s="6" t="s">
        <v>59</v>
      </c>
      <c r="BF1" s="7" t="s">
        <v>60</v>
      </c>
      <c r="BG1" s="6" t="s">
        <v>61</v>
      </c>
      <c r="BH1" s="7" t="s">
        <v>62</v>
      </c>
      <c r="BI1" s="6" t="s">
        <v>63</v>
      </c>
      <c r="BJ1" s="7" t="s">
        <v>64</v>
      </c>
      <c r="BK1" s="6" t="s">
        <v>65</v>
      </c>
      <c r="BL1" s="7" t="s">
        <v>66</v>
      </c>
      <c r="BM1" s="6" t="s">
        <v>67</v>
      </c>
      <c r="BN1" s="7" t="s">
        <v>68</v>
      </c>
      <c r="BO1" s="6" t="s">
        <v>69</v>
      </c>
      <c r="BP1" s="7" t="s">
        <v>70</v>
      </c>
      <c r="BQ1" s="6" t="s">
        <v>71</v>
      </c>
      <c r="BR1" s="7" t="s">
        <v>72</v>
      </c>
      <c r="BS1" s="6" t="s">
        <v>73</v>
      </c>
      <c r="BT1" s="7" t="s">
        <v>74</v>
      </c>
      <c r="BU1" s="8" t="s">
        <v>75</v>
      </c>
    </row>
    <row r="2" spans="1:73" x14ac:dyDescent="0.25">
      <c r="A2" s="1">
        <v>107</v>
      </c>
      <c r="B2" s="1" t="s">
        <v>0</v>
      </c>
      <c r="C2" s="2">
        <f>(MATCH(TRUE,INDEX(J2:BU2&gt;0,0),0)*30/2)+D2</f>
        <v>44547</v>
      </c>
      <c r="D2" s="9">
        <v>43992</v>
      </c>
      <c r="E2" s="2">
        <f>(MATCH(1,J2:BU2,0))*30/2+D2</f>
        <v>44637</v>
      </c>
      <c r="F2" s="10" t="s">
        <v>1</v>
      </c>
      <c r="G2" s="12">
        <v>44501</v>
      </c>
      <c r="H2" s="11" t="s">
        <v>2</v>
      </c>
      <c r="I2" s="13">
        <v>9950</v>
      </c>
      <c r="J2" s="14"/>
      <c r="K2" s="15"/>
      <c r="L2" s="14"/>
      <c r="M2" s="15"/>
      <c r="N2" s="14"/>
      <c r="O2" s="15"/>
      <c r="P2" s="14"/>
      <c r="Q2" s="15"/>
      <c r="R2" s="14"/>
      <c r="S2" s="15"/>
      <c r="T2" s="14"/>
      <c r="U2" s="15"/>
      <c r="V2" s="14"/>
      <c r="W2" s="15">
        <v>0</v>
      </c>
      <c r="X2" s="14"/>
      <c r="Y2" s="15">
        <v>0</v>
      </c>
      <c r="Z2" s="14"/>
      <c r="AA2" s="15">
        <v>0</v>
      </c>
      <c r="AB2" s="14"/>
      <c r="AC2" s="15">
        <v>0</v>
      </c>
      <c r="AD2" s="14"/>
      <c r="AE2" s="15">
        <v>0</v>
      </c>
      <c r="AF2" s="14"/>
      <c r="AG2" s="15">
        <v>0</v>
      </c>
      <c r="AH2" s="14"/>
      <c r="AI2" s="15">
        <v>0</v>
      </c>
      <c r="AJ2" s="14"/>
      <c r="AK2" s="15">
        <v>0</v>
      </c>
      <c r="AL2" s="14"/>
      <c r="AM2" s="15">
        <v>0</v>
      </c>
      <c r="AN2" s="14"/>
      <c r="AO2" s="15">
        <v>0</v>
      </c>
      <c r="AP2" s="14"/>
      <c r="AQ2" s="15">
        <v>0</v>
      </c>
      <c r="AR2" s="14"/>
      <c r="AS2" s="15">
        <v>0</v>
      </c>
      <c r="AT2" s="14">
        <v>0.5</v>
      </c>
      <c r="AU2" s="15">
        <v>4975</v>
      </c>
      <c r="AV2" s="14">
        <v>0.5</v>
      </c>
      <c r="AW2" s="15">
        <v>4975</v>
      </c>
      <c r="AX2" s="14">
        <v>0.5</v>
      </c>
      <c r="AY2" s="15">
        <v>4975</v>
      </c>
      <c r="AZ2" s="14">
        <v>1</v>
      </c>
      <c r="BA2" s="15">
        <v>9950</v>
      </c>
      <c r="BB2" s="14">
        <v>1</v>
      </c>
      <c r="BC2" s="15">
        <v>9950</v>
      </c>
      <c r="BD2" s="14"/>
      <c r="BE2" s="15">
        <v>0</v>
      </c>
      <c r="BF2" s="14"/>
      <c r="BG2" s="15">
        <v>0</v>
      </c>
      <c r="BH2" s="14"/>
      <c r="BI2" s="15">
        <v>0</v>
      </c>
      <c r="BJ2" s="14"/>
      <c r="BK2" s="15">
        <v>0</v>
      </c>
      <c r="BL2" s="14"/>
      <c r="BM2" s="15">
        <v>0</v>
      </c>
      <c r="BN2" s="14"/>
      <c r="BO2" s="15">
        <v>0</v>
      </c>
      <c r="BP2" s="14"/>
      <c r="BQ2" s="15">
        <v>0</v>
      </c>
      <c r="BR2" s="14"/>
      <c r="BS2" s="15">
        <v>0</v>
      </c>
      <c r="BT2" s="14"/>
      <c r="BU2" s="16">
        <v>0</v>
      </c>
    </row>
    <row r="3" spans="1:73" x14ac:dyDescent="0.25">
      <c r="A3" s="1">
        <v>107</v>
      </c>
      <c r="B3" s="1" t="s">
        <v>0</v>
      </c>
      <c r="C3" s="2">
        <f>(MATCH(TRUE,INDEX(J3:BU3&gt;0,0),0)*30/2)+D3</f>
        <v>44577</v>
      </c>
      <c r="D3" s="9">
        <v>43992</v>
      </c>
      <c r="E3" s="2">
        <f>(MATCH(1,J3:BU3,0))*30/2+D3</f>
        <v>44637</v>
      </c>
      <c r="F3" s="17" t="s">
        <v>1</v>
      </c>
      <c r="G3" s="19">
        <v>44531</v>
      </c>
      <c r="H3" s="18" t="s">
        <v>2</v>
      </c>
      <c r="I3" s="20">
        <v>9950</v>
      </c>
      <c r="J3" s="21"/>
      <c r="K3" s="22"/>
      <c r="L3" s="21"/>
      <c r="M3" s="22"/>
      <c r="N3" s="21"/>
      <c r="O3" s="22"/>
      <c r="P3" s="21"/>
      <c r="Q3" s="22"/>
      <c r="R3" s="21"/>
      <c r="S3" s="22"/>
      <c r="T3" s="21"/>
      <c r="U3" s="22"/>
      <c r="V3" s="21"/>
      <c r="W3" s="22">
        <v>0</v>
      </c>
      <c r="X3" s="21"/>
      <c r="Y3" s="22">
        <v>0</v>
      </c>
      <c r="Z3" s="21"/>
      <c r="AA3" s="22">
        <v>0</v>
      </c>
      <c r="AB3" s="21"/>
      <c r="AC3" s="22">
        <v>0</v>
      </c>
      <c r="AD3" s="21"/>
      <c r="AE3" s="22">
        <v>0</v>
      </c>
      <c r="AF3" s="21"/>
      <c r="AG3" s="22">
        <v>0</v>
      </c>
      <c r="AH3" s="21"/>
      <c r="AI3" s="22">
        <v>0</v>
      </c>
      <c r="AJ3" s="21"/>
      <c r="AK3" s="22">
        <v>0</v>
      </c>
      <c r="AL3" s="21"/>
      <c r="AM3" s="22">
        <v>0</v>
      </c>
      <c r="AN3" s="21"/>
      <c r="AO3" s="22">
        <v>0</v>
      </c>
      <c r="AP3" s="21"/>
      <c r="AQ3" s="22">
        <v>0</v>
      </c>
      <c r="AR3" s="21"/>
      <c r="AS3" s="22">
        <v>0</v>
      </c>
      <c r="AT3" s="21"/>
      <c r="AU3" s="22">
        <v>0</v>
      </c>
      <c r="AV3" s="21">
        <v>0.5</v>
      </c>
      <c r="AW3" s="22">
        <v>4975</v>
      </c>
      <c r="AX3" s="21">
        <v>0.5</v>
      </c>
      <c r="AY3" s="22">
        <v>4975</v>
      </c>
      <c r="AZ3" s="21">
        <v>1</v>
      </c>
      <c r="BA3" s="22">
        <v>9950</v>
      </c>
      <c r="BB3" s="21">
        <v>1</v>
      </c>
      <c r="BC3" s="22">
        <v>9950</v>
      </c>
      <c r="BD3" s="21"/>
      <c r="BE3" s="22">
        <v>0</v>
      </c>
      <c r="BF3" s="21"/>
      <c r="BG3" s="22">
        <v>0</v>
      </c>
      <c r="BH3" s="21"/>
      <c r="BI3" s="22">
        <v>0</v>
      </c>
      <c r="BJ3" s="21"/>
      <c r="BK3" s="22">
        <v>0</v>
      </c>
      <c r="BL3" s="21"/>
      <c r="BM3" s="22">
        <v>0</v>
      </c>
      <c r="BN3" s="21"/>
      <c r="BO3" s="22">
        <v>0</v>
      </c>
      <c r="BP3" s="21"/>
      <c r="BQ3" s="22">
        <v>0</v>
      </c>
      <c r="BR3" s="21"/>
      <c r="BS3" s="22">
        <v>0</v>
      </c>
      <c r="BT3" s="21"/>
      <c r="BU3" s="23">
        <v>0</v>
      </c>
    </row>
    <row r="7" spans="1:73" x14ac:dyDescent="0.25">
      <c r="C7" s="24"/>
    </row>
    <row r="11" spans="1:73" x14ac:dyDescent="0.25">
      <c r="W11">
        <f>COLUMN(W10)</f>
        <v>23</v>
      </c>
    </row>
    <row r="12" spans="1:73" x14ac:dyDescent="0.25">
      <c r="AT12">
        <f>COLUMN(AT2)</f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Axel ARNAUD</dc:creator>
  <cp:lastModifiedBy>Valentin</cp:lastModifiedBy>
  <dcterms:created xsi:type="dcterms:W3CDTF">2022-02-10T10:36:57Z</dcterms:created>
  <dcterms:modified xsi:type="dcterms:W3CDTF">2022-02-10T12:37:15Z</dcterms:modified>
</cp:coreProperties>
</file>