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2.xml" ContentType="application/vnd.openxmlformats-officedocument.drawing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timelines/timeline1.xml" ContentType="application/vnd.ms-excel.timeline+xml"/>
  <Override PartName="/xl/charts/chart9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0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1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4311F906-B4E2-4E08-B083-4A106DF681AF}" xr6:coauthVersionLast="45" xr6:coauthVersionMax="47" xr10:uidLastSave="{00000000-0000-0000-0000-000000000000}"/>
  <bookViews>
    <workbookView xWindow="-120" yWindow="-120" windowWidth="29040" windowHeight="15840" activeTab="4" xr2:uid="{FA06D085-E682-49CC-83BB-A65667DB6E8C}"/>
  </bookViews>
  <sheets>
    <sheet name="Données Brutes" sheetId="3" r:id="rId1"/>
    <sheet name="Calculs" sheetId="1" state="hidden" r:id="rId2"/>
    <sheet name="Tableau de bord SST" sheetId="2" r:id="rId3"/>
    <sheet name="Tableau de bord QUALITE" sheetId="7" r:id="rId4"/>
    <sheet name="Tableau de bord LIVRAISON" sheetId="9" r:id="rId5"/>
  </sheets>
  <definedNames>
    <definedName name="_xlnm._FilterDatabase" localSheetId="0" hidden="1">'Données Brutes'!$A$21:$E$386</definedName>
    <definedName name="ChronologieNative_Date">#N/A</definedName>
    <definedName name="ChronologieNative_Mois">#N/A</definedName>
    <definedName name="ChronologieNative_Mois1">#N/A</definedName>
    <definedName name="_xlnm.Print_Area" localSheetId="4">'Tableau de bord LIVRAISON'!$A$1:$R$85</definedName>
    <definedName name="_xlnm.Print_Area" localSheetId="3">'Tableau de bord QUALITE'!$A$1:$R$38</definedName>
    <definedName name="_xlnm.Print_Area" localSheetId="2">'Tableau de bord SST'!$A$1:$R$39</definedName>
  </definedNames>
  <calcPr calcId="191028"/>
  <pivotCaches>
    <pivotCache cacheId="44" r:id="rId6"/>
    <pivotCache cacheId="46" r:id="rId7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  <x15:timelineCacheRef r:id="rId9"/>
        <x15:timelineCacheRef r:id="rId10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5" i="3" l="1"/>
  <c r="AG6" i="3"/>
  <c r="AG7" i="3"/>
  <c r="AG8" i="3"/>
  <c r="AG9" i="3"/>
  <c r="AG10" i="3"/>
  <c r="AG11" i="3"/>
  <c r="AG12" i="3"/>
  <c r="AG13" i="3"/>
  <c r="AG14" i="3"/>
  <c r="AG15" i="3"/>
  <c r="M34" i="2"/>
  <c r="H34" i="2"/>
  <c r="D9" i="1"/>
  <c r="E9" i="1" s="1"/>
  <c r="B9" i="1"/>
  <c r="C9" i="1" s="1"/>
  <c r="D8" i="1"/>
  <c r="E8" i="1" s="1"/>
  <c r="B8" i="1"/>
  <c r="H29" i="2" s="1"/>
  <c r="D7" i="1"/>
  <c r="E7" i="1" s="1"/>
  <c r="B7" i="1"/>
  <c r="C7" i="1" s="1"/>
  <c r="D6" i="1"/>
  <c r="E6" i="1" s="1"/>
  <c r="B6" i="1"/>
  <c r="C6" i="1" s="1"/>
  <c r="D5" i="1"/>
  <c r="E5" i="1" s="1"/>
  <c r="B5" i="1"/>
  <c r="C5" i="1" s="1"/>
  <c r="D4" i="1"/>
  <c r="E4" i="1" s="1"/>
  <c r="B4" i="1"/>
  <c r="C4" i="1" s="1"/>
  <c r="U15" i="3"/>
  <c r="U14" i="3"/>
  <c r="J14" i="3"/>
  <c r="H14" i="3"/>
  <c r="U13" i="3"/>
  <c r="J13" i="3"/>
  <c r="H13" i="3"/>
  <c r="U12" i="3"/>
  <c r="J12" i="3"/>
  <c r="H12" i="3"/>
  <c r="U11" i="3"/>
  <c r="J11" i="3"/>
  <c r="H11" i="3"/>
  <c r="U10" i="3"/>
  <c r="J10" i="3"/>
  <c r="H10" i="3"/>
  <c r="U9" i="3"/>
  <c r="J9" i="3"/>
  <c r="H9" i="3"/>
  <c r="U8" i="3"/>
  <c r="J8" i="3"/>
  <c r="H8" i="3"/>
  <c r="U7" i="3"/>
  <c r="J7" i="3"/>
  <c r="H7" i="3"/>
  <c r="U6" i="3"/>
  <c r="J6" i="3"/>
  <c r="H6" i="3"/>
  <c r="U5" i="3"/>
  <c r="J5" i="3"/>
  <c r="H5" i="3"/>
  <c r="AG4" i="3"/>
  <c r="U4" i="3"/>
  <c r="J4" i="3"/>
  <c r="H4" i="3"/>
  <c r="J3" i="3"/>
  <c r="H3" i="3"/>
  <c r="B15" i="1" l="1" a="1"/>
  <c r="L24" i="1" s="1"/>
  <c r="P29" i="2"/>
  <c r="M29" i="2"/>
  <c r="J29" i="2"/>
  <c r="C8" i="1"/>
  <c r="K19" i="1" l="1"/>
  <c r="H22" i="1"/>
  <c r="I22" i="1"/>
  <c r="J19" i="1"/>
  <c r="J22" i="1"/>
  <c r="H16" i="1"/>
  <c r="K22" i="1"/>
  <c r="J15" i="1"/>
  <c r="L21" i="1"/>
  <c r="H17" i="1"/>
  <c r="L22" i="1"/>
  <c r="I19" i="1"/>
  <c r="K15" i="1"/>
  <c r="K16" i="1"/>
  <c r="I17" i="1"/>
  <c r="H25" i="1"/>
  <c r="H20" i="1"/>
  <c r="I16" i="1"/>
  <c r="J17" i="1"/>
  <c r="I25" i="1"/>
  <c r="L19" i="1"/>
  <c r="L16" i="1"/>
  <c r="K18" i="1"/>
  <c r="J25" i="1"/>
  <c r="L15" i="1"/>
  <c r="J16" i="1"/>
  <c r="L18" i="1"/>
  <c r="K25" i="1"/>
  <c r="H19" i="1"/>
  <c r="L25" i="1"/>
  <c r="H26" i="1"/>
  <c r="I26" i="1"/>
  <c r="J26" i="1"/>
  <c r="J23" i="1"/>
  <c r="K26" i="1"/>
  <c r="I23" i="1"/>
  <c r="J20" i="1"/>
  <c r="K23" i="1"/>
  <c r="L26" i="1"/>
  <c r="H23" i="1"/>
  <c r="L23" i="1"/>
  <c r="C27" i="1"/>
  <c r="L20" i="1"/>
  <c r="H24" i="1"/>
  <c r="D27" i="1"/>
  <c r="K20" i="1"/>
  <c r="L17" i="1"/>
  <c r="H21" i="1"/>
  <c r="I24" i="1"/>
  <c r="E27" i="1"/>
  <c r="K17" i="1"/>
  <c r="I21" i="1"/>
  <c r="J24" i="1"/>
  <c r="F27" i="1"/>
  <c r="H18" i="1"/>
  <c r="B15" i="1"/>
  <c r="B27" i="1" s="1"/>
  <c r="I18" i="1"/>
  <c r="J21" i="1"/>
  <c r="K24" i="1"/>
  <c r="G27" i="1"/>
  <c r="I20" i="1"/>
  <c r="I15" i="1"/>
  <c r="J18" i="1"/>
  <c r="K21" i="1"/>
  <c r="J27" i="1" l="1"/>
  <c r="H27" i="1"/>
  <c r="K27" i="1"/>
  <c r="L27" i="1"/>
  <c r="H15" i="1"/>
  <c r="I27" i="1"/>
  <c r="G26" i="1"/>
  <c r="F26" i="1"/>
  <c r="E26" i="1"/>
  <c r="D26" i="1"/>
  <c r="C26" i="1"/>
  <c r="B26" i="1"/>
  <c r="G25" i="1"/>
  <c r="F25" i="1"/>
  <c r="E25" i="1"/>
  <c r="D25" i="1"/>
  <c r="C25" i="1"/>
  <c r="B25" i="1"/>
  <c r="G24" i="1"/>
  <c r="F24" i="1"/>
  <c r="E24" i="1"/>
  <c r="D24" i="1"/>
  <c r="C24" i="1"/>
  <c r="B24" i="1"/>
  <c r="G23" i="1"/>
  <c r="F23" i="1"/>
  <c r="E23" i="1"/>
  <c r="D23" i="1"/>
  <c r="C23" i="1"/>
  <c r="B23" i="1"/>
  <c r="G22" i="1"/>
  <c r="F22" i="1"/>
  <c r="E22" i="1"/>
  <c r="D22" i="1"/>
  <c r="C22" i="1"/>
  <c r="B22" i="1"/>
  <c r="G21" i="1"/>
  <c r="F21" i="1"/>
  <c r="E21" i="1"/>
  <c r="D21" i="1"/>
  <c r="C21" i="1"/>
  <c r="B21" i="1"/>
  <c r="G20" i="1"/>
  <c r="F20" i="1"/>
  <c r="E20" i="1"/>
  <c r="D20" i="1"/>
  <c r="C20" i="1"/>
  <c r="B20" i="1"/>
  <c r="G19" i="1"/>
  <c r="F19" i="1"/>
  <c r="E19" i="1"/>
  <c r="D19" i="1"/>
  <c r="C19" i="1"/>
  <c r="B19" i="1"/>
  <c r="G18" i="1"/>
  <c r="F18" i="1"/>
  <c r="E18" i="1"/>
  <c r="D18" i="1"/>
  <c r="C18" i="1"/>
  <c r="B18" i="1"/>
  <c r="G17" i="1"/>
  <c r="F17" i="1"/>
  <c r="E17" i="1"/>
  <c r="D17" i="1"/>
  <c r="C17" i="1"/>
  <c r="B17" i="1"/>
  <c r="G16" i="1"/>
  <c r="F16" i="1"/>
  <c r="E16" i="1"/>
  <c r="D16" i="1"/>
  <c r="C16" i="1"/>
  <c r="B16" i="1"/>
  <c r="G15" i="1"/>
  <c r="F15" i="1"/>
  <c r="E15" i="1"/>
  <c r="D15" i="1"/>
  <c r="C1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<sst xmlns="http://schemas.openxmlformats.org/spreadsheetml/2006/main" count="169" uniqueCount="108">
  <si>
    <t>PERFORMANCE AUDIT SST</t>
  </si>
  <si>
    <t>INDICATEURS SST</t>
  </si>
  <si>
    <t>INDICATEURS QUALITÉ</t>
  </si>
  <si>
    <t>Periode</t>
  </si>
  <si>
    <t>Composite</t>
  </si>
  <si>
    <t>Display</t>
  </si>
  <si>
    <t>Mois</t>
  </si>
  <si>
    <t>Nb  incidents</t>
  </si>
  <si>
    <t>Objectif</t>
  </si>
  <si>
    <t>-24/+24</t>
  </si>
  <si>
    <t>Nb Passé prés</t>
  </si>
  <si>
    <t>Quantité
d'opérations</t>
  </si>
  <si>
    <t>Nb retours clients</t>
  </si>
  <si>
    <t>Individuel</t>
  </si>
  <si>
    <t>2020 (1/2)</t>
  </si>
  <si>
    <t>Janvier</t>
  </si>
  <si>
    <t>P1</t>
  </si>
  <si>
    <t>P2</t>
  </si>
  <si>
    <t>P3</t>
  </si>
  <si>
    <t>P4</t>
  </si>
  <si>
    <t>Global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</si>
  <si>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</si>
  <si>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</si>
  <si>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</si>
  <si>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</si>
  <si>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</si>
  <si>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</si>
  <si>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</si>
  <si>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</si>
  <si>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</si>
  <si>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</si>
  <si>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</si>
  <si>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2020 (2/2)</t>
  </si>
  <si>
    <t>Février</t>
  </si>
  <si>
    <t>2021 (1/2)</t>
  </si>
  <si>
    <t>Mars</t>
  </si>
  <si>
    <t>2021 (2/2)</t>
  </si>
  <si>
    <t>Avril</t>
  </si>
  <si>
    <t>2022 (1/2)</t>
  </si>
  <si>
    <t>Mai</t>
  </si>
  <si>
    <t>2022 (2/2)</t>
  </si>
  <si>
    <t>Juin</t>
  </si>
  <si>
    <t>Juillet</t>
  </si>
  <si>
    <t>Aout</t>
  </si>
  <si>
    <t>Septembre</t>
  </si>
  <si>
    <t>Octobre</t>
  </si>
  <si>
    <t>Novembre</t>
  </si>
  <si>
    <t>Decembre</t>
  </si>
  <si>
    <t>Objectif Mensuel</t>
  </si>
  <si>
    <t>Compo In</t>
  </si>
  <si>
    <t>Display In</t>
  </si>
  <si>
    <t>Satisfaction clients et répartition par catégorie de retour</t>
  </si>
  <si>
    <t>Satisfaction
client (%)</t>
  </si>
  <si>
    <t>Répartition Retour client par catégorie</t>
  </si>
  <si>
    <t>TOTAL</t>
  </si>
  <si>
    <t>TABLEAU DE BORD
DEPARTEMENT TOOLING &amp; GABARIT 2022</t>
  </si>
  <si>
    <t>jour de production</t>
  </si>
  <si>
    <t>Date</t>
  </si>
  <si>
    <t>Order that exceed on hand inv.</t>
  </si>
  <si>
    <t>BO MTO/MTS cust.</t>
  </si>
  <si>
    <t>Min/Max at risk</t>
  </si>
  <si>
    <t>Total SKU to produce</t>
  </si>
  <si>
    <t>COMMANDES CLIENT</t>
  </si>
  <si>
    <t>WALLS</t>
  </si>
  <si>
    <t>SUBFLOOR</t>
  </si>
  <si>
    <t>DISPLAY</t>
  </si>
  <si>
    <t>ACC - CAP</t>
  </si>
  <si>
    <t>ACC - SEAT</t>
  </si>
  <si>
    <t>SHEETS</t>
  </si>
  <si>
    <t>TOOLS</t>
  </si>
  <si>
    <t>PROMO</t>
  </si>
  <si>
    <t xml:space="preserve">RENDEMENT DE PRODUCTION </t>
  </si>
  <si>
    <t xml:space="preserve"> Order that exceed on hand inv.</t>
  </si>
  <si>
    <t xml:space="preserve"> BO MTO/MTS cust.</t>
  </si>
  <si>
    <t xml:space="preserve"> Min/Max at risk</t>
  </si>
  <si>
    <t xml:space="preserve"> Total SKU to produce</t>
  </si>
  <si>
    <t>WALLS QTY</t>
  </si>
  <si>
    <t>WALLS TIME</t>
  </si>
  <si>
    <t>SUBFLOOR QTY</t>
  </si>
  <si>
    <t>SUBFLOOR TIME</t>
  </si>
  <si>
    <t>DISPLAY QTY</t>
  </si>
  <si>
    <t>DISPLAY TIME</t>
  </si>
  <si>
    <t>ACC - SEAT QTY</t>
  </si>
  <si>
    <t>ACC - SEAT TIME</t>
  </si>
  <si>
    <t>ACC - CAP QTY</t>
  </si>
  <si>
    <t>ACC - CAP TIME</t>
  </si>
  <si>
    <t>SHEETS QTY</t>
  </si>
  <si>
    <t>SHEETS TIME</t>
  </si>
  <si>
    <t>TOOLS QTY</t>
  </si>
  <si>
    <t>TOOLS TIME</t>
  </si>
  <si>
    <t>PROMO QTY</t>
  </si>
  <si>
    <t>PROMO TIME</t>
  </si>
  <si>
    <t>X QTY</t>
  </si>
  <si>
    <t>X TIME</t>
  </si>
  <si>
    <t>Y QTY</t>
  </si>
  <si>
    <t>Y TIME</t>
  </si>
  <si>
    <t>Valeurs</t>
  </si>
  <si>
    <t xml:space="preserve"> WALLS</t>
  </si>
  <si>
    <t xml:space="preserve"> DISPLAY</t>
  </si>
  <si>
    <t xml:space="preserve"> ACC - CAP</t>
  </si>
  <si>
    <t xml:space="preserve"> SHEETS</t>
  </si>
  <si>
    <t xml:space="preserve"> ACC - SEAT</t>
  </si>
  <si>
    <t xml:space="preserve"> SUBFLOOR</t>
  </si>
  <si>
    <t xml:space="preserve"> PROMO</t>
  </si>
  <si>
    <t xml:space="preserve"> TOOLS</t>
  </si>
  <si>
    <t>(Tous)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</si>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</sst>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C0C]d\ mmmm\,\ yyyy;@"/>
    <numFmt numFmtId="165" formatCode="[$-C0C]d\ mmm\ yyyy;@"/>
    <numFmt numFmtId="166" formatCode="mmmm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Arial Rounded MT Bold"/>
      <family val="2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9" fontId="2" fillId="0" borderId="0" xfId="1" applyFont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9" fontId="7" fillId="0" borderId="0" xfId="1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9" fontId="0" fillId="0" borderId="20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21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9" fontId="0" fillId="0" borderId="26" xfId="0" applyNumberFormat="1" applyBorder="1" applyAlignment="1">
      <alignment horizontal="center"/>
    </xf>
    <xf numFmtId="9" fontId="0" fillId="0" borderId="29" xfId="1" applyFont="1" applyBorder="1" applyAlignment="1">
      <alignment horizontal="center" vertical="center"/>
    </xf>
    <xf numFmtId="9" fontId="0" fillId="0" borderId="30" xfId="1" applyFont="1" applyBorder="1" applyAlignment="1">
      <alignment horizontal="center" vertical="center"/>
    </xf>
    <xf numFmtId="9" fontId="0" fillId="0" borderId="31" xfId="1" applyFont="1" applyBorder="1" applyAlignment="1">
      <alignment horizontal="center" vertical="center"/>
    </xf>
    <xf numFmtId="9" fontId="0" fillId="0" borderId="32" xfId="1" applyFont="1" applyBorder="1" applyAlignment="1">
      <alignment horizontal="center" vertical="center"/>
    </xf>
    <xf numFmtId="9" fontId="0" fillId="0" borderId="15" xfId="1" applyFont="1" applyBorder="1" applyAlignment="1">
      <alignment horizontal="center"/>
    </xf>
    <xf numFmtId="9" fontId="0" fillId="0" borderId="33" xfId="1" applyFont="1" applyBorder="1" applyAlignment="1">
      <alignment horizontal="center"/>
    </xf>
    <xf numFmtId="9" fontId="0" fillId="0" borderId="24" xfId="1" applyFont="1" applyBorder="1" applyAlignment="1">
      <alignment horizontal="center"/>
    </xf>
    <xf numFmtId="9" fontId="0" fillId="0" borderId="34" xfId="1" applyFont="1" applyBorder="1" applyAlignment="1">
      <alignment horizontal="center"/>
    </xf>
    <xf numFmtId="9" fontId="0" fillId="0" borderId="22" xfId="1" applyFont="1" applyBorder="1" applyAlignment="1">
      <alignment horizontal="center"/>
    </xf>
    <xf numFmtId="9" fontId="0" fillId="0" borderId="35" xfId="1" applyFont="1" applyBorder="1" applyAlignment="1">
      <alignment horizontal="center"/>
    </xf>
    <xf numFmtId="9" fontId="0" fillId="0" borderId="25" xfId="1" applyFont="1" applyBorder="1" applyAlignment="1">
      <alignment horizontal="center"/>
    </xf>
    <xf numFmtId="9" fontId="0" fillId="0" borderId="5" xfId="1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9" fontId="0" fillId="3" borderId="0" xfId="1" applyFont="1" applyFill="1"/>
    <xf numFmtId="0" fontId="3" fillId="3" borderId="0" xfId="0" applyFont="1" applyFill="1" applyAlignment="1">
      <alignment horizontal="center"/>
    </xf>
    <xf numFmtId="0" fontId="0" fillId="3" borderId="1" xfId="0" applyFill="1" applyBorder="1"/>
    <xf numFmtId="9" fontId="0" fillId="0" borderId="1" xfId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0" applyNumberFormat="1" applyBorder="1" applyAlignment="1">
      <alignment horizontal="center"/>
    </xf>
    <xf numFmtId="9" fontId="0" fillId="0" borderId="0" xfId="1" applyFont="1" applyBorder="1" applyAlignment="1">
      <alignment horizontal="center" vertical="center"/>
    </xf>
    <xf numFmtId="9" fontId="0" fillId="0" borderId="0" xfId="1" applyFont="1" applyBorder="1" applyAlignment="1">
      <alignment horizontal="center"/>
    </xf>
    <xf numFmtId="165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9" fontId="7" fillId="0" borderId="0" xfId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165" fontId="0" fillId="0" borderId="38" xfId="0" applyNumberFormat="1" applyBorder="1" applyAlignment="1">
      <alignment horizontal="center" vertical="center"/>
    </xf>
    <xf numFmtId="0" fontId="0" fillId="0" borderId="9" xfId="0" applyBorder="1"/>
    <xf numFmtId="0" fontId="0" fillId="0" borderId="39" xfId="0" applyBorder="1"/>
  </cellXfs>
  <cellStyles count="2">
    <cellStyle name="Normal" xfId="0" builtinId="0"/>
    <cellStyle name="Pourcentage" xfId="1" builtinId="5"/>
  </cellStyles>
  <dxfs count="14"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[$-C0C]d\ mmm\ yy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0000"/>
      </font>
    </dxf>
    <dxf>
      <font>
        <color rgb="FF00B050"/>
      </font>
    </dxf>
    <dxf>
      <font>
        <b/>
        <sz val="11"/>
        <color theme="1"/>
      </font>
    </dxf>
    <dxf>
      <fill>
        <patternFill patternType="solid">
          <fgColor theme="0"/>
          <bgColor theme="0"/>
        </patternFill>
      </fill>
      <border>
        <left style="thin">
          <color theme="1" tint="-0.499984740745262"/>
        </left>
        <right style="thin">
          <color theme="1" tint="-0.499984740745262"/>
        </right>
        <top style="thin">
          <color theme="1" tint="-0.499984740745262"/>
        </top>
        <bottom style="thin">
          <color theme="1" tint="-0.499984740745262"/>
        </bottom>
      </border>
    </dxf>
  </dxfs>
  <tableStyles count="1" defaultTableStyle="TableStyleMedium2" defaultPivotStyle="PivotStyleLight16">
    <tableStyle name="Style de chronologie 1" pivot="0" table="0" count="8" xr9:uid="{DFAED3BE-3952-43F7-9B7D-4044D009E0A2}">
      <tableStyleElement type="wholeTable" dxfId="13"/>
      <tableStyleElement type="headerRow" dxfId="12"/>
    </tableStyle>
  </tableStyles>
  <colors>
    <mruColors>
      <color rgb="FF2ECADA"/>
      <color rgb="FFA332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A0A4C193-F2C1-4fcb-8827-314CF55A85BB}">
      <x15:dxfs count="6">
        <dxf>
          <fill>
            <patternFill patternType="solid">
              <fgColor theme="0" tint="-0.14999847407452621"/>
              <bgColor theme="0" tint="-0.14999847407452621"/>
            </patternFill>
          </fill>
        </dxf>
        <dxf>
          <fill>
            <patternFill patternType="solid">
              <fgColor theme="0"/>
              <bgColor theme="0"/>
            </patternFill>
          </fill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10"/>
            <color theme="1" tint="0.499984740745262"/>
          </font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Style de chronologie 1">
          <x15:timelineStyleElements>
            <x15:timelineStyleElement type="selectionLabel" dxfId="5"/>
            <x15:timelineStyleElement type="timeLevel" dxfId="4"/>
            <x15:timelineStyleElement type="periodLabel1" dxfId="3"/>
            <x15:timelineStyleElement type="periodLabel2" dxfId="2"/>
            <x15:timelineStyleElement type="selectedTimeBlock" dxfId="1"/>
            <x15:timelineStyleElement type="unselectedTimeBlock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tyles" Target="styles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11/relationships/timelineCache" Target="timelineCaches/timelineCache3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2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Calculs!$B$3</c:f>
          <c:strCache>
            <c:ptCount val="1"/>
            <c:pt idx="0">
              <c:v>Composite</c:v>
            </c:pt>
          </c:strCache>
        </c:strRef>
      </c:tx>
      <c:layout>
        <c:manualLayout>
          <c:xMode val="edge"/>
          <c:yMode val="edge"/>
          <c:x val="0.27940863712238395"/>
          <c:y val="4.28135010184219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288863367807542"/>
          <c:y val="0.19832921640869791"/>
          <c:w val="0.62765830799034616"/>
          <c:h val="0.82113935154064555"/>
        </c:manualLayout>
      </c:layout>
      <c:doughnutChart>
        <c:varyColors val="1"/>
        <c:ser>
          <c:idx val="0"/>
          <c:order val="0"/>
          <c:tx>
            <c:v>kjunk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3D1-4075-B4BD-05EC36C14003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3D1-4075-B4BD-05EC36C14003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3D1-4075-B4BD-05EC36C14003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3D1-4075-B4BD-05EC36C14003}"/>
              </c:ext>
            </c:extLst>
          </c:dPt>
          <c:dPt>
            <c:idx val="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3D1-4075-B4BD-05EC36C14003}"/>
              </c:ext>
            </c:extLst>
          </c:dPt>
          <c:dPt>
            <c:idx val="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3D1-4075-B4BD-05EC36C14003}"/>
              </c:ext>
            </c:extLst>
          </c:dPt>
          <c:dPt>
            <c:idx val="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3D1-4075-B4BD-05EC36C14003}"/>
              </c:ext>
            </c:extLst>
          </c:dPt>
          <c:dPt>
            <c:idx val="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23D1-4075-B4BD-05EC36C14003}"/>
              </c:ext>
            </c:extLst>
          </c:dPt>
          <c:dPt>
            <c:idx val="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3D1-4075-B4BD-05EC36C14003}"/>
              </c:ext>
            </c:extLst>
          </c:dPt>
          <c:dPt>
            <c:idx val="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23D1-4075-B4BD-05EC36C14003}"/>
              </c:ext>
            </c:extLst>
          </c:dPt>
          <c:dPt>
            <c:idx val="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3D1-4075-B4BD-05EC36C14003}"/>
              </c:ext>
            </c:extLst>
          </c:dPt>
          <c:dPt>
            <c:idx val="1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23D1-4075-B4BD-05EC36C14003}"/>
              </c:ext>
            </c:extLst>
          </c:dPt>
          <c:dPt>
            <c:idx val="1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23D1-4075-B4BD-05EC36C14003}"/>
              </c:ext>
            </c:extLst>
          </c:dPt>
          <c:dPt>
            <c:idx val="1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23D1-4075-B4BD-05EC36C14003}"/>
              </c:ext>
            </c:extLst>
          </c:dPt>
          <c:dPt>
            <c:idx val="1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23D1-4075-B4BD-05EC36C14003}"/>
              </c:ext>
            </c:extLst>
          </c:dPt>
          <c:dPt>
            <c:idx val="1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23D1-4075-B4BD-05EC36C14003}"/>
              </c:ext>
            </c:extLst>
          </c:dPt>
          <c:dPt>
            <c:idx val="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23D1-4075-B4BD-05EC36C14003}"/>
              </c:ext>
            </c:extLst>
          </c:dPt>
          <c:dPt>
            <c:idx val="1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23D1-4075-B4BD-05EC36C14003}"/>
              </c:ext>
            </c:extLst>
          </c:dPt>
          <c:dPt>
            <c:idx val="1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23D1-4075-B4BD-05EC36C14003}"/>
              </c:ext>
            </c:extLst>
          </c:dPt>
          <c:dPt>
            <c:idx val="1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23D1-4075-B4BD-05EC36C14003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23D1-4075-B4BD-05EC36C140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doughnutChart>
        <c:varyColors val="0"/>
        <c:ser>
          <c:idx val="1"/>
          <c:order val="1"/>
          <c:tx>
            <c:v>COMPO1</c:v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dPt>
            <c:idx val="1"/>
            <c:bubble3D val="0"/>
            <c:spPr>
              <a:solidFill>
                <a:schemeClr val="bg2">
                  <a:alpha val="2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23D1-4075-B4BD-05EC36C14003}"/>
              </c:ext>
            </c:extLst>
          </c:dPt>
          <c:val>
            <c:numRef>
              <c:f>Calculs!$B$8:$C$8</c:f>
              <c:numCache>
                <c:formatCode>General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D-23D1-4075-B4BD-05EC36C140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'Données Brutes'!$I$2</c:f>
          <c:strCache>
            <c:ptCount val="1"/>
            <c:pt idx="0">
              <c:v>-24/+24</c:v>
            </c:pt>
          </c:strCache>
        </c:strRef>
      </c:tx>
      <c:layout>
        <c:manualLayout>
          <c:xMode val="edge"/>
          <c:yMode val="edge"/>
          <c:x val="0.4441632142642708"/>
          <c:y val="2.825605885269832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'Données Brutes'!$I$2</c:f>
              <c:strCache>
                <c:ptCount val="1"/>
                <c:pt idx="0">
                  <c:v>-24/+24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Brutes'!$I$3:$I$14</c:f>
              <c:numCache>
                <c:formatCode>General</c:formatCode>
                <c:ptCount val="12"/>
                <c:pt idx="0">
                  <c:v>100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A7-482F-B20E-E236AD070E9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2040193152"/>
        <c:axId val="2040193568"/>
      </c:barChart>
      <c:lineChart>
        <c:grouping val="standard"/>
        <c:varyColors val="0"/>
        <c:ser>
          <c:idx val="0"/>
          <c:order val="1"/>
          <c:tx>
            <c:strRef>
              <c:f>'Données Brutes'!$J$2</c:f>
              <c:strCache>
                <c:ptCount val="1"/>
                <c:pt idx="0">
                  <c:v>Objectif</c:v>
                </c:pt>
              </c:strCache>
            </c:strRef>
          </c:tx>
          <c:spPr>
            <a:ln w="317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Brutes'!$J$3:$J$14</c:f>
              <c:numCache>
                <c:formatCode>General</c:formatCode>
                <c:ptCount val="12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2A7-482F-B20E-E236AD070E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193152"/>
        <c:axId val="2040193568"/>
      </c:lineChart>
      <c:catAx>
        <c:axId val="2040193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0193568"/>
        <c:crosses val="autoZero"/>
        <c:auto val="1"/>
        <c:lblAlgn val="ctr"/>
        <c:lblOffset val="100"/>
        <c:noMultiLvlLbl val="0"/>
      </c:catAx>
      <c:valAx>
        <c:axId val="204019356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40193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  <c:extLst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'Données Brutes'!$G$2</c:f>
          <c:strCache>
            <c:ptCount val="1"/>
            <c:pt idx="0">
              <c:v>Nb  incidents</c:v>
            </c:pt>
          </c:strCache>
        </c:strRef>
      </c:tx>
      <c:layout>
        <c:manualLayout>
          <c:xMode val="edge"/>
          <c:yMode val="edge"/>
          <c:x val="0.38681549214950284"/>
          <c:y val="2.825596591221076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'Données Brutes'!$G$2</c:f>
              <c:strCache>
                <c:ptCount val="1"/>
                <c:pt idx="0">
                  <c:v>Nb  incidents</c:v>
                </c:pt>
              </c:strCache>
            </c:strRef>
          </c:tx>
          <c:spPr>
            <a:solidFill>
              <a:srgbClr val="FF0000">
                <a:alpha val="85000"/>
              </a:srgbClr>
            </a:solidFill>
            <a:ln w="9525" cap="flat" cmpd="sng" algn="ctr">
              <a:noFill/>
              <a:round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402A44DA-EEE6-4FC0-99BC-C2F96DC5D5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09B8-4F3E-80E3-3CE291A0AB9E}"/>
                </c:ext>
              </c:extLst>
            </c:dLbl>
            <c:dLbl>
              <c:idx val="1"/>
              <c:layout>
                <c:manualLayout>
                  <c:x val="0"/>
                  <c:y val="9.2409240924092403E-2"/>
                </c:manualLayout>
              </c:layout>
              <c:tx>
                <c:rich>
                  <a:bodyPr/>
                  <a:lstStyle/>
                  <a:p>
                    <a:fld id="{E6DEC6AD-81F3-4A54-A0CA-B0765C2E2C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09B8-4F3E-80E3-3CE291A0AB9E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F3C4013-258F-4F46-AA2B-47FF17FBA5C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9B8-4F3E-80E3-3CE291A0AB9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FF75407-5C11-4F3D-ABAD-95276F3656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9B8-4F3E-80E3-3CE291A0AB9E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69A9DCE8-38A8-4926-9550-A122D1DEE27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09B8-4F3E-80E3-3CE291A0AB9E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CE439EE1-BDA8-4332-8B6B-83C975CD1C0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09B8-4F3E-80E3-3CE291A0AB9E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DE795CB4-30E1-430C-91F5-AD864ADEEA2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09B8-4F3E-80E3-3CE291A0AB9E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5DD5C3EA-5B3D-4330-A67C-9B53DC3B83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09B8-4F3E-80E3-3CE291A0AB9E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DB7B7C0-1A56-402E-83A7-3BE7DA05A21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09B8-4F3E-80E3-3CE291A0AB9E}"/>
                </c:ext>
              </c:extLst>
            </c:dLbl>
            <c:dLbl>
              <c:idx val="9"/>
              <c:layout>
                <c:manualLayout>
                  <c:x val="0"/>
                  <c:y val="9.2409240924092403E-2"/>
                </c:manualLayout>
              </c:layout>
              <c:tx>
                <c:rich>
                  <a:bodyPr/>
                  <a:lstStyle/>
                  <a:p>
                    <a:fld id="{8DD7E0CA-4DD6-4439-BECF-28529002E32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09B8-4F3E-80E3-3CE291A0AB9E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29444DFF-5471-4254-BAE5-222E495B909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09B8-4F3E-80E3-3CE291A0AB9E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4557EA8F-7CD0-469F-B56F-D4CCF5E846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09B8-4F3E-80E3-3CE291A0AB9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Brutes'!$G$3:$G$14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'Données Brutes'!$G$3:$G$14</c15:f>
                <c15:dlblRangeCache>
                  <c:ptCount val="12"/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09B8-4F3E-80E3-3CE291A0AB9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2040193152"/>
        <c:axId val="2040193568"/>
      </c:barChart>
      <c:lineChart>
        <c:grouping val="standard"/>
        <c:varyColors val="0"/>
        <c:ser>
          <c:idx val="0"/>
          <c:order val="1"/>
          <c:tx>
            <c:strRef>
              <c:f>'Données Brutes'!$H$2</c:f>
              <c:strCache>
                <c:ptCount val="1"/>
                <c:pt idx="0">
                  <c:v>Objectif</c:v>
                </c:pt>
              </c:strCache>
            </c:strRef>
          </c:tx>
          <c:spPr>
            <a:ln w="317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Brutes'!$H$3:$H$14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9B8-4F3E-80E3-3CE291A0AB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193152"/>
        <c:axId val="2040193568"/>
      </c:lineChart>
      <c:catAx>
        <c:axId val="2040193152"/>
        <c:scaling>
          <c:orientation val="minMax"/>
        </c:scaling>
        <c:delete val="0"/>
        <c:axPos val="t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0193568"/>
        <c:crosses val="autoZero"/>
        <c:auto val="1"/>
        <c:lblAlgn val="ctr"/>
        <c:lblOffset val="100"/>
        <c:noMultiLvlLbl val="0"/>
      </c:catAx>
      <c:valAx>
        <c:axId val="2040193568"/>
        <c:scaling>
          <c:orientation val="maxMin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0193152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'Données Brutes'!$K$2</c:f>
          <c:strCache>
            <c:ptCount val="1"/>
            <c:pt idx="0">
              <c:v>Nb Passé prés</c:v>
            </c:pt>
          </c:strCache>
        </c:strRef>
      </c:tx>
      <c:layout>
        <c:manualLayout>
          <c:xMode val="edge"/>
          <c:yMode val="edge"/>
          <c:x val="0.4441632142642708"/>
          <c:y val="2.825605885269832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8286310637478067E-2"/>
          <c:y val="0.17180310008418762"/>
          <c:w val="0.9597701165975483"/>
          <c:h val="0.72673665791776032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'Données Brutes'!$K$2</c:f>
              <c:strCache>
                <c:ptCount val="1"/>
                <c:pt idx="0">
                  <c:v>Nb Passé prés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Brutes'!$K$3:$K$14</c:f>
              <c:numCache>
                <c:formatCode>General</c:formatCode>
                <c:ptCount val="12"/>
                <c:pt idx="0">
                  <c:v>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69-4036-8A0E-577D6A75054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2040193152"/>
        <c:axId val="2040193568"/>
      </c:barChart>
      <c:lineChart>
        <c:grouping val="standard"/>
        <c:varyColors val="0"/>
        <c:ser>
          <c:idx val="0"/>
          <c:order val="1"/>
          <c:tx>
            <c:strRef>
              <c:f>'Données Brutes'!$L$2</c:f>
              <c:strCache>
                <c:ptCount val="1"/>
                <c:pt idx="0">
                  <c:v>Objectif</c:v>
                </c:pt>
              </c:strCache>
            </c:strRef>
          </c:tx>
          <c:spPr>
            <a:ln w="317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'Données Brutes'!$F$3:$F$14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'Données Brutes'!$L$3:$L$14</c:f>
              <c:numCache>
                <c:formatCode>General</c:formatCode>
                <c:ptCount val="12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569-4036-8A0E-577D6A7505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193152"/>
        <c:axId val="2040193568"/>
      </c:lineChart>
      <c:catAx>
        <c:axId val="2040193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0193568"/>
        <c:crosses val="autoZero"/>
        <c:auto val="1"/>
        <c:lblAlgn val="ctr"/>
        <c:lblOffset val="100"/>
        <c:noMultiLvlLbl val="0"/>
      </c:catAx>
      <c:valAx>
        <c:axId val="204019356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40193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  <c:extLst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Calculs!$D$3</c:f>
          <c:strCache>
            <c:ptCount val="1"/>
            <c:pt idx="0">
              <c:v>Display</c:v>
            </c:pt>
          </c:strCache>
        </c:strRef>
      </c:tx>
      <c:layout>
        <c:manualLayout>
          <c:xMode val="edge"/>
          <c:yMode val="edge"/>
          <c:x val="0.32722801329038037"/>
          <c:y val="4.281377480185537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288863367807542"/>
          <c:y val="0.19832921640869791"/>
          <c:w val="0.62765830799034616"/>
          <c:h val="0.82113935154064555"/>
        </c:manualLayout>
      </c:layout>
      <c:doughnutChart>
        <c:varyColors val="1"/>
        <c:ser>
          <c:idx val="0"/>
          <c:order val="0"/>
          <c:tx>
            <c:v>Display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457-4EA9-B642-8EFDD5E8F49B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457-4EA9-B642-8EFDD5E8F49B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457-4EA9-B642-8EFDD5E8F49B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457-4EA9-B642-8EFDD5E8F49B}"/>
              </c:ext>
            </c:extLst>
          </c:dPt>
          <c:dPt>
            <c:idx val="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457-4EA9-B642-8EFDD5E8F49B}"/>
              </c:ext>
            </c:extLst>
          </c:dPt>
          <c:dPt>
            <c:idx val="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457-4EA9-B642-8EFDD5E8F49B}"/>
              </c:ext>
            </c:extLst>
          </c:dPt>
          <c:dPt>
            <c:idx val="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4457-4EA9-B642-8EFDD5E8F49B}"/>
              </c:ext>
            </c:extLst>
          </c:dPt>
          <c:dPt>
            <c:idx val="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457-4EA9-B642-8EFDD5E8F49B}"/>
              </c:ext>
            </c:extLst>
          </c:dPt>
          <c:dPt>
            <c:idx val="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4457-4EA9-B642-8EFDD5E8F49B}"/>
              </c:ext>
            </c:extLst>
          </c:dPt>
          <c:dPt>
            <c:idx val="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4457-4EA9-B642-8EFDD5E8F49B}"/>
              </c:ext>
            </c:extLst>
          </c:dPt>
          <c:dPt>
            <c:idx val="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4457-4EA9-B642-8EFDD5E8F49B}"/>
              </c:ext>
            </c:extLst>
          </c:dPt>
          <c:dPt>
            <c:idx val="1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4457-4EA9-B642-8EFDD5E8F49B}"/>
              </c:ext>
            </c:extLst>
          </c:dPt>
          <c:dPt>
            <c:idx val="1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4457-4EA9-B642-8EFDD5E8F49B}"/>
              </c:ext>
            </c:extLst>
          </c:dPt>
          <c:dPt>
            <c:idx val="1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4457-4EA9-B642-8EFDD5E8F49B}"/>
              </c:ext>
            </c:extLst>
          </c:dPt>
          <c:dPt>
            <c:idx val="1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4457-4EA9-B642-8EFDD5E8F49B}"/>
              </c:ext>
            </c:extLst>
          </c:dPt>
          <c:dPt>
            <c:idx val="1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4457-4EA9-B642-8EFDD5E8F49B}"/>
              </c:ext>
            </c:extLst>
          </c:dPt>
          <c:dPt>
            <c:idx val="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4457-4EA9-B642-8EFDD5E8F49B}"/>
              </c:ext>
            </c:extLst>
          </c:dPt>
          <c:dPt>
            <c:idx val="1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4457-4EA9-B642-8EFDD5E8F49B}"/>
              </c:ext>
            </c:extLst>
          </c:dPt>
          <c:dPt>
            <c:idx val="1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4457-4EA9-B642-8EFDD5E8F49B}"/>
              </c:ext>
            </c:extLst>
          </c:dPt>
          <c:dPt>
            <c:idx val="1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4457-4EA9-B642-8EFDD5E8F49B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4457-4EA9-B642-8EFDD5E8F4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doughnutChart>
        <c:varyColors val="1"/>
        <c:ser>
          <c:idx val="1"/>
          <c:order val="1"/>
          <c:tx>
            <c:v>DISPLAY1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9819-4A96-8556-F5E9CCF1269A}"/>
              </c:ext>
            </c:extLst>
          </c:dPt>
          <c:dPt>
            <c:idx val="1"/>
            <c:bubble3D val="0"/>
            <c:spPr>
              <a:solidFill>
                <a:schemeClr val="bg1">
                  <a:alpha val="2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4457-4EA9-B642-8EFDD5E8F49B}"/>
              </c:ext>
            </c:extLst>
          </c:dPt>
          <c:val>
            <c:numRef>
              <c:f>Calculs!$D$8:$E$8</c:f>
              <c:numCache>
                <c:formatCode>General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4457-4EA9-B642-8EFDD5E8F4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Calculs!$B$3</c:f>
          <c:strCache>
            <c:ptCount val="1"/>
            <c:pt idx="0">
              <c:v>Composite</c:v>
            </c:pt>
          </c:strCache>
        </c:strRef>
      </c:tx>
      <c:layout>
        <c:manualLayout>
          <c:xMode val="edge"/>
          <c:yMode val="edge"/>
          <c:x val="0.27940863712238395"/>
          <c:y val="4.28135010184219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288863367807542"/>
          <c:y val="0.19832921640869791"/>
          <c:w val="0.62765830799034616"/>
          <c:h val="0.82113935154064555"/>
        </c:manualLayout>
      </c:layout>
      <c:doughnutChart>
        <c:varyColors val="1"/>
        <c:ser>
          <c:idx val="0"/>
          <c:order val="0"/>
          <c:tx>
            <c:v>Compo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0AE-410D-86ED-7B2B3223AA56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0AE-410D-86ED-7B2B3223AA56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0AE-410D-86ED-7B2B3223AA56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0AE-410D-86ED-7B2B3223AA56}"/>
              </c:ext>
            </c:extLst>
          </c:dPt>
          <c:dPt>
            <c:idx val="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0AE-410D-86ED-7B2B3223AA56}"/>
              </c:ext>
            </c:extLst>
          </c:dPt>
          <c:dPt>
            <c:idx val="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0AE-410D-86ED-7B2B3223AA56}"/>
              </c:ext>
            </c:extLst>
          </c:dPt>
          <c:dPt>
            <c:idx val="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0AE-410D-86ED-7B2B3223AA56}"/>
              </c:ext>
            </c:extLst>
          </c:dPt>
          <c:dPt>
            <c:idx val="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0AE-410D-86ED-7B2B3223AA56}"/>
              </c:ext>
            </c:extLst>
          </c:dPt>
          <c:dPt>
            <c:idx val="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0AE-410D-86ED-7B2B3223AA56}"/>
              </c:ext>
            </c:extLst>
          </c:dPt>
          <c:dPt>
            <c:idx val="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80AE-410D-86ED-7B2B3223AA56}"/>
              </c:ext>
            </c:extLst>
          </c:dPt>
          <c:dPt>
            <c:idx val="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0AE-410D-86ED-7B2B3223AA56}"/>
              </c:ext>
            </c:extLst>
          </c:dPt>
          <c:dPt>
            <c:idx val="1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80AE-410D-86ED-7B2B3223AA56}"/>
              </c:ext>
            </c:extLst>
          </c:dPt>
          <c:dPt>
            <c:idx val="1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80AE-410D-86ED-7B2B3223AA56}"/>
              </c:ext>
            </c:extLst>
          </c:dPt>
          <c:dPt>
            <c:idx val="1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80AE-410D-86ED-7B2B3223AA56}"/>
              </c:ext>
            </c:extLst>
          </c:dPt>
          <c:dPt>
            <c:idx val="1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80AE-410D-86ED-7B2B3223AA56}"/>
              </c:ext>
            </c:extLst>
          </c:dPt>
          <c:dPt>
            <c:idx val="1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80AE-410D-86ED-7B2B3223AA56}"/>
              </c:ext>
            </c:extLst>
          </c:dPt>
          <c:dPt>
            <c:idx val="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80AE-410D-86ED-7B2B3223AA56}"/>
              </c:ext>
            </c:extLst>
          </c:dPt>
          <c:dPt>
            <c:idx val="1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80AE-410D-86ED-7B2B3223AA56}"/>
              </c:ext>
            </c:extLst>
          </c:dPt>
          <c:dPt>
            <c:idx val="1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80AE-410D-86ED-7B2B3223AA56}"/>
              </c:ext>
            </c:extLst>
          </c:dPt>
          <c:dPt>
            <c:idx val="1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80AE-410D-86ED-7B2B3223AA56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80AE-410D-86ED-7B2B3223AA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doughnutChart>
        <c:varyColors val="1"/>
        <c:ser>
          <c:idx val="1"/>
          <c:order val="1"/>
          <c:tx>
            <c:v>Compo2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8E0A-47E9-8A85-7C8EC32F9A0B}"/>
              </c:ext>
            </c:extLst>
          </c:dPt>
          <c:dPt>
            <c:idx val="1"/>
            <c:bubble3D val="0"/>
            <c:spPr>
              <a:solidFill>
                <a:schemeClr val="bg1">
                  <a:alpha val="2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80AE-410D-86ED-7B2B3223AA56}"/>
              </c:ext>
            </c:extLst>
          </c:dPt>
          <c:val>
            <c:numRef>
              <c:f>Calculs!$B$9:$C$9</c:f>
              <c:numCache>
                <c:formatCode>General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80AE-410D-86ED-7B2B3223AA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Calculs!$D$3</c:f>
          <c:strCache>
            <c:ptCount val="1"/>
            <c:pt idx="0">
              <c:v>Display</c:v>
            </c:pt>
          </c:strCache>
        </c:strRef>
      </c:tx>
      <c:layout>
        <c:manualLayout>
          <c:xMode val="edge"/>
          <c:yMode val="edge"/>
          <c:x val="0.34089061900748163"/>
          <c:y val="4.281377480185537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288863367807542"/>
          <c:y val="0.19832921640869791"/>
          <c:w val="0.62765830799034616"/>
          <c:h val="0.82113935154064555"/>
        </c:manualLayout>
      </c:layout>
      <c:doughnutChart>
        <c:varyColors val="1"/>
        <c:ser>
          <c:idx val="0"/>
          <c:order val="0"/>
          <c:tx>
            <c:v>Display2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FC7-4A95-ACE0-ED1B5BF486CC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FC7-4A95-ACE0-ED1B5BF486CC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FC7-4A95-ACE0-ED1B5BF486CC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FC7-4A95-ACE0-ED1B5BF486CC}"/>
              </c:ext>
            </c:extLst>
          </c:dPt>
          <c:dPt>
            <c:idx val="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FC7-4A95-ACE0-ED1B5BF486CC}"/>
              </c:ext>
            </c:extLst>
          </c:dPt>
          <c:dPt>
            <c:idx val="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FC7-4A95-ACE0-ED1B5BF486CC}"/>
              </c:ext>
            </c:extLst>
          </c:dPt>
          <c:dPt>
            <c:idx val="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9FC7-4A95-ACE0-ED1B5BF486CC}"/>
              </c:ext>
            </c:extLst>
          </c:dPt>
          <c:dPt>
            <c:idx val="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FC7-4A95-ACE0-ED1B5BF486CC}"/>
              </c:ext>
            </c:extLst>
          </c:dPt>
          <c:dPt>
            <c:idx val="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9FC7-4A95-ACE0-ED1B5BF486CC}"/>
              </c:ext>
            </c:extLst>
          </c:dPt>
          <c:dPt>
            <c:idx val="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9FC7-4A95-ACE0-ED1B5BF486CC}"/>
              </c:ext>
            </c:extLst>
          </c:dPt>
          <c:dPt>
            <c:idx val="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9FC7-4A95-ACE0-ED1B5BF486CC}"/>
              </c:ext>
            </c:extLst>
          </c:dPt>
          <c:dPt>
            <c:idx val="1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9FC7-4A95-ACE0-ED1B5BF486CC}"/>
              </c:ext>
            </c:extLst>
          </c:dPt>
          <c:dPt>
            <c:idx val="1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9FC7-4A95-ACE0-ED1B5BF486CC}"/>
              </c:ext>
            </c:extLst>
          </c:dPt>
          <c:dPt>
            <c:idx val="13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9FC7-4A95-ACE0-ED1B5BF486CC}"/>
              </c:ext>
            </c:extLst>
          </c:dPt>
          <c:dPt>
            <c:idx val="1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9FC7-4A95-ACE0-ED1B5BF486CC}"/>
              </c:ext>
            </c:extLst>
          </c:dPt>
          <c:dPt>
            <c:idx val="15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9FC7-4A95-ACE0-ED1B5BF486CC}"/>
              </c:ext>
            </c:extLst>
          </c:dPt>
          <c:dPt>
            <c:idx val="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9FC7-4A95-ACE0-ED1B5BF486CC}"/>
              </c:ext>
            </c:extLst>
          </c:dPt>
          <c:dPt>
            <c:idx val="17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9FC7-4A95-ACE0-ED1B5BF486CC}"/>
              </c:ext>
            </c:extLst>
          </c:dPt>
          <c:dPt>
            <c:idx val="1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9FC7-4A95-ACE0-ED1B5BF486CC}"/>
              </c:ext>
            </c:extLst>
          </c:dPt>
          <c:dPt>
            <c:idx val="19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9FC7-4A95-ACE0-ED1B5BF486CC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9FC7-4A95-ACE0-ED1B5BF486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doughnutChart>
        <c:varyColors val="1"/>
        <c:ser>
          <c:idx val="1"/>
          <c:order val="1"/>
          <c:tx>
            <c:v>DISPALY2</c:v>
          </c:tx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7B8F-4BF1-9AA8-597DC11DA506}"/>
              </c:ext>
            </c:extLst>
          </c:dPt>
          <c:dPt>
            <c:idx val="1"/>
            <c:bubble3D val="0"/>
            <c:spPr>
              <a:solidFill>
                <a:schemeClr val="bg1">
                  <a:alpha val="2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9FC7-4A95-ACE0-ED1B5BF486CC}"/>
              </c:ext>
            </c:extLst>
          </c:dPt>
          <c:val>
            <c:numRef>
              <c:f>Calculs!$D$9:$E$9</c:f>
              <c:numCache>
                <c:formatCode>General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9FC7-4A95-ACE0-ED1B5BF486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Calculs!$A$12</c:f>
          <c:strCache>
            <c:ptCount val="1"/>
            <c:pt idx="0">
              <c:v>Satisfaction clients et répartition par catégorie de retour</c:v>
            </c:pt>
          </c:strCache>
        </c:strRef>
      </c:tx>
      <c:layout>
        <c:manualLayout>
          <c:xMode val="edge"/>
          <c:yMode val="edge"/>
          <c:x val="0.25386893140460803"/>
          <c:y val="1.618281184738109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8201464265145701E-2"/>
          <c:y val="0.18933991553923105"/>
          <c:w val="0.92090244148328004"/>
          <c:h val="0.7634956984077903"/>
        </c:manualLayout>
      </c:layout>
      <c:barChart>
        <c:barDir val="col"/>
        <c:grouping val="clustered"/>
        <c:varyColors val="0"/>
        <c:ser>
          <c:idx val="6"/>
          <c:order val="0"/>
          <c:tx>
            <c:v>Satisfaction client</c:v>
          </c:tx>
          <c:spPr>
            <a:solidFill>
              <a:schemeClr val="accent1">
                <a:lumMod val="60000"/>
                <a:lumOff val="40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Calculs!$H$15:$H$26</c:f>
              <c:numCache>
                <c:formatCode>0%</c:formatCode>
                <c:ptCount val="12"/>
                <c:pt idx="0">
                  <c:v>0.95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09-435D-B448-C15EC1A5C1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40193152"/>
        <c:axId val="2040193568"/>
        <c:extLst>
          <c:ext xmlns:c15="http://schemas.microsoft.com/office/drawing/2012/chart" uri="{02D57815-91ED-43cb-92C2-25804820EDAC}">
            <c15:filteredBarSeries>
              <c15:ser>
                <c:idx val="7"/>
                <c:order val="1"/>
                <c:tx>
                  <c:v>P1</c:v>
                </c:tx>
                <c:spPr>
                  <a:solidFill>
                    <a:schemeClr val="accent5">
                      <a:lumMod val="80000"/>
                      <a:lumOff val="20000"/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Calculs!$I$15:$I$26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1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6-5F09-435D-B448-C15EC1A5C198}"/>
                  </c:ext>
                </c:extLst>
              </c15:ser>
            </c15:filteredBarSeries>
            <c15:filteredBarSeries>
              <c15:ser>
                <c:idx val="8"/>
                <c:order val="2"/>
                <c:tx>
                  <c:v>P2</c:v>
                </c:tx>
                <c:spPr>
                  <a:solidFill>
                    <a:schemeClr val="accent4">
                      <a:lumMod val="80000"/>
                      <a:lumOff val="20000"/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Calculs!$J$15:$J$26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5F09-435D-B448-C15EC1A5C198}"/>
                  </c:ext>
                </c:extLst>
              </c15:ser>
            </c15:filteredBarSeries>
            <c15:filteredBarSeries>
              <c15:ser>
                <c:idx val="9"/>
                <c:order val="3"/>
                <c:tx>
                  <c:v>P3</c:v>
                </c:tx>
                <c:spPr>
                  <a:solidFill>
                    <a:schemeClr val="accent6">
                      <a:lumMod val="80000"/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Calculs!$K$15:$K$26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5F09-435D-B448-C15EC1A5C198}"/>
                  </c:ext>
                </c:extLst>
              </c15:ser>
            </c15:filteredBarSeries>
            <c15:filteredBarSeries>
              <c15:ser>
                <c:idx val="10"/>
                <c:order val="4"/>
                <c:tx>
                  <c:v>P4</c:v>
                </c:tx>
                <c:spPr>
                  <a:solidFill>
                    <a:schemeClr val="accent5">
                      <a:lumMod val="80000"/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Calculs!$L$15:$L$26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5F09-435D-B448-C15EC1A5C198}"/>
                  </c:ext>
                </c:extLst>
              </c15:ser>
            </c15:filteredBarSeries>
            <c15:filteredBarSeries>
              <c15:ser>
                <c:idx val="0"/>
                <c:order val="6"/>
                <c:tx>
                  <c:v>Satisfaction client</c:v>
                </c:tx>
                <c:spPr>
                  <a:solidFill>
                    <a:schemeClr val="accent6">
                      <a:alpha val="85000"/>
                    </a:schemeClr>
                  </a:solidFill>
                  <a:ln w="9525" cap="flat" cmpd="sng" algn="ctr">
                    <a:solidFill>
                      <a:schemeClr val="lt1">
                        <a:alpha val="50000"/>
                      </a:schemeClr>
                    </a:solidFill>
                    <a:round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Calculs!$A$15:$A$26</c15:sqref>
                        </c15:formulaRef>
                      </c:ext>
                    </c:extLst>
                    <c:strCache>
                      <c:ptCount val="12"/>
                      <c:pt idx="0">
                        <c:v>Janvier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Aout</c:v>
                      </c:pt>
                      <c:pt idx="8">
                        <c:v>Septembre</c:v>
                      </c:pt>
                      <c:pt idx="9">
                        <c:v>Octobre</c:v>
                      </c:pt>
                      <c:pt idx="10">
                        <c:v>Novembre</c:v>
                      </c:pt>
                      <c:pt idx="11">
                        <c:v>Decembre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Calculs!$H$15:$H$26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0.95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1</c:v>
                      </c:pt>
                      <c:pt idx="4">
                        <c:v>1</c:v>
                      </c:pt>
                      <c:pt idx="5">
                        <c:v>1</c:v>
                      </c:pt>
                      <c:pt idx="6">
                        <c:v>1</c:v>
                      </c:pt>
                      <c:pt idx="7">
                        <c:v>1</c:v>
                      </c:pt>
                      <c:pt idx="8">
                        <c:v>1</c:v>
                      </c:pt>
                      <c:pt idx="9">
                        <c:v>1</c:v>
                      </c:pt>
                      <c:pt idx="10">
                        <c:v>1</c:v>
                      </c:pt>
                      <c:pt idx="11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A-5F09-435D-B448-C15EC1A5C198}"/>
                  </c:ext>
                </c:extLst>
              </c15:ser>
            </c15:filteredBarSeries>
          </c:ext>
        </c:extLst>
      </c:barChart>
      <c:barChart>
        <c:barDir val="col"/>
        <c:grouping val="clustered"/>
        <c:varyColors val="0"/>
        <c:ser>
          <c:idx val="2"/>
          <c:order val="7"/>
          <c:tx>
            <c:v>P1</c:v>
          </c:tx>
          <c:spPr>
            <a:solidFill>
              <a:srgbClr val="FF000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Calculs!$I$15:$I$26</c:f>
              <c:numCache>
                <c:formatCode>0%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1-5F09-435D-B448-C15EC1A5C198}"/>
            </c:ext>
          </c:extLst>
        </c:ser>
        <c:ser>
          <c:idx val="3"/>
          <c:order val="8"/>
          <c:tx>
            <c:v>P2</c:v>
          </c:tx>
          <c:spPr>
            <a:solidFill>
              <a:srgbClr val="FFC00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Calculs!$J$15:$J$26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2-5F09-435D-B448-C15EC1A5C198}"/>
            </c:ext>
          </c:extLst>
        </c:ser>
        <c:ser>
          <c:idx val="4"/>
          <c:order val="9"/>
          <c:tx>
            <c:v>P3</c:v>
          </c:tx>
          <c:spPr>
            <a:solidFill>
              <a:srgbClr val="FFFF0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Calculs!$K$15:$K$26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3-5F09-435D-B448-C15EC1A5C198}"/>
            </c:ext>
          </c:extLst>
        </c:ser>
        <c:ser>
          <c:idx val="5"/>
          <c:order val="10"/>
          <c:tx>
            <c:v>P4</c:v>
          </c:tx>
          <c:spPr>
            <a:solidFill>
              <a:srgbClr val="92D050"/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Calculs!$L$15:$L$26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4-5F09-435D-B448-C15EC1A5C1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47934911"/>
        <c:axId val="1847929087"/>
      </c:barChart>
      <c:lineChart>
        <c:grouping val="standard"/>
        <c:varyColors val="0"/>
        <c:ser>
          <c:idx val="11"/>
          <c:order val="5"/>
          <c:tx>
            <c:v>OBJECTIF</c:v>
          </c:tx>
          <c:spPr>
            <a:ln w="6350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Calculs!$A$15:$A$26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Calculs!$G$15:$G$26</c:f>
              <c:numCache>
                <c:formatCode>0%</c:formatCode>
                <c:ptCount val="1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F09-435D-B448-C15EC1A5C1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193152"/>
        <c:axId val="2040193568"/>
      </c:lineChart>
      <c:catAx>
        <c:axId val="2040193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0193568"/>
        <c:crosses val="autoZero"/>
        <c:auto val="1"/>
        <c:lblAlgn val="ctr"/>
        <c:lblOffset val="100"/>
        <c:noMultiLvlLbl val="0"/>
      </c:catAx>
      <c:valAx>
        <c:axId val="2040193568"/>
        <c:scaling>
          <c:orientation val="minMax"/>
          <c:max val="1"/>
          <c:min val="0.8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0193152"/>
        <c:crosses val="autoZero"/>
        <c:crossBetween val="between"/>
      </c:valAx>
      <c:valAx>
        <c:axId val="1847929087"/>
        <c:scaling>
          <c:orientation val="minMax"/>
          <c:max val="2"/>
        </c:scaling>
        <c:delete val="0"/>
        <c:axPos val="r"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>
                <a:noFill/>
              </a:defRPr>
            </a:pPr>
            <a:endParaRPr lang="fr-FR"/>
          </a:p>
        </c:txPr>
        <c:crossAx val="1847934911"/>
        <c:crosses val="max"/>
        <c:crossBetween val="between"/>
      </c:valAx>
      <c:catAx>
        <c:axId val="1847934911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847929087"/>
        <c:crossesAt val="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35257487348518213"/>
          <c:y val="9.9538669821000583E-2"/>
          <c:w val="0.3500740454617795"/>
          <c:h val="3.1585686531876468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  <c:extLst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[tooling-indicateurs.xlsx]Calculs!Tableau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800" b="1"/>
              <a:t>COMMANDES PRODUITES</a:t>
            </a:r>
          </a:p>
        </c:rich>
      </c:tx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5319358616766591E-2"/>
          <c:y val="5.6009010472794329E-2"/>
          <c:w val="0.95179565376399333"/>
          <c:h val="0.7017556721384069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Calculs!$B$31</c:f>
              <c:strCache>
                <c:ptCount val="1"/>
                <c:pt idx="0">
                  <c:v> Order that exceed on hand inv.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Calculs!$A$32:$A$65</c:f>
              <c:strCache>
                <c:ptCount val="33"/>
                <c:pt idx="0">
                  <c:v>1 janv. 2022</c:v>
                </c:pt>
                <c:pt idx="1">
                  <c:v>2 janv. 2022</c:v>
                </c:pt>
                <c:pt idx="2">
                  <c:v>3 janv. 2022</c:v>
                </c:pt>
                <c:pt idx="3">
                  <c:v>4 janv. 2022</c:v>
                </c:pt>
                <c:pt idx="4">
                  <c:v>5 janv. 2022</c:v>
                </c:pt>
                <c:pt idx="5">
                  <c:v>6 janv. 2022</c:v>
                </c:pt>
                <c:pt idx="6">
                  <c:v>7 janv. 2022</c:v>
                </c:pt>
                <c:pt idx="7">
                  <c:v>8 janv. 2022</c:v>
                </c:pt>
                <c:pt idx="8">
                  <c:v>9 janv. 2022</c:v>
                </c:pt>
                <c:pt idx="9">
                  <c:v>10 janv. 2022</c:v>
                </c:pt>
                <c:pt idx="10">
                  <c:v>11 janv. 2022</c:v>
                </c:pt>
                <c:pt idx="11">
                  <c:v>12 janv. 2022</c:v>
                </c:pt>
                <c:pt idx="12">
                  <c:v>13 janv. 2022</c:v>
                </c:pt>
                <c:pt idx="13">
                  <c:v>14 janv. 2022</c:v>
                </c:pt>
                <c:pt idx="14">
                  <c:v>15 janv. 2022</c:v>
                </c:pt>
                <c:pt idx="15">
                  <c:v>16 janv. 2022</c:v>
                </c:pt>
                <c:pt idx="16">
                  <c:v>17 janv. 2022</c:v>
                </c:pt>
                <c:pt idx="17">
                  <c:v>18 janv. 2022</c:v>
                </c:pt>
                <c:pt idx="18">
                  <c:v>19 janv. 2022</c:v>
                </c:pt>
                <c:pt idx="19">
                  <c:v>20 janv. 2022</c:v>
                </c:pt>
                <c:pt idx="20">
                  <c:v>21 janv. 2022</c:v>
                </c:pt>
                <c:pt idx="21">
                  <c:v>22 janv. 2022</c:v>
                </c:pt>
                <c:pt idx="22">
                  <c:v>23 janv. 2022</c:v>
                </c:pt>
                <c:pt idx="23">
                  <c:v>24 janv. 2022</c:v>
                </c:pt>
                <c:pt idx="24">
                  <c:v>25 janv. 2022</c:v>
                </c:pt>
                <c:pt idx="25">
                  <c:v>26 janv. 2022</c:v>
                </c:pt>
                <c:pt idx="26">
                  <c:v>27 janv. 2022</c:v>
                </c:pt>
                <c:pt idx="27">
                  <c:v>28 janv. 2022</c:v>
                </c:pt>
                <c:pt idx="28">
                  <c:v>29 janv. 2022</c:v>
                </c:pt>
                <c:pt idx="29">
                  <c:v>30 janv. 2022</c:v>
                </c:pt>
                <c:pt idx="30">
                  <c:v>31 janv. 2022</c:v>
                </c:pt>
                <c:pt idx="31">
                  <c:v>1 févr. 2022</c:v>
                </c:pt>
                <c:pt idx="32">
                  <c:v>2 févr. 2022</c:v>
                </c:pt>
              </c:strCache>
            </c:strRef>
          </c:cat>
          <c:val>
            <c:numRef>
              <c:f>Calculs!$B$32:$B$65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19</c:v>
                </c:pt>
                <c:pt idx="3">
                  <c:v>19</c:v>
                </c:pt>
                <c:pt idx="4">
                  <c:v>17</c:v>
                </c:pt>
                <c:pt idx="5">
                  <c:v>16</c:v>
                </c:pt>
                <c:pt idx="6">
                  <c:v>13</c:v>
                </c:pt>
                <c:pt idx="7">
                  <c:v>13</c:v>
                </c:pt>
                <c:pt idx="8">
                  <c:v>13</c:v>
                </c:pt>
                <c:pt idx="9">
                  <c:v>12</c:v>
                </c:pt>
                <c:pt idx="10">
                  <c:v>12</c:v>
                </c:pt>
                <c:pt idx="11">
                  <c:v>10</c:v>
                </c:pt>
                <c:pt idx="12">
                  <c:v>11</c:v>
                </c:pt>
                <c:pt idx="13">
                  <c:v>14</c:v>
                </c:pt>
                <c:pt idx="14">
                  <c:v>14</c:v>
                </c:pt>
                <c:pt idx="15">
                  <c:v>14</c:v>
                </c:pt>
                <c:pt idx="16">
                  <c:v>12</c:v>
                </c:pt>
                <c:pt idx="17">
                  <c:v>13</c:v>
                </c:pt>
                <c:pt idx="18">
                  <c:v>14</c:v>
                </c:pt>
                <c:pt idx="19">
                  <c:v>8</c:v>
                </c:pt>
                <c:pt idx="20">
                  <c:v>18</c:v>
                </c:pt>
                <c:pt idx="21">
                  <c:v>18</c:v>
                </c:pt>
                <c:pt idx="22">
                  <c:v>18</c:v>
                </c:pt>
                <c:pt idx="23">
                  <c:v>18</c:v>
                </c:pt>
                <c:pt idx="24">
                  <c:v>16</c:v>
                </c:pt>
                <c:pt idx="25">
                  <c:v>12</c:v>
                </c:pt>
                <c:pt idx="26">
                  <c:v>12</c:v>
                </c:pt>
                <c:pt idx="27">
                  <c:v>12</c:v>
                </c:pt>
                <c:pt idx="28">
                  <c:v>12</c:v>
                </c:pt>
                <c:pt idx="31">
                  <c:v>14</c:v>
                </c:pt>
                <c:pt idx="32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4A3-4E04-ACFB-F670321E88DC}"/>
            </c:ext>
          </c:extLst>
        </c:ser>
        <c:ser>
          <c:idx val="1"/>
          <c:order val="1"/>
          <c:tx>
            <c:strRef>
              <c:f>Calculs!$C$31</c:f>
              <c:strCache>
                <c:ptCount val="1"/>
                <c:pt idx="0">
                  <c:v> BO MTO/MTS cust.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Calculs!$A$32:$A$65</c:f>
              <c:strCache>
                <c:ptCount val="33"/>
                <c:pt idx="0">
                  <c:v>1 janv. 2022</c:v>
                </c:pt>
                <c:pt idx="1">
                  <c:v>2 janv. 2022</c:v>
                </c:pt>
                <c:pt idx="2">
                  <c:v>3 janv. 2022</c:v>
                </c:pt>
                <c:pt idx="3">
                  <c:v>4 janv. 2022</c:v>
                </c:pt>
                <c:pt idx="4">
                  <c:v>5 janv. 2022</c:v>
                </c:pt>
                <c:pt idx="5">
                  <c:v>6 janv. 2022</c:v>
                </c:pt>
                <c:pt idx="6">
                  <c:v>7 janv. 2022</c:v>
                </c:pt>
                <c:pt idx="7">
                  <c:v>8 janv. 2022</c:v>
                </c:pt>
                <c:pt idx="8">
                  <c:v>9 janv. 2022</c:v>
                </c:pt>
                <c:pt idx="9">
                  <c:v>10 janv. 2022</c:v>
                </c:pt>
                <c:pt idx="10">
                  <c:v>11 janv. 2022</c:v>
                </c:pt>
                <c:pt idx="11">
                  <c:v>12 janv. 2022</c:v>
                </c:pt>
                <c:pt idx="12">
                  <c:v>13 janv. 2022</c:v>
                </c:pt>
                <c:pt idx="13">
                  <c:v>14 janv. 2022</c:v>
                </c:pt>
                <c:pt idx="14">
                  <c:v>15 janv. 2022</c:v>
                </c:pt>
                <c:pt idx="15">
                  <c:v>16 janv. 2022</c:v>
                </c:pt>
                <c:pt idx="16">
                  <c:v>17 janv. 2022</c:v>
                </c:pt>
                <c:pt idx="17">
                  <c:v>18 janv. 2022</c:v>
                </c:pt>
                <c:pt idx="18">
                  <c:v>19 janv. 2022</c:v>
                </c:pt>
                <c:pt idx="19">
                  <c:v>20 janv. 2022</c:v>
                </c:pt>
                <c:pt idx="20">
                  <c:v>21 janv. 2022</c:v>
                </c:pt>
                <c:pt idx="21">
                  <c:v>22 janv. 2022</c:v>
                </c:pt>
                <c:pt idx="22">
                  <c:v>23 janv. 2022</c:v>
                </c:pt>
                <c:pt idx="23">
                  <c:v>24 janv. 2022</c:v>
                </c:pt>
                <c:pt idx="24">
                  <c:v>25 janv. 2022</c:v>
                </c:pt>
                <c:pt idx="25">
                  <c:v>26 janv. 2022</c:v>
                </c:pt>
                <c:pt idx="26">
                  <c:v>27 janv. 2022</c:v>
                </c:pt>
                <c:pt idx="27">
                  <c:v>28 janv. 2022</c:v>
                </c:pt>
                <c:pt idx="28">
                  <c:v>29 janv. 2022</c:v>
                </c:pt>
                <c:pt idx="29">
                  <c:v>30 janv. 2022</c:v>
                </c:pt>
                <c:pt idx="30">
                  <c:v>31 janv. 2022</c:v>
                </c:pt>
                <c:pt idx="31">
                  <c:v>1 févr. 2022</c:v>
                </c:pt>
                <c:pt idx="32">
                  <c:v>2 févr. 2022</c:v>
                </c:pt>
              </c:strCache>
            </c:strRef>
          </c:cat>
          <c:val>
            <c:numRef>
              <c:f>Calculs!$C$32:$C$65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12</c:v>
                </c:pt>
                <c:pt idx="3">
                  <c:v>14</c:v>
                </c:pt>
                <c:pt idx="4">
                  <c:v>16</c:v>
                </c:pt>
                <c:pt idx="5">
                  <c:v>14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7</c:v>
                </c:pt>
                <c:pt idx="10">
                  <c:v>5</c:v>
                </c:pt>
                <c:pt idx="11">
                  <c:v>5</c:v>
                </c:pt>
                <c:pt idx="12">
                  <c:v>8</c:v>
                </c:pt>
                <c:pt idx="13">
                  <c:v>9</c:v>
                </c:pt>
                <c:pt idx="14">
                  <c:v>9</c:v>
                </c:pt>
                <c:pt idx="15">
                  <c:v>9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3</c:v>
                </c:pt>
                <c:pt idx="24">
                  <c:v>8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4A3-4E04-ACFB-F670321E88DC}"/>
            </c:ext>
          </c:extLst>
        </c:ser>
        <c:ser>
          <c:idx val="2"/>
          <c:order val="2"/>
          <c:tx>
            <c:strRef>
              <c:f>Calculs!$D$31</c:f>
              <c:strCache>
                <c:ptCount val="1"/>
                <c:pt idx="0">
                  <c:v> Min/Max at risk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Calculs!$A$32:$A$65</c:f>
              <c:strCache>
                <c:ptCount val="33"/>
                <c:pt idx="0">
                  <c:v>1 janv. 2022</c:v>
                </c:pt>
                <c:pt idx="1">
                  <c:v>2 janv. 2022</c:v>
                </c:pt>
                <c:pt idx="2">
                  <c:v>3 janv. 2022</c:v>
                </c:pt>
                <c:pt idx="3">
                  <c:v>4 janv. 2022</c:v>
                </c:pt>
                <c:pt idx="4">
                  <c:v>5 janv. 2022</c:v>
                </c:pt>
                <c:pt idx="5">
                  <c:v>6 janv. 2022</c:v>
                </c:pt>
                <c:pt idx="6">
                  <c:v>7 janv. 2022</c:v>
                </c:pt>
                <c:pt idx="7">
                  <c:v>8 janv. 2022</c:v>
                </c:pt>
                <c:pt idx="8">
                  <c:v>9 janv. 2022</c:v>
                </c:pt>
                <c:pt idx="9">
                  <c:v>10 janv. 2022</c:v>
                </c:pt>
                <c:pt idx="10">
                  <c:v>11 janv. 2022</c:v>
                </c:pt>
                <c:pt idx="11">
                  <c:v>12 janv. 2022</c:v>
                </c:pt>
                <c:pt idx="12">
                  <c:v>13 janv. 2022</c:v>
                </c:pt>
                <c:pt idx="13">
                  <c:v>14 janv. 2022</c:v>
                </c:pt>
                <c:pt idx="14">
                  <c:v>15 janv. 2022</c:v>
                </c:pt>
                <c:pt idx="15">
                  <c:v>16 janv. 2022</c:v>
                </c:pt>
                <c:pt idx="16">
                  <c:v>17 janv. 2022</c:v>
                </c:pt>
                <c:pt idx="17">
                  <c:v>18 janv. 2022</c:v>
                </c:pt>
                <c:pt idx="18">
                  <c:v>19 janv. 2022</c:v>
                </c:pt>
                <c:pt idx="19">
                  <c:v>20 janv. 2022</c:v>
                </c:pt>
                <c:pt idx="20">
                  <c:v>21 janv. 2022</c:v>
                </c:pt>
                <c:pt idx="21">
                  <c:v>22 janv. 2022</c:v>
                </c:pt>
                <c:pt idx="22">
                  <c:v>23 janv. 2022</c:v>
                </c:pt>
                <c:pt idx="23">
                  <c:v>24 janv. 2022</c:v>
                </c:pt>
                <c:pt idx="24">
                  <c:v>25 janv. 2022</c:v>
                </c:pt>
                <c:pt idx="25">
                  <c:v>26 janv. 2022</c:v>
                </c:pt>
                <c:pt idx="26">
                  <c:v>27 janv. 2022</c:v>
                </c:pt>
                <c:pt idx="27">
                  <c:v>28 janv. 2022</c:v>
                </c:pt>
                <c:pt idx="28">
                  <c:v>29 janv. 2022</c:v>
                </c:pt>
                <c:pt idx="29">
                  <c:v>30 janv. 2022</c:v>
                </c:pt>
                <c:pt idx="30">
                  <c:v>31 janv. 2022</c:v>
                </c:pt>
                <c:pt idx="31">
                  <c:v>1 févr. 2022</c:v>
                </c:pt>
                <c:pt idx="32">
                  <c:v>2 févr. 2022</c:v>
                </c:pt>
              </c:strCache>
            </c:strRef>
          </c:cat>
          <c:val>
            <c:numRef>
              <c:f>Calculs!$D$32:$D$65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97</c:v>
                </c:pt>
                <c:pt idx="3">
                  <c:v>94</c:v>
                </c:pt>
                <c:pt idx="4">
                  <c:v>87</c:v>
                </c:pt>
                <c:pt idx="5">
                  <c:v>69</c:v>
                </c:pt>
                <c:pt idx="6">
                  <c:v>54</c:v>
                </c:pt>
                <c:pt idx="7">
                  <c:v>54</c:v>
                </c:pt>
                <c:pt idx="8">
                  <c:v>54</c:v>
                </c:pt>
                <c:pt idx="9">
                  <c:v>66</c:v>
                </c:pt>
                <c:pt idx="10">
                  <c:v>62</c:v>
                </c:pt>
                <c:pt idx="11">
                  <c:v>60</c:v>
                </c:pt>
                <c:pt idx="12">
                  <c:v>56</c:v>
                </c:pt>
                <c:pt idx="13">
                  <c:v>56</c:v>
                </c:pt>
                <c:pt idx="14">
                  <c:v>56</c:v>
                </c:pt>
                <c:pt idx="15">
                  <c:v>56</c:v>
                </c:pt>
                <c:pt idx="16">
                  <c:v>60</c:v>
                </c:pt>
                <c:pt idx="17">
                  <c:v>58</c:v>
                </c:pt>
                <c:pt idx="18">
                  <c:v>47</c:v>
                </c:pt>
                <c:pt idx="19">
                  <c:v>53</c:v>
                </c:pt>
                <c:pt idx="20">
                  <c:v>54</c:v>
                </c:pt>
                <c:pt idx="21">
                  <c:v>54</c:v>
                </c:pt>
                <c:pt idx="22">
                  <c:v>54</c:v>
                </c:pt>
                <c:pt idx="23">
                  <c:v>55</c:v>
                </c:pt>
                <c:pt idx="24">
                  <c:v>56</c:v>
                </c:pt>
                <c:pt idx="25">
                  <c:v>57</c:v>
                </c:pt>
                <c:pt idx="26">
                  <c:v>59</c:v>
                </c:pt>
                <c:pt idx="27">
                  <c:v>56</c:v>
                </c:pt>
                <c:pt idx="28">
                  <c:v>56</c:v>
                </c:pt>
                <c:pt idx="31">
                  <c:v>56</c:v>
                </c:pt>
                <c:pt idx="32">
                  <c:v>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4A3-4E04-ACFB-F670321E88DC}"/>
            </c:ext>
          </c:extLst>
        </c:ser>
        <c:ser>
          <c:idx val="3"/>
          <c:order val="3"/>
          <c:tx>
            <c:strRef>
              <c:f>Calculs!$E$31</c:f>
              <c:strCache>
                <c:ptCount val="1"/>
                <c:pt idx="0">
                  <c:v> Total SKU to produce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4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Calculs!$A$32:$A$65</c:f>
              <c:strCache>
                <c:ptCount val="33"/>
                <c:pt idx="0">
                  <c:v>1 janv. 2022</c:v>
                </c:pt>
                <c:pt idx="1">
                  <c:v>2 janv. 2022</c:v>
                </c:pt>
                <c:pt idx="2">
                  <c:v>3 janv. 2022</c:v>
                </c:pt>
                <c:pt idx="3">
                  <c:v>4 janv. 2022</c:v>
                </c:pt>
                <c:pt idx="4">
                  <c:v>5 janv. 2022</c:v>
                </c:pt>
                <c:pt idx="5">
                  <c:v>6 janv. 2022</c:v>
                </c:pt>
                <c:pt idx="6">
                  <c:v>7 janv. 2022</c:v>
                </c:pt>
                <c:pt idx="7">
                  <c:v>8 janv. 2022</c:v>
                </c:pt>
                <c:pt idx="8">
                  <c:v>9 janv. 2022</c:v>
                </c:pt>
                <c:pt idx="9">
                  <c:v>10 janv. 2022</c:v>
                </c:pt>
                <c:pt idx="10">
                  <c:v>11 janv. 2022</c:v>
                </c:pt>
                <c:pt idx="11">
                  <c:v>12 janv. 2022</c:v>
                </c:pt>
                <c:pt idx="12">
                  <c:v>13 janv. 2022</c:v>
                </c:pt>
                <c:pt idx="13">
                  <c:v>14 janv. 2022</c:v>
                </c:pt>
                <c:pt idx="14">
                  <c:v>15 janv. 2022</c:v>
                </c:pt>
                <c:pt idx="15">
                  <c:v>16 janv. 2022</c:v>
                </c:pt>
                <c:pt idx="16">
                  <c:v>17 janv. 2022</c:v>
                </c:pt>
                <c:pt idx="17">
                  <c:v>18 janv. 2022</c:v>
                </c:pt>
                <c:pt idx="18">
                  <c:v>19 janv. 2022</c:v>
                </c:pt>
                <c:pt idx="19">
                  <c:v>20 janv. 2022</c:v>
                </c:pt>
                <c:pt idx="20">
                  <c:v>21 janv. 2022</c:v>
                </c:pt>
                <c:pt idx="21">
                  <c:v>22 janv. 2022</c:v>
                </c:pt>
                <c:pt idx="22">
                  <c:v>23 janv. 2022</c:v>
                </c:pt>
                <c:pt idx="23">
                  <c:v>24 janv. 2022</c:v>
                </c:pt>
                <c:pt idx="24">
                  <c:v>25 janv. 2022</c:v>
                </c:pt>
                <c:pt idx="25">
                  <c:v>26 janv. 2022</c:v>
                </c:pt>
                <c:pt idx="26">
                  <c:v>27 janv. 2022</c:v>
                </c:pt>
                <c:pt idx="27">
                  <c:v>28 janv. 2022</c:v>
                </c:pt>
                <c:pt idx="28">
                  <c:v>29 janv. 2022</c:v>
                </c:pt>
                <c:pt idx="29">
                  <c:v>30 janv. 2022</c:v>
                </c:pt>
                <c:pt idx="30">
                  <c:v>31 janv. 2022</c:v>
                </c:pt>
                <c:pt idx="31">
                  <c:v>1 févr. 2022</c:v>
                </c:pt>
                <c:pt idx="32">
                  <c:v>2 févr. 2022</c:v>
                </c:pt>
              </c:strCache>
            </c:strRef>
          </c:cat>
          <c:val>
            <c:numRef>
              <c:f>Calculs!$E$32:$E$65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105</c:v>
                </c:pt>
                <c:pt idx="3">
                  <c:v>97</c:v>
                </c:pt>
                <c:pt idx="4">
                  <c:v>85</c:v>
                </c:pt>
                <c:pt idx="5">
                  <c:v>80</c:v>
                </c:pt>
                <c:pt idx="6">
                  <c:v>77</c:v>
                </c:pt>
                <c:pt idx="7">
                  <c:v>77</c:v>
                </c:pt>
                <c:pt idx="8">
                  <c:v>77</c:v>
                </c:pt>
                <c:pt idx="9">
                  <c:v>79</c:v>
                </c:pt>
                <c:pt idx="10">
                  <c:v>69</c:v>
                </c:pt>
                <c:pt idx="11">
                  <c:v>71</c:v>
                </c:pt>
                <c:pt idx="12">
                  <c:v>67</c:v>
                </c:pt>
                <c:pt idx="13">
                  <c:v>66</c:v>
                </c:pt>
                <c:pt idx="14">
                  <c:v>66</c:v>
                </c:pt>
                <c:pt idx="15">
                  <c:v>66</c:v>
                </c:pt>
                <c:pt idx="16">
                  <c:v>67</c:v>
                </c:pt>
                <c:pt idx="17">
                  <c:v>63</c:v>
                </c:pt>
                <c:pt idx="18">
                  <c:v>59</c:v>
                </c:pt>
                <c:pt idx="19">
                  <c:v>57</c:v>
                </c:pt>
                <c:pt idx="20">
                  <c:v>64</c:v>
                </c:pt>
                <c:pt idx="21">
                  <c:v>64</c:v>
                </c:pt>
                <c:pt idx="22">
                  <c:v>64</c:v>
                </c:pt>
                <c:pt idx="23">
                  <c:v>62</c:v>
                </c:pt>
                <c:pt idx="24">
                  <c:v>64</c:v>
                </c:pt>
                <c:pt idx="25">
                  <c:v>68</c:v>
                </c:pt>
                <c:pt idx="26">
                  <c:v>69</c:v>
                </c:pt>
                <c:pt idx="27">
                  <c:v>73</c:v>
                </c:pt>
                <c:pt idx="28">
                  <c:v>73</c:v>
                </c:pt>
                <c:pt idx="31">
                  <c:v>71</c:v>
                </c:pt>
                <c:pt idx="32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4A3-4E04-ACFB-F670321E88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75745535"/>
        <c:axId val="2075745951"/>
      </c:barChart>
      <c:catAx>
        <c:axId val="20757455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ysClr val="windowText" lastClr="000000">
                <a:lumMod val="25000"/>
                <a:lumOff val="75000"/>
              </a:sysClr>
            </a:solidFill>
            <a:round/>
          </a:ln>
          <a:effectLst/>
        </c:spPr>
        <c:txPr>
          <a:bodyPr rot="-198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5745951"/>
        <c:crosses val="autoZero"/>
        <c:auto val="1"/>
        <c:lblAlgn val="ctr"/>
        <c:lblOffset val="100"/>
        <c:noMultiLvlLbl val="0"/>
      </c:catAx>
      <c:valAx>
        <c:axId val="2075745951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solidFill>
              <a:sysClr val="windowText" lastClr="000000">
                <a:lumMod val="25000"/>
                <a:lumOff val="75000"/>
              </a:sys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57455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21710344124141329"/>
          <c:y val="6.1844359843289697E-2"/>
          <c:w val="0.59372076394307149"/>
          <c:h val="4.91860990929082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accent3">
            <a:lumMod val="5000"/>
            <a:lumOff val="95000"/>
          </a:schemeClr>
        </a:gs>
        <a:gs pos="74000">
          <a:schemeClr val="accent3">
            <a:lumMod val="45000"/>
            <a:lumOff val="55000"/>
          </a:schemeClr>
        </a:gs>
        <a:gs pos="83000">
          <a:schemeClr val="accent3">
            <a:lumMod val="45000"/>
            <a:lumOff val="55000"/>
          </a:schemeClr>
        </a:gs>
        <a:gs pos="100000">
          <a:schemeClr val="accent3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[tooling-indicateurs.xlsx]Calculs!Tableau croisé dynamique5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REPARTITION DE PRODUCTION PAR UNITE PRODUITE</a:t>
            </a:r>
          </a:p>
        </c:rich>
      </c:tx>
      <c:layout>
        <c:manualLayout>
          <c:xMode val="edge"/>
          <c:yMode val="edge"/>
          <c:x val="0.16399134103908328"/>
          <c:y val="2.659386823273374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1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5.2247746752405233E-2"/>
              <c:y val="-2.6777697328505427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4.0021400133070442E-2"/>
              <c:y val="-9.622149906501945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3.1304747732688355E-2"/>
              <c:y val="3.1045663736102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1.6327395703911392E-2"/>
              <c:y val="5.2864698769574336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2.3383370480720814E-2"/>
              <c:y val="2.6005868010752164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5.4927576015847752E-2"/>
              <c:y val="1.4803693208230665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4.6689737546027371E-2"/>
              <c:y val="-3.291689932010293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1.6915423283161122E-3"/>
              <c:y val="-4.7410358069973561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24759683511972835"/>
          <c:y val="0.13568529103467986"/>
          <c:w val="0.54295866273129123"/>
          <c:h val="0.56748478665454016"/>
        </c:manualLayout>
      </c:layout>
      <c:pieChart>
        <c:varyColors val="1"/>
        <c:ser>
          <c:idx val="0"/>
          <c:order val="0"/>
          <c:tx>
            <c:strRef>
              <c:f>Calculs!$B$446</c:f>
              <c:strCache>
                <c:ptCount val="1"/>
                <c:pt idx="0">
                  <c:v>Total</c:v>
                </c:pt>
              </c:strCache>
            </c:strRef>
          </c:tx>
          <c:explosion val="14"/>
          <c:dPt>
            <c:idx val="0"/>
            <c:bubble3D val="0"/>
            <c:explosion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7C3-432D-B489-2D911B0FE9D8}"/>
              </c:ext>
            </c:extLst>
          </c:dPt>
          <c:dPt>
            <c:idx val="1"/>
            <c:bubble3D val="0"/>
            <c:explosion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7C3-432D-B489-2D911B0FE9D8}"/>
              </c:ext>
            </c:extLst>
          </c:dPt>
          <c:dPt>
            <c:idx val="2"/>
            <c:bubble3D val="0"/>
            <c:explosion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7C3-432D-B489-2D911B0FE9D8}"/>
              </c:ext>
            </c:extLst>
          </c:dPt>
          <c:dPt>
            <c:idx val="3"/>
            <c:bubble3D val="0"/>
            <c:explosion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E7C3-432D-B489-2D911B0FE9D8}"/>
              </c:ext>
            </c:extLst>
          </c:dPt>
          <c:dPt>
            <c:idx val="4"/>
            <c:bubble3D val="0"/>
            <c:explosion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7C3-432D-B489-2D911B0FE9D8}"/>
              </c:ext>
            </c:extLst>
          </c:dPt>
          <c:dPt>
            <c:idx val="5"/>
            <c:bubble3D val="0"/>
            <c:explosion val="4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7C3-432D-B489-2D911B0FE9D8}"/>
              </c:ext>
            </c:extLst>
          </c:dPt>
          <c:dPt>
            <c:idx val="6"/>
            <c:bubble3D val="0"/>
            <c:explosion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7C3-432D-B489-2D911B0FE9D8}"/>
              </c:ext>
            </c:extLst>
          </c:dPt>
          <c:dPt>
            <c:idx val="7"/>
            <c:bubble3D val="0"/>
            <c:explosion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7C3-432D-B489-2D911B0FE9D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7C3-432D-B489-2D911B0FE9D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E7C3-432D-B489-2D911B0FE9D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E7C3-432D-B489-2D911B0FE9D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E7C3-432D-B489-2D911B0FE9D8}"/>
              </c:ext>
            </c:extLst>
          </c:dPt>
          <c:dLbls>
            <c:dLbl>
              <c:idx val="0"/>
              <c:layout>
                <c:manualLayout>
                  <c:x val="4.6689737546027371E-2"/>
                  <c:y val="-3.291689932010293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1-E7C3-432D-B489-2D911B0FE9D8}"/>
                </c:ext>
              </c:extLst>
            </c:dLbl>
            <c:dLbl>
              <c:idx val="1"/>
              <c:layout>
                <c:manualLayout>
                  <c:x val="5.4927576015847752E-2"/>
                  <c:y val="1.4803693208230665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E7C3-432D-B489-2D911B0FE9D8}"/>
                </c:ext>
              </c:extLst>
            </c:dLbl>
            <c:dLbl>
              <c:idx val="2"/>
              <c:layout>
                <c:manualLayout>
                  <c:x val="1.6327395703911392E-2"/>
                  <c:y val="5.2864698769574336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5-E7C3-432D-B489-2D911B0FE9D8}"/>
                </c:ext>
              </c:extLst>
            </c:dLbl>
            <c:dLbl>
              <c:idx val="3"/>
              <c:layout>
                <c:manualLayout>
                  <c:x val="2.3383370480720814E-2"/>
                  <c:y val="2.6005868010752164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7-E7C3-432D-B489-2D911B0FE9D8}"/>
                </c:ext>
              </c:extLst>
            </c:dLbl>
            <c:dLbl>
              <c:idx val="4"/>
              <c:layout>
                <c:manualLayout>
                  <c:x val="-3.1304747732688355E-2"/>
                  <c:y val="3.1045663736102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9-E7C3-432D-B489-2D911B0FE9D8}"/>
                </c:ext>
              </c:extLst>
            </c:dLbl>
            <c:dLbl>
              <c:idx val="5"/>
              <c:layout>
                <c:manualLayout>
                  <c:x val="-5.2247746752405233E-2"/>
                  <c:y val="-2.6777697328505427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B-E7C3-432D-B489-2D911B0FE9D8}"/>
                </c:ext>
              </c:extLst>
            </c:dLbl>
            <c:dLbl>
              <c:idx val="6"/>
              <c:layout>
                <c:manualLayout>
                  <c:x val="-4.0021400133070442E-2"/>
                  <c:y val="-9.622149906501945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D-E7C3-432D-B489-2D911B0FE9D8}"/>
                </c:ext>
              </c:extLst>
            </c:dLbl>
            <c:dLbl>
              <c:idx val="7"/>
              <c:layout>
                <c:manualLayout>
                  <c:x val="1.6915423283161122E-3"/>
                  <c:y val="-4.7410358069973561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F-E7C3-432D-B489-2D911B0FE9D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Calculs!$A$447:$A$454</c:f>
              <c:strCache>
                <c:ptCount val="8"/>
                <c:pt idx="0">
                  <c:v> DISPLAY</c:v>
                </c:pt>
                <c:pt idx="1">
                  <c:v> ACC - CAP</c:v>
                </c:pt>
                <c:pt idx="2">
                  <c:v> ACC - SEAT</c:v>
                </c:pt>
                <c:pt idx="3">
                  <c:v> SHEETS</c:v>
                </c:pt>
                <c:pt idx="4">
                  <c:v> SUBFLOOR</c:v>
                </c:pt>
                <c:pt idx="5">
                  <c:v> TOOLS</c:v>
                </c:pt>
                <c:pt idx="6">
                  <c:v> PROMO</c:v>
                </c:pt>
                <c:pt idx="7">
                  <c:v> WALLS</c:v>
                </c:pt>
              </c:strCache>
            </c:strRef>
          </c:cat>
          <c:val>
            <c:numRef>
              <c:f>Calculs!$B$447:$B$454</c:f>
              <c:numCache>
                <c:formatCode>General</c:formatCode>
                <c:ptCount val="8"/>
                <c:pt idx="0">
                  <c:v>612</c:v>
                </c:pt>
                <c:pt idx="1">
                  <c:v>236</c:v>
                </c:pt>
                <c:pt idx="2">
                  <c:v>637</c:v>
                </c:pt>
                <c:pt idx="3">
                  <c:v>94</c:v>
                </c:pt>
                <c:pt idx="4">
                  <c:v>201</c:v>
                </c:pt>
                <c:pt idx="5">
                  <c:v>769</c:v>
                </c:pt>
                <c:pt idx="6">
                  <c:v>171</c:v>
                </c:pt>
                <c:pt idx="7">
                  <c:v>602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E7C3-432D-B489-2D911B0FE9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40000">
          <a:schemeClr val="lt1">
            <a:alpha val="97000"/>
          </a:schemeClr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[tooling-indicateurs.xlsx]Calculs!Tableau croisé dynamique6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REPARTITION DE LA PRODUCTION PAR TEMPS PASSÉ</a:t>
            </a:r>
          </a:p>
        </c:rich>
      </c:tx>
      <c:layout>
        <c:manualLayout>
          <c:xMode val="edge"/>
          <c:yMode val="edge"/>
          <c:x val="0.16699593339266486"/>
          <c:y val="2.294911884279728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1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4.260651494542609E-2"/>
              <c:y val="-2.1183802008735955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2.5893978052646593E-2"/>
              <c:y val="8.8265841703066474E-3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4.0902254347609045E-2"/>
              <c:y val="7.0612673362453185E-3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9.03258116843033E-2"/>
              <c:y val="0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6.8067225869704005E-3"/>
              <c:y val="-3.8836970349349249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9.4631507735359943E-2"/>
              <c:y val="1.9418485174674496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6.5515616188761873E-3"/>
              <c:y val="1.4122534672490637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5.9948246875391936E-2"/>
              <c:y val="-5.4724821855901218E-2"/>
            </c:manualLayout>
          </c:layout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8732662723507171"/>
          <c:y val="0.15521805415936446"/>
          <c:w val="0.53424865994123383"/>
          <c:h val="0.55338846311238421"/>
        </c:manualLayout>
      </c:layout>
      <c:pieChart>
        <c:varyColors val="1"/>
        <c:ser>
          <c:idx val="0"/>
          <c:order val="0"/>
          <c:tx>
            <c:strRef>
              <c:f>Calculs!$B$471</c:f>
              <c:strCache>
                <c:ptCount val="1"/>
                <c:pt idx="0">
                  <c:v>Total</c:v>
                </c:pt>
              </c:strCache>
            </c:strRef>
          </c:tx>
          <c:explosion val="7"/>
          <c:dPt>
            <c:idx val="0"/>
            <c:bubble3D val="0"/>
            <c:explosion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A27-4035-A7D0-C85281ABB6BB}"/>
              </c:ext>
            </c:extLst>
          </c:dPt>
          <c:dPt>
            <c:idx val="1"/>
            <c:bubble3D val="0"/>
            <c:explosion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A27-4035-A7D0-C85281ABB6BB}"/>
              </c:ext>
            </c:extLst>
          </c:dPt>
          <c:dPt>
            <c:idx val="2"/>
            <c:bubble3D val="0"/>
            <c:explosion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A27-4035-A7D0-C85281ABB6BB}"/>
              </c:ext>
            </c:extLst>
          </c:dPt>
          <c:dPt>
            <c:idx val="3"/>
            <c:bubble3D val="0"/>
            <c:explosion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A27-4035-A7D0-C85281ABB6BB}"/>
              </c:ext>
            </c:extLst>
          </c:dPt>
          <c:dPt>
            <c:idx val="4"/>
            <c:bubble3D val="0"/>
            <c:explosion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A27-4035-A7D0-C85281ABB6BB}"/>
              </c:ext>
            </c:extLst>
          </c:dPt>
          <c:dPt>
            <c:idx val="5"/>
            <c:bubble3D val="0"/>
            <c:explosion val="29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A27-4035-A7D0-C85281ABB6BB}"/>
              </c:ext>
            </c:extLst>
          </c:dPt>
          <c:dPt>
            <c:idx val="6"/>
            <c:bubble3D val="0"/>
            <c:explosion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A27-4035-A7D0-C85281ABB6BB}"/>
              </c:ext>
            </c:extLst>
          </c:dPt>
          <c:dPt>
            <c:idx val="7"/>
            <c:bubble3D val="0"/>
            <c:explosion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A27-4035-A7D0-C85281ABB6BB}"/>
              </c:ext>
            </c:extLst>
          </c:dPt>
          <c:dLbls>
            <c:dLbl>
              <c:idx val="0"/>
              <c:layout>
                <c:manualLayout>
                  <c:x val="4.0902254347609045E-2"/>
                  <c:y val="7.0612673362453185E-3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1-8A27-4035-A7D0-C85281ABB6BB}"/>
                </c:ext>
              </c:extLst>
            </c:dLbl>
            <c:dLbl>
              <c:idx val="1"/>
              <c:layout>
                <c:manualLayout>
                  <c:x val="-6.8067225869704005E-3"/>
                  <c:y val="-3.8836970349349249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8A27-4035-A7D0-C85281ABB6BB}"/>
                </c:ext>
              </c:extLst>
            </c:dLbl>
            <c:dLbl>
              <c:idx val="2"/>
              <c:layout>
                <c:manualLayout>
                  <c:x val="9.03258116843033E-2"/>
                  <c:y val="0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5-8A27-4035-A7D0-C85281ABB6BB}"/>
                </c:ext>
              </c:extLst>
            </c:dLbl>
            <c:dLbl>
              <c:idx val="3"/>
              <c:layout>
                <c:manualLayout>
                  <c:x val="9.4631507735359943E-2"/>
                  <c:y val="1.9418485174674496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7-8A27-4035-A7D0-C85281ABB6BB}"/>
                </c:ext>
              </c:extLst>
            </c:dLbl>
            <c:dLbl>
              <c:idx val="4"/>
              <c:layout>
                <c:manualLayout>
                  <c:x val="-2.5893978052646593E-2"/>
                  <c:y val="8.8265841703066474E-3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9-8A27-4035-A7D0-C85281ABB6BB}"/>
                </c:ext>
              </c:extLst>
            </c:dLbl>
            <c:dLbl>
              <c:idx val="5"/>
              <c:layout>
                <c:manualLayout>
                  <c:x val="-6.5515616188761873E-3"/>
                  <c:y val="1.4122534672490637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B-8A27-4035-A7D0-C85281ABB6BB}"/>
                </c:ext>
              </c:extLst>
            </c:dLbl>
            <c:dLbl>
              <c:idx val="6"/>
              <c:layout>
                <c:manualLayout>
                  <c:x val="-5.9948246875391936E-2"/>
                  <c:y val="-5.4724821855901218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D-8A27-4035-A7D0-C85281ABB6BB}"/>
                </c:ext>
              </c:extLst>
            </c:dLbl>
            <c:dLbl>
              <c:idx val="7"/>
              <c:layout>
                <c:manualLayout>
                  <c:x val="4.260651494542609E-2"/>
                  <c:y val="-2.1183802008735955E-2"/>
                </c:manualLayout>
              </c:layout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F-8A27-4035-A7D0-C85281ABB6B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Calculs!$A$472:$A$479</c:f>
              <c:strCache>
                <c:ptCount val="8"/>
                <c:pt idx="0">
                  <c:v>DISPLAY</c:v>
                </c:pt>
                <c:pt idx="1">
                  <c:v>ACC - CAP</c:v>
                </c:pt>
                <c:pt idx="2">
                  <c:v>ACC - SEAT</c:v>
                </c:pt>
                <c:pt idx="3">
                  <c:v>SHEETS</c:v>
                </c:pt>
                <c:pt idx="4">
                  <c:v>SUBFLOOR</c:v>
                </c:pt>
                <c:pt idx="5">
                  <c:v>TOOLS</c:v>
                </c:pt>
                <c:pt idx="6">
                  <c:v>PROMO</c:v>
                </c:pt>
                <c:pt idx="7">
                  <c:v>WALLS</c:v>
                </c:pt>
              </c:strCache>
            </c:strRef>
          </c:cat>
          <c:val>
            <c:numRef>
              <c:f>Calculs!$B$472:$B$479</c:f>
              <c:numCache>
                <c:formatCode>General</c:formatCode>
                <c:ptCount val="8"/>
                <c:pt idx="0">
                  <c:v>25</c:v>
                </c:pt>
                <c:pt idx="1">
                  <c:v>12</c:v>
                </c:pt>
                <c:pt idx="2">
                  <c:v>30</c:v>
                </c:pt>
                <c:pt idx="3">
                  <c:v>1</c:v>
                </c:pt>
                <c:pt idx="4">
                  <c:v>15</c:v>
                </c:pt>
                <c:pt idx="5">
                  <c:v>45</c:v>
                </c:pt>
                <c:pt idx="6">
                  <c:v>2</c:v>
                </c:pt>
                <c:pt idx="7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8A27-4035-A7D0-C85281ABB6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397215</xdr:colOff>
      <xdr:row>24</xdr:row>
      <xdr:rowOff>24568</xdr:rowOff>
    </xdr:from>
    <xdr:to>
      <xdr:col>8</xdr:col>
      <xdr:colOff>246529</xdr:colOff>
      <xdr:row>32</xdr:row>
      <xdr:rowOff>100852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46C3FCEF-FFDF-4892-A653-349A018BA2E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38100</xdr:colOff>
      <xdr:row>6</xdr:row>
      <xdr:rowOff>171450</xdr:rowOff>
    </xdr:from>
    <xdr:to>
      <xdr:col>5</xdr:col>
      <xdr:colOff>1762125</xdr:colOff>
      <xdr:row>22</xdr:row>
      <xdr:rowOff>152400</xdr:rowOff>
    </xdr:to>
    <xdr:graphicFrame macro="">
      <xdr:nvGraphicFramePr>
        <xdr:cNvPr id="10" name="Chart 9">
          <a:extLst>
            <a:ext uri="{FF2B5EF4-FFF2-40B4-BE49-F238E27FC236}">
              <a16:creationId xmlns:a16="http://schemas.microsoft.com/office/drawing/2014/main" id="{CF21B01E-9F35-421F-A0FF-6FE14FCBF13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28574</xdr:colOff>
      <xdr:row>23</xdr:row>
      <xdr:rowOff>28575</xdr:rowOff>
    </xdr:from>
    <xdr:to>
      <xdr:col>5</xdr:col>
      <xdr:colOff>1762125</xdr:colOff>
      <xdr:row>38</xdr:row>
      <xdr:rowOff>57150</xdr:rowOff>
    </xdr:to>
    <xdr:graphicFrame macro="">
      <xdr:nvGraphicFramePr>
        <xdr:cNvPr id="11" name="Chart 10">
          <a:extLst>
            <a:ext uri="{FF2B5EF4-FFF2-40B4-BE49-F238E27FC236}">
              <a16:creationId xmlns:a16="http://schemas.microsoft.com/office/drawing/2014/main" id="{87D77C15-9305-4227-A25D-20B07C83886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40822</xdr:colOff>
      <xdr:row>6</xdr:row>
      <xdr:rowOff>174171</xdr:rowOff>
    </xdr:from>
    <xdr:to>
      <xdr:col>17</xdr:col>
      <xdr:colOff>579783</xdr:colOff>
      <xdr:row>22</xdr:row>
      <xdr:rowOff>157369</xdr:rowOff>
    </xdr:to>
    <xdr:graphicFrame macro="">
      <xdr:nvGraphicFramePr>
        <xdr:cNvPr id="13" name="Chart 12">
          <a:extLst>
            <a:ext uri="{FF2B5EF4-FFF2-40B4-BE49-F238E27FC236}">
              <a16:creationId xmlns:a16="http://schemas.microsoft.com/office/drawing/2014/main" id="{7E6123E1-1938-42EA-9A5F-BF585B6C14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295275</xdr:colOff>
      <xdr:row>24</xdr:row>
      <xdr:rowOff>19050</xdr:rowOff>
    </xdr:from>
    <xdr:to>
      <xdr:col>11</xdr:col>
      <xdr:colOff>325564</xdr:colOff>
      <xdr:row>32</xdr:row>
      <xdr:rowOff>95334</xdr:rowOff>
    </xdr:to>
    <xdr:graphicFrame macro="">
      <xdr:nvGraphicFramePr>
        <xdr:cNvPr id="9" name="Chart 8">
          <a:extLst>
            <a:ext uri="{FF2B5EF4-FFF2-40B4-BE49-F238E27FC236}">
              <a16:creationId xmlns:a16="http://schemas.microsoft.com/office/drawing/2014/main" id="{52AAE7AB-7D4C-484B-93D5-7D0249D7F4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285750</xdr:colOff>
      <xdr:row>24</xdr:row>
      <xdr:rowOff>28575</xdr:rowOff>
    </xdr:from>
    <xdr:to>
      <xdr:col>14</xdr:col>
      <xdr:colOff>316039</xdr:colOff>
      <xdr:row>32</xdr:row>
      <xdr:rowOff>104859</xdr:rowOff>
    </xdr:to>
    <xdr:graphicFrame macro="">
      <xdr:nvGraphicFramePr>
        <xdr:cNvPr id="12" name="Chart 11">
          <a:extLst>
            <a:ext uri="{FF2B5EF4-FFF2-40B4-BE49-F238E27FC236}">
              <a16:creationId xmlns:a16="http://schemas.microsoft.com/office/drawing/2014/main" id="{D3B31EB3-DE3B-418F-A843-ED72488B74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304800</xdr:colOff>
      <xdr:row>24</xdr:row>
      <xdr:rowOff>38100</xdr:rowOff>
    </xdr:from>
    <xdr:to>
      <xdr:col>17</xdr:col>
      <xdr:colOff>335089</xdr:colOff>
      <xdr:row>32</xdr:row>
      <xdr:rowOff>114384</xdr:rowOff>
    </xdr:to>
    <xdr:graphicFrame macro="">
      <xdr:nvGraphicFramePr>
        <xdr:cNvPr id="14" name="Chart 13">
          <a:extLst>
            <a:ext uri="{FF2B5EF4-FFF2-40B4-BE49-F238E27FC236}">
              <a16:creationId xmlns:a16="http://schemas.microsoft.com/office/drawing/2014/main" id="{27023816-AEC8-42B2-9875-90A95065A95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4</xdr:row>
      <xdr:rowOff>95250</xdr:rowOff>
    </xdr:from>
    <xdr:to>
      <xdr:col>17</xdr:col>
      <xdr:colOff>575584</xdr:colOff>
      <xdr:row>40</xdr:row>
      <xdr:rowOff>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4CDF906D-0519-4761-8FD8-E0AD3DFDE5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34637</xdr:colOff>
      <xdr:row>4</xdr:row>
      <xdr:rowOff>34636</xdr:rowOff>
    </xdr:from>
    <xdr:to>
      <xdr:col>18</xdr:col>
      <xdr:colOff>1</xdr:colOff>
      <xdr:row>46</xdr:row>
      <xdr:rowOff>136072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2A9EE696-ADE2-459A-AF3B-A26B21B7AA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242528</xdr:colOff>
      <xdr:row>39</xdr:row>
      <xdr:rowOff>33617</xdr:rowOff>
    </xdr:from>
    <xdr:to>
      <xdr:col>17</xdr:col>
      <xdr:colOff>0</xdr:colOff>
      <xdr:row>46</xdr:row>
      <xdr:rowOff>33616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2701DE08-8C16-4101-8AAE-EED9EA2C08A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7646" y="7530353"/>
              <a:ext cx="13563119" cy="122864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33618</xdr:colOff>
      <xdr:row>46</xdr:row>
      <xdr:rowOff>168086</xdr:rowOff>
    </xdr:from>
    <xdr:to>
      <xdr:col>6</xdr:col>
      <xdr:colOff>593912</xdr:colOff>
      <xdr:row>84</xdr:row>
      <xdr:rowOff>123263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510B0152-7013-4508-BF35-6B07688FA3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95250</xdr:colOff>
      <xdr:row>76</xdr:row>
      <xdr:rowOff>100854</xdr:rowOff>
    </xdr:from>
    <xdr:to>
      <xdr:col>6</xdr:col>
      <xdr:colOff>414617</xdr:colOff>
      <xdr:row>83</xdr:row>
      <xdr:rowOff>123264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0" name="Mois">
              <a:extLst>
                <a:ext uri="{FF2B5EF4-FFF2-40B4-BE49-F238E27FC236}">
                  <a16:creationId xmlns:a16="http://schemas.microsoft.com/office/drawing/2014/main" id="{C5A4CE47-6872-4C3A-9AC8-6B1C7435C738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14601266"/>
              <a:ext cx="7278220" cy="135591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7</xdr:col>
      <xdr:colOff>44822</xdr:colOff>
      <xdr:row>46</xdr:row>
      <xdr:rowOff>168088</xdr:rowOff>
    </xdr:from>
    <xdr:to>
      <xdr:col>18</xdr:col>
      <xdr:colOff>0</xdr:colOff>
      <xdr:row>84</xdr:row>
      <xdr:rowOff>123264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F13E0A29-8389-4375-863C-ED5A754358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7</xdr:col>
      <xdr:colOff>252131</xdr:colOff>
      <xdr:row>76</xdr:row>
      <xdr:rowOff>128867</xdr:rowOff>
    </xdr:from>
    <xdr:to>
      <xdr:col>17</xdr:col>
      <xdr:colOff>459440</xdr:colOff>
      <xdr:row>83</xdr:row>
      <xdr:rowOff>123264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6" name="Mois 1">
              <a:extLst>
                <a:ext uri="{FF2B5EF4-FFF2-40B4-BE49-F238E27FC236}">
                  <a16:creationId xmlns:a16="http://schemas.microsoft.com/office/drawing/2014/main" id="{E60CDA0E-5B52-4967-9D20-A7262A6AE67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16102" y="14629279"/>
              <a:ext cx="7054103" cy="132789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CA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Valentin" refreshedDate="44596.661720370372" createdVersion="6" refreshedVersion="6" minRefreshableVersion="3" recordCount="12" xr:uid="{0A3DCDB4-9F73-4823-AC4E-A2DAEC670328}">
  <cacheSource type="worksheet">
    <worksheetSource ref="AJ2:BD14" sheet="Données Brutes"/>
  </cacheSource>
  <cacheFields count="22">
    <cacheField name="Mois" numFmtId="166">
      <sharedItems containsSemiMixedTypes="0" containsNonDate="0" containsDate="1" containsString="0" minDate="2022-01-01T00:00:00" maxDate="2022-12-02T00:00:00" count="12"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</sharedItems>
      <fieldGroup par="21" base="0">
        <rangePr groupBy="days" startDate="2022-01-01T00:00:00" endDate="2022-12-02T00:00:00"/>
        <groupItems count="368">
          <s v="&lt;01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22"/>
        </groupItems>
      </fieldGroup>
    </cacheField>
    <cacheField name="WALLS QTY" numFmtId="0">
      <sharedItems containsString="0" containsBlank="1" containsNumber="1" containsInteger="1" minValue="602" maxValue="602"/>
    </cacheField>
    <cacheField name="WALLS TIME" numFmtId="0">
      <sharedItems containsString="0" containsBlank="1" containsNumber="1" containsInteger="1" minValue="10" maxValue="10"/>
    </cacheField>
    <cacheField name="SUBFLOOR QTY" numFmtId="0">
      <sharedItems containsString="0" containsBlank="1" containsNumber="1" containsInteger="1" minValue="201" maxValue="201"/>
    </cacheField>
    <cacheField name="SUBFLOOR TIME" numFmtId="0">
      <sharedItems containsString="0" containsBlank="1" containsNumber="1" containsInteger="1" minValue="15" maxValue="15"/>
    </cacheField>
    <cacheField name="DISPLAY QTY" numFmtId="0">
      <sharedItems containsString="0" containsBlank="1" containsNumber="1" containsInteger="1" minValue="612" maxValue="612"/>
    </cacheField>
    <cacheField name="DISPLAY TIME" numFmtId="0">
      <sharedItems containsString="0" containsBlank="1" containsNumber="1" containsInteger="1" minValue="25" maxValue="25"/>
    </cacheField>
    <cacheField name="ACC - SEAT QTY" numFmtId="0">
      <sharedItems containsString="0" containsBlank="1" containsNumber="1" containsInteger="1" minValue="637" maxValue="637"/>
    </cacheField>
    <cacheField name="ACC - SEAT TIME" numFmtId="0">
      <sharedItems containsString="0" containsBlank="1" containsNumber="1" containsInteger="1" minValue="30" maxValue="30"/>
    </cacheField>
    <cacheField name="ACC - CAP QTY" numFmtId="0">
      <sharedItems containsString="0" containsBlank="1" containsNumber="1" containsInteger="1" minValue="236" maxValue="236"/>
    </cacheField>
    <cacheField name="ACC - CAP TIME" numFmtId="0">
      <sharedItems containsString="0" containsBlank="1" containsNumber="1" containsInteger="1" minValue="12" maxValue="12"/>
    </cacheField>
    <cacheField name="SHEETS QTY" numFmtId="0">
      <sharedItems containsString="0" containsBlank="1" containsNumber="1" containsInteger="1" minValue="94" maxValue="94"/>
    </cacheField>
    <cacheField name="SHEETS TIME" numFmtId="0">
      <sharedItems containsString="0" containsBlank="1" containsNumber="1" containsInteger="1" minValue="1" maxValue="1"/>
    </cacheField>
    <cacheField name="TOOLS QTY" numFmtId="0">
      <sharedItems containsString="0" containsBlank="1" containsNumber="1" containsInteger="1" minValue="769" maxValue="769"/>
    </cacheField>
    <cacheField name="TOOLS TIME" numFmtId="0">
      <sharedItems containsString="0" containsBlank="1" containsNumber="1" containsInteger="1" minValue="45" maxValue="45"/>
    </cacheField>
    <cacheField name="PROMO QTY" numFmtId="0">
      <sharedItems containsString="0" containsBlank="1" containsNumber="1" containsInteger="1" minValue="171" maxValue="171"/>
    </cacheField>
    <cacheField name="PROMO TIME" numFmtId="0">
      <sharedItems containsString="0" containsBlank="1" containsNumber="1" containsInteger="1" minValue="2" maxValue="2"/>
    </cacheField>
    <cacheField name="X QTY" numFmtId="0">
      <sharedItems containsNonDate="0" containsString="0" containsBlank="1"/>
    </cacheField>
    <cacheField name="X TIME" numFmtId="0">
      <sharedItems containsNonDate="0" containsString="0" containsBlank="1"/>
    </cacheField>
    <cacheField name="Y QTY" numFmtId="0">
      <sharedItems containsNonDate="0" containsString="0" containsBlank="1"/>
    </cacheField>
    <cacheField name="Y TIME" numFmtId="0">
      <sharedItems containsNonDate="0" containsString="0" containsBlank="1"/>
    </cacheField>
    <cacheField name="Mois2" numFmtId="0" databaseField="0">
      <fieldGroup base="0">
        <rangePr groupBy="months" startDate="2022-01-01T00:00:00" endDate="2022-12-02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2"/>
        </groupItems>
      </fieldGroup>
    </cacheField>
  </cacheFields>
  <extLst>
    <ext xmlns:x14="http://schemas.microsoft.com/office/spreadsheetml/2009/9/main" uri="{725AE2AE-9491-48be-B2B4-4EB974FC3084}">
      <x14:pivotCacheDefinition pivotCacheId="210153414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596.66604733796" createdVersion="6" refreshedVersion="6" minRefreshableVersion="3" recordCount="34" xr:uid="{4E1ACFFF-CA16-4FE4-93B1-80AB55B17782}">
  <cacheSource type="worksheet">
    <worksheetSource name="BDD"/>
  </cacheSource>
  <cacheFields count="5">
    <cacheField name="Date" numFmtId="165">
      <sharedItems containsNonDate="0" containsDate="1" containsString="0" containsBlank="1" minDate="2022-01-01T00:00:00" maxDate="2022-02-03T00:00:00" count="34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m/>
      </sharedItems>
    </cacheField>
    <cacheField name="Order that exceed on hand inv." numFmtId="0">
      <sharedItems containsString="0" containsBlank="1" containsNumber="1" containsInteger="1" minValue="0" maxValue="19"/>
    </cacheField>
    <cacheField name="BO MTO/MTS cust." numFmtId="0">
      <sharedItems containsString="0" containsBlank="1" containsNumber="1" containsInteger="1" minValue="0" maxValue="16"/>
    </cacheField>
    <cacheField name="Min/Max at risk" numFmtId="0">
      <sharedItems containsString="0" containsBlank="1" containsNumber="1" containsInteger="1" minValue="0" maxValue="97"/>
    </cacheField>
    <cacheField name="Total SKU to produce" numFmtId="0">
      <sharedItems containsString="0" containsBlank="1" containsNumber="1" containsInteger="1" minValue="0" maxValue="105"/>
    </cacheField>
  </cacheFields>
  <extLst>
    <ext xmlns:x14="http://schemas.microsoft.com/office/spreadsheetml/2009/9/main" uri="{725AE2AE-9491-48be-B2B4-4EB974FC3084}">
      <x14:pivotCacheDefinition pivotCacheId="196740070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602"/>
    <n v="10"/>
    <n v="201"/>
    <n v="15"/>
    <n v="612"/>
    <n v="25"/>
    <n v="637"/>
    <n v="30"/>
    <n v="236"/>
    <n v="12"/>
    <n v="94"/>
    <n v="1"/>
    <n v="769"/>
    <n v="45"/>
    <n v="171"/>
    <n v="2"/>
    <m/>
    <m/>
    <m/>
    <m/>
  </r>
  <r>
    <x v="1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</r>
  <r>
    <x v="7"/>
    <m/>
    <m/>
    <m/>
    <m/>
    <m/>
    <m/>
    <m/>
    <m/>
    <m/>
    <m/>
    <m/>
    <m/>
    <m/>
    <m/>
    <m/>
    <m/>
    <m/>
    <m/>
    <m/>
    <m/>
  </r>
  <r>
    <x v="8"/>
    <m/>
    <m/>
    <m/>
    <m/>
    <m/>
    <m/>
    <m/>
    <m/>
    <m/>
    <m/>
    <m/>
    <m/>
    <m/>
    <m/>
    <m/>
    <m/>
    <m/>
    <m/>
    <m/>
    <m/>
  </r>
  <r>
    <x v="9"/>
    <m/>
    <m/>
    <m/>
    <m/>
    <m/>
    <m/>
    <m/>
    <m/>
    <m/>
    <m/>
    <m/>
    <m/>
    <m/>
    <m/>
    <m/>
    <m/>
    <m/>
    <m/>
    <m/>
    <m/>
  </r>
  <r>
    <x v="10"/>
    <m/>
    <m/>
    <m/>
    <m/>
    <m/>
    <m/>
    <m/>
    <m/>
    <m/>
    <m/>
    <m/>
    <m/>
    <m/>
    <m/>
    <m/>
    <m/>
    <m/>
    <m/>
    <m/>
    <m/>
  </r>
  <r>
    <x v="11"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n v="0"/>
    <n v="0"/>
    <n v="0"/>
    <n v="0"/>
  </r>
  <r>
    <x v="1"/>
    <n v="0"/>
    <n v="0"/>
    <n v="0"/>
    <n v="0"/>
  </r>
  <r>
    <x v="2"/>
    <n v="19"/>
    <n v="12"/>
    <n v="97"/>
    <n v="105"/>
  </r>
  <r>
    <x v="3"/>
    <n v="19"/>
    <n v="14"/>
    <n v="94"/>
    <n v="97"/>
  </r>
  <r>
    <x v="4"/>
    <n v="17"/>
    <n v="16"/>
    <n v="87"/>
    <n v="85"/>
  </r>
  <r>
    <x v="5"/>
    <n v="16"/>
    <n v="14"/>
    <n v="69"/>
    <n v="80"/>
  </r>
  <r>
    <x v="6"/>
    <n v="13"/>
    <n v="10"/>
    <n v="54"/>
    <n v="77"/>
  </r>
  <r>
    <x v="7"/>
    <n v="13"/>
    <n v="10"/>
    <n v="54"/>
    <n v="77"/>
  </r>
  <r>
    <x v="8"/>
    <n v="13"/>
    <n v="10"/>
    <n v="54"/>
    <n v="77"/>
  </r>
  <r>
    <x v="9"/>
    <n v="12"/>
    <n v="7"/>
    <n v="66"/>
    <n v="79"/>
  </r>
  <r>
    <x v="10"/>
    <n v="12"/>
    <n v="5"/>
    <n v="62"/>
    <n v="69"/>
  </r>
  <r>
    <x v="11"/>
    <n v="10"/>
    <n v="5"/>
    <n v="60"/>
    <n v="71"/>
  </r>
  <r>
    <x v="12"/>
    <n v="11"/>
    <n v="8"/>
    <n v="56"/>
    <n v="67"/>
  </r>
  <r>
    <x v="13"/>
    <n v="14"/>
    <n v="9"/>
    <n v="56"/>
    <n v="66"/>
  </r>
  <r>
    <x v="14"/>
    <n v="14"/>
    <n v="9"/>
    <n v="56"/>
    <n v="66"/>
  </r>
  <r>
    <x v="15"/>
    <n v="14"/>
    <n v="9"/>
    <n v="56"/>
    <n v="66"/>
  </r>
  <r>
    <x v="16"/>
    <n v="12"/>
    <n v="1"/>
    <n v="60"/>
    <n v="67"/>
  </r>
  <r>
    <x v="17"/>
    <n v="13"/>
    <n v="1"/>
    <n v="58"/>
    <n v="63"/>
  </r>
  <r>
    <x v="18"/>
    <n v="14"/>
    <n v="1"/>
    <n v="47"/>
    <n v="59"/>
  </r>
  <r>
    <x v="19"/>
    <n v="8"/>
    <n v="2"/>
    <n v="53"/>
    <n v="57"/>
  </r>
  <r>
    <x v="20"/>
    <n v="18"/>
    <n v="2"/>
    <n v="54"/>
    <n v="64"/>
  </r>
  <r>
    <x v="21"/>
    <n v="18"/>
    <n v="2"/>
    <n v="54"/>
    <n v="64"/>
  </r>
  <r>
    <x v="22"/>
    <n v="18"/>
    <n v="2"/>
    <n v="54"/>
    <n v="64"/>
  </r>
  <r>
    <x v="23"/>
    <n v="18"/>
    <n v="3"/>
    <n v="55"/>
    <n v="62"/>
  </r>
  <r>
    <x v="24"/>
    <n v="16"/>
    <n v="8"/>
    <n v="56"/>
    <n v="64"/>
  </r>
  <r>
    <x v="25"/>
    <n v="12"/>
    <n v="0"/>
    <n v="57"/>
    <n v="68"/>
  </r>
  <r>
    <x v="26"/>
    <n v="12"/>
    <n v="0"/>
    <n v="59"/>
    <n v="69"/>
  </r>
  <r>
    <x v="27"/>
    <n v="12"/>
    <n v="0"/>
    <n v="56"/>
    <n v="73"/>
  </r>
  <r>
    <x v="28"/>
    <n v="12"/>
    <n v="0"/>
    <n v="56"/>
    <n v="73"/>
  </r>
  <r>
    <x v="29"/>
    <m/>
    <m/>
    <m/>
    <m/>
  </r>
  <r>
    <x v="30"/>
    <m/>
    <m/>
    <m/>
    <m/>
  </r>
  <r>
    <x v="31"/>
    <n v="14"/>
    <n v="0"/>
    <n v="56"/>
    <n v="71"/>
  </r>
  <r>
    <x v="32"/>
    <n v="13"/>
    <n v="0"/>
    <n v="56"/>
    <n v="70"/>
  </r>
  <r>
    <x v="3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BEFFB2-99AD-4BA0-90D9-C0104E816B5E}" name="Tableau croisé dynamique1" cacheId="4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chartFormat="4">
  <location ref="A31:E65" firstHeaderRow="0" firstDataRow="1" firstDataCol="1"/>
  <pivotFields count="5">
    <pivotField axis="axisRow" compact="0" numFmtId="165" showAll="0" sortType="ascending" defaultSubtota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dataField="1" showAll="0"/>
    <pivotField dataField="1" showAll="0"/>
    <pivotField dataField="1" showAll="0"/>
    <pivotField dataField="1" showAll="0"/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Order that exceed on hand inv." fld="1" baseField="0" baseItem="1"/>
    <dataField name=" BO MTO/MTS cust." fld="2" baseField="0" baseItem="1"/>
    <dataField name=" Min/Max at risk" fld="3" baseField="0" baseItem="1"/>
    <dataField name=" Total SKU to produce" fld="4" baseField="0" baseItem="1"/>
  </dataFields>
  <chartFormats count="4">
    <chartFormat chart="3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11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322" name="Date">
      <autoFilter ref="A1">
        <filterColumn colId="0">
          <customFilters and="1">
            <customFilter operator="greaterThanOrEqual" val="44562"/>
            <customFilter operator="lessThanOrEqual" val="4462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123AD2-190A-44F4-BA29-84703997254A}" name="Tableau croisé dynamique6" cacheId="44" dataOnRows="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chartFormat="4" fieldListSortAscending="1">
  <location ref="A471:B479" firstHeaderRow="1" firstDataRow="1" firstDataCol="1" rowPageCount="1" colPageCount="1"/>
  <pivotFields count="22">
    <pivotField axis="axisPage" numFmtId="166" showAll="0">
      <items count="369"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1">
    <pageField fld="0" hier="-1"/>
  </pageFields>
  <dataFields count="8">
    <dataField name="DISPLAY" fld="6" baseField="0" baseItem="0"/>
    <dataField name="ACC - CAP" fld="10" baseField="0" baseItem="0"/>
    <dataField name="ACC - SEAT" fld="8" baseField="0" baseItem="0"/>
    <dataField name="SHEETS" fld="12" baseField="0" baseItem="0"/>
    <dataField name="SUBFLOOR" fld="4" baseField="0" baseItem="0"/>
    <dataField name="TOOLS" fld="14" baseField="0" baseItem="0"/>
    <dataField name="PROMO" fld="16" baseField="0" baseItem="0"/>
    <dataField name="WALLS" fld="2" baseField="0" baseItem="0"/>
  </dataFields>
  <chartFormats count="11">
    <chartFormat chart="1" format="0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3" format="10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3" format="1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3" format="12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3" format="13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4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15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16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17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3" format="18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3" format="1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42" name="Mois">
      <autoFilter ref="A1">
        <filterColumn colId="0">
          <customFilters and="1">
            <customFilter operator="greaterThanOrEqual" val="44562"/>
            <customFilter operator="lessThanOrEqual" val="4459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3725FE-9F29-46E8-B33F-EF8D830B72A0}" name="Tableau croisé dynamique5" cacheId="44" dataOnRows="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chartFormat="11" fieldListSortAscending="1">
  <location ref="A446:B454" firstHeaderRow="1" firstDataRow="1" firstDataCol="1" rowPageCount="1" colPageCount="1"/>
  <pivotFields count="22">
    <pivotField axis="axisPage" multipleItemSelectionAllowed="1" showAll="0">
      <items count="369"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1">
    <pageField fld="0" hier="-1"/>
  </pageFields>
  <dataFields count="8">
    <dataField name=" DISPLAY" fld="5" baseField="0" baseItem="0"/>
    <dataField name=" ACC - CAP" fld="9" baseField="0" baseItem="0"/>
    <dataField name=" ACC - SEAT" fld="7" baseField="0" baseItem="0"/>
    <dataField name=" SHEETS" fld="11" baseField="0" baseItem="0"/>
    <dataField name=" SUBFLOOR" fld="3" baseField="0" baseItem="0"/>
    <dataField name=" TOOLS" fld="13" baseField="0" baseItem="0"/>
    <dataField name=" PROMO" fld="15" baseField="0" baseItem="0"/>
    <dataField name=" WALLS" fld="1" baseField="0" baseItem="0"/>
  </dataFields>
  <chartFormats count="35">
    <chartFormat chart="5" format="112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5" format="12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3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151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5" format="16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5" format="177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5" format="190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5" format="203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5" format="216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5" format="217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5" format="218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5" format="219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5" format="220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5" format="22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222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23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8" format="244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8" format="245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8" format="246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47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248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8" format="249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8" format="250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8" format="25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8" format="252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9" format="235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9" format="236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9" format="237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238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239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9" format="240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24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9" format="242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9" format="243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10" format="253" series="1">
      <pivotArea type="data" outline="0" fieldPosition="0">
        <references count="1">
          <reference field="4294967294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39" name="Mois">
      <autoFilter ref="A1">
        <filterColumn colId="0">
          <customFilters and="1">
            <customFilter operator="greaterThanOrEqual" val="44562"/>
            <customFilter operator="lessThanOrEqual" val="4459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E8A1E5-5642-496A-8395-8FCF44AF4AF6}" name="BDD" displayName="BDD" ref="A21:E55" totalsRowShown="0" headerRowDxfId="0" dataDxfId="1" headerRowBorderDxfId="8" tableBorderDxfId="9" totalsRowBorderDxfId="7">
  <autoFilter ref="A21:E55" xr:uid="{0EB2F420-8BB9-48FF-A53D-0E6E22E5FD58}"/>
  <tableColumns count="5">
    <tableColumn id="1" xr3:uid="{BBC8876D-7B99-43D1-B498-80368A45C9C9}" name="Date" dataDxfId="6"/>
    <tableColumn id="2" xr3:uid="{E6D4D509-4A7E-4537-B4FF-6A87F8451484}" name="Order that exceed on hand inv." dataDxfId="5"/>
    <tableColumn id="3" xr3:uid="{933A30C8-BF26-4F33-B49F-98D2230CB1B9}" name="BO MTO/MTS cust." dataDxfId="4"/>
    <tableColumn id="4" xr3:uid="{45AA5695-C972-4BCB-9EF5-FB4F6FBF4C92}" name="Min/Max at risk" dataDxfId="3"/>
    <tableColumn id="5" xr3:uid="{60ACE2DB-EB10-4F1B-8E80-67C3BC8064F4}" name="Total SKU to produc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8E6CB146-38EE-4E17-B542-7ADCF526F289}" sourceName="Date">
  <pivotTables>
    <pivotTable tabId="1" name="Tableau croisé dynamique1"/>
  </pivotTables>
  <state minimalRefreshVersion="6" lastRefreshVersion="6" pivotCacheId="1967400700" filterType="dateBetween">
    <selection startDate="2022-01-01T00:00:00" endDate="2022-02-28T00:00:00"/>
    <bounds startDate="2022-01-01T00:00:00" endDate="2023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Mois" xr10:uid="{BBD83F50-E4CC-4C43-922F-56B9DC443C3C}" sourceName="Mois">
  <pivotTables>
    <pivotTable tabId="1" name="Tableau croisé dynamique5"/>
  </pivotTables>
  <state minimalRefreshVersion="6" lastRefreshVersion="6" pivotCacheId="2101534142" filterType="dateBetween">
    <selection startDate="2022-01-01T00:00:00" endDate="2022-01-31T00:00:00"/>
    <bounds startDate="2022-01-01T00:00:00" endDate="2023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Mois1" xr10:uid="{682E2EBF-F52E-4AC2-8C04-DCFCF70FEB53}" sourceName="Mois">
  <pivotTables>
    <pivotTable tabId="1" name="Tableau croisé dynamique6"/>
  </pivotTables>
  <state minimalRefreshVersion="6" lastRefreshVersion="6" pivotCacheId="2101534142" filterType="dateBetween">
    <selection startDate="2022-01-01T00:00:00" endDate="2022-01-31T00:00:00"/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1B72D718-5896-4E77-A251-AA67FE9086EB}" cache="ChronologieNative_Date" caption="Date" showHeader="0" level="2" selectionLevel="2" scrollPosition="2022-01-01T00:00:00" style="TimeSlicerStyleLight5"/>
  <timeline name="Mois" xr10:uid="{C1C901B0-3F81-4E88-BA69-2F94F8B0C421}" cache="ChronologieNative_Mois" caption="Mois" showHeader="0" level="2" selectionLevel="2" scrollPosition="2022-01-01T00:00:00"/>
  <timeline name="Mois 1" xr10:uid="{FD673333-1214-4191-BEAD-070EDDAE78D4}" cache="ChronologieNative_Mois1" caption="Mois" showHeader="0" level="2" selectionLevel="2" scrollPosition="2022-01-01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BBCC3-C30B-4530-B0BF-72092CE96526}">
  <sheetPr>
    <outlinePr summaryBelow="0"/>
  </sheetPr>
  <dimension ref="A1:BD754"/>
  <sheetViews>
    <sheetView topLeftCell="A21" workbookViewId="0">
      <selection activeCell="C45" sqref="C45"/>
    </sheetView>
  </sheetViews>
  <sheetFormatPr baseColWidth="10" defaultColWidth="9.140625" defaultRowHeight="15"/>
  <cols>
    <col min="1" max="1" width="21.85546875" style="1" customWidth="1"/>
    <col min="2" max="2" width="30.42578125" style="1" customWidth="1"/>
    <col min="3" max="3" width="19.7109375" customWidth="1"/>
    <col min="4" max="4" width="17.140625" customWidth="1"/>
    <col min="5" max="5" width="21.5703125" customWidth="1"/>
    <col min="6" max="6" width="14.5703125" customWidth="1"/>
    <col min="7" max="7" width="17.42578125" customWidth="1"/>
    <col min="8" max="8" width="9.140625" style="3"/>
    <col min="9" max="9" width="10.140625" customWidth="1"/>
    <col min="10" max="10" width="9.140625" style="3"/>
    <col min="11" max="11" width="13.7109375" customWidth="1"/>
    <col min="12" max="12" width="9.140625" style="3"/>
    <col min="14" max="14" width="9.7109375" customWidth="1"/>
    <col min="15" max="16" width="11.5703125" customWidth="1"/>
    <col min="17" max="20" width="5.140625" customWidth="1"/>
    <col min="21" max="21" width="8.42578125" customWidth="1"/>
    <col min="22" max="32" width="3.85546875" customWidth="1"/>
    <col min="33" max="33" width="8.5703125" customWidth="1"/>
    <col min="36" max="36" width="10.85546875" bestFit="1" customWidth="1"/>
    <col min="37" max="56" width="16.85546875" customWidth="1"/>
  </cols>
  <sheetData>
    <row r="1" spans="1:56">
      <c r="A1" s="74" t="s">
        <v>0</v>
      </c>
      <c r="B1" s="75"/>
      <c r="C1" s="76"/>
      <c r="F1" s="77" t="s">
        <v>1</v>
      </c>
      <c r="G1" s="77"/>
      <c r="H1" s="77"/>
      <c r="I1" s="77"/>
      <c r="J1" s="77"/>
      <c r="K1" s="77"/>
      <c r="L1" s="77"/>
      <c r="O1" s="74" t="s">
        <v>2</v>
      </c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6"/>
      <c r="AK1" s="71" t="s">
        <v>71</v>
      </c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2"/>
      <c r="BB1" s="72"/>
      <c r="BC1" s="72"/>
      <c r="BD1" s="73"/>
    </row>
    <row r="2" spans="1:56" ht="30" customHeight="1">
      <c r="A2" s="4" t="s">
        <v>3</v>
      </c>
      <c r="B2" s="4" t="s">
        <v>4</v>
      </c>
      <c r="C2" s="4" t="s">
        <v>5</v>
      </c>
      <c r="F2" s="4" t="s">
        <v>6</v>
      </c>
      <c r="G2" s="4" t="s">
        <v>7</v>
      </c>
      <c r="H2" s="5" t="s">
        <v>8</v>
      </c>
      <c r="I2" s="5" t="s">
        <v>9</v>
      </c>
      <c r="J2" s="4" t="s">
        <v>8</v>
      </c>
      <c r="K2" s="4" t="s">
        <v>10</v>
      </c>
      <c r="L2" s="4" t="s">
        <v>8</v>
      </c>
      <c r="O2" s="78" t="s">
        <v>6</v>
      </c>
      <c r="P2" s="80" t="s">
        <v>56</v>
      </c>
      <c r="Q2" s="70" t="s">
        <v>12</v>
      </c>
      <c r="R2" s="70"/>
      <c r="S2" s="70"/>
      <c r="T2" s="70"/>
      <c r="U2" s="4" t="s">
        <v>8</v>
      </c>
      <c r="V2" s="74" t="s">
        <v>13</v>
      </c>
      <c r="W2" s="75"/>
      <c r="X2" s="75"/>
      <c r="Y2" s="75"/>
      <c r="Z2" s="75"/>
      <c r="AA2" s="75"/>
      <c r="AB2" s="75"/>
      <c r="AC2" s="75"/>
      <c r="AD2" s="75"/>
      <c r="AE2" s="75"/>
      <c r="AF2" s="76"/>
      <c r="AG2" s="9" t="s">
        <v>8</v>
      </c>
      <c r="AJ2" s="53" t="s">
        <v>6</v>
      </c>
      <c r="AK2" s="53" t="s">
        <v>76</v>
      </c>
      <c r="AL2" s="53" t="s">
        <v>77</v>
      </c>
      <c r="AM2" s="54" t="s">
        <v>78</v>
      </c>
      <c r="AN2" s="54" t="s">
        <v>79</v>
      </c>
      <c r="AO2" s="53" t="s">
        <v>80</v>
      </c>
      <c r="AP2" s="53" t="s">
        <v>81</v>
      </c>
      <c r="AQ2" s="53" t="s">
        <v>82</v>
      </c>
      <c r="AR2" s="53" t="s">
        <v>83</v>
      </c>
      <c r="AS2" s="53" t="s">
        <v>84</v>
      </c>
      <c r="AT2" s="53" t="s">
        <v>85</v>
      </c>
      <c r="AU2" s="53" t="s">
        <v>86</v>
      </c>
      <c r="AV2" s="53" t="s">
        <v>87</v>
      </c>
      <c r="AW2" s="53" t="s">
        <v>88</v>
      </c>
      <c r="AX2" s="53" t="s">
        <v>89</v>
      </c>
      <c r="AY2" s="53" t="s">
        <v>90</v>
      </c>
      <c r="AZ2" s="53" t="s">
        <v>91</v>
      </c>
      <c r="BA2" s="53" t="s">
        <v>92</v>
      </c>
      <c r="BB2" s="53" t="s">
        <v>93</v>
      </c>
      <c r="BC2" s="53" t="s">
        <v>94</v>
      </c>
      <c r="BD2" s="53" t="s">
        <v>95</v>
      </c>
    </row>
    <row r="3" spans="1:56">
      <c r="A3" s="4" t="s">
        <v>14</v>
      </c>
      <c r="B3" s="37">
        <v>52</v>
      </c>
      <c r="C3" s="40">
        <v>78</v>
      </c>
      <c r="F3" s="4" t="s">
        <v>15</v>
      </c>
      <c r="G3" s="37">
        <v>0</v>
      </c>
      <c r="H3" s="4">
        <f t="shared" ref="H3:H14" si="0">$H$17</f>
        <v>0</v>
      </c>
      <c r="I3" s="37">
        <v>100</v>
      </c>
      <c r="J3" s="4">
        <f t="shared" ref="J3:J14" si="1">$J$17</f>
        <v>100</v>
      </c>
      <c r="K3" s="37">
        <v>9</v>
      </c>
      <c r="L3" s="4">
        <v>8</v>
      </c>
      <c r="O3" s="79"/>
      <c r="P3" s="79"/>
      <c r="Q3" s="4" t="s">
        <v>16</v>
      </c>
      <c r="R3" s="4" t="s">
        <v>17</v>
      </c>
      <c r="S3" s="4" t="s">
        <v>18</v>
      </c>
      <c r="T3" s="4" t="s">
        <v>19</v>
      </c>
      <c r="U3" s="4" t="s">
        <v>20</v>
      </c>
      <c r="V3" s="4" t="s">
        <v>21</v>
      </c>
      <c r="W3" s="4" t="s">
        <v>22</v>
      </c>
      <c r="X3" s="4" t="s">
        <v>23</v>
      </c>
      <c r="Y3" s="4" t="s">
        <v>24</v>
      </c>
      <c r="Z3" s="4" t="s">
        <v>25</v>
      </c>
      <c r="AA3" s="4" t="s">
        <v>26</v>
      </c>
      <c r="AB3" s="4" t="s">
        <v>27</v>
      </c>
      <c r="AC3" s="4" t="s">
        <v>28</v>
      </c>
      <c r="AD3" s="4" t="s">
        <v>29</v>
      </c>
      <c r="AE3" s="4" t="s">
        <v>30</v>
      </c>
      <c r="AF3" s="4" t="s">
        <v>31</v>
      </c>
      <c r="AG3" s="4" t="s">
        <v>20</v>
      </c>
      <c r="AJ3" s="64">
        <v>44562</v>
      </c>
      <c r="AK3" s="37">
        <v>602</v>
      </c>
      <c r="AL3" s="37">
        <v>10</v>
      </c>
      <c r="AM3" s="37">
        <v>201</v>
      </c>
      <c r="AN3" s="37">
        <v>15</v>
      </c>
      <c r="AO3" s="37">
        <v>612</v>
      </c>
      <c r="AP3" s="37">
        <v>25</v>
      </c>
      <c r="AQ3" s="37">
        <v>637</v>
      </c>
      <c r="AR3" s="37">
        <v>30</v>
      </c>
      <c r="AS3" s="37">
        <v>236</v>
      </c>
      <c r="AT3" s="37">
        <v>12</v>
      </c>
      <c r="AU3" s="37">
        <v>94</v>
      </c>
      <c r="AV3" s="37">
        <v>1</v>
      </c>
      <c r="AW3" s="37">
        <v>769</v>
      </c>
      <c r="AX3" s="37">
        <v>45</v>
      </c>
      <c r="AY3" s="37">
        <v>171</v>
      </c>
      <c r="AZ3" s="37">
        <v>2</v>
      </c>
      <c r="BA3" s="37"/>
      <c r="BB3" s="37"/>
      <c r="BC3" s="37"/>
      <c r="BD3" s="37"/>
    </row>
    <row r="4" spans="1:56">
      <c r="A4" s="4" t="s">
        <v>32</v>
      </c>
      <c r="B4" s="37">
        <v>52</v>
      </c>
      <c r="C4" s="40">
        <v>78</v>
      </c>
      <c r="F4" s="4" t="s">
        <v>33</v>
      </c>
      <c r="G4" s="37">
        <v>0</v>
      </c>
      <c r="H4" s="4">
        <f t="shared" si="0"/>
        <v>0</v>
      </c>
      <c r="I4" s="37">
        <v>0</v>
      </c>
      <c r="J4" s="4">
        <f t="shared" si="1"/>
        <v>100</v>
      </c>
      <c r="K4" s="37">
        <v>0</v>
      </c>
      <c r="L4" s="43">
        <v>8</v>
      </c>
      <c r="O4" s="4" t="s">
        <v>15</v>
      </c>
      <c r="P4" s="37">
        <v>60</v>
      </c>
      <c r="Q4" s="37">
        <v>3</v>
      </c>
      <c r="R4" s="37"/>
      <c r="S4" s="37"/>
      <c r="T4" s="37"/>
      <c r="U4" s="11">
        <f>$U$17</f>
        <v>0.95</v>
      </c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41">
        <f>$AG$17</f>
        <v>1</v>
      </c>
      <c r="AJ4" s="64">
        <v>44593</v>
      </c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</row>
    <row r="5" spans="1:56">
      <c r="A5" s="4" t="s">
        <v>34</v>
      </c>
      <c r="B5" s="37">
        <v>78</v>
      </c>
      <c r="C5" s="40">
        <v>91</v>
      </c>
      <c r="F5" s="4" t="s">
        <v>35</v>
      </c>
      <c r="G5" s="37">
        <v>0</v>
      </c>
      <c r="H5" s="4">
        <f t="shared" si="0"/>
        <v>0</v>
      </c>
      <c r="I5" s="37">
        <v>0</v>
      </c>
      <c r="J5" s="4">
        <f t="shared" si="1"/>
        <v>100</v>
      </c>
      <c r="K5" s="37">
        <v>0</v>
      </c>
      <c r="L5" s="43">
        <v>8</v>
      </c>
      <c r="O5" s="4" t="s">
        <v>33</v>
      </c>
      <c r="P5" s="37">
        <v>28</v>
      </c>
      <c r="Q5" s="37"/>
      <c r="R5" s="37"/>
      <c r="S5" s="37"/>
      <c r="T5" s="37"/>
      <c r="U5" s="11">
        <f t="shared" ref="U5:U15" si="2">$U$17</f>
        <v>0.95</v>
      </c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41">
        <f t="shared" ref="AG5:AG15" si="3">$AG$17</f>
        <v>1</v>
      </c>
      <c r="AJ5" s="64">
        <v>44621</v>
      </c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</row>
    <row r="6" spans="1:56">
      <c r="A6" s="4" t="s">
        <v>36</v>
      </c>
      <c r="B6" s="37">
        <v>87</v>
      </c>
      <c r="C6" s="40">
        <v>89</v>
      </c>
      <c r="F6" s="4" t="s">
        <v>37</v>
      </c>
      <c r="G6" s="37">
        <v>0</v>
      </c>
      <c r="H6" s="4">
        <f t="shared" si="0"/>
        <v>0</v>
      </c>
      <c r="I6" s="37">
        <v>0</v>
      </c>
      <c r="J6" s="4">
        <f t="shared" si="1"/>
        <v>100</v>
      </c>
      <c r="K6" s="37">
        <v>0</v>
      </c>
      <c r="L6" s="43">
        <v>8</v>
      </c>
      <c r="O6" s="4" t="s">
        <v>35</v>
      </c>
      <c r="P6" s="37">
        <v>30</v>
      </c>
      <c r="Q6" s="37"/>
      <c r="R6" s="37"/>
      <c r="S6" s="37"/>
      <c r="T6" s="37"/>
      <c r="U6" s="11">
        <f t="shared" si="2"/>
        <v>0.95</v>
      </c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41">
        <f t="shared" si="3"/>
        <v>1</v>
      </c>
      <c r="AJ6" s="64">
        <v>44652</v>
      </c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</row>
    <row r="7" spans="1:56">
      <c r="A7" s="4" t="s">
        <v>38</v>
      </c>
      <c r="B7" s="37"/>
      <c r="C7" s="40"/>
      <c r="F7" s="4" t="s">
        <v>39</v>
      </c>
      <c r="G7" s="37">
        <v>0</v>
      </c>
      <c r="H7" s="4">
        <f t="shared" si="0"/>
        <v>0</v>
      </c>
      <c r="I7" s="37">
        <v>0</v>
      </c>
      <c r="J7" s="4">
        <f t="shared" si="1"/>
        <v>100</v>
      </c>
      <c r="K7" s="37">
        <v>0</v>
      </c>
      <c r="L7" s="43">
        <v>8</v>
      </c>
      <c r="O7" s="4" t="s">
        <v>37</v>
      </c>
      <c r="P7" s="37">
        <v>30</v>
      </c>
      <c r="Q7" s="37"/>
      <c r="R7" s="37"/>
      <c r="S7" s="37"/>
      <c r="T7" s="37"/>
      <c r="U7" s="11">
        <f t="shared" si="2"/>
        <v>0.95</v>
      </c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41">
        <f t="shared" si="3"/>
        <v>1</v>
      </c>
      <c r="AJ7" s="64">
        <v>44682</v>
      </c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</row>
    <row r="8" spans="1:56">
      <c r="A8" s="4" t="s">
        <v>40</v>
      </c>
      <c r="B8" s="37"/>
      <c r="C8" s="40"/>
      <c r="F8" s="4" t="s">
        <v>41</v>
      </c>
      <c r="G8" s="37">
        <v>0</v>
      </c>
      <c r="H8" s="4">
        <f t="shared" si="0"/>
        <v>0</v>
      </c>
      <c r="I8" s="37">
        <v>0</v>
      </c>
      <c r="J8" s="4">
        <f t="shared" si="1"/>
        <v>100</v>
      </c>
      <c r="K8" s="37">
        <v>0</v>
      </c>
      <c r="L8" s="43">
        <v>8</v>
      </c>
      <c r="O8" s="4" t="s">
        <v>39</v>
      </c>
      <c r="P8" s="37">
        <v>30</v>
      </c>
      <c r="Q8" s="37"/>
      <c r="R8" s="37"/>
      <c r="S8" s="37"/>
      <c r="T8" s="37"/>
      <c r="U8" s="11">
        <f t="shared" si="2"/>
        <v>0.95</v>
      </c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41">
        <f t="shared" si="3"/>
        <v>1</v>
      </c>
      <c r="AJ8" s="64">
        <v>44713</v>
      </c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</row>
    <row r="9" spans="1:56">
      <c r="F9" s="4" t="s">
        <v>42</v>
      </c>
      <c r="G9" s="37">
        <v>0</v>
      </c>
      <c r="H9" s="4">
        <f t="shared" si="0"/>
        <v>0</v>
      </c>
      <c r="I9" s="37">
        <v>0</v>
      </c>
      <c r="J9" s="4">
        <f t="shared" si="1"/>
        <v>100</v>
      </c>
      <c r="K9" s="37">
        <v>0</v>
      </c>
      <c r="L9" s="43">
        <v>8</v>
      </c>
      <c r="O9" s="4" t="s">
        <v>41</v>
      </c>
      <c r="P9" s="37">
        <v>30</v>
      </c>
      <c r="Q9" s="37"/>
      <c r="R9" s="37"/>
      <c r="S9" s="37"/>
      <c r="T9" s="37"/>
      <c r="U9" s="11">
        <f t="shared" si="2"/>
        <v>0.95</v>
      </c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41">
        <f t="shared" si="3"/>
        <v>1</v>
      </c>
      <c r="AJ9" s="64">
        <v>44743</v>
      </c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</row>
    <row r="10" spans="1:56">
      <c r="F10" s="4" t="s">
        <v>43</v>
      </c>
      <c r="G10" s="37">
        <v>0</v>
      </c>
      <c r="H10" s="4">
        <f t="shared" si="0"/>
        <v>0</v>
      </c>
      <c r="I10" s="37">
        <v>0</v>
      </c>
      <c r="J10" s="4">
        <f t="shared" si="1"/>
        <v>100</v>
      </c>
      <c r="K10" s="37">
        <v>0</v>
      </c>
      <c r="L10" s="43">
        <v>8</v>
      </c>
      <c r="O10" s="4" t="s">
        <v>42</v>
      </c>
      <c r="P10" s="37">
        <v>30</v>
      </c>
      <c r="Q10" s="37"/>
      <c r="R10" s="37"/>
      <c r="S10" s="37"/>
      <c r="T10" s="37"/>
      <c r="U10" s="11">
        <f t="shared" si="2"/>
        <v>0.95</v>
      </c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41">
        <f t="shared" si="3"/>
        <v>1</v>
      </c>
      <c r="AJ10" s="64">
        <v>44774</v>
      </c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</row>
    <row r="11" spans="1:56">
      <c r="F11" s="4" t="s">
        <v>44</v>
      </c>
      <c r="G11" s="37">
        <v>0</v>
      </c>
      <c r="H11" s="4">
        <f t="shared" si="0"/>
        <v>0</v>
      </c>
      <c r="I11" s="37">
        <v>0</v>
      </c>
      <c r="J11" s="4">
        <f t="shared" si="1"/>
        <v>100</v>
      </c>
      <c r="K11" s="37">
        <v>0</v>
      </c>
      <c r="L11" s="43">
        <v>8</v>
      </c>
      <c r="O11" s="4" t="s">
        <v>43</v>
      </c>
      <c r="P11" s="37">
        <v>30</v>
      </c>
      <c r="Q11" s="37"/>
      <c r="R11" s="37"/>
      <c r="S11" s="37"/>
      <c r="T11" s="37"/>
      <c r="U11" s="11">
        <f t="shared" si="2"/>
        <v>0.95</v>
      </c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41">
        <f t="shared" si="3"/>
        <v>1</v>
      </c>
      <c r="AJ11" s="64">
        <v>44805</v>
      </c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</row>
    <row r="12" spans="1:56">
      <c r="F12" s="4" t="s">
        <v>45</v>
      </c>
      <c r="G12" s="37">
        <v>0</v>
      </c>
      <c r="H12" s="4">
        <f t="shared" si="0"/>
        <v>0</v>
      </c>
      <c r="I12" s="37">
        <v>0</v>
      </c>
      <c r="J12" s="4">
        <f t="shared" si="1"/>
        <v>100</v>
      </c>
      <c r="K12" s="37">
        <v>0</v>
      </c>
      <c r="L12" s="43">
        <v>8</v>
      </c>
      <c r="O12" s="4" t="s">
        <v>44</v>
      </c>
      <c r="P12" s="37">
        <v>30</v>
      </c>
      <c r="Q12" s="37"/>
      <c r="R12" s="37"/>
      <c r="S12" s="37"/>
      <c r="T12" s="37"/>
      <c r="U12" s="11">
        <f t="shared" si="2"/>
        <v>0.95</v>
      </c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41">
        <f t="shared" si="3"/>
        <v>1</v>
      </c>
      <c r="AJ12" s="64">
        <v>44835</v>
      </c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</row>
    <row r="13" spans="1:56">
      <c r="F13" s="4" t="s">
        <v>46</v>
      </c>
      <c r="G13" s="37">
        <v>0</v>
      </c>
      <c r="H13" s="4">
        <f t="shared" si="0"/>
        <v>0</v>
      </c>
      <c r="I13" s="37">
        <v>0</v>
      </c>
      <c r="J13" s="4">
        <f t="shared" si="1"/>
        <v>100</v>
      </c>
      <c r="K13" s="37">
        <v>0</v>
      </c>
      <c r="L13" s="43">
        <v>8</v>
      </c>
      <c r="O13" s="4" t="s">
        <v>45</v>
      </c>
      <c r="P13" s="37">
        <v>30</v>
      </c>
      <c r="Q13" s="37"/>
      <c r="R13" s="37"/>
      <c r="S13" s="37"/>
      <c r="T13" s="37"/>
      <c r="U13" s="11">
        <f t="shared" si="2"/>
        <v>0.95</v>
      </c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41">
        <f t="shared" si="3"/>
        <v>1</v>
      </c>
      <c r="AJ13" s="64">
        <v>44866</v>
      </c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</row>
    <row r="14" spans="1:56">
      <c r="F14" s="4" t="s">
        <v>47</v>
      </c>
      <c r="G14" s="37">
        <v>0</v>
      </c>
      <c r="H14" s="4">
        <f t="shared" si="0"/>
        <v>0</v>
      </c>
      <c r="I14" s="37">
        <v>0</v>
      </c>
      <c r="J14" s="4">
        <f t="shared" si="1"/>
        <v>100</v>
      </c>
      <c r="K14" s="37">
        <v>0</v>
      </c>
      <c r="L14" s="43">
        <v>8</v>
      </c>
      <c r="O14" s="4" t="s">
        <v>46</v>
      </c>
      <c r="P14" s="37">
        <v>30</v>
      </c>
      <c r="Q14" s="37"/>
      <c r="R14" s="37"/>
      <c r="S14" s="37"/>
      <c r="T14" s="37"/>
      <c r="U14" s="11">
        <f t="shared" si="2"/>
        <v>0.95</v>
      </c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41">
        <f t="shared" si="3"/>
        <v>1</v>
      </c>
      <c r="AJ14" s="64">
        <v>44896</v>
      </c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</row>
    <row r="15" spans="1:56">
      <c r="O15" s="4" t="s">
        <v>47</v>
      </c>
      <c r="P15" s="37">
        <v>30</v>
      </c>
      <c r="Q15" s="37"/>
      <c r="R15" s="37"/>
      <c r="S15" s="37"/>
      <c r="T15" s="37"/>
      <c r="U15" s="11">
        <f t="shared" si="2"/>
        <v>0.95</v>
      </c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41">
        <f t="shared" si="3"/>
        <v>1</v>
      </c>
    </row>
    <row r="17" spans="1:37">
      <c r="G17" s="6" t="s">
        <v>48</v>
      </c>
      <c r="H17" s="39">
        <v>0</v>
      </c>
      <c r="J17" s="39">
        <v>100</v>
      </c>
      <c r="L17" s="39">
        <v>8</v>
      </c>
      <c r="O17" s="42" t="s">
        <v>48</v>
      </c>
      <c r="P17" s="1"/>
      <c r="U17" s="38">
        <v>0.95</v>
      </c>
      <c r="AG17" s="38">
        <v>1</v>
      </c>
    </row>
    <row r="18" spans="1:37">
      <c r="G18" s="6"/>
      <c r="H18" s="39"/>
      <c r="J18" s="39"/>
      <c r="L18" s="39"/>
      <c r="O18" s="42"/>
      <c r="P18" s="1"/>
      <c r="U18" s="38"/>
      <c r="AG18" s="38"/>
    </row>
    <row r="20" spans="1:37">
      <c r="A20" s="70" t="s">
        <v>62</v>
      </c>
      <c r="B20" s="70"/>
      <c r="C20" s="70"/>
      <c r="D20" s="70"/>
      <c r="E20" s="70"/>
    </row>
    <row r="21" spans="1:37" ht="35.25" customHeight="1">
      <c r="A21" s="105" t="s">
        <v>57</v>
      </c>
      <c r="B21" s="106" t="s">
        <v>58</v>
      </c>
      <c r="C21" s="106" t="s">
        <v>59</v>
      </c>
      <c r="D21" s="106" t="s">
        <v>60</v>
      </c>
      <c r="E21" s="107" t="s">
        <v>61</v>
      </c>
    </row>
    <row r="22" spans="1:37">
      <c r="A22" s="103">
        <v>44562</v>
      </c>
      <c r="B22" s="45">
        <v>0</v>
      </c>
      <c r="C22" s="45">
        <v>0</v>
      </c>
      <c r="D22" s="45">
        <v>0</v>
      </c>
      <c r="E22" s="68">
        <v>0</v>
      </c>
    </row>
    <row r="23" spans="1:37">
      <c r="A23" s="103">
        <v>44563</v>
      </c>
      <c r="B23" s="45">
        <v>0</v>
      </c>
      <c r="C23" s="45">
        <v>0</v>
      </c>
      <c r="D23" s="45">
        <v>0</v>
      </c>
      <c r="E23" s="68">
        <v>0</v>
      </c>
    </row>
    <row r="24" spans="1:37">
      <c r="A24" s="103">
        <v>44564</v>
      </c>
      <c r="B24" s="45">
        <v>19</v>
      </c>
      <c r="C24" s="45">
        <v>12</v>
      </c>
      <c r="D24" s="45">
        <v>97</v>
      </c>
      <c r="E24" s="68">
        <v>105</v>
      </c>
    </row>
    <row r="25" spans="1:37">
      <c r="A25" s="103">
        <v>44565</v>
      </c>
      <c r="B25" s="45">
        <v>19</v>
      </c>
      <c r="C25" s="45">
        <v>14</v>
      </c>
      <c r="D25" s="45">
        <v>94</v>
      </c>
      <c r="E25" s="68">
        <v>97</v>
      </c>
      <c r="AK25" s="63"/>
    </row>
    <row r="26" spans="1:37">
      <c r="A26" s="103">
        <v>44566</v>
      </c>
      <c r="B26" s="45">
        <v>17</v>
      </c>
      <c r="C26" s="45">
        <v>16</v>
      </c>
      <c r="D26" s="45">
        <v>87</v>
      </c>
      <c r="E26" s="68">
        <v>85</v>
      </c>
    </row>
    <row r="27" spans="1:37">
      <c r="A27" s="103">
        <v>44567</v>
      </c>
      <c r="B27" s="45">
        <v>16</v>
      </c>
      <c r="C27" s="45">
        <v>14</v>
      </c>
      <c r="D27" s="45">
        <v>69</v>
      </c>
      <c r="E27" s="68">
        <v>80</v>
      </c>
    </row>
    <row r="28" spans="1:37">
      <c r="A28" s="103">
        <v>44568</v>
      </c>
      <c r="B28" s="45">
        <v>13</v>
      </c>
      <c r="C28" s="45">
        <v>10</v>
      </c>
      <c r="D28" s="45">
        <v>54</v>
      </c>
      <c r="E28" s="68">
        <v>77</v>
      </c>
    </row>
    <row r="29" spans="1:37">
      <c r="A29" s="103">
        <v>44569</v>
      </c>
      <c r="B29" s="45">
        <v>13</v>
      </c>
      <c r="C29" s="45">
        <v>10</v>
      </c>
      <c r="D29" s="45">
        <v>54</v>
      </c>
      <c r="E29" s="68">
        <v>77</v>
      </c>
    </row>
    <row r="30" spans="1:37">
      <c r="A30" s="103">
        <v>44570</v>
      </c>
      <c r="B30" s="45">
        <v>13</v>
      </c>
      <c r="C30" s="45">
        <v>10</v>
      </c>
      <c r="D30" s="45">
        <v>54</v>
      </c>
      <c r="E30" s="68">
        <v>77</v>
      </c>
    </row>
    <row r="31" spans="1:37">
      <c r="A31" s="103">
        <v>44571</v>
      </c>
      <c r="B31" s="45">
        <v>12</v>
      </c>
      <c r="C31" s="45">
        <v>7</v>
      </c>
      <c r="D31" s="45">
        <v>66</v>
      </c>
      <c r="E31" s="68">
        <v>79</v>
      </c>
    </row>
    <row r="32" spans="1:37">
      <c r="A32" s="103">
        <v>44572</v>
      </c>
      <c r="B32" s="45">
        <v>12</v>
      </c>
      <c r="C32" s="45">
        <v>5</v>
      </c>
      <c r="D32" s="45">
        <v>62</v>
      </c>
      <c r="E32" s="68">
        <v>69</v>
      </c>
    </row>
    <row r="33" spans="1:5">
      <c r="A33" s="103">
        <v>44573</v>
      </c>
      <c r="B33" s="45">
        <v>10</v>
      </c>
      <c r="C33" s="45">
        <v>5</v>
      </c>
      <c r="D33" s="45">
        <v>60</v>
      </c>
      <c r="E33" s="68">
        <v>71</v>
      </c>
    </row>
    <row r="34" spans="1:5">
      <c r="A34" s="103">
        <v>44574</v>
      </c>
      <c r="B34" s="45">
        <v>11</v>
      </c>
      <c r="C34" s="45">
        <v>8</v>
      </c>
      <c r="D34" s="45">
        <v>56</v>
      </c>
      <c r="E34" s="68">
        <v>67</v>
      </c>
    </row>
    <row r="35" spans="1:5">
      <c r="A35" s="103">
        <v>44575</v>
      </c>
      <c r="B35" s="45">
        <v>14</v>
      </c>
      <c r="C35" s="45">
        <v>9</v>
      </c>
      <c r="D35" s="45">
        <v>56</v>
      </c>
      <c r="E35" s="68">
        <v>66</v>
      </c>
    </row>
    <row r="36" spans="1:5">
      <c r="A36" s="103">
        <v>44576</v>
      </c>
      <c r="B36" s="45">
        <v>14</v>
      </c>
      <c r="C36" s="45">
        <v>9</v>
      </c>
      <c r="D36" s="45">
        <v>56</v>
      </c>
      <c r="E36" s="68">
        <v>66</v>
      </c>
    </row>
    <row r="37" spans="1:5">
      <c r="A37" s="103">
        <v>44577</v>
      </c>
      <c r="B37" s="45">
        <v>14</v>
      </c>
      <c r="C37" s="45">
        <v>9</v>
      </c>
      <c r="D37" s="45">
        <v>56</v>
      </c>
      <c r="E37" s="68">
        <v>66</v>
      </c>
    </row>
    <row r="38" spans="1:5">
      <c r="A38" s="103">
        <v>44578</v>
      </c>
      <c r="B38" s="45">
        <v>12</v>
      </c>
      <c r="C38" s="45">
        <v>1</v>
      </c>
      <c r="D38" s="45">
        <v>60</v>
      </c>
      <c r="E38" s="68">
        <v>67</v>
      </c>
    </row>
    <row r="39" spans="1:5">
      <c r="A39" s="103">
        <v>44579</v>
      </c>
      <c r="B39" s="45">
        <v>13</v>
      </c>
      <c r="C39" s="45">
        <v>1</v>
      </c>
      <c r="D39" s="45">
        <v>58</v>
      </c>
      <c r="E39" s="68">
        <v>63</v>
      </c>
    </row>
    <row r="40" spans="1:5">
      <c r="A40" s="103">
        <v>44580</v>
      </c>
      <c r="B40" s="45">
        <v>14</v>
      </c>
      <c r="C40" s="45">
        <v>1</v>
      </c>
      <c r="D40" s="45">
        <v>47</v>
      </c>
      <c r="E40" s="68">
        <v>59</v>
      </c>
    </row>
    <row r="41" spans="1:5">
      <c r="A41" s="103">
        <v>44581</v>
      </c>
      <c r="B41" s="45">
        <v>8</v>
      </c>
      <c r="C41" s="45">
        <v>2</v>
      </c>
      <c r="D41" s="45">
        <v>53</v>
      </c>
      <c r="E41" s="68">
        <v>57</v>
      </c>
    </row>
    <row r="42" spans="1:5">
      <c r="A42" s="103">
        <v>44582</v>
      </c>
      <c r="B42" s="45">
        <v>18</v>
      </c>
      <c r="C42" s="45">
        <v>2</v>
      </c>
      <c r="D42" s="45">
        <v>54</v>
      </c>
      <c r="E42" s="68">
        <v>64</v>
      </c>
    </row>
    <row r="43" spans="1:5">
      <c r="A43" s="103">
        <v>44583</v>
      </c>
      <c r="B43" s="45">
        <v>18</v>
      </c>
      <c r="C43" s="45">
        <v>2</v>
      </c>
      <c r="D43" s="45">
        <v>54</v>
      </c>
      <c r="E43" s="68">
        <v>64</v>
      </c>
    </row>
    <row r="44" spans="1:5">
      <c r="A44" s="103">
        <v>44584</v>
      </c>
      <c r="B44" s="45">
        <v>18</v>
      </c>
      <c r="C44" s="45">
        <v>2</v>
      </c>
      <c r="D44" s="45">
        <v>54</v>
      </c>
      <c r="E44" s="68">
        <v>64</v>
      </c>
    </row>
    <row r="45" spans="1:5">
      <c r="A45" s="103">
        <v>44585</v>
      </c>
      <c r="B45" s="45">
        <v>18</v>
      </c>
      <c r="C45" s="45">
        <v>3</v>
      </c>
      <c r="D45" s="45">
        <v>55</v>
      </c>
      <c r="E45" s="68">
        <v>62</v>
      </c>
    </row>
    <row r="46" spans="1:5">
      <c r="A46" s="103">
        <v>44586</v>
      </c>
      <c r="B46" s="45">
        <v>16</v>
      </c>
      <c r="C46" s="45">
        <v>8</v>
      </c>
      <c r="D46" s="45">
        <v>56</v>
      </c>
      <c r="E46" s="68">
        <v>64</v>
      </c>
    </row>
    <row r="47" spans="1:5">
      <c r="A47" s="103">
        <v>44587</v>
      </c>
      <c r="B47" s="45">
        <v>12</v>
      </c>
      <c r="C47" s="45">
        <v>0</v>
      </c>
      <c r="D47" s="45">
        <v>57</v>
      </c>
      <c r="E47" s="68">
        <v>68</v>
      </c>
    </row>
    <row r="48" spans="1:5">
      <c r="A48" s="103">
        <v>44588</v>
      </c>
      <c r="B48" s="45">
        <v>12</v>
      </c>
      <c r="C48" s="45">
        <v>0</v>
      </c>
      <c r="D48" s="45">
        <v>59</v>
      </c>
      <c r="E48" s="68">
        <v>69</v>
      </c>
    </row>
    <row r="49" spans="1:5">
      <c r="A49" s="103">
        <v>44589</v>
      </c>
      <c r="B49" s="45">
        <v>12</v>
      </c>
      <c r="C49" s="55">
        <v>0</v>
      </c>
      <c r="D49" s="55">
        <v>56</v>
      </c>
      <c r="E49" s="104">
        <v>73</v>
      </c>
    </row>
    <row r="50" spans="1:5">
      <c r="A50" s="103">
        <v>44590</v>
      </c>
      <c r="B50" s="44">
        <v>12</v>
      </c>
      <c r="C50" s="65">
        <v>0</v>
      </c>
      <c r="D50" s="65">
        <v>56</v>
      </c>
      <c r="E50" s="68">
        <v>73</v>
      </c>
    </row>
    <row r="51" spans="1:5">
      <c r="A51" s="103">
        <v>44591</v>
      </c>
      <c r="B51" s="44"/>
      <c r="C51" s="65"/>
      <c r="D51" s="65"/>
      <c r="E51" s="68"/>
    </row>
    <row r="52" spans="1:5">
      <c r="A52" s="103">
        <v>44592</v>
      </c>
      <c r="B52" s="44"/>
      <c r="C52" s="65"/>
      <c r="D52" s="65"/>
      <c r="E52" s="68"/>
    </row>
    <row r="53" spans="1:5">
      <c r="A53" s="103">
        <v>44593</v>
      </c>
      <c r="B53" s="44">
        <v>14</v>
      </c>
      <c r="C53" s="65">
        <v>0</v>
      </c>
      <c r="D53" s="65">
        <v>56</v>
      </c>
      <c r="E53" s="68">
        <v>71</v>
      </c>
    </row>
    <row r="54" spans="1:5">
      <c r="A54" s="103">
        <v>44594</v>
      </c>
      <c r="B54" s="44">
        <v>13</v>
      </c>
      <c r="C54" s="65">
        <v>0</v>
      </c>
      <c r="D54" s="65">
        <v>56</v>
      </c>
      <c r="E54" s="68">
        <v>70</v>
      </c>
    </row>
    <row r="55" spans="1:5">
      <c r="A55" s="108"/>
      <c r="B55" s="69"/>
      <c r="C55" s="109"/>
      <c r="D55" s="109"/>
      <c r="E55" s="110"/>
    </row>
    <row r="56" spans="1:5">
      <c r="A56" s="66">
        <v>44596</v>
      </c>
      <c r="B56" s="44"/>
      <c r="C56" s="46"/>
      <c r="D56" s="46"/>
      <c r="E56" s="46"/>
    </row>
    <row r="57" spans="1:5">
      <c r="A57" s="66">
        <v>44597</v>
      </c>
      <c r="B57" s="44"/>
      <c r="C57" s="46"/>
      <c r="D57" s="46"/>
      <c r="E57" s="46"/>
    </row>
    <row r="58" spans="1:5">
      <c r="A58" s="66">
        <v>44598</v>
      </c>
      <c r="B58" s="44"/>
      <c r="C58" s="46"/>
      <c r="D58" s="46"/>
      <c r="E58" s="46"/>
    </row>
    <row r="59" spans="1:5">
      <c r="A59" s="66">
        <v>44599</v>
      </c>
      <c r="B59" s="44"/>
      <c r="C59" s="46"/>
      <c r="D59" s="46"/>
      <c r="E59" s="46"/>
    </row>
    <row r="60" spans="1:5">
      <c r="A60" s="66">
        <v>44600</v>
      </c>
      <c r="B60" s="44"/>
      <c r="C60" s="46"/>
      <c r="D60" s="46"/>
      <c r="E60" s="46"/>
    </row>
    <row r="61" spans="1:5">
      <c r="A61" s="66">
        <v>44601</v>
      </c>
      <c r="B61" s="44"/>
      <c r="C61" s="46"/>
      <c r="D61" s="46"/>
      <c r="E61" s="46"/>
    </row>
    <row r="62" spans="1:5">
      <c r="A62" s="66">
        <v>44602</v>
      </c>
      <c r="B62" s="44"/>
      <c r="C62" s="46"/>
      <c r="D62" s="46"/>
      <c r="E62" s="46"/>
    </row>
    <row r="63" spans="1:5">
      <c r="A63" s="66">
        <v>44603</v>
      </c>
      <c r="B63" s="44"/>
      <c r="C63" s="46"/>
      <c r="D63" s="46"/>
      <c r="E63" s="46"/>
    </row>
    <row r="64" spans="1:5">
      <c r="A64" s="66">
        <v>44604</v>
      </c>
      <c r="B64" s="44"/>
      <c r="C64" s="46"/>
      <c r="D64" s="46"/>
      <c r="E64" s="46"/>
    </row>
    <row r="65" spans="1:5">
      <c r="A65" s="66">
        <v>44605</v>
      </c>
      <c r="B65" s="44"/>
      <c r="C65" s="46"/>
      <c r="D65" s="46"/>
      <c r="E65" s="46"/>
    </row>
    <row r="66" spans="1:5">
      <c r="A66" s="66">
        <v>44606</v>
      </c>
      <c r="B66" s="44"/>
      <c r="C66" s="46"/>
      <c r="D66" s="46"/>
      <c r="E66" s="46"/>
    </row>
    <row r="67" spans="1:5">
      <c r="A67" s="66">
        <v>44607</v>
      </c>
      <c r="B67" s="44"/>
      <c r="C67" s="46"/>
      <c r="D67" s="46"/>
      <c r="E67" s="46"/>
    </row>
    <row r="68" spans="1:5">
      <c r="A68" s="66">
        <v>44608</v>
      </c>
      <c r="B68" s="44"/>
      <c r="C68" s="46"/>
      <c r="D68" s="46"/>
      <c r="E68" s="46"/>
    </row>
    <row r="69" spans="1:5">
      <c r="A69" s="66">
        <v>44609</v>
      </c>
      <c r="B69" s="44"/>
      <c r="C69" s="46"/>
      <c r="D69" s="46"/>
      <c r="E69" s="46"/>
    </row>
    <row r="70" spans="1:5">
      <c r="A70" s="66">
        <v>44610</v>
      </c>
      <c r="B70" s="44"/>
      <c r="C70" s="46"/>
      <c r="D70" s="46"/>
      <c r="E70" s="46"/>
    </row>
    <row r="71" spans="1:5">
      <c r="A71" s="66">
        <v>44611</v>
      </c>
      <c r="B71" s="44"/>
      <c r="C71" s="46"/>
      <c r="D71" s="46"/>
      <c r="E71" s="46"/>
    </row>
    <row r="72" spans="1:5">
      <c r="A72" s="66">
        <v>44612</v>
      </c>
      <c r="B72" s="44"/>
      <c r="C72" s="46"/>
      <c r="D72" s="46"/>
      <c r="E72" s="46"/>
    </row>
    <row r="73" spans="1:5">
      <c r="A73" s="66">
        <v>44613</v>
      </c>
      <c r="B73" s="44"/>
      <c r="C73" s="46"/>
      <c r="D73" s="46"/>
      <c r="E73" s="46"/>
    </row>
    <row r="74" spans="1:5">
      <c r="A74" s="66">
        <v>44614</v>
      </c>
      <c r="B74" s="44"/>
      <c r="C74" s="46"/>
      <c r="D74" s="46"/>
      <c r="E74" s="46"/>
    </row>
    <row r="75" spans="1:5">
      <c r="A75" s="66">
        <v>44615</v>
      </c>
      <c r="B75" s="44"/>
      <c r="C75" s="46"/>
      <c r="D75" s="46"/>
      <c r="E75" s="46"/>
    </row>
    <row r="76" spans="1:5">
      <c r="A76" s="66">
        <v>44616</v>
      </c>
      <c r="B76" s="44"/>
      <c r="C76" s="46"/>
      <c r="D76" s="46"/>
      <c r="E76" s="46"/>
    </row>
    <row r="77" spans="1:5">
      <c r="A77" s="66">
        <v>44617</v>
      </c>
      <c r="B77" s="44"/>
      <c r="C77" s="46"/>
      <c r="D77" s="46"/>
      <c r="E77" s="46"/>
    </row>
    <row r="78" spans="1:5">
      <c r="A78" s="66">
        <v>44618</v>
      </c>
      <c r="B78" s="44"/>
      <c r="C78" s="46"/>
      <c r="D78" s="46"/>
      <c r="E78" s="46"/>
    </row>
    <row r="79" spans="1:5">
      <c r="A79" s="66">
        <v>44619</v>
      </c>
      <c r="B79" s="44"/>
      <c r="C79" s="46"/>
      <c r="D79" s="46"/>
      <c r="E79" s="46"/>
    </row>
    <row r="80" spans="1:5">
      <c r="A80" s="66">
        <v>44620</v>
      </c>
      <c r="B80" s="44"/>
      <c r="C80" s="46"/>
      <c r="D80" s="46"/>
      <c r="E80" s="46"/>
    </row>
    <row r="81" spans="1:5">
      <c r="A81" s="66">
        <v>44621</v>
      </c>
      <c r="B81" s="44"/>
      <c r="C81" s="46"/>
      <c r="D81" s="46"/>
      <c r="E81" s="46"/>
    </row>
    <row r="82" spans="1:5">
      <c r="A82" s="66">
        <v>44622</v>
      </c>
      <c r="B82" s="44"/>
      <c r="C82" s="46"/>
      <c r="D82" s="46"/>
      <c r="E82" s="46"/>
    </row>
    <row r="83" spans="1:5">
      <c r="A83" s="66">
        <v>44623</v>
      </c>
      <c r="B83" s="44"/>
      <c r="C83" s="46"/>
      <c r="D83" s="46"/>
      <c r="E83" s="46"/>
    </row>
    <row r="84" spans="1:5">
      <c r="A84" s="66">
        <v>44624</v>
      </c>
      <c r="B84" s="44"/>
      <c r="C84" s="46"/>
      <c r="D84" s="46"/>
      <c r="E84" s="46"/>
    </row>
    <row r="85" spans="1:5">
      <c r="A85" s="66">
        <v>44625</v>
      </c>
      <c r="B85" s="44"/>
      <c r="C85" s="46"/>
      <c r="D85" s="46"/>
      <c r="E85" s="46"/>
    </row>
    <row r="86" spans="1:5">
      <c r="A86" s="66">
        <v>44626</v>
      </c>
      <c r="B86" s="44"/>
      <c r="C86" s="46"/>
      <c r="D86" s="46"/>
      <c r="E86" s="46"/>
    </row>
    <row r="87" spans="1:5">
      <c r="A87" s="66">
        <v>44627</v>
      </c>
      <c r="B87" s="44"/>
      <c r="C87" s="46"/>
      <c r="D87" s="46"/>
      <c r="E87" s="46"/>
    </row>
    <row r="88" spans="1:5">
      <c r="A88" s="66">
        <v>44628</v>
      </c>
      <c r="B88" s="44"/>
      <c r="C88" s="46"/>
      <c r="D88" s="46"/>
      <c r="E88" s="46"/>
    </row>
    <row r="89" spans="1:5">
      <c r="A89" s="66">
        <v>44629</v>
      </c>
      <c r="B89" s="44"/>
      <c r="C89" s="46"/>
      <c r="D89" s="46"/>
      <c r="E89" s="46"/>
    </row>
    <row r="90" spans="1:5">
      <c r="A90" s="66">
        <v>44630</v>
      </c>
      <c r="B90" s="44"/>
      <c r="C90" s="46"/>
      <c r="D90" s="46"/>
      <c r="E90" s="46"/>
    </row>
    <row r="91" spans="1:5">
      <c r="A91" s="66">
        <v>44631</v>
      </c>
      <c r="B91" s="44"/>
      <c r="C91" s="46"/>
      <c r="D91" s="46"/>
      <c r="E91" s="46"/>
    </row>
    <row r="92" spans="1:5">
      <c r="A92" s="66">
        <v>44632</v>
      </c>
      <c r="B92" s="44"/>
      <c r="C92" s="46"/>
      <c r="D92" s="46"/>
      <c r="E92" s="46"/>
    </row>
    <row r="93" spans="1:5">
      <c r="A93" s="66">
        <v>44633</v>
      </c>
      <c r="B93" s="44"/>
      <c r="C93" s="46"/>
      <c r="D93" s="46"/>
      <c r="E93" s="46"/>
    </row>
    <row r="94" spans="1:5">
      <c r="A94" s="66">
        <v>44634</v>
      </c>
      <c r="B94" s="44"/>
      <c r="C94" s="46"/>
      <c r="D94" s="46"/>
      <c r="E94" s="46"/>
    </row>
    <row r="95" spans="1:5">
      <c r="A95" s="66">
        <v>44635</v>
      </c>
      <c r="B95" s="44"/>
      <c r="C95" s="46"/>
      <c r="D95" s="46"/>
      <c r="E95" s="46"/>
    </row>
    <row r="96" spans="1:5">
      <c r="A96" s="66">
        <v>44636</v>
      </c>
      <c r="B96" s="44"/>
      <c r="C96" s="46"/>
      <c r="D96" s="46"/>
      <c r="E96" s="46"/>
    </row>
    <row r="97" spans="1:5">
      <c r="A97" s="66">
        <v>44637</v>
      </c>
      <c r="B97" s="44"/>
      <c r="C97" s="46"/>
      <c r="D97" s="46"/>
      <c r="E97" s="46"/>
    </row>
    <row r="98" spans="1:5">
      <c r="A98" s="66">
        <v>44638</v>
      </c>
      <c r="B98" s="44"/>
      <c r="C98" s="46"/>
      <c r="D98" s="46"/>
      <c r="E98" s="46"/>
    </row>
    <row r="99" spans="1:5">
      <c r="A99" s="66">
        <v>44639</v>
      </c>
      <c r="B99" s="44"/>
      <c r="C99" s="46"/>
      <c r="D99" s="46"/>
      <c r="E99" s="46"/>
    </row>
    <row r="100" spans="1:5">
      <c r="A100" s="66">
        <v>44640</v>
      </c>
      <c r="B100" s="44"/>
      <c r="C100" s="46"/>
      <c r="D100" s="46"/>
      <c r="E100" s="46"/>
    </row>
    <row r="101" spans="1:5">
      <c r="A101" s="66">
        <v>44641</v>
      </c>
      <c r="B101" s="44"/>
      <c r="C101" s="46"/>
      <c r="D101" s="46"/>
      <c r="E101" s="46"/>
    </row>
    <row r="102" spans="1:5">
      <c r="A102" s="66">
        <v>44642</v>
      </c>
      <c r="B102" s="44"/>
      <c r="C102" s="46"/>
      <c r="D102" s="46"/>
      <c r="E102" s="46"/>
    </row>
    <row r="103" spans="1:5">
      <c r="A103" s="66">
        <v>44643</v>
      </c>
      <c r="B103" s="44"/>
      <c r="C103" s="46"/>
      <c r="D103" s="46"/>
      <c r="E103" s="46"/>
    </row>
    <row r="104" spans="1:5">
      <c r="A104" s="66">
        <v>44644</v>
      </c>
      <c r="B104" s="44"/>
      <c r="C104" s="46"/>
      <c r="D104" s="46"/>
      <c r="E104" s="46"/>
    </row>
    <row r="105" spans="1:5">
      <c r="A105" s="66">
        <v>44645</v>
      </c>
      <c r="B105" s="44"/>
      <c r="C105" s="46"/>
      <c r="D105" s="46"/>
      <c r="E105" s="46"/>
    </row>
    <row r="106" spans="1:5">
      <c r="A106" s="66">
        <v>44646</v>
      </c>
      <c r="B106" s="44"/>
      <c r="C106" s="46"/>
      <c r="D106" s="46"/>
      <c r="E106" s="46"/>
    </row>
    <row r="107" spans="1:5">
      <c r="A107" s="66">
        <v>44647</v>
      </c>
      <c r="B107" s="44"/>
      <c r="C107" s="46"/>
      <c r="D107" s="46"/>
      <c r="E107" s="46"/>
    </row>
    <row r="108" spans="1:5">
      <c r="A108" s="66">
        <v>44648</v>
      </c>
      <c r="B108" s="44"/>
      <c r="C108" s="46"/>
      <c r="D108" s="46"/>
      <c r="E108" s="46"/>
    </row>
    <row r="109" spans="1:5">
      <c r="A109" s="66">
        <v>44649</v>
      </c>
      <c r="B109" s="44"/>
      <c r="C109" s="46"/>
      <c r="D109" s="46"/>
      <c r="E109" s="46"/>
    </row>
    <row r="110" spans="1:5">
      <c r="A110" s="66">
        <v>44650</v>
      </c>
      <c r="B110" s="44"/>
      <c r="C110" s="46"/>
      <c r="D110" s="46"/>
      <c r="E110" s="46"/>
    </row>
    <row r="111" spans="1:5">
      <c r="A111" s="66">
        <v>44651</v>
      </c>
      <c r="B111" s="44"/>
      <c r="C111" s="46"/>
      <c r="D111" s="46"/>
      <c r="E111" s="46"/>
    </row>
    <row r="112" spans="1:5">
      <c r="A112" s="66">
        <v>44652</v>
      </c>
      <c r="B112" s="44"/>
      <c r="C112" s="46"/>
      <c r="D112" s="46"/>
      <c r="E112" s="46"/>
    </row>
    <row r="113" spans="1:5">
      <c r="A113" s="66">
        <v>44653</v>
      </c>
      <c r="B113" s="44"/>
      <c r="C113" s="46"/>
      <c r="D113" s="46"/>
      <c r="E113" s="46"/>
    </row>
    <row r="114" spans="1:5">
      <c r="A114" s="66">
        <v>44654</v>
      </c>
      <c r="B114" s="44"/>
      <c r="C114" s="46"/>
      <c r="D114" s="46"/>
      <c r="E114" s="46"/>
    </row>
    <row r="115" spans="1:5">
      <c r="A115" s="66">
        <v>44655</v>
      </c>
      <c r="B115" s="44"/>
      <c r="C115" s="46"/>
      <c r="D115" s="46"/>
      <c r="E115" s="46"/>
    </row>
    <row r="116" spans="1:5">
      <c r="A116" s="66">
        <v>44656</v>
      </c>
      <c r="B116" s="44"/>
      <c r="C116" s="46"/>
      <c r="D116" s="46"/>
      <c r="E116" s="46"/>
    </row>
    <row r="117" spans="1:5">
      <c r="A117" s="66">
        <v>44657</v>
      </c>
      <c r="B117" s="44"/>
      <c r="C117" s="46"/>
      <c r="D117" s="46"/>
      <c r="E117" s="46"/>
    </row>
    <row r="118" spans="1:5">
      <c r="A118" s="66">
        <v>44658</v>
      </c>
      <c r="B118" s="44"/>
      <c r="C118" s="46"/>
      <c r="D118" s="46"/>
      <c r="E118" s="46"/>
    </row>
    <row r="119" spans="1:5">
      <c r="A119" s="66">
        <v>44659</v>
      </c>
      <c r="B119" s="44"/>
      <c r="C119" s="46"/>
      <c r="D119" s="46"/>
      <c r="E119" s="46"/>
    </row>
    <row r="120" spans="1:5">
      <c r="A120" s="66">
        <v>44660</v>
      </c>
      <c r="B120" s="44"/>
      <c r="C120" s="46"/>
      <c r="D120" s="46"/>
      <c r="E120" s="46"/>
    </row>
    <row r="121" spans="1:5">
      <c r="A121" s="66">
        <v>44661</v>
      </c>
      <c r="B121" s="44"/>
      <c r="C121" s="46"/>
      <c r="D121" s="46"/>
      <c r="E121" s="46"/>
    </row>
    <row r="122" spans="1:5">
      <c r="A122" s="66">
        <v>44662</v>
      </c>
      <c r="B122" s="44"/>
      <c r="C122" s="46"/>
      <c r="D122" s="46"/>
      <c r="E122" s="46"/>
    </row>
    <row r="123" spans="1:5">
      <c r="A123" s="66">
        <v>44663</v>
      </c>
      <c r="B123" s="44"/>
      <c r="C123" s="46"/>
      <c r="D123" s="46"/>
      <c r="E123" s="46"/>
    </row>
    <row r="124" spans="1:5">
      <c r="A124" s="66">
        <v>44664</v>
      </c>
      <c r="B124" s="44"/>
      <c r="C124" s="46"/>
      <c r="D124" s="46"/>
      <c r="E124" s="46"/>
    </row>
    <row r="125" spans="1:5">
      <c r="A125" s="66">
        <v>44665</v>
      </c>
      <c r="B125" s="44"/>
      <c r="C125" s="46"/>
      <c r="D125" s="46"/>
      <c r="E125" s="46"/>
    </row>
    <row r="126" spans="1:5">
      <c r="A126" s="66">
        <v>44666</v>
      </c>
      <c r="B126" s="44"/>
      <c r="C126" s="46"/>
      <c r="D126" s="46"/>
      <c r="E126" s="46"/>
    </row>
    <row r="127" spans="1:5">
      <c r="A127" s="66">
        <v>44667</v>
      </c>
      <c r="B127" s="44"/>
      <c r="C127" s="46"/>
      <c r="D127" s="46"/>
      <c r="E127" s="46"/>
    </row>
    <row r="128" spans="1:5">
      <c r="A128" s="66">
        <v>44668</v>
      </c>
      <c r="B128" s="44"/>
      <c r="C128" s="46"/>
      <c r="D128" s="46"/>
      <c r="E128" s="46"/>
    </row>
    <row r="129" spans="1:5">
      <c r="A129" s="66">
        <v>44669</v>
      </c>
      <c r="B129" s="44"/>
      <c r="C129" s="46"/>
      <c r="D129" s="46"/>
      <c r="E129" s="46"/>
    </row>
    <row r="130" spans="1:5">
      <c r="A130" s="66">
        <v>44670</v>
      </c>
      <c r="B130" s="44"/>
      <c r="C130" s="46"/>
      <c r="D130" s="46"/>
      <c r="E130" s="46"/>
    </row>
    <row r="131" spans="1:5">
      <c r="A131" s="66">
        <v>44671</v>
      </c>
      <c r="B131" s="44"/>
      <c r="C131" s="46"/>
      <c r="D131" s="46"/>
      <c r="E131" s="46"/>
    </row>
    <row r="132" spans="1:5">
      <c r="A132" s="66">
        <v>44672</v>
      </c>
      <c r="B132" s="44"/>
      <c r="C132" s="46"/>
      <c r="D132" s="46"/>
      <c r="E132" s="46"/>
    </row>
    <row r="133" spans="1:5">
      <c r="A133" s="66">
        <v>44673</v>
      </c>
      <c r="B133" s="44"/>
      <c r="C133" s="46"/>
      <c r="D133" s="46"/>
      <c r="E133" s="46"/>
    </row>
    <row r="134" spans="1:5">
      <c r="A134" s="66">
        <v>44674</v>
      </c>
      <c r="B134" s="44"/>
      <c r="C134" s="46"/>
      <c r="D134" s="46"/>
      <c r="E134" s="46"/>
    </row>
    <row r="135" spans="1:5">
      <c r="A135" s="66">
        <v>44675</v>
      </c>
      <c r="B135" s="44"/>
      <c r="C135" s="46"/>
      <c r="D135" s="46"/>
      <c r="E135" s="46"/>
    </row>
    <row r="136" spans="1:5">
      <c r="A136" s="66">
        <v>44676</v>
      </c>
      <c r="B136" s="44"/>
      <c r="C136" s="46"/>
      <c r="D136" s="46"/>
      <c r="E136" s="46"/>
    </row>
    <row r="137" spans="1:5">
      <c r="A137" s="66">
        <v>44677</v>
      </c>
      <c r="B137" s="44"/>
      <c r="C137" s="46"/>
      <c r="D137" s="46"/>
      <c r="E137" s="46"/>
    </row>
    <row r="138" spans="1:5">
      <c r="A138" s="66">
        <v>44678</v>
      </c>
      <c r="B138" s="44"/>
      <c r="C138" s="46"/>
      <c r="D138" s="46"/>
      <c r="E138" s="46"/>
    </row>
    <row r="139" spans="1:5">
      <c r="A139" s="66">
        <v>44679</v>
      </c>
      <c r="B139" s="44"/>
      <c r="C139" s="46"/>
      <c r="D139" s="46"/>
      <c r="E139" s="46"/>
    </row>
    <row r="140" spans="1:5">
      <c r="A140" s="66">
        <v>44680</v>
      </c>
      <c r="B140" s="44"/>
      <c r="C140" s="46"/>
      <c r="D140" s="46"/>
      <c r="E140" s="46"/>
    </row>
    <row r="141" spans="1:5">
      <c r="A141" s="66">
        <v>44681</v>
      </c>
      <c r="B141" s="44"/>
      <c r="C141" s="46"/>
      <c r="D141" s="46"/>
      <c r="E141" s="46"/>
    </row>
    <row r="142" spans="1:5">
      <c r="A142" s="66">
        <v>44682</v>
      </c>
      <c r="B142" s="44"/>
      <c r="C142" s="46"/>
      <c r="D142" s="46"/>
      <c r="E142" s="46"/>
    </row>
    <row r="143" spans="1:5">
      <c r="A143" s="66">
        <v>44683</v>
      </c>
      <c r="B143" s="44"/>
      <c r="C143" s="46"/>
      <c r="D143" s="46"/>
      <c r="E143" s="46"/>
    </row>
    <row r="144" spans="1:5">
      <c r="A144" s="66">
        <v>44684</v>
      </c>
      <c r="B144" s="44"/>
      <c r="C144" s="46"/>
      <c r="D144" s="46"/>
      <c r="E144" s="46"/>
    </row>
    <row r="145" spans="1:5">
      <c r="A145" s="66">
        <v>44685</v>
      </c>
      <c r="B145" s="44"/>
      <c r="C145" s="46"/>
      <c r="D145" s="46"/>
      <c r="E145" s="46"/>
    </row>
    <row r="146" spans="1:5">
      <c r="A146" s="66">
        <v>44686</v>
      </c>
      <c r="B146" s="44"/>
      <c r="C146" s="46"/>
      <c r="D146" s="46"/>
      <c r="E146" s="46"/>
    </row>
    <row r="147" spans="1:5">
      <c r="A147" s="66">
        <v>44687</v>
      </c>
      <c r="B147" s="44"/>
      <c r="C147" s="46"/>
      <c r="D147" s="46"/>
      <c r="E147" s="46"/>
    </row>
    <row r="148" spans="1:5">
      <c r="A148" s="66">
        <v>44688</v>
      </c>
      <c r="B148" s="44"/>
      <c r="C148" s="46"/>
      <c r="D148" s="46"/>
      <c r="E148" s="46"/>
    </row>
    <row r="149" spans="1:5">
      <c r="A149" s="66">
        <v>44689</v>
      </c>
      <c r="B149" s="44"/>
      <c r="C149" s="46"/>
      <c r="D149" s="46"/>
      <c r="E149" s="46"/>
    </row>
    <row r="150" spans="1:5">
      <c r="A150" s="66">
        <v>44690</v>
      </c>
      <c r="B150" s="44"/>
      <c r="C150" s="46"/>
      <c r="D150" s="46"/>
      <c r="E150" s="46"/>
    </row>
    <row r="151" spans="1:5">
      <c r="A151" s="66">
        <v>44691</v>
      </c>
      <c r="B151" s="44"/>
      <c r="C151" s="46"/>
      <c r="D151" s="46"/>
      <c r="E151" s="46"/>
    </row>
    <row r="152" spans="1:5">
      <c r="A152" s="66">
        <v>44692</v>
      </c>
      <c r="B152" s="44"/>
      <c r="C152" s="46"/>
      <c r="D152" s="46"/>
      <c r="E152" s="46"/>
    </row>
    <row r="153" spans="1:5">
      <c r="A153" s="66">
        <v>44693</v>
      </c>
      <c r="B153" s="44"/>
      <c r="C153" s="46"/>
      <c r="D153" s="46"/>
      <c r="E153" s="46"/>
    </row>
    <row r="154" spans="1:5">
      <c r="A154" s="66">
        <v>44694</v>
      </c>
      <c r="B154" s="44"/>
      <c r="C154" s="46"/>
      <c r="D154" s="46"/>
      <c r="E154" s="46"/>
    </row>
    <row r="155" spans="1:5">
      <c r="A155" s="66">
        <v>44695</v>
      </c>
      <c r="B155" s="44"/>
      <c r="C155" s="46"/>
      <c r="D155" s="46"/>
      <c r="E155" s="46"/>
    </row>
    <row r="156" spans="1:5">
      <c r="A156" s="66">
        <v>44696</v>
      </c>
      <c r="B156" s="44"/>
      <c r="C156" s="46"/>
      <c r="D156" s="46"/>
      <c r="E156" s="46"/>
    </row>
    <row r="157" spans="1:5">
      <c r="A157" s="66">
        <v>44697</v>
      </c>
      <c r="B157" s="44"/>
      <c r="C157" s="46"/>
      <c r="D157" s="46"/>
      <c r="E157" s="46"/>
    </row>
    <row r="158" spans="1:5">
      <c r="A158" s="66">
        <v>44698</v>
      </c>
      <c r="B158" s="44"/>
      <c r="C158" s="46"/>
      <c r="D158" s="46"/>
      <c r="E158" s="46"/>
    </row>
    <row r="159" spans="1:5">
      <c r="A159" s="66">
        <v>44699</v>
      </c>
      <c r="B159" s="44"/>
      <c r="C159" s="46"/>
      <c r="D159" s="46"/>
      <c r="E159" s="46"/>
    </row>
    <row r="160" spans="1:5">
      <c r="A160" s="66">
        <v>44700</v>
      </c>
      <c r="B160" s="44"/>
      <c r="C160" s="46"/>
      <c r="D160" s="46"/>
      <c r="E160" s="46"/>
    </row>
    <row r="161" spans="1:5">
      <c r="A161" s="66">
        <v>44701</v>
      </c>
      <c r="B161" s="44"/>
      <c r="C161" s="46"/>
      <c r="D161" s="46"/>
      <c r="E161" s="46"/>
    </row>
    <row r="162" spans="1:5">
      <c r="A162" s="66">
        <v>44702</v>
      </c>
      <c r="B162" s="44"/>
      <c r="C162" s="46"/>
      <c r="D162" s="46"/>
      <c r="E162" s="46"/>
    </row>
    <row r="163" spans="1:5">
      <c r="A163" s="66">
        <v>44703</v>
      </c>
      <c r="B163" s="44"/>
      <c r="C163" s="46"/>
      <c r="D163" s="46"/>
      <c r="E163" s="46"/>
    </row>
    <row r="164" spans="1:5">
      <c r="A164" s="66">
        <v>44704</v>
      </c>
      <c r="B164" s="44"/>
      <c r="C164" s="46"/>
      <c r="D164" s="46"/>
      <c r="E164" s="46"/>
    </row>
    <row r="165" spans="1:5">
      <c r="A165" s="66">
        <v>44705</v>
      </c>
      <c r="B165" s="44"/>
      <c r="C165" s="46"/>
      <c r="D165" s="46"/>
      <c r="E165" s="46"/>
    </row>
    <row r="166" spans="1:5">
      <c r="A166" s="66">
        <v>44706</v>
      </c>
      <c r="B166" s="44"/>
      <c r="C166" s="46"/>
      <c r="D166" s="46"/>
      <c r="E166" s="46"/>
    </row>
    <row r="167" spans="1:5">
      <c r="A167" s="66">
        <v>44707</v>
      </c>
      <c r="B167" s="44"/>
      <c r="C167" s="46"/>
      <c r="D167" s="46"/>
      <c r="E167" s="46"/>
    </row>
    <row r="168" spans="1:5">
      <c r="A168" s="66">
        <v>44708</v>
      </c>
      <c r="B168" s="44"/>
      <c r="C168" s="46"/>
      <c r="D168" s="46"/>
      <c r="E168" s="46"/>
    </row>
    <row r="169" spans="1:5">
      <c r="A169" s="66">
        <v>44709</v>
      </c>
      <c r="B169" s="44"/>
      <c r="C169" s="46"/>
      <c r="D169" s="46"/>
      <c r="E169" s="46"/>
    </row>
    <row r="170" spans="1:5">
      <c r="A170" s="66">
        <v>44710</v>
      </c>
      <c r="B170" s="44"/>
      <c r="C170" s="46"/>
      <c r="D170" s="46"/>
      <c r="E170" s="46"/>
    </row>
    <row r="171" spans="1:5">
      <c r="A171" s="66">
        <v>44711</v>
      </c>
      <c r="B171" s="44"/>
      <c r="C171" s="46"/>
      <c r="D171" s="46"/>
      <c r="E171" s="46"/>
    </row>
    <row r="172" spans="1:5">
      <c r="A172" s="66">
        <v>44712</v>
      </c>
      <c r="B172" s="44"/>
      <c r="C172" s="46"/>
      <c r="D172" s="46"/>
      <c r="E172" s="46"/>
    </row>
    <row r="173" spans="1:5">
      <c r="A173" s="66">
        <v>44713</v>
      </c>
      <c r="B173" s="44"/>
      <c r="C173" s="46"/>
      <c r="D173" s="46"/>
      <c r="E173" s="46"/>
    </row>
    <row r="174" spans="1:5">
      <c r="A174" s="66">
        <v>44714</v>
      </c>
      <c r="B174" s="44"/>
      <c r="C174" s="46"/>
      <c r="D174" s="46"/>
      <c r="E174" s="46"/>
    </row>
    <row r="175" spans="1:5">
      <c r="A175" s="66">
        <v>44715</v>
      </c>
      <c r="B175" s="44"/>
      <c r="C175" s="46"/>
      <c r="D175" s="46"/>
      <c r="E175" s="46"/>
    </row>
    <row r="176" spans="1:5">
      <c r="A176" s="66">
        <v>44716</v>
      </c>
      <c r="B176" s="44"/>
      <c r="C176" s="46"/>
      <c r="D176" s="46"/>
      <c r="E176" s="46"/>
    </row>
    <row r="177" spans="1:5">
      <c r="A177" s="66">
        <v>44717</v>
      </c>
      <c r="B177" s="44"/>
      <c r="C177" s="46"/>
      <c r="D177" s="46"/>
      <c r="E177" s="46"/>
    </row>
    <row r="178" spans="1:5">
      <c r="A178" s="66">
        <v>44718</v>
      </c>
      <c r="B178" s="44"/>
      <c r="C178" s="46"/>
      <c r="D178" s="46"/>
      <c r="E178" s="46"/>
    </row>
    <row r="179" spans="1:5">
      <c r="A179" s="66">
        <v>44719</v>
      </c>
      <c r="B179" s="44"/>
      <c r="C179" s="46"/>
      <c r="D179" s="46"/>
      <c r="E179" s="46"/>
    </row>
    <row r="180" spans="1:5">
      <c r="A180" s="66">
        <v>44720</v>
      </c>
      <c r="B180" s="44"/>
      <c r="C180" s="46"/>
      <c r="D180" s="46"/>
      <c r="E180" s="46"/>
    </row>
    <row r="181" spans="1:5">
      <c r="A181" s="66">
        <v>44721</v>
      </c>
      <c r="B181" s="44"/>
      <c r="C181" s="46"/>
      <c r="D181" s="46"/>
      <c r="E181" s="46"/>
    </row>
    <row r="182" spans="1:5">
      <c r="A182" s="66">
        <v>44722</v>
      </c>
      <c r="B182" s="44"/>
      <c r="C182" s="46"/>
      <c r="D182" s="46"/>
      <c r="E182" s="46"/>
    </row>
    <row r="183" spans="1:5">
      <c r="A183" s="66">
        <v>44723</v>
      </c>
      <c r="B183" s="44"/>
      <c r="C183" s="46"/>
      <c r="D183" s="46"/>
      <c r="E183" s="46"/>
    </row>
    <row r="184" spans="1:5">
      <c r="A184" s="66">
        <v>44724</v>
      </c>
      <c r="B184" s="44"/>
      <c r="C184" s="46"/>
      <c r="D184" s="46"/>
      <c r="E184" s="46"/>
    </row>
    <row r="185" spans="1:5">
      <c r="A185" s="66">
        <v>44725</v>
      </c>
      <c r="B185" s="44"/>
      <c r="C185" s="46"/>
      <c r="D185" s="46"/>
      <c r="E185" s="46"/>
    </row>
    <row r="186" spans="1:5">
      <c r="A186" s="66">
        <v>44726</v>
      </c>
      <c r="B186" s="44"/>
      <c r="C186" s="46"/>
      <c r="D186" s="46"/>
      <c r="E186" s="46"/>
    </row>
    <row r="187" spans="1:5">
      <c r="A187" s="66">
        <v>44727</v>
      </c>
      <c r="B187" s="44"/>
      <c r="C187" s="46"/>
      <c r="D187" s="46"/>
      <c r="E187" s="46"/>
    </row>
    <row r="188" spans="1:5">
      <c r="A188" s="66">
        <v>44728</v>
      </c>
      <c r="B188" s="44"/>
      <c r="C188" s="46"/>
      <c r="D188" s="46"/>
      <c r="E188" s="46"/>
    </row>
    <row r="189" spans="1:5">
      <c r="A189" s="66">
        <v>44729</v>
      </c>
      <c r="B189" s="44"/>
      <c r="C189" s="46"/>
      <c r="D189" s="46"/>
      <c r="E189" s="46"/>
    </row>
    <row r="190" spans="1:5">
      <c r="A190" s="66">
        <v>44730</v>
      </c>
      <c r="B190" s="44"/>
      <c r="C190" s="46"/>
      <c r="D190" s="46"/>
      <c r="E190" s="46"/>
    </row>
    <row r="191" spans="1:5">
      <c r="A191" s="66">
        <v>44731</v>
      </c>
      <c r="B191" s="44"/>
      <c r="C191" s="46"/>
      <c r="D191" s="46"/>
      <c r="E191" s="46"/>
    </row>
    <row r="192" spans="1:5">
      <c r="A192" s="66">
        <v>44732</v>
      </c>
      <c r="B192" s="44"/>
      <c r="C192" s="46"/>
      <c r="D192" s="46"/>
      <c r="E192" s="46"/>
    </row>
    <row r="193" spans="1:5">
      <c r="A193" s="66">
        <v>44733</v>
      </c>
      <c r="B193" s="44"/>
      <c r="C193" s="46"/>
      <c r="D193" s="46"/>
      <c r="E193" s="46"/>
    </row>
    <row r="194" spans="1:5">
      <c r="A194" s="66">
        <v>44734</v>
      </c>
      <c r="B194" s="44"/>
      <c r="C194" s="46"/>
      <c r="D194" s="46"/>
      <c r="E194" s="46"/>
    </row>
    <row r="195" spans="1:5">
      <c r="A195" s="66">
        <v>44735</v>
      </c>
      <c r="B195" s="44"/>
      <c r="C195" s="46"/>
      <c r="D195" s="46"/>
      <c r="E195" s="46"/>
    </row>
    <row r="196" spans="1:5">
      <c r="A196" s="66">
        <v>44736</v>
      </c>
      <c r="B196" s="44"/>
      <c r="C196" s="46"/>
      <c r="D196" s="46"/>
      <c r="E196" s="46"/>
    </row>
    <row r="197" spans="1:5">
      <c r="A197" s="66">
        <v>44737</v>
      </c>
      <c r="B197" s="44"/>
      <c r="C197" s="46"/>
      <c r="D197" s="46"/>
      <c r="E197" s="46"/>
    </row>
    <row r="198" spans="1:5">
      <c r="A198" s="66">
        <v>44738</v>
      </c>
      <c r="B198" s="44"/>
      <c r="C198" s="46"/>
      <c r="D198" s="46"/>
      <c r="E198" s="46"/>
    </row>
    <row r="199" spans="1:5">
      <c r="A199" s="66">
        <v>44739</v>
      </c>
      <c r="B199" s="44"/>
      <c r="C199" s="46"/>
      <c r="D199" s="46"/>
      <c r="E199" s="46"/>
    </row>
    <row r="200" spans="1:5">
      <c r="A200" s="66">
        <v>44740</v>
      </c>
      <c r="B200" s="44"/>
      <c r="C200" s="46"/>
      <c r="D200" s="46"/>
      <c r="E200" s="46"/>
    </row>
    <row r="201" spans="1:5">
      <c r="A201" s="66">
        <v>44741</v>
      </c>
      <c r="B201" s="44"/>
      <c r="C201" s="46"/>
      <c r="D201" s="46"/>
      <c r="E201" s="46"/>
    </row>
    <row r="202" spans="1:5">
      <c r="A202" s="66">
        <v>44742</v>
      </c>
      <c r="B202" s="44"/>
      <c r="C202" s="46"/>
      <c r="D202" s="46"/>
      <c r="E202" s="46"/>
    </row>
    <row r="203" spans="1:5">
      <c r="A203" s="66">
        <v>44743</v>
      </c>
      <c r="B203" s="44"/>
      <c r="C203" s="46"/>
      <c r="D203" s="46"/>
      <c r="E203" s="46"/>
    </row>
    <row r="204" spans="1:5">
      <c r="A204" s="66">
        <v>44744</v>
      </c>
      <c r="B204" s="44"/>
      <c r="C204" s="46"/>
      <c r="D204" s="46"/>
      <c r="E204" s="46"/>
    </row>
    <row r="205" spans="1:5">
      <c r="A205" s="66">
        <v>44745</v>
      </c>
      <c r="B205" s="44"/>
      <c r="C205" s="46"/>
      <c r="D205" s="46"/>
      <c r="E205" s="46"/>
    </row>
    <row r="206" spans="1:5">
      <c r="A206" s="66">
        <v>44746</v>
      </c>
      <c r="B206" s="44"/>
      <c r="C206" s="46"/>
      <c r="D206" s="46"/>
      <c r="E206" s="46"/>
    </row>
    <row r="207" spans="1:5">
      <c r="A207" s="66">
        <v>44747</v>
      </c>
      <c r="B207" s="44"/>
      <c r="C207" s="46"/>
      <c r="D207" s="46"/>
      <c r="E207" s="46"/>
    </row>
    <row r="208" spans="1:5">
      <c r="A208" s="66">
        <v>44748</v>
      </c>
      <c r="B208" s="44"/>
      <c r="C208" s="46"/>
      <c r="D208" s="46"/>
      <c r="E208" s="46"/>
    </row>
    <row r="209" spans="1:5">
      <c r="A209" s="66">
        <v>44749</v>
      </c>
      <c r="B209" s="44"/>
      <c r="C209" s="46"/>
      <c r="D209" s="46"/>
      <c r="E209" s="46"/>
    </row>
    <row r="210" spans="1:5">
      <c r="A210" s="66">
        <v>44750</v>
      </c>
      <c r="B210" s="44"/>
      <c r="C210" s="46"/>
      <c r="D210" s="46"/>
      <c r="E210" s="46"/>
    </row>
    <row r="211" spans="1:5">
      <c r="A211" s="66">
        <v>44751</v>
      </c>
      <c r="B211" s="44"/>
      <c r="C211" s="46"/>
      <c r="D211" s="46"/>
      <c r="E211" s="46"/>
    </row>
    <row r="212" spans="1:5">
      <c r="A212" s="66">
        <v>44752</v>
      </c>
      <c r="B212" s="44"/>
      <c r="C212" s="46"/>
      <c r="D212" s="46"/>
      <c r="E212" s="46"/>
    </row>
    <row r="213" spans="1:5">
      <c r="A213" s="66">
        <v>44753</v>
      </c>
      <c r="B213" s="44"/>
      <c r="C213" s="46"/>
      <c r="D213" s="46"/>
      <c r="E213" s="46"/>
    </row>
    <row r="214" spans="1:5">
      <c r="A214" s="66">
        <v>44754</v>
      </c>
      <c r="B214" s="44"/>
      <c r="C214" s="46"/>
      <c r="D214" s="46"/>
      <c r="E214" s="46"/>
    </row>
    <row r="215" spans="1:5">
      <c r="A215" s="66">
        <v>44755</v>
      </c>
      <c r="B215" s="44"/>
      <c r="C215" s="46"/>
      <c r="D215" s="46"/>
      <c r="E215" s="46"/>
    </row>
    <row r="216" spans="1:5">
      <c r="A216" s="66">
        <v>44756</v>
      </c>
      <c r="B216" s="44"/>
      <c r="C216" s="46"/>
      <c r="D216" s="46"/>
      <c r="E216" s="46"/>
    </row>
    <row r="217" spans="1:5">
      <c r="A217" s="66">
        <v>44757</v>
      </c>
      <c r="B217" s="44"/>
      <c r="C217" s="46"/>
      <c r="D217" s="46"/>
      <c r="E217" s="46"/>
    </row>
    <row r="218" spans="1:5">
      <c r="A218" s="66">
        <v>44758</v>
      </c>
      <c r="B218" s="44"/>
      <c r="C218" s="46"/>
      <c r="D218" s="46"/>
      <c r="E218" s="46"/>
    </row>
    <row r="219" spans="1:5">
      <c r="A219" s="66">
        <v>44759</v>
      </c>
      <c r="B219" s="44"/>
      <c r="C219" s="46"/>
      <c r="D219" s="46"/>
      <c r="E219" s="46"/>
    </row>
    <row r="220" spans="1:5">
      <c r="A220" s="66">
        <v>44760</v>
      </c>
      <c r="B220" s="44"/>
      <c r="C220" s="46"/>
      <c r="D220" s="46"/>
      <c r="E220" s="46"/>
    </row>
    <row r="221" spans="1:5">
      <c r="A221" s="66">
        <v>44761</v>
      </c>
      <c r="B221" s="44"/>
      <c r="C221" s="46"/>
      <c r="D221" s="46"/>
      <c r="E221" s="46"/>
    </row>
    <row r="222" spans="1:5">
      <c r="A222" s="66">
        <v>44762</v>
      </c>
      <c r="B222" s="44"/>
      <c r="C222" s="46"/>
      <c r="D222" s="46"/>
      <c r="E222" s="46"/>
    </row>
    <row r="223" spans="1:5">
      <c r="A223" s="66">
        <v>44763</v>
      </c>
      <c r="B223" s="44"/>
      <c r="C223" s="46"/>
      <c r="D223" s="46"/>
      <c r="E223" s="46"/>
    </row>
    <row r="224" spans="1:5">
      <c r="A224" s="66">
        <v>44764</v>
      </c>
      <c r="B224" s="44"/>
      <c r="C224" s="46"/>
      <c r="D224" s="46"/>
      <c r="E224" s="46"/>
    </row>
    <row r="225" spans="1:5">
      <c r="A225" s="66">
        <v>44765</v>
      </c>
      <c r="B225" s="44"/>
      <c r="C225" s="46"/>
      <c r="D225" s="46"/>
      <c r="E225" s="46"/>
    </row>
    <row r="226" spans="1:5">
      <c r="A226" s="66">
        <v>44766</v>
      </c>
      <c r="B226" s="44"/>
      <c r="C226" s="46"/>
      <c r="D226" s="46"/>
      <c r="E226" s="46"/>
    </row>
    <row r="227" spans="1:5">
      <c r="A227" s="66">
        <v>44767</v>
      </c>
      <c r="B227" s="44"/>
      <c r="C227" s="46"/>
      <c r="D227" s="46"/>
      <c r="E227" s="46"/>
    </row>
    <row r="228" spans="1:5">
      <c r="A228" s="66">
        <v>44768</v>
      </c>
      <c r="B228" s="44"/>
      <c r="C228" s="46"/>
      <c r="D228" s="46"/>
      <c r="E228" s="46"/>
    </row>
    <row r="229" spans="1:5">
      <c r="A229" s="66">
        <v>44769</v>
      </c>
      <c r="B229" s="44"/>
      <c r="C229" s="46"/>
      <c r="D229" s="46"/>
      <c r="E229" s="46"/>
    </row>
    <row r="230" spans="1:5">
      <c r="A230" s="66">
        <v>44770</v>
      </c>
      <c r="B230" s="44"/>
      <c r="C230" s="46"/>
      <c r="D230" s="46"/>
      <c r="E230" s="46"/>
    </row>
    <row r="231" spans="1:5">
      <c r="A231" s="66">
        <v>44771</v>
      </c>
      <c r="B231" s="44"/>
      <c r="C231" s="46"/>
      <c r="D231" s="46"/>
      <c r="E231" s="46"/>
    </row>
    <row r="232" spans="1:5">
      <c r="A232" s="66">
        <v>44772</v>
      </c>
      <c r="B232" s="44"/>
      <c r="C232" s="46"/>
      <c r="D232" s="46"/>
      <c r="E232" s="46"/>
    </row>
    <row r="233" spans="1:5">
      <c r="A233" s="66">
        <v>44773</v>
      </c>
      <c r="B233" s="44"/>
      <c r="C233" s="46"/>
      <c r="D233" s="46"/>
      <c r="E233" s="46"/>
    </row>
    <row r="234" spans="1:5">
      <c r="A234" s="66">
        <v>44774</v>
      </c>
      <c r="B234" s="44"/>
      <c r="C234" s="46"/>
      <c r="D234" s="46"/>
      <c r="E234" s="46"/>
    </row>
    <row r="235" spans="1:5">
      <c r="A235" s="66">
        <v>44775</v>
      </c>
      <c r="B235" s="44"/>
      <c r="C235" s="46"/>
      <c r="D235" s="46"/>
      <c r="E235" s="46"/>
    </row>
    <row r="236" spans="1:5">
      <c r="A236" s="66">
        <v>44776</v>
      </c>
      <c r="B236" s="44"/>
      <c r="C236" s="46"/>
      <c r="D236" s="46"/>
      <c r="E236" s="46"/>
    </row>
    <row r="237" spans="1:5">
      <c r="A237" s="66">
        <v>44777</v>
      </c>
      <c r="B237" s="44"/>
      <c r="C237" s="46"/>
      <c r="D237" s="46"/>
      <c r="E237" s="46"/>
    </row>
    <row r="238" spans="1:5">
      <c r="A238" s="66">
        <v>44778</v>
      </c>
      <c r="B238" s="44"/>
      <c r="C238" s="46"/>
      <c r="D238" s="46"/>
      <c r="E238" s="46"/>
    </row>
    <row r="239" spans="1:5">
      <c r="A239" s="66">
        <v>44779</v>
      </c>
      <c r="B239" s="44"/>
      <c r="C239" s="46"/>
      <c r="D239" s="46"/>
      <c r="E239" s="46"/>
    </row>
    <row r="240" spans="1:5">
      <c r="A240" s="66">
        <v>44780</v>
      </c>
      <c r="B240" s="44"/>
      <c r="C240" s="46"/>
      <c r="D240" s="46"/>
      <c r="E240" s="46"/>
    </row>
    <row r="241" spans="1:5">
      <c r="A241" s="66">
        <v>44781</v>
      </c>
      <c r="B241" s="44"/>
      <c r="C241" s="46"/>
      <c r="D241" s="46"/>
      <c r="E241" s="46"/>
    </row>
    <row r="242" spans="1:5">
      <c r="A242" s="66">
        <v>44782</v>
      </c>
      <c r="B242" s="44"/>
      <c r="C242" s="46"/>
      <c r="D242" s="46"/>
      <c r="E242" s="46"/>
    </row>
    <row r="243" spans="1:5">
      <c r="A243" s="66">
        <v>44783</v>
      </c>
      <c r="B243" s="44"/>
      <c r="C243" s="46"/>
      <c r="D243" s="46"/>
      <c r="E243" s="46"/>
    </row>
    <row r="244" spans="1:5">
      <c r="A244" s="66">
        <v>44784</v>
      </c>
      <c r="B244" s="44"/>
      <c r="C244" s="46"/>
      <c r="D244" s="46"/>
      <c r="E244" s="46"/>
    </row>
    <row r="245" spans="1:5">
      <c r="A245" s="66">
        <v>44785</v>
      </c>
      <c r="B245" s="44"/>
      <c r="C245" s="46"/>
      <c r="D245" s="46"/>
      <c r="E245" s="46"/>
    </row>
    <row r="246" spans="1:5">
      <c r="A246" s="66">
        <v>44786</v>
      </c>
      <c r="B246" s="44"/>
      <c r="C246" s="46"/>
      <c r="D246" s="46"/>
      <c r="E246" s="46"/>
    </row>
    <row r="247" spans="1:5">
      <c r="A247" s="66">
        <v>44787</v>
      </c>
      <c r="B247" s="44"/>
      <c r="C247" s="46"/>
      <c r="D247" s="46"/>
      <c r="E247" s="46"/>
    </row>
    <row r="248" spans="1:5">
      <c r="A248" s="66">
        <v>44788</v>
      </c>
      <c r="B248" s="44"/>
      <c r="C248" s="46"/>
      <c r="D248" s="46"/>
      <c r="E248" s="46"/>
    </row>
    <row r="249" spans="1:5">
      <c r="A249" s="66">
        <v>44789</v>
      </c>
      <c r="B249" s="44"/>
      <c r="C249" s="46"/>
      <c r="D249" s="46"/>
      <c r="E249" s="46"/>
    </row>
    <row r="250" spans="1:5">
      <c r="A250" s="66">
        <v>44790</v>
      </c>
      <c r="B250" s="44"/>
      <c r="C250" s="46"/>
      <c r="D250" s="46"/>
      <c r="E250" s="46"/>
    </row>
    <row r="251" spans="1:5">
      <c r="A251" s="66">
        <v>44791</v>
      </c>
      <c r="B251" s="44"/>
      <c r="C251" s="46"/>
      <c r="D251" s="46"/>
      <c r="E251" s="46"/>
    </row>
    <row r="252" spans="1:5">
      <c r="A252" s="66">
        <v>44792</v>
      </c>
      <c r="B252" s="44"/>
      <c r="C252" s="46"/>
      <c r="D252" s="46"/>
      <c r="E252" s="46"/>
    </row>
    <row r="253" spans="1:5">
      <c r="A253" s="66">
        <v>44793</v>
      </c>
      <c r="B253" s="44"/>
      <c r="C253" s="46"/>
      <c r="D253" s="46"/>
      <c r="E253" s="46"/>
    </row>
    <row r="254" spans="1:5">
      <c r="A254" s="66">
        <v>44794</v>
      </c>
      <c r="B254" s="44"/>
      <c r="C254" s="46"/>
      <c r="D254" s="46"/>
      <c r="E254" s="46"/>
    </row>
    <row r="255" spans="1:5">
      <c r="A255" s="66">
        <v>44795</v>
      </c>
      <c r="B255" s="44"/>
      <c r="C255" s="46"/>
      <c r="D255" s="46"/>
      <c r="E255" s="46"/>
    </row>
    <row r="256" spans="1:5">
      <c r="A256" s="66">
        <v>44796</v>
      </c>
      <c r="B256" s="44"/>
      <c r="C256" s="46"/>
      <c r="D256" s="46"/>
      <c r="E256" s="46"/>
    </row>
    <row r="257" spans="1:5">
      <c r="A257" s="66">
        <v>44797</v>
      </c>
      <c r="B257" s="44"/>
      <c r="C257" s="46"/>
      <c r="D257" s="46"/>
      <c r="E257" s="46"/>
    </row>
    <row r="258" spans="1:5">
      <c r="A258" s="66">
        <v>44798</v>
      </c>
      <c r="B258" s="44"/>
      <c r="C258" s="46"/>
      <c r="D258" s="46"/>
      <c r="E258" s="46"/>
    </row>
    <row r="259" spans="1:5">
      <c r="A259" s="66">
        <v>44799</v>
      </c>
      <c r="B259" s="44"/>
      <c r="C259" s="46"/>
      <c r="D259" s="46"/>
      <c r="E259" s="46"/>
    </row>
    <row r="260" spans="1:5">
      <c r="A260" s="66">
        <v>44800</v>
      </c>
      <c r="B260" s="44"/>
      <c r="C260" s="46"/>
      <c r="D260" s="46"/>
      <c r="E260" s="46"/>
    </row>
    <row r="261" spans="1:5">
      <c r="A261" s="66">
        <v>44801</v>
      </c>
      <c r="B261" s="44"/>
      <c r="C261" s="46"/>
      <c r="D261" s="46"/>
      <c r="E261" s="46"/>
    </row>
    <row r="262" spans="1:5">
      <c r="A262" s="66">
        <v>44802</v>
      </c>
      <c r="B262" s="44"/>
      <c r="C262" s="46"/>
      <c r="D262" s="46"/>
      <c r="E262" s="46"/>
    </row>
    <row r="263" spans="1:5">
      <c r="A263" s="66">
        <v>44803</v>
      </c>
      <c r="B263" s="44"/>
      <c r="C263" s="46"/>
      <c r="D263" s="46"/>
      <c r="E263" s="46"/>
    </row>
    <row r="264" spans="1:5">
      <c r="A264" s="66">
        <v>44804</v>
      </c>
      <c r="B264" s="44"/>
      <c r="C264" s="46"/>
      <c r="D264" s="46"/>
      <c r="E264" s="46"/>
    </row>
    <row r="265" spans="1:5">
      <c r="A265" s="66">
        <v>44805</v>
      </c>
      <c r="B265" s="44"/>
      <c r="C265" s="46"/>
      <c r="D265" s="46"/>
      <c r="E265" s="46"/>
    </row>
    <row r="266" spans="1:5">
      <c r="A266" s="66">
        <v>44806</v>
      </c>
      <c r="B266" s="44"/>
      <c r="C266" s="46"/>
      <c r="D266" s="46"/>
      <c r="E266" s="46"/>
    </row>
    <row r="267" spans="1:5">
      <c r="A267" s="66">
        <v>44807</v>
      </c>
      <c r="B267" s="44"/>
      <c r="C267" s="46"/>
      <c r="D267" s="46"/>
      <c r="E267" s="46"/>
    </row>
    <row r="268" spans="1:5">
      <c r="A268" s="66">
        <v>44808</v>
      </c>
      <c r="B268" s="44"/>
      <c r="C268" s="46"/>
      <c r="D268" s="46"/>
      <c r="E268" s="46"/>
    </row>
    <row r="269" spans="1:5">
      <c r="A269" s="66">
        <v>44809</v>
      </c>
      <c r="B269" s="44"/>
      <c r="C269" s="46"/>
      <c r="D269" s="46"/>
      <c r="E269" s="46"/>
    </row>
    <row r="270" spans="1:5">
      <c r="A270" s="66">
        <v>44810</v>
      </c>
      <c r="B270" s="44"/>
      <c r="C270" s="46"/>
      <c r="D270" s="46"/>
      <c r="E270" s="46"/>
    </row>
    <row r="271" spans="1:5">
      <c r="A271" s="66">
        <v>44811</v>
      </c>
      <c r="B271" s="44"/>
      <c r="C271" s="46"/>
      <c r="D271" s="46"/>
      <c r="E271" s="46"/>
    </row>
    <row r="272" spans="1:5">
      <c r="A272" s="66">
        <v>44812</v>
      </c>
      <c r="B272" s="44"/>
      <c r="C272" s="46"/>
      <c r="D272" s="46"/>
      <c r="E272" s="46"/>
    </row>
    <row r="273" spans="1:5">
      <c r="A273" s="66">
        <v>44813</v>
      </c>
      <c r="B273" s="44"/>
      <c r="C273" s="46"/>
      <c r="D273" s="46"/>
      <c r="E273" s="46"/>
    </row>
    <row r="274" spans="1:5">
      <c r="A274" s="66">
        <v>44814</v>
      </c>
      <c r="B274" s="44"/>
      <c r="C274" s="46"/>
      <c r="D274" s="46"/>
      <c r="E274" s="46"/>
    </row>
    <row r="275" spans="1:5">
      <c r="A275" s="66">
        <v>44815</v>
      </c>
      <c r="B275" s="44"/>
      <c r="C275" s="46"/>
      <c r="D275" s="46"/>
      <c r="E275" s="46"/>
    </row>
    <row r="276" spans="1:5">
      <c r="A276" s="66">
        <v>44816</v>
      </c>
      <c r="B276" s="44"/>
      <c r="C276" s="46"/>
      <c r="D276" s="46"/>
      <c r="E276" s="46"/>
    </row>
    <row r="277" spans="1:5">
      <c r="A277" s="66">
        <v>44817</v>
      </c>
      <c r="B277" s="44"/>
      <c r="C277" s="46"/>
      <c r="D277" s="46"/>
      <c r="E277" s="46"/>
    </row>
    <row r="278" spans="1:5">
      <c r="A278" s="66">
        <v>44818</v>
      </c>
      <c r="B278" s="44"/>
      <c r="C278" s="46"/>
      <c r="D278" s="46"/>
      <c r="E278" s="46"/>
    </row>
    <row r="279" spans="1:5">
      <c r="A279" s="66">
        <v>44819</v>
      </c>
      <c r="B279" s="44"/>
      <c r="C279" s="46"/>
      <c r="D279" s="46"/>
      <c r="E279" s="46"/>
    </row>
    <row r="280" spans="1:5">
      <c r="A280" s="66">
        <v>44820</v>
      </c>
      <c r="B280" s="44"/>
      <c r="C280" s="46"/>
      <c r="D280" s="46"/>
      <c r="E280" s="46"/>
    </row>
    <row r="281" spans="1:5">
      <c r="A281" s="66">
        <v>44821</v>
      </c>
      <c r="B281" s="44"/>
      <c r="C281" s="46"/>
      <c r="D281" s="46"/>
      <c r="E281" s="46"/>
    </row>
    <row r="282" spans="1:5">
      <c r="A282" s="66">
        <v>44822</v>
      </c>
      <c r="B282" s="44"/>
      <c r="C282" s="46"/>
      <c r="D282" s="46"/>
      <c r="E282" s="46"/>
    </row>
    <row r="283" spans="1:5">
      <c r="A283" s="66">
        <v>44823</v>
      </c>
      <c r="B283" s="44"/>
      <c r="C283" s="46"/>
      <c r="D283" s="46"/>
      <c r="E283" s="46"/>
    </row>
    <row r="284" spans="1:5">
      <c r="A284" s="66">
        <v>44824</v>
      </c>
      <c r="B284" s="44"/>
      <c r="C284" s="46"/>
      <c r="D284" s="46"/>
      <c r="E284" s="46"/>
    </row>
    <row r="285" spans="1:5">
      <c r="A285" s="66">
        <v>44825</v>
      </c>
      <c r="B285" s="44"/>
      <c r="C285" s="46"/>
      <c r="D285" s="46"/>
      <c r="E285" s="46"/>
    </row>
    <row r="286" spans="1:5">
      <c r="A286" s="66">
        <v>44826</v>
      </c>
      <c r="B286" s="44"/>
      <c r="C286" s="46"/>
      <c r="D286" s="46"/>
      <c r="E286" s="46"/>
    </row>
    <row r="287" spans="1:5">
      <c r="A287" s="66">
        <v>44827</v>
      </c>
      <c r="B287" s="44"/>
      <c r="C287" s="46"/>
      <c r="D287" s="46"/>
      <c r="E287" s="46"/>
    </row>
    <row r="288" spans="1:5">
      <c r="A288" s="66">
        <v>44828</v>
      </c>
      <c r="B288" s="44"/>
      <c r="C288" s="46"/>
      <c r="D288" s="46"/>
      <c r="E288" s="46"/>
    </row>
    <row r="289" spans="1:5">
      <c r="A289" s="66">
        <v>44829</v>
      </c>
      <c r="B289" s="44"/>
      <c r="C289" s="46"/>
      <c r="D289" s="46"/>
      <c r="E289" s="46"/>
    </row>
    <row r="290" spans="1:5">
      <c r="A290" s="66">
        <v>44830</v>
      </c>
      <c r="B290" s="44"/>
      <c r="C290" s="46"/>
      <c r="D290" s="46"/>
      <c r="E290" s="46"/>
    </row>
    <row r="291" spans="1:5">
      <c r="A291" s="66">
        <v>44831</v>
      </c>
      <c r="B291" s="44"/>
      <c r="C291" s="46"/>
      <c r="D291" s="46"/>
      <c r="E291" s="46"/>
    </row>
    <row r="292" spans="1:5">
      <c r="A292" s="66">
        <v>44832</v>
      </c>
      <c r="B292" s="44"/>
      <c r="C292" s="46"/>
      <c r="D292" s="46"/>
      <c r="E292" s="46"/>
    </row>
    <row r="293" spans="1:5">
      <c r="A293" s="66">
        <v>44833</v>
      </c>
      <c r="B293" s="44"/>
      <c r="C293" s="46"/>
      <c r="D293" s="46"/>
      <c r="E293" s="46"/>
    </row>
    <row r="294" spans="1:5">
      <c r="A294" s="66">
        <v>44834</v>
      </c>
      <c r="B294" s="44"/>
      <c r="C294" s="46"/>
      <c r="D294" s="46"/>
      <c r="E294" s="46"/>
    </row>
    <row r="295" spans="1:5">
      <c r="A295" s="66">
        <v>44835</v>
      </c>
      <c r="B295" s="44"/>
      <c r="C295" s="46"/>
      <c r="D295" s="46"/>
      <c r="E295" s="46"/>
    </row>
    <row r="296" spans="1:5">
      <c r="A296" s="66">
        <v>44836</v>
      </c>
      <c r="B296" s="44"/>
      <c r="C296" s="46"/>
      <c r="D296" s="46"/>
      <c r="E296" s="46"/>
    </row>
    <row r="297" spans="1:5">
      <c r="A297" s="66">
        <v>44837</v>
      </c>
      <c r="B297" s="44"/>
      <c r="C297" s="46"/>
      <c r="D297" s="46"/>
      <c r="E297" s="46"/>
    </row>
    <row r="298" spans="1:5">
      <c r="A298" s="66">
        <v>44838</v>
      </c>
      <c r="B298" s="44"/>
      <c r="C298" s="46"/>
      <c r="D298" s="46"/>
      <c r="E298" s="46"/>
    </row>
    <row r="299" spans="1:5">
      <c r="A299" s="66">
        <v>44839</v>
      </c>
      <c r="B299" s="44"/>
      <c r="C299" s="46"/>
      <c r="D299" s="46"/>
      <c r="E299" s="46"/>
    </row>
    <row r="300" spans="1:5">
      <c r="A300" s="66">
        <v>44840</v>
      </c>
      <c r="B300" s="44"/>
      <c r="C300" s="46"/>
      <c r="D300" s="46"/>
      <c r="E300" s="46"/>
    </row>
    <row r="301" spans="1:5">
      <c r="A301" s="66">
        <v>44841</v>
      </c>
      <c r="B301" s="44"/>
      <c r="C301" s="46"/>
      <c r="D301" s="46"/>
      <c r="E301" s="46"/>
    </row>
    <row r="302" spans="1:5">
      <c r="A302" s="66">
        <v>44842</v>
      </c>
      <c r="B302" s="44"/>
      <c r="C302" s="46"/>
      <c r="D302" s="46"/>
      <c r="E302" s="46"/>
    </row>
    <row r="303" spans="1:5">
      <c r="A303" s="66">
        <v>44843</v>
      </c>
      <c r="B303" s="44"/>
      <c r="C303" s="46"/>
      <c r="D303" s="46"/>
      <c r="E303" s="46"/>
    </row>
    <row r="304" spans="1:5">
      <c r="A304" s="66">
        <v>44844</v>
      </c>
      <c r="B304" s="44"/>
      <c r="C304" s="46"/>
      <c r="D304" s="46"/>
      <c r="E304" s="46"/>
    </row>
    <row r="305" spans="1:5">
      <c r="A305" s="66">
        <v>44845</v>
      </c>
      <c r="B305" s="44"/>
      <c r="C305" s="46"/>
      <c r="D305" s="46"/>
      <c r="E305" s="46"/>
    </row>
    <row r="306" spans="1:5">
      <c r="A306" s="66">
        <v>44846</v>
      </c>
      <c r="B306" s="44"/>
      <c r="C306" s="46"/>
      <c r="D306" s="46"/>
      <c r="E306" s="46"/>
    </row>
    <row r="307" spans="1:5">
      <c r="A307" s="66">
        <v>44847</v>
      </c>
      <c r="B307" s="44"/>
      <c r="C307" s="46"/>
      <c r="D307" s="46"/>
      <c r="E307" s="46"/>
    </row>
    <row r="308" spans="1:5">
      <c r="A308" s="66">
        <v>44848</v>
      </c>
      <c r="B308" s="44"/>
      <c r="C308" s="46"/>
      <c r="D308" s="46"/>
      <c r="E308" s="46"/>
    </row>
    <row r="309" spans="1:5">
      <c r="A309" s="66">
        <v>44849</v>
      </c>
      <c r="B309" s="44"/>
      <c r="C309" s="46"/>
      <c r="D309" s="46"/>
      <c r="E309" s="46"/>
    </row>
    <row r="310" spans="1:5">
      <c r="A310" s="66">
        <v>44850</v>
      </c>
      <c r="B310" s="44"/>
      <c r="C310" s="46"/>
      <c r="D310" s="46"/>
      <c r="E310" s="46"/>
    </row>
    <row r="311" spans="1:5">
      <c r="A311" s="66">
        <v>44851</v>
      </c>
      <c r="B311" s="44"/>
      <c r="C311" s="46"/>
      <c r="D311" s="46"/>
      <c r="E311" s="46"/>
    </row>
    <row r="312" spans="1:5">
      <c r="A312" s="66">
        <v>44852</v>
      </c>
      <c r="B312" s="44"/>
      <c r="C312" s="46"/>
      <c r="D312" s="46"/>
      <c r="E312" s="46"/>
    </row>
    <row r="313" spans="1:5">
      <c r="A313" s="66">
        <v>44853</v>
      </c>
      <c r="B313" s="44"/>
      <c r="C313" s="46"/>
      <c r="D313" s="46"/>
      <c r="E313" s="46"/>
    </row>
    <row r="314" spans="1:5">
      <c r="A314" s="66">
        <v>44854</v>
      </c>
      <c r="B314" s="44"/>
      <c r="C314" s="46"/>
      <c r="D314" s="46"/>
      <c r="E314" s="46"/>
    </row>
    <row r="315" spans="1:5">
      <c r="A315" s="66">
        <v>44855</v>
      </c>
      <c r="B315" s="44"/>
      <c r="C315" s="46"/>
      <c r="D315" s="46"/>
      <c r="E315" s="46"/>
    </row>
    <row r="316" spans="1:5">
      <c r="A316" s="66">
        <v>44856</v>
      </c>
      <c r="B316" s="44"/>
      <c r="C316" s="46"/>
      <c r="D316" s="46"/>
      <c r="E316" s="46"/>
    </row>
    <row r="317" spans="1:5">
      <c r="A317" s="66">
        <v>44857</v>
      </c>
      <c r="B317" s="44"/>
      <c r="C317" s="46"/>
      <c r="D317" s="46"/>
      <c r="E317" s="46"/>
    </row>
    <row r="318" spans="1:5">
      <c r="A318" s="66">
        <v>44858</v>
      </c>
      <c r="B318" s="44"/>
      <c r="C318" s="46"/>
      <c r="D318" s="46"/>
      <c r="E318" s="46"/>
    </row>
    <row r="319" spans="1:5">
      <c r="A319" s="66">
        <v>44859</v>
      </c>
      <c r="B319" s="44"/>
      <c r="C319" s="46"/>
      <c r="D319" s="46"/>
      <c r="E319" s="46"/>
    </row>
    <row r="320" spans="1:5">
      <c r="A320" s="66">
        <v>44860</v>
      </c>
      <c r="B320" s="44"/>
      <c r="C320" s="46"/>
      <c r="D320" s="46"/>
      <c r="E320" s="46"/>
    </row>
    <row r="321" spans="1:5">
      <c r="A321" s="66">
        <v>44861</v>
      </c>
      <c r="B321" s="44"/>
      <c r="C321" s="46"/>
      <c r="D321" s="46"/>
      <c r="E321" s="46"/>
    </row>
    <row r="322" spans="1:5">
      <c r="A322" s="66">
        <v>44862</v>
      </c>
      <c r="B322" s="44"/>
      <c r="C322" s="46"/>
      <c r="D322" s="46"/>
      <c r="E322" s="46"/>
    </row>
    <row r="323" spans="1:5">
      <c r="A323" s="66">
        <v>44863</v>
      </c>
      <c r="B323" s="44"/>
      <c r="C323" s="46"/>
      <c r="D323" s="46"/>
      <c r="E323" s="46"/>
    </row>
    <row r="324" spans="1:5">
      <c r="A324" s="66">
        <v>44864</v>
      </c>
      <c r="B324" s="44"/>
      <c r="C324" s="46"/>
      <c r="D324" s="46"/>
      <c r="E324" s="46"/>
    </row>
    <row r="325" spans="1:5">
      <c r="A325" s="66">
        <v>44865</v>
      </c>
      <c r="B325" s="44"/>
      <c r="C325" s="46"/>
      <c r="D325" s="46"/>
      <c r="E325" s="46"/>
    </row>
    <row r="326" spans="1:5">
      <c r="A326" s="66">
        <v>44866</v>
      </c>
      <c r="B326" s="44"/>
      <c r="C326" s="46"/>
      <c r="D326" s="46"/>
      <c r="E326" s="46"/>
    </row>
    <row r="327" spans="1:5">
      <c r="A327" s="66">
        <v>44867</v>
      </c>
      <c r="B327" s="44"/>
      <c r="C327" s="46"/>
      <c r="D327" s="46"/>
      <c r="E327" s="46"/>
    </row>
    <row r="328" spans="1:5">
      <c r="A328" s="66">
        <v>44868</v>
      </c>
      <c r="B328" s="44"/>
      <c r="C328" s="46"/>
      <c r="D328" s="46"/>
      <c r="E328" s="46"/>
    </row>
    <row r="329" spans="1:5">
      <c r="A329" s="66">
        <v>44869</v>
      </c>
      <c r="B329" s="44"/>
      <c r="C329" s="46"/>
      <c r="D329" s="46"/>
      <c r="E329" s="46"/>
    </row>
    <row r="330" spans="1:5">
      <c r="A330" s="66">
        <v>44870</v>
      </c>
      <c r="B330" s="44"/>
      <c r="C330" s="46"/>
      <c r="D330" s="46"/>
      <c r="E330" s="46"/>
    </row>
    <row r="331" spans="1:5">
      <c r="A331" s="66">
        <v>44871</v>
      </c>
      <c r="B331" s="44"/>
      <c r="C331" s="46"/>
      <c r="D331" s="46"/>
      <c r="E331" s="46"/>
    </row>
    <row r="332" spans="1:5">
      <c r="A332" s="66">
        <v>44872</v>
      </c>
      <c r="B332" s="44"/>
      <c r="C332" s="46"/>
      <c r="D332" s="46"/>
      <c r="E332" s="46"/>
    </row>
    <row r="333" spans="1:5">
      <c r="A333" s="66">
        <v>44873</v>
      </c>
      <c r="B333" s="44"/>
      <c r="C333" s="46"/>
      <c r="D333" s="46"/>
      <c r="E333" s="46"/>
    </row>
    <row r="334" spans="1:5">
      <c r="A334" s="66">
        <v>44874</v>
      </c>
      <c r="B334" s="44"/>
      <c r="C334" s="46"/>
      <c r="D334" s="46"/>
      <c r="E334" s="46"/>
    </row>
    <row r="335" spans="1:5">
      <c r="A335" s="66">
        <v>44875</v>
      </c>
      <c r="B335" s="44"/>
      <c r="C335" s="46"/>
      <c r="D335" s="46"/>
      <c r="E335" s="46"/>
    </row>
    <row r="336" spans="1:5">
      <c r="A336" s="66">
        <v>44876</v>
      </c>
      <c r="B336" s="44"/>
      <c r="C336" s="46"/>
      <c r="D336" s="46"/>
      <c r="E336" s="46"/>
    </row>
    <row r="337" spans="1:5">
      <c r="A337" s="66">
        <v>44877</v>
      </c>
      <c r="B337" s="44"/>
      <c r="C337" s="46"/>
      <c r="D337" s="46"/>
      <c r="E337" s="46"/>
    </row>
    <row r="338" spans="1:5">
      <c r="A338" s="66">
        <v>44878</v>
      </c>
      <c r="B338" s="44"/>
      <c r="C338" s="46"/>
      <c r="D338" s="46"/>
      <c r="E338" s="46"/>
    </row>
    <row r="339" spans="1:5">
      <c r="A339" s="66">
        <v>44879</v>
      </c>
      <c r="B339" s="44"/>
      <c r="C339" s="46"/>
      <c r="D339" s="46"/>
      <c r="E339" s="46"/>
    </row>
    <row r="340" spans="1:5">
      <c r="A340" s="66">
        <v>44880</v>
      </c>
      <c r="B340" s="44"/>
      <c r="C340" s="46"/>
      <c r="D340" s="46"/>
      <c r="E340" s="46"/>
    </row>
    <row r="341" spans="1:5">
      <c r="A341" s="66">
        <v>44881</v>
      </c>
      <c r="B341" s="44"/>
      <c r="C341" s="46"/>
      <c r="D341" s="46"/>
      <c r="E341" s="46"/>
    </row>
    <row r="342" spans="1:5">
      <c r="A342" s="66">
        <v>44882</v>
      </c>
      <c r="B342" s="44"/>
      <c r="C342" s="46"/>
      <c r="D342" s="46"/>
      <c r="E342" s="46"/>
    </row>
    <row r="343" spans="1:5">
      <c r="A343" s="66">
        <v>44883</v>
      </c>
      <c r="B343" s="44"/>
      <c r="C343" s="46"/>
      <c r="D343" s="46"/>
      <c r="E343" s="46"/>
    </row>
    <row r="344" spans="1:5">
      <c r="A344" s="66">
        <v>44884</v>
      </c>
      <c r="B344" s="44"/>
      <c r="C344" s="46"/>
      <c r="D344" s="46"/>
      <c r="E344" s="46"/>
    </row>
    <row r="345" spans="1:5">
      <c r="A345" s="66">
        <v>44885</v>
      </c>
      <c r="B345" s="44"/>
      <c r="C345" s="46"/>
      <c r="D345" s="46"/>
      <c r="E345" s="46"/>
    </row>
    <row r="346" spans="1:5">
      <c r="A346" s="66">
        <v>44886</v>
      </c>
      <c r="B346" s="44"/>
      <c r="C346" s="46"/>
      <c r="D346" s="46"/>
      <c r="E346" s="46"/>
    </row>
    <row r="347" spans="1:5">
      <c r="A347" s="66">
        <v>44887</v>
      </c>
      <c r="B347" s="44"/>
      <c r="C347" s="46"/>
      <c r="D347" s="46"/>
      <c r="E347" s="46"/>
    </row>
    <row r="348" spans="1:5">
      <c r="A348" s="66">
        <v>44888</v>
      </c>
      <c r="B348" s="44"/>
      <c r="C348" s="46"/>
      <c r="D348" s="46"/>
      <c r="E348" s="46"/>
    </row>
    <row r="349" spans="1:5">
      <c r="A349" s="66">
        <v>44889</v>
      </c>
      <c r="B349" s="44"/>
      <c r="C349" s="46"/>
      <c r="D349" s="46"/>
      <c r="E349" s="46"/>
    </row>
    <row r="350" spans="1:5">
      <c r="A350" s="66">
        <v>44890</v>
      </c>
      <c r="B350" s="44"/>
      <c r="C350" s="46"/>
      <c r="D350" s="46"/>
      <c r="E350" s="46"/>
    </row>
    <row r="351" spans="1:5">
      <c r="A351" s="66">
        <v>44891</v>
      </c>
      <c r="B351" s="44"/>
      <c r="C351" s="46"/>
      <c r="D351" s="46"/>
      <c r="E351" s="46"/>
    </row>
    <row r="352" spans="1:5">
      <c r="A352" s="66">
        <v>44892</v>
      </c>
      <c r="B352" s="44"/>
      <c r="C352" s="46"/>
      <c r="D352" s="46"/>
      <c r="E352" s="46"/>
    </row>
    <row r="353" spans="1:5">
      <c r="A353" s="66">
        <v>44893</v>
      </c>
      <c r="B353" s="44"/>
      <c r="C353" s="46"/>
      <c r="D353" s="46"/>
      <c r="E353" s="46"/>
    </row>
    <row r="354" spans="1:5">
      <c r="A354" s="66">
        <v>44894</v>
      </c>
      <c r="B354" s="44"/>
      <c r="C354" s="46"/>
      <c r="D354" s="46"/>
      <c r="E354" s="46"/>
    </row>
    <row r="355" spans="1:5">
      <c r="A355" s="66">
        <v>44895</v>
      </c>
      <c r="B355" s="44"/>
      <c r="C355" s="46"/>
      <c r="D355" s="46"/>
      <c r="E355" s="46"/>
    </row>
    <row r="356" spans="1:5">
      <c r="A356" s="66">
        <v>44896</v>
      </c>
      <c r="B356" s="44"/>
      <c r="C356" s="46"/>
      <c r="D356" s="46"/>
      <c r="E356" s="46"/>
    </row>
    <row r="357" spans="1:5">
      <c r="A357" s="66">
        <v>44897</v>
      </c>
      <c r="B357" s="44"/>
      <c r="C357" s="46"/>
      <c r="D357" s="46"/>
      <c r="E357" s="46"/>
    </row>
    <row r="358" spans="1:5">
      <c r="A358" s="66">
        <v>44898</v>
      </c>
      <c r="B358" s="44"/>
      <c r="C358" s="46"/>
      <c r="D358" s="46"/>
      <c r="E358" s="46"/>
    </row>
    <row r="359" spans="1:5">
      <c r="A359" s="66">
        <v>44899</v>
      </c>
      <c r="B359" s="44"/>
      <c r="C359" s="46"/>
      <c r="D359" s="46"/>
      <c r="E359" s="46"/>
    </row>
    <row r="360" spans="1:5">
      <c r="A360" s="66">
        <v>44900</v>
      </c>
      <c r="B360" s="44"/>
      <c r="C360" s="46"/>
      <c r="D360" s="46"/>
      <c r="E360" s="46"/>
    </row>
    <row r="361" spans="1:5">
      <c r="A361" s="66">
        <v>44901</v>
      </c>
      <c r="B361" s="44"/>
      <c r="C361" s="46"/>
      <c r="D361" s="46"/>
      <c r="E361" s="46"/>
    </row>
    <row r="362" spans="1:5">
      <c r="A362" s="66">
        <v>44902</v>
      </c>
      <c r="B362" s="44"/>
      <c r="C362" s="46"/>
      <c r="D362" s="46"/>
      <c r="E362" s="46"/>
    </row>
    <row r="363" spans="1:5">
      <c r="A363" s="66">
        <v>44903</v>
      </c>
      <c r="B363" s="44"/>
      <c r="C363" s="46"/>
      <c r="D363" s="46"/>
      <c r="E363" s="46"/>
    </row>
    <row r="364" spans="1:5">
      <c r="A364" s="66">
        <v>44904</v>
      </c>
      <c r="B364" s="44"/>
      <c r="C364" s="46"/>
      <c r="D364" s="46"/>
      <c r="E364" s="46"/>
    </row>
    <row r="365" spans="1:5">
      <c r="A365" s="66">
        <v>44905</v>
      </c>
      <c r="B365" s="44"/>
      <c r="C365" s="46"/>
      <c r="D365" s="46"/>
      <c r="E365" s="46"/>
    </row>
    <row r="366" spans="1:5">
      <c r="A366" s="66">
        <v>44906</v>
      </c>
      <c r="B366" s="44"/>
      <c r="C366" s="46"/>
      <c r="D366" s="46"/>
      <c r="E366" s="46"/>
    </row>
    <row r="367" spans="1:5">
      <c r="A367" s="66">
        <v>44907</v>
      </c>
      <c r="B367" s="44"/>
      <c r="C367" s="46"/>
      <c r="D367" s="46"/>
      <c r="E367" s="46"/>
    </row>
    <row r="368" spans="1:5">
      <c r="A368" s="66">
        <v>44908</v>
      </c>
      <c r="B368" s="44"/>
      <c r="C368" s="46"/>
      <c r="D368" s="46"/>
      <c r="E368" s="46"/>
    </row>
    <row r="369" spans="1:5">
      <c r="A369" s="66">
        <v>44909</v>
      </c>
      <c r="B369" s="44"/>
      <c r="C369" s="46"/>
      <c r="D369" s="46"/>
      <c r="E369" s="46"/>
    </row>
    <row r="370" spans="1:5">
      <c r="A370" s="66">
        <v>44910</v>
      </c>
      <c r="B370" s="44"/>
      <c r="C370" s="46"/>
      <c r="D370" s="46"/>
      <c r="E370" s="46"/>
    </row>
    <row r="371" spans="1:5">
      <c r="A371" s="66">
        <v>44911</v>
      </c>
      <c r="B371" s="44"/>
      <c r="C371" s="46"/>
      <c r="D371" s="46"/>
      <c r="E371" s="46"/>
    </row>
    <row r="372" spans="1:5">
      <c r="A372" s="66">
        <v>44912</v>
      </c>
      <c r="B372" s="44"/>
      <c r="C372" s="46"/>
      <c r="D372" s="46"/>
      <c r="E372" s="46"/>
    </row>
    <row r="373" spans="1:5">
      <c r="A373" s="66">
        <v>44913</v>
      </c>
      <c r="B373" s="44"/>
      <c r="C373" s="46"/>
      <c r="D373" s="46"/>
      <c r="E373" s="46"/>
    </row>
    <row r="374" spans="1:5">
      <c r="A374" s="66">
        <v>44914</v>
      </c>
      <c r="B374" s="44"/>
      <c r="C374" s="46"/>
      <c r="D374" s="46"/>
      <c r="E374" s="46"/>
    </row>
    <row r="375" spans="1:5">
      <c r="A375" s="66">
        <v>44915</v>
      </c>
      <c r="B375" s="44"/>
      <c r="C375" s="46"/>
      <c r="D375" s="46"/>
      <c r="E375" s="46"/>
    </row>
    <row r="376" spans="1:5">
      <c r="A376" s="66">
        <v>44916</v>
      </c>
      <c r="B376" s="44"/>
      <c r="C376" s="46"/>
      <c r="D376" s="46"/>
      <c r="E376" s="46"/>
    </row>
    <row r="377" spans="1:5">
      <c r="A377" s="66">
        <v>44917</v>
      </c>
      <c r="B377" s="44"/>
      <c r="C377" s="46"/>
      <c r="D377" s="46"/>
      <c r="E377" s="46"/>
    </row>
    <row r="378" spans="1:5">
      <c r="A378" s="66">
        <v>44918</v>
      </c>
      <c r="B378" s="44"/>
      <c r="C378" s="46"/>
      <c r="D378" s="46"/>
      <c r="E378" s="46"/>
    </row>
    <row r="379" spans="1:5">
      <c r="A379" s="66">
        <v>44919</v>
      </c>
      <c r="B379" s="44"/>
      <c r="C379" s="46"/>
      <c r="D379" s="46"/>
      <c r="E379" s="46"/>
    </row>
    <row r="380" spans="1:5">
      <c r="A380" s="66">
        <v>44920</v>
      </c>
      <c r="B380" s="44"/>
      <c r="C380" s="46"/>
      <c r="D380" s="46"/>
      <c r="E380" s="46"/>
    </row>
    <row r="381" spans="1:5">
      <c r="A381" s="66">
        <v>44921</v>
      </c>
      <c r="B381" s="44"/>
      <c r="C381" s="46"/>
      <c r="D381" s="46"/>
      <c r="E381" s="46"/>
    </row>
    <row r="382" spans="1:5">
      <c r="A382" s="66">
        <v>44922</v>
      </c>
      <c r="B382" s="44"/>
      <c r="C382" s="46"/>
      <c r="D382" s="46"/>
      <c r="E382" s="46"/>
    </row>
    <row r="383" spans="1:5">
      <c r="A383" s="66">
        <v>44923</v>
      </c>
      <c r="B383" s="44"/>
      <c r="C383" s="46"/>
      <c r="D383" s="46"/>
      <c r="E383" s="46"/>
    </row>
    <row r="384" spans="1:5">
      <c r="A384" s="66">
        <v>44924</v>
      </c>
      <c r="B384" s="44"/>
      <c r="C384" s="46"/>
      <c r="D384" s="46"/>
      <c r="E384" s="46"/>
    </row>
    <row r="385" spans="1:12">
      <c r="A385" s="66">
        <v>44925</v>
      </c>
      <c r="B385" s="44"/>
      <c r="C385" s="46"/>
      <c r="D385" s="46"/>
      <c r="E385" s="46"/>
    </row>
    <row r="386" spans="1:12">
      <c r="A386" s="66">
        <v>44926</v>
      </c>
      <c r="B386" s="44"/>
      <c r="C386" s="46"/>
      <c r="D386" s="46"/>
      <c r="E386" s="46"/>
    </row>
    <row r="388" spans="1:12" s="50" customFormat="1">
      <c r="A388" s="52"/>
      <c r="B388" s="52"/>
      <c r="C388" s="52"/>
      <c r="D388" s="52"/>
      <c r="E388" s="52"/>
      <c r="F388" s="52"/>
      <c r="G388" s="52"/>
      <c r="H388" s="52"/>
      <c r="I388" s="52"/>
      <c r="J388" s="52"/>
      <c r="K388" s="52"/>
      <c r="L388" s="52"/>
    </row>
    <row r="389" spans="1:12" s="50" customFormat="1">
      <c r="A389" s="47"/>
      <c r="B389" s="49"/>
      <c r="H389" s="51"/>
      <c r="J389" s="51"/>
      <c r="L389" s="51"/>
    </row>
    <row r="390" spans="1:12" s="50" customFormat="1">
      <c r="A390" s="48"/>
      <c r="B390" s="51"/>
      <c r="D390" s="51"/>
      <c r="F390" s="51"/>
    </row>
    <row r="391" spans="1:12" s="50" customFormat="1">
      <c r="A391" s="48"/>
      <c r="B391" s="51"/>
      <c r="D391" s="51"/>
      <c r="F391" s="51"/>
    </row>
    <row r="392" spans="1:12" s="50" customFormat="1">
      <c r="A392" s="48"/>
      <c r="B392" s="51"/>
      <c r="D392" s="51"/>
      <c r="F392" s="51"/>
    </row>
    <row r="393" spans="1:12" s="50" customFormat="1">
      <c r="A393" s="48"/>
      <c r="B393" s="51"/>
      <c r="D393" s="51"/>
      <c r="F393" s="51"/>
    </row>
    <row r="394" spans="1:12" s="50" customFormat="1">
      <c r="A394" s="48"/>
      <c r="B394" s="51"/>
      <c r="D394" s="51"/>
      <c r="F394" s="51"/>
    </row>
    <row r="395" spans="1:12" s="50" customFormat="1">
      <c r="A395" s="48"/>
      <c r="B395" s="51"/>
      <c r="D395" s="51"/>
      <c r="F395" s="51"/>
    </row>
    <row r="396" spans="1:12" s="50" customFormat="1">
      <c r="A396" s="48"/>
      <c r="B396" s="51"/>
      <c r="D396" s="51"/>
      <c r="F396" s="51"/>
    </row>
    <row r="397" spans="1:12" s="50" customFormat="1">
      <c r="A397" s="48"/>
      <c r="B397" s="51"/>
      <c r="D397" s="51"/>
      <c r="F397" s="51"/>
    </row>
    <row r="398" spans="1:12" s="50" customFormat="1">
      <c r="A398" s="48"/>
      <c r="B398" s="51"/>
      <c r="D398" s="51"/>
      <c r="F398" s="51"/>
    </row>
    <row r="399" spans="1:12" s="50" customFormat="1">
      <c r="A399" s="48"/>
      <c r="B399" s="51"/>
      <c r="D399" s="51"/>
      <c r="F399" s="51"/>
    </row>
    <row r="400" spans="1:12" s="50" customFormat="1">
      <c r="A400" s="48"/>
      <c r="B400" s="51"/>
      <c r="D400" s="51"/>
      <c r="F400" s="51"/>
    </row>
    <row r="401" spans="1:6" s="50" customFormat="1">
      <c r="A401" s="48"/>
      <c r="B401" s="51"/>
      <c r="D401" s="51"/>
      <c r="F401" s="51"/>
    </row>
    <row r="402" spans="1:6" s="50" customFormat="1">
      <c r="A402" s="48"/>
      <c r="B402" s="51"/>
      <c r="D402" s="51"/>
      <c r="F402" s="51"/>
    </row>
    <row r="403" spans="1:6" s="50" customFormat="1">
      <c r="A403" s="48"/>
      <c r="B403" s="51"/>
      <c r="D403" s="51"/>
      <c r="F403" s="51"/>
    </row>
    <row r="404" spans="1:6" s="50" customFormat="1">
      <c r="A404" s="48"/>
      <c r="B404" s="51"/>
      <c r="D404" s="51"/>
      <c r="F404" s="51"/>
    </row>
    <row r="405" spans="1:6" s="50" customFormat="1">
      <c r="A405" s="48"/>
      <c r="B405" s="51"/>
      <c r="D405" s="51"/>
      <c r="F405" s="51"/>
    </row>
    <row r="406" spans="1:6" s="50" customFormat="1">
      <c r="A406" s="48"/>
      <c r="B406" s="51"/>
      <c r="D406" s="51"/>
      <c r="F406" s="51"/>
    </row>
    <row r="407" spans="1:6" s="50" customFormat="1">
      <c r="A407" s="48"/>
      <c r="B407" s="51"/>
      <c r="D407" s="51"/>
      <c r="F407" s="51"/>
    </row>
    <row r="408" spans="1:6" s="50" customFormat="1">
      <c r="A408" s="48"/>
      <c r="B408" s="51"/>
      <c r="D408" s="51"/>
      <c r="F408" s="51"/>
    </row>
    <row r="409" spans="1:6" s="50" customFormat="1">
      <c r="A409" s="48"/>
      <c r="B409" s="51"/>
      <c r="D409" s="51"/>
      <c r="F409" s="51"/>
    </row>
    <row r="410" spans="1:6" s="50" customFormat="1">
      <c r="A410" s="48"/>
      <c r="B410" s="51"/>
      <c r="D410" s="51"/>
      <c r="F410" s="51"/>
    </row>
    <row r="411" spans="1:6" s="50" customFormat="1">
      <c r="A411" s="48"/>
      <c r="B411" s="51"/>
      <c r="D411" s="51"/>
      <c r="F411" s="51"/>
    </row>
    <row r="412" spans="1:6" s="50" customFormat="1">
      <c r="A412" s="48"/>
      <c r="B412" s="51"/>
      <c r="D412" s="51"/>
      <c r="F412" s="51"/>
    </row>
    <row r="413" spans="1:6" s="50" customFormat="1">
      <c r="A413" s="48"/>
      <c r="B413" s="51"/>
      <c r="D413" s="51"/>
      <c r="F413" s="51"/>
    </row>
    <row r="414" spans="1:6" s="50" customFormat="1">
      <c r="A414" s="48"/>
      <c r="B414" s="51"/>
      <c r="D414" s="51"/>
      <c r="F414" s="51"/>
    </row>
    <row r="415" spans="1:6" s="50" customFormat="1">
      <c r="A415" s="48"/>
      <c r="B415" s="51"/>
      <c r="D415" s="51"/>
      <c r="F415" s="51"/>
    </row>
    <row r="416" spans="1:6" s="50" customFormat="1">
      <c r="A416" s="48"/>
      <c r="B416" s="51"/>
      <c r="D416" s="51"/>
      <c r="F416" s="51"/>
    </row>
    <row r="417" spans="1:6" s="50" customFormat="1">
      <c r="A417" s="48"/>
      <c r="B417" s="51"/>
      <c r="D417" s="51"/>
      <c r="F417" s="51"/>
    </row>
    <row r="418" spans="1:6" s="50" customFormat="1">
      <c r="A418" s="48"/>
      <c r="B418" s="51"/>
      <c r="D418" s="51"/>
      <c r="F418" s="51"/>
    </row>
    <row r="419" spans="1:6" s="50" customFormat="1">
      <c r="A419" s="48"/>
      <c r="B419" s="51"/>
      <c r="D419" s="51"/>
      <c r="F419" s="51"/>
    </row>
    <row r="420" spans="1:6" s="50" customFormat="1">
      <c r="A420" s="48"/>
      <c r="B420" s="51"/>
      <c r="D420" s="51"/>
      <c r="F420" s="51"/>
    </row>
    <row r="421" spans="1:6" s="50" customFormat="1">
      <c r="A421" s="48"/>
      <c r="B421" s="51"/>
      <c r="D421" s="51"/>
      <c r="F421" s="51"/>
    </row>
    <row r="422" spans="1:6" s="50" customFormat="1">
      <c r="A422" s="48"/>
      <c r="B422" s="51"/>
      <c r="D422" s="51"/>
      <c r="F422" s="51"/>
    </row>
    <row r="423" spans="1:6" s="50" customFormat="1">
      <c r="A423" s="48"/>
      <c r="B423" s="51"/>
      <c r="D423" s="51"/>
      <c r="F423" s="51"/>
    </row>
    <row r="424" spans="1:6" s="50" customFormat="1">
      <c r="A424" s="48"/>
      <c r="B424" s="51"/>
      <c r="D424" s="51"/>
      <c r="F424" s="51"/>
    </row>
    <row r="425" spans="1:6" s="50" customFormat="1">
      <c r="A425" s="48"/>
      <c r="B425" s="51"/>
      <c r="D425" s="51"/>
      <c r="F425" s="51"/>
    </row>
    <row r="426" spans="1:6" s="50" customFormat="1">
      <c r="A426" s="48"/>
      <c r="B426" s="51"/>
      <c r="D426" s="51"/>
      <c r="F426" s="51"/>
    </row>
    <row r="427" spans="1:6" s="50" customFormat="1">
      <c r="A427" s="48"/>
      <c r="B427" s="51"/>
      <c r="D427" s="51"/>
      <c r="F427" s="51"/>
    </row>
    <row r="428" spans="1:6" s="50" customFormat="1">
      <c r="A428" s="48"/>
      <c r="B428" s="51"/>
      <c r="D428" s="51"/>
      <c r="F428" s="51"/>
    </row>
    <row r="429" spans="1:6" s="50" customFormat="1">
      <c r="A429" s="48"/>
      <c r="B429" s="51"/>
      <c r="D429" s="51"/>
      <c r="F429" s="51"/>
    </row>
    <row r="430" spans="1:6" s="50" customFormat="1">
      <c r="A430" s="48"/>
      <c r="B430" s="51"/>
      <c r="D430" s="51"/>
      <c r="F430" s="51"/>
    </row>
    <row r="431" spans="1:6" s="50" customFormat="1">
      <c r="A431" s="48"/>
      <c r="B431" s="51"/>
      <c r="D431" s="51"/>
      <c r="F431" s="51"/>
    </row>
    <row r="432" spans="1:6" s="50" customFormat="1">
      <c r="A432" s="48"/>
      <c r="B432" s="51"/>
      <c r="D432" s="51"/>
      <c r="F432" s="51"/>
    </row>
    <row r="433" spans="1:6" s="50" customFormat="1">
      <c r="A433" s="48"/>
      <c r="B433" s="51"/>
      <c r="D433" s="51"/>
      <c r="F433" s="51"/>
    </row>
    <row r="434" spans="1:6" s="50" customFormat="1">
      <c r="A434" s="48"/>
      <c r="B434" s="51"/>
      <c r="D434" s="51"/>
      <c r="F434" s="51"/>
    </row>
    <row r="435" spans="1:6" s="50" customFormat="1">
      <c r="A435" s="48"/>
      <c r="B435" s="51"/>
      <c r="D435" s="51"/>
      <c r="F435" s="51"/>
    </row>
    <row r="436" spans="1:6" s="50" customFormat="1">
      <c r="A436" s="48"/>
      <c r="B436" s="51"/>
      <c r="D436" s="51"/>
      <c r="F436" s="51"/>
    </row>
    <row r="437" spans="1:6" s="50" customFormat="1">
      <c r="A437" s="48"/>
      <c r="B437" s="51"/>
      <c r="D437" s="51"/>
      <c r="F437" s="51"/>
    </row>
    <row r="438" spans="1:6" s="50" customFormat="1">
      <c r="A438" s="48"/>
      <c r="B438" s="51"/>
      <c r="D438" s="51"/>
      <c r="F438" s="51"/>
    </row>
    <row r="439" spans="1:6" s="50" customFormat="1">
      <c r="A439" s="48"/>
      <c r="B439" s="51"/>
      <c r="D439" s="51"/>
      <c r="F439" s="51"/>
    </row>
    <row r="440" spans="1:6" s="50" customFormat="1">
      <c r="A440" s="48"/>
      <c r="B440" s="51"/>
      <c r="D440" s="51"/>
      <c r="F440" s="51"/>
    </row>
    <row r="441" spans="1:6" s="50" customFormat="1">
      <c r="A441" s="48"/>
      <c r="B441" s="51"/>
      <c r="D441" s="51"/>
      <c r="F441" s="51"/>
    </row>
    <row r="442" spans="1:6" s="50" customFormat="1">
      <c r="A442" s="48"/>
      <c r="B442" s="51"/>
      <c r="D442" s="51"/>
      <c r="F442" s="51"/>
    </row>
    <row r="443" spans="1:6" s="50" customFormat="1">
      <c r="A443" s="48"/>
      <c r="B443" s="51"/>
      <c r="D443" s="51"/>
      <c r="F443" s="51"/>
    </row>
    <row r="444" spans="1:6" s="50" customFormat="1">
      <c r="A444" s="48"/>
      <c r="B444" s="51"/>
      <c r="D444" s="51"/>
      <c r="F444" s="51"/>
    </row>
    <row r="445" spans="1:6" s="50" customFormat="1">
      <c r="A445" s="48"/>
      <c r="B445" s="51"/>
      <c r="D445" s="51"/>
      <c r="F445" s="51"/>
    </row>
    <row r="446" spans="1:6" s="50" customFormat="1">
      <c r="A446" s="48"/>
      <c r="B446" s="51"/>
      <c r="D446" s="51"/>
      <c r="F446" s="51"/>
    </row>
    <row r="447" spans="1:6" s="50" customFormat="1">
      <c r="A447" s="48"/>
      <c r="B447" s="51"/>
      <c r="D447" s="51"/>
      <c r="F447" s="51"/>
    </row>
    <row r="448" spans="1:6" s="50" customFormat="1">
      <c r="A448" s="48"/>
      <c r="B448" s="51"/>
      <c r="D448" s="51"/>
      <c r="F448" s="51"/>
    </row>
    <row r="449" spans="1:6" s="50" customFormat="1">
      <c r="A449" s="48"/>
      <c r="B449" s="51"/>
      <c r="D449" s="51"/>
      <c r="F449" s="51"/>
    </row>
    <row r="450" spans="1:6" s="50" customFormat="1">
      <c r="A450" s="48"/>
      <c r="B450" s="51"/>
      <c r="D450" s="51"/>
      <c r="F450" s="51"/>
    </row>
    <row r="451" spans="1:6" s="50" customFormat="1">
      <c r="A451" s="48"/>
      <c r="B451" s="51"/>
      <c r="D451" s="51"/>
      <c r="F451" s="51"/>
    </row>
    <row r="452" spans="1:6" s="50" customFormat="1">
      <c r="A452" s="48"/>
      <c r="B452" s="51"/>
      <c r="D452" s="51"/>
      <c r="F452" s="51"/>
    </row>
    <row r="453" spans="1:6" s="50" customFormat="1">
      <c r="A453" s="48"/>
      <c r="B453" s="51"/>
      <c r="D453" s="51"/>
      <c r="F453" s="51"/>
    </row>
    <row r="454" spans="1:6" s="50" customFormat="1">
      <c r="A454" s="48"/>
      <c r="B454" s="51"/>
      <c r="D454" s="51"/>
      <c r="F454" s="51"/>
    </row>
    <row r="455" spans="1:6" s="50" customFormat="1">
      <c r="A455" s="48"/>
      <c r="B455" s="51"/>
      <c r="D455" s="51"/>
      <c r="F455" s="51"/>
    </row>
    <row r="456" spans="1:6" s="50" customFormat="1">
      <c r="A456" s="48"/>
      <c r="B456" s="51"/>
      <c r="D456" s="51"/>
      <c r="F456" s="51"/>
    </row>
    <row r="457" spans="1:6" s="50" customFormat="1">
      <c r="A457" s="48"/>
      <c r="B457" s="51"/>
      <c r="D457" s="51"/>
      <c r="F457" s="51"/>
    </row>
    <row r="458" spans="1:6" s="50" customFormat="1">
      <c r="A458" s="48"/>
      <c r="B458" s="51"/>
      <c r="D458" s="51"/>
      <c r="F458" s="51"/>
    </row>
    <row r="459" spans="1:6" s="50" customFormat="1">
      <c r="A459" s="48"/>
      <c r="B459" s="51"/>
      <c r="D459" s="51"/>
      <c r="F459" s="51"/>
    </row>
    <row r="460" spans="1:6" s="50" customFormat="1">
      <c r="A460" s="48"/>
      <c r="B460" s="51"/>
      <c r="D460" s="51"/>
      <c r="F460" s="51"/>
    </row>
    <row r="461" spans="1:6" s="50" customFormat="1">
      <c r="A461" s="48"/>
      <c r="B461" s="51"/>
      <c r="D461" s="51"/>
      <c r="F461" s="51"/>
    </row>
    <row r="462" spans="1:6" s="50" customFormat="1">
      <c r="A462" s="48"/>
      <c r="B462" s="51"/>
      <c r="D462" s="51"/>
      <c r="F462" s="51"/>
    </row>
    <row r="463" spans="1:6" s="50" customFormat="1">
      <c r="A463" s="48"/>
      <c r="B463" s="51"/>
      <c r="D463" s="51"/>
      <c r="F463" s="51"/>
    </row>
    <row r="464" spans="1:6" s="50" customFormat="1">
      <c r="A464" s="48"/>
      <c r="B464" s="51"/>
      <c r="D464" s="51"/>
      <c r="F464" s="51"/>
    </row>
    <row r="465" spans="1:6" s="50" customFormat="1">
      <c r="A465" s="48"/>
      <c r="B465" s="51"/>
      <c r="D465" s="51"/>
      <c r="F465" s="51"/>
    </row>
    <row r="466" spans="1:6" s="50" customFormat="1">
      <c r="A466" s="48"/>
      <c r="B466" s="51"/>
      <c r="D466" s="51"/>
      <c r="F466" s="51"/>
    </row>
    <row r="467" spans="1:6" s="50" customFormat="1">
      <c r="A467" s="48"/>
      <c r="B467" s="51"/>
      <c r="D467" s="51"/>
      <c r="F467" s="51"/>
    </row>
    <row r="468" spans="1:6" s="50" customFormat="1">
      <c r="A468" s="48"/>
      <c r="B468" s="51"/>
      <c r="D468" s="51"/>
      <c r="F468" s="51"/>
    </row>
    <row r="469" spans="1:6" s="50" customFormat="1">
      <c r="A469" s="48"/>
      <c r="B469" s="51"/>
      <c r="D469" s="51"/>
      <c r="F469" s="51"/>
    </row>
    <row r="470" spans="1:6" s="50" customFormat="1">
      <c r="A470" s="48"/>
      <c r="B470" s="51"/>
      <c r="D470" s="51"/>
      <c r="F470" s="51"/>
    </row>
    <row r="471" spans="1:6" s="50" customFormat="1">
      <c r="A471" s="48"/>
      <c r="B471" s="51"/>
      <c r="D471" s="51"/>
      <c r="F471" s="51"/>
    </row>
    <row r="472" spans="1:6" s="50" customFormat="1">
      <c r="A472" s="48"/>
      <c r="B472" s="51"/>
      <c r="D472" s="51"/>
      <c r="F472" s="51"/>
    </row>
    <row r="473" spans="1:6" s="50" customFormat="1">
      <c r="A473" s="48"/>
      <c r="B473" s="51"/>
      <c r="D473" s="51"/>
      <c r="F473" s="51"/>
    </row>
    <row r="474" spans="1:6" s="50" customFormat="1">
      <c r="A474" s="48"/>
      <c r="B474" s="51"/>
      <c r="D474" s="51"/>
      <c r="F474" s="51"/>
    </row>
    <row r="475" spans="1:6" s="50" customFormat="1">
      <c r="A475" s="48"/>
      <c r="B475" s="51"/>
      <c r="D475" s="51"/>
      <c r="F475" s="51"/>
    </row>
    <row r="476" spans="1:6" s="50" customFormat="1">
      <c r="A476" s="48"/>
      <c r="B476" s="51"/>
      <c r="D476" s="51"/>
      <c r="F476" s="51"/>
    </row>
    <row r="477" spans="1:6" s="50" customFormat="1">
      <c r="A477" s="48"/>
      <c r="B477" s="51"/>
      <c r="D477" s="51"/>
      <c r="F477" s="51"/>
    </row>
    <row r="478" spans="1:6" s="50" customFormat="1">
      <c r="A478" s="48"/>
      <c r="B478" s="51"/>
      <c r="D478" s="51"/>
      <c r="F478" s="51"/>
    </row>
    <row r="479" spans="1:6" s="50" customFormat="1">
      <c r="A479" s="48"/>
      <c r="B479" s="51"/>
      <c r="D479" s="51"/>
      <c r="F479" s="51"/>
    </row>
    <row r="480" spans="1:6" s="50" customFormat="1">
      <c r="A480" s="48"/>
      <c r="B480" s="51"/>
      <c r="D480" s="51"/>
      <c r="F480" s="51"/>
    </row>
    <row r="481" spans="1:6" s="50" customFormat="1">
      <c r="A481" s="48"/>
      <c r="B481" s="51"/>
      <c r="D481" s="51"/>
      <c r="F481" s="51"/>
    </row>
    <row r="482" spans="1:6" s="50" customFormat="1">
      <c r="A482" s="48"/>
      <c r="B482" s="51"/>
      <c r="D482" s="51"/>
      <c r="F482" s="51"/>
    </row>
    <row r="483" spans="1:6" s="50" customFormat="1">
      <c r="A483" s="48"/>
      <c r="B483" s="51"/>
      <c r="D483" s="51"/>
      <c r="F483" s="51"/>
    </row>
    <row r="484" spans="1:6" s="50" customFormat="1">
      <c r="A484" s="48"/>
      <c r="B484" s="51"/>
      <c r="D484" s="51"/>
      <c r="F484" s="51"/>
    </row>
    <row r="485" spans="1:6" s="50" customFormat="1">
      <c r="A485" s="48"/>
      <c r="B485" s="51"/>
      <c r="D485" s="51"/>
      <c r="F485" s="51"/>
    </row>
    <row r="486" spans="1:6" s="50" customFormat="1">
      <c r="A486" s="48"/>
      <c r="B486" s="51"/>
      <c r="D486" s="51"/>
      <c r="F486" s="51"/>
    </row>
    <row r="487" spans="1:6" s="50" customFormat="1">
      <c r="A487" s="48"/>
      <c r="B487" s="51"/>
      <c r="D487" s="51"/>
      <c r="F487" s="51"/>
    </row>
    <row r="488" spans="1:6" s="50" customFormat="1">
      <c r="A488" s="48"/>
      <c r="B488" s="51"/>
      <c r="D488" s="51"/>
      <c r="F488" s="51"/>
    </row>
    <row r="489" spans="1:6" s="50" customFormat="1">
      <c r="A489" s="48"/>
      <c r="B489" s="51"/>
      <c r="D489" s="51"/>
      <c r="F489" s="51"/>
    </row>
    <row r="490" spans="1:6" s="50" customFormat="1">
      <c r="A490" s="48"/>
      <c r="B490" s="51"/>
      <c r="D490" s="51"/>
      <c r="F490" s="51"/>
    </row>
    <row r="491" spans="1:6" s="50" customFormat="1">
      <c r="A491" s="48"/>
      <c r="B491" s="51"/>
      <c r="D491" s="51"/>
      <c r="F491" s="51"/>
    </row>
    <row r="492" spans="1:6" s="50" customFormat="1">
      <c r="A492" s="48"/>
      <c r="B492" s="51"/>
      <c r="D492" s="51"/>
      <c r="F492" s="51"/>
    </row>
    <row r="493" spans="1:6" s="50" customFormat="1">
      <c r="A493" s="48"/>
      <c r="B493" s="51"/>
      <c r="D493" s="51"/>
      <c r="F493" s="51"/>
    </row>
    <row r="494" spans="1:6" s="50" customFormat="1">
      <c r="A494" s="48"/>
      <c r="B494" s="51"/>
      <c r="D494" s="51"/>
      <c r="F494" s="51"/>
    </row>
    <row r="495" spans="1:6" s="50" customFormat="1">
      <c r="A495" s="48"/>
      <c r="B495" s="51"/>
      <c r="D495" s="51"/>
      <c r="F495" s="51"/>
    </row>
    <row r="496" spans="1:6" s="50" customFormat="1">
      <c r="A496" s="48"/>
      <c r="B496" s="51"/>
      <c r="D496" s="51"/>
      <c r="F496" s="51"/>
    </row>
    <row r="497" spans="1:6" s="50" customFormat="1">
      <c r="A497" s="48"/>
      <c r="B497" s="51"/>
      <c r="D497" s="51"/>
      <c r="F497" s="51"/>
    </row>
    <row r="498" spans="1:6" s="50" customFormat="1">
      <c r="A498" s="48"/>
      <c r="B498" s="51"/>
      <c r="D498" s="51"/>
      <c r="F498" s="51"/>
    </row>
    <row r="499" spans="1:6" s="50" customFormat="1">
      <c r="A499" s="48"/>
      <c r="B499" s="51"/>
      <c r="D499" s="51"/>
      <c r="F499" s="51"/>
    </row>
    <row r="500" spans="1:6" s="50" customFormat="1">
      <c r="A500" s="48"/>
      <c r="B500" s="51"/>
      <c r="D500" s="51"/>
      <c r="F500" s="51"/>
    </row>
    <row r="501" spans="1:6" s="50" customFormat="1">
      <c r="A501" s="48"/>
      <c r="B501" s="51"/>
      <c r="D501" s="51"/>
      <c r="F501" s="51"/>
    </row>
    <row r="502" spans="1:6" s="50" customFormat="1">
      <c r="A502" s="48"/>
      <c r="B502" s="51"/>
      <c r="D502" s="51"/>
      <c r="F502" s="51"/>
    </row>
    <row r="503" spans="1:6" s="50" customFormat="1">
      <c r="A503" s="48"/>
      <c r="B503" s="51"/>
      <c r="D503" s="51"/>
      <c r="F503" s="51"/>
    </row>
    <row r="504" spans="1:6" s="50" customFormat="1">
      <c r="A504" s="48"/>
      <c r="B504" s="51"/>
      <c r="D504" s="51"/>
      <c r="F504" s="51"/>
    </row>
    <row r="505" spans="1:6" s="50" customFormat="1">
      <c r="A505" s="48"/>
      <c r="B505" s="51"/>
      <c r="D505" s="51"/>
      <c r="F505" s="51"/>
    </row>
    <row r="506" spans="1:6" s="50" customFormat="1">
      <c r="A506" s="48"/>
      <c r="B506" s="51"/>
      <c r="D506" s="51"/>
      <c r="F506" s="51"/>
    </row>
    <row r="507" spans="1:6" s="50" customFormat="1">
      <c r="A507" s="48"/>
      <c r="B507" s="51"/>
      <c r="D507" s="51"/>
      <c r="F507" s="51"/>
    </row>
    <row r="508" spans="1:6" s="50" customFormat="1">
      <c r="A508" s="48"/>
      <c r="B508" s="51"/>
      <c r="D508" s="51"/>
      <c r="F508" s="51"/>
    </row>
    <row r="509" spans="1:6" s="50" customFormat="1">
      <c r="A509" s="48"/>
      <c r="B509" s="51"/>
      <c r="D509" s="51"/>
      <c r="F509" s="51"/>
    </row>
    <row r="510" spans="1:6" s="50" customFormat="1">
      <c r="A510" s="48"/>
      <c r="B510" s="51"/>
      <c r="D510" s="51"/>
      <c r="F510" s="51"/>
    </row>
    <row r="511" spans="1:6" s="50" customFormat="1">
      <c r="A511" s="48"/>
      <c r="B511" s="51"/>
      <c r="D511" s="51"/>
      <c r="F511" s="51"/>
    </row>
    <row r="512" spans="1:6" s="50" customFormat="1">
      <c r="A512" s="48"/>
      <c r="B512" s="51"/>
      <c r="D512" s="51"/>
      <c r="F512" s="51"/>
    </row>
    <row r="513" spans="1:6" s="50" customFormat="1">
      <c r="A513" s="48"/>
      <c r="B513" s="51"/>
      <c r="D513" s="51"/>
      <c r="F513" s="51"/>
    </row>
    <row r="514" spans="1:6" s="50" customFormat="1">
      <c r="A514" s="48"/>
      <c r="B514" s="51"/>
      <c r="D514" s="51"/>
      <c r="F514" s="51"/>
    </row>
    <row r="515" spans="1:6" s="50" customFormat="1">
      <c r="A515" s="48"/>
      <c r="B515" s="51"/>
      <c r="D515" s="51"/>
      <c r="F515" s="51"/>
    </row>
    <row r="516" spans="1:6" s="50" customFormat="1">
      <c r="A516" s="48"/>
      <c r="B516" s="51"/>
      <c r="D516" s="51"/>
      <c r="F516" s="51"/>
    </row>
    <row r="517" spans="1:6" s="50" customFormat="1">
      <c r="A517" s="48"/>
      <c r="B517" s="51"/>
      <c r="D517" s="51"/>
      <c r="F517" s="51"/>
    </row>
    <row r="518" spans="1:6" s="50" customFormat="1">
      <c r="A518" s="48"/>
      <c r="B518" s="51"/>
      <c r="D518" s="51"/>
      <c r="F518" s="51"/>
    </row>
    <row r="519" spans="1:6" s="50" customFormat="1">
      <c r="A519" s="48"/>
      <c r="B519" s="51"/>
      <c r="D519" s="51"/>
      <c r="F519" s="51"/>
    </row>
    <row r="520" spans="1:6" s="50" customFormat="1">
      <c r="A520" s="48"/>
      <c r="B520" s="51"/>
      <c r="D520" s="51"/>
      <c r="F520" s="51"/>
    </row>
    <row r="521" spans="1:6" s="50" customFormat="1">
      <c r="A521" s="48"/>
      <c r="B521" s="51"/>
      <c r="D521" s="51"/>
      <c r="F521" s="51"/>
    </row>
    <row r="522" spans="1:6" s="50" customFormat="1">
      <c r="A522" s="48"/>
      <c r="B522" s="51"/>
      <c r="D522" s="51"/>
      <c r="F522" s="51"/>
    </row>
    <row r="523" spans="1:6" s="50" customFormat="1">
      <c r="A523" s="48"/>
      <c r="B523" s="51"/>
      <c r="D523" s="51"/>
      <c r="F523" s="51"/>
    </row>
    <row r="524" spans="1:6" s="50" customFormat="1">
      <c r="A524" s="48"/>
      <c r="B524" s="51"/>
      <c r="D524" s="51"/>
      <c r="F524" s="51"/>
    </row>
    <row r="525" spans="1:6" s="50" customFormat="1">
      <c r="A525" s="48"/>
      <c r="B525" s="51"/>
      <c r="D525" s="51"/>
      <c r="F525" s="51"/>
    </row>
    <row r="526" spans="1:6" s="50" customFormat="1">
      <c r="A526" s="48"/>
      <c r="B526" s="51"/>
      <c r="D526" s="51"/>
      <c r="F526" s="51"/>
    </row>
    <row r="527" spans="1:6" s="50" customFormat="1">
      <c r="A527" s="48"/>
      <c r="B527" s="51"/>
      <c r="D527" s="51"/>
      <c r="F527" s="51"/>
    </row>
    <row r="528" spans="1:6" s="50" customFormat="1">
      <c r="A528" s="48"/>
      <c r="B528" s="51"/>
      <c r="D528" s="51"/>
      <c r="F528" s="51"/>
    </row>
    <row r="529" spans="1:6" s="50" customFormat="1">
      <c r="A529" s="48"/>
      <c r="B529" s="51"/>
      <c r="D529" s="51"/>
      <c r="F529" s="51"/>
    </row>
    <row r="530" spans="1:6" s="50" customFormat="1">
      <c r="A530" s="48"/>
      <c r="B530" s="51"/>
      <c r="D530" s="51"/>
      <c r="F530" s="51"/>
    </row>
    <row r="531" spans="1:6" s="50" customFormat="1">
      <c r="A531" s="48"/>
      <c r="B531" s="51"/>
      <c r="D531" s="51"/>
      <c r="F531" s="51"/>
    </row>
    <row r="532" spans="1:6" s="50" customFormat="1">
      <c r="A532" s="48"/>
      <c r="B532" s="51"/>
      <c r="D532" s="51"/>
      <c r="F532" s="51"/>
    </row>
    <row r="533" spans="1:6" s="50" customFormat="1">
      <c r="A533" s="48"/>
      <c r="B533" s="51"/>
      <c r="D533" s="51"/>
      <c r="F533" s="51"/>
    </row>
    <row r="534" spans="1:6" s="50" customFormat="1">
      <c r="A534" s="48"/>
      <c r="B534" s="51"/>
      <c r="D534" s="51"/>
      <c r="F534" s="51"/>
    </row>
    <row r="535" spans="1:6" s="50" customFormat="1">
      <c r="A535" s="48"/>
      <c r="B535" s="51"/>
      <c r="D535" s="51"/>
      <c r="F535" s="51"/>
    </row>
    <row r="536" spans="1:6" s="50" customFormat="1">
      <c r="A536" s="48"/>
      <c r="B536" s="51"/>
      <c r="D536" s="51"/>
      <c r="F536" s="51"/>
    </row>
    <row r="537" spans="1:6" s="50" customFormat="1">
      <c r="A537" s="48"/>
      <c r="B537" s="51"/>
      <c r="D537" s="51"/>
      <c r="F537" s="51"/>
    </row>
    <row r="538" spans="1:6" s="50" customFormat="1">
      <c r="A538" s="48"/>
      <c r="B538" s="51"/>
      <c r="D538" s="51"/>
      <c r="F538" s="51"/>
    </row>
    <row r="539" spans="1:6" s="50" customFormat="1">
      <c r="A539" s="48"/>
      <c r="B539" s="51"/>
      <c r="D539" s="51"/>
      <c r="F539" s="51"/>
    </row>
    <row r="540" spans="1:6" s="50" customFormat="1">
      <c r="A540" s="48"/>
      <c r="B540" s="51"/>
      <c r="D540" s="51"/>
      <c r="F540" s="51"/>
    </row>
    <row r="541" spans="1:6" s="50" customFormat="1">
      <c r="A541" s="48"/>
      <c r="B541" s="51"/>
      <c r="D541" s="51"/>
      <c r="F541" s="51"/>
    </row>
    <row r="542" spans="1:6" s="50" customFormat="1">
      <c r="A542" s="48"/>
      <c r="B542" s="51"/>
      <c r="D542" s="51"/>
      <c r="F542" s="51"/>
    </row>
    <row r="543" spans="1:6" s="50" customFormat="1">
      <c r="A543" s="48"/>
      <c r="B543" s="51"/>
      <c r="D543" s="51"/>
      <c r="F543" s="51"/>
    </row>
    <row r="544" spans="1:6" s="50" customFormat="1">
      <c r="A544" s="48"/>
      <c r="B544" s="51"/>
      <c r="D544" s="51"/>
      <c r="F544" s="51"/>
    </row>
    <row r="545" spans="1:6" s="50" customFormat="1">
      <c r="A545" s="48"/>
      <c r="B545" s="51"/>
      <c r="D545" s="51"/>
      <c r="F545" s="51"/>
    </row>
    <row r="546" spans="1:6" s="50" customFormat="1">
      <c r="A546" s="48"/>
      <c r="B546" s="51"/>
      <c r="D546" s="51"/>
      <c r="F546" s="51"/>
    </row>
    <row r="547" spans="1:6" s="50" customFormat="1">
      <c r="A547" s="48"/>
      <c r="B547" s="51"/>
      <c r="D547" s="51"/>
      <c r="F547" s="51"/>
    </row>
    <row r="548" spans="1:6" s="50" customFormat="1">
      <c r="A548" s="48"/>
      <c r="B548" s="51"/>
      <c r="D548" s="51"/>
      <c r="F548" s="51"/>
    </row>
    <row r="549" spans="1:6" s="50" customFormat="1">
      <c r="A549" s="48"/>
      <c r="B549" s="51"/>
      <c r="D549" s="51"/>
      <c r="F549" s="51"/>
    </row>
    <row r="550" spans="1:6" s="50" customFormat="1">
      <c r="A550" s="48"/>
      <c r="B550" s="51"/>
      <c r="D550" s="51"/>
      <c r="F550" s="51"/>
    </row>
    <row r="551" spans="1:6" s="50" customFormat="1">
      <c r="A551" s="48"/>
      <c r="B551" s="51"/>
      <c r="D551" s="51"/>
      <c r="F551" s="51"/>
    </row>
    <row r="552" spans="1:6" s="50" customFormat="1">
      <c r="A552" s="48"/>
      <c r="B552" s="51"/>
      <c r="D552" s="51"/>
      <c r="F552" s="51"/>
    </row>
    <row r="553" spans="1:6" s="50" customFormat="1">
      <c r="A553" s="48"/>
      <c r="B553" s="51"/>
      <c r="D553" s="51"/>
      <c r="F553" s="51"/>
    </row>
    <row r="554" spans="1:6" s="50" customFormat="1">
      <c r="A554" s="48"/>
      <c r="B554" s="51"/>
      <c r="D554" s="51"/>
      <c r="F554" s="51"/>
    </row>
    <row r="555" spans="1:6" s="50" customFormat="1">
      <c r="A555" s="48"/>
      <c r="B555" s="51"/>
      <c r="D555" s="51"/>
      <c r="F555" s="51"/>
    </row>
    <row r="556" spans="1:6" s="50" customFormat="1">
      <c r="A556" s="48"/>
      <c r="B556" s="51"/>
      <c r="D556" s="51"/>
      <c r="F556" s="51"/>
    </row>
    <row r="557" spans="1:6" s="50" customFormat="1">
      <c r="A557" s="48"/>
      <c r="B557" s="51"/>
      <c r="D557" s="51"/>
      <c r="F557" s="51"/>
    </row>
    <row r="558" spans="1:6" s="50" customFormat="1">
      <c r="A558" s="48"/>
      <c r="B558" s="51"/>
      <c r="D558" s="51"/>
      <c r="F558" s="51"/>
    </row>
    <row r="559" spans="1:6" s="50" customFormat="1">
      <c r="A559" s="48"/>
      <c r="B559" s="51"/>
      <c r="D559" s="51"/>
      <c r="F559" s="51"/>
    </row>
    <row r="560" spans="1:6" s="50" customFormat="1">
      <c r="A560" s="48"/>
      <c r="B560" s="51"/>
      <c r="D560" s="51"/>
      <c r="F560" s="51"/>
    </row>
    <row r="561" spans="1:6" s="50" customFormat="1">
      <c r="A561" s="48"/>
      <c r="B561" s="51"/>
      <c r="D561" s="51"/>
      <c r="F561" s="51"/>
    </row>
    <row r="562" spans="1:6" s="50" customFormat="1">
      <c r="A562" s="48"/>
      <c r="B562" s="51"/>
      <c r="D562" s="51"/>
      <c r="F562" s="51"/>
    </row>
    <row r="563" spans="1:6" s="50" customFormat="1">
      <c r="A563" s="48"/>
      <c r="B563" s="51"/>
      <c r="D563" s="51"/>
      <c r="F563" s="51"/>
    </row>
    <row r="564" spans="1:6" s="50" customFormat="1">
      <c r="A564" s="48"/>
      <c r="B564" s="51"/>
      <c r="D564" s="51"/>
      <c r="F564" s="51"/>
    </row>
    <row r="565" spans="1:6" s="50" customFormat="1">
      <c r="A565" s="48"/>
      <c r="B565" s="51"/>
      <c r="D565" s="51"/>
      <c r="F565" s="51"/>
    </row>
    <row r="566" spans="1:6" s="50" customFormat="1">
      <c r="A566" s="48"/>
      <c r="B566" s="51"/>
      <c r="D566" s="51"/>
      <c r="F566" s="51"/>
    </row>
    <row r="567" spans="1:6" s="50" customFormat="1">
      <c r="A567" s="48"/>
      <c r="B567" s="51"/>
      <c r="D567" s="51"/>
      <c r="F567" s="51"/>
    </row>
    <row r="568" spans="1:6" s="50" customFormat="1">
      <c r="A568" s="48"/>
      <c r="B568" s="51"/>
      <c r="D568" s="51"/>
      <c r="F568" s="51"/>
    </row>
    <row r="569" spans="1:6" s="50" customFormat="1">
      <c r="A569" s="48"/>
      <c r="B569" s="51"/>
      <c r="D569" s="51"/>
      <c r="F569" s="51"/>
    </row>
    <row r="570" spans="1:6" s="50" customFormat="1">
      <c r="A570" s="48"/>
      <c r="B570" s="51"/>
      <c r="D570" s="51"/>
      <c r="F570" s="51"/>
    </row>
    <row r="571" spans="1:6" s="50" customFormat="1">
      <c r="A571" s="48"/>
      <c r="B571" s="51"/>
      <c r="D571" s="51"/>
      <c r="F571" s="51"/>
    </row>
    <row r="572" spans="1:6" s="50" customFormat="1">
      <c r="A572" s="48"/>
      <c r="B572" s="51"/>
      <c r="D572" s="51"/>
      <c r="F572" s="51"/>
    </row>
    <row r="573" spans="1:6" s="50" customFormat="1">
      <c r="A573" s="48"/>
      <c r="B573" s="51"/>
      <c r="D573" s="51"/>
      <c r="F573" s="51"/>
    </row>
    <row r="574" spans="1:6" s="50" customFormat="1">
      <c r="A574" s="48"/>
      <c r="B574" s="51"/>
      <c r="D574" s="51"/>
      <c r="F574" s="51"/>
    </row>
    <row r="575" spans="1:6" s="50" customFormat="1">
      <c r="A575" s="48"/>
      <c r="B575" s="51"/>
      <c r="D575" s="51"/>
      <c r="F575" s="51"/>
    </row>
    <row r="576" spans="1:6" s="50" customFormat="1">
      <c r="A576" s="48"/>
      <c r="B576" s="51"/>
      <c r="D576" s="51"/>
      <c r="F576" s="51"/>
    </row>
    <row r="577" spans="1:6" s="50" customFormat="1">
      <c r="A577" s="48"/>
      <c r="B577" s="51"/>
      <c r="D577" s="51"/>
      <c r="F577" s="51"/>
    </row>
    <row r="578" spans="1:6" s="50" customFormat="1">
      <c r="A578" s="48"/>
      <c r="B578" s="51"/>
      <c r="D578" s="51"/>
      <c r="F578" s="51"/>
    </row>
    <row r="579" spans="1:6" s="50" customFormat="1">
      <c r="A579" s="48"/>
      <c r="B579" s="51"/>
      <c r="D579" s="51"/>
      <c r="F579" s="51"/>
    </row>
    <row r="580" spans="1:6" s="50" customFormat="1">
      <c r="A580" s="48"/>
      <c r="B580" s="51"/>
      <c r="D580" s="51"/>
      <c r="F580" s="51"/>
    </row>
    <row r="581" spans="1:6" s="50" customFormat="1">
      <c r="A581" s="48"/>
      <c r="B581" s="51"/>
      <c r="D581" s="51"/>
      <c r="F581" s="51"/>
    </row>
    <row r="582" spans="1:6" s="50" customFormat="1">
      <c r="A582" s="48"/>
      <c r="B582" s="51"/>
      <c r="D582" s="51"/>
      <c r="F582" s="51"/>
    </row>
    <row r="583" spans="1:6" s="50" customFormat="1">
      <c r="A583" s="48"/>
      <c r="B583" s="51"/>
      <c r="D583" s="51"/>
      <c r="F583" s="51"/>
    </row>
    <row r="584" spans="1:6" s="50" customFormat="1">
      <c r="A584" s="48"/>
      <c r="B584" s="51"/>
      <c r="D584" s="51"/>
      <c r="F584" s="51"/>
    </row>
    <row r="585" spans="1:6" s="50" customFormat="1">
      <c r="A585" s="48"/>
      <c r="B585" s="51"/>
      <c r="D585" s="51"/>
      <c r="F585" s="51"/>
    </row>
    <row r="586" spans="1:6" s="50" customFormat="1">
      <c r="A586" s="48"/>
      <c r="B586" s="51"/>
      <c r="D586" s="51"/>
      <c r="F586" s="51"/>
    </row>
    <row r="587" spans="1:6" s="50" customFormat="1">
      <c r="A587" s="48"/>
      <c r="B587" s="51"/>
      <c r="D587" s="51"/>
      <c r="F587" s="51"/>
    </row>
    <row r="588" spans="1:6" s="50" customFormat="1">
      <c r="A588" s="48"/>
      <c r="B588" s="51"/>
      <c r="D588" s="51"/>
      <c r="F588" s="51"/>
    </row>
    <row r="589" spans="1:6" s="50" customFormat="1">
      <c r="A589" s="48"/>
      <c r="B589" s="51"/>
      <c r="D589" s="51"/>
      <c r="F589" s="51"/>
    </row>
    <row r="590" spans="1:6" s="50" customFormat="1">
      <c r="A590" s="48"/>
      <c r="B590" s="51"/>
      <c r="D590" s="51"/>
      <c r="F590" s="51"/>
    </row>
    <row r="591" spans="1:6" s="50" customFormat="1">
      <c r="A591" s="48"/>
      <c r="B591" s="51"/>
      <c r="D591" s="51"/>
      <c r="F591" s="51"/>
    </row>
    <row r="592" spans="1:6" s="50" customFormat="1">
      <c r="A592" s="48"/>
      <c r="B592" s="51"/>
      <c r="D592" s="51"/>
      <c r="F592" s="51"/>
    </row>
    <row r="593" spans="1:6" s="50" customFormat="1">
      <c r="A593" s="48"/>
      <c r="B593" s="51"/>
      <c r="D593" s="51"/>
      <c r="F593" s="51"/>
    </row>
    <row r="594" spans="1:6" s="50" customFormat="1">
      <c r="A594" s="48"/>
      <c r="B594" s="51"/>
      <c r="D594" s="51"/>
      <c r="F594" s="51"/>
    </row>
    <row r="595" spans="1:6" s="50" customFormat="1">
      <c r="A595" s="48"/>
      <c r="B595" s="51"/>
      <c r="D595" s="51"/>
      <c r="F595" s="51"/>
    </row>
    <row r="596" spans="1:6" s="50" customFormat="1">
      <c r="A596" s="48"/>
      <c r="B596" s="51"/>
      <c r="D596" s="51"/>
      <c r="F596" s="51"/>
    </row>
    <row r="597" spans="1:6" s="50" customFormat="1">
      <c r="A597" s="48"/>
      <c r="B597" s="51"/>
      <c r="D597" s="51"/>
      <c r="F597" s="51"/>
    </row>
    <row r="598" spans="1:6" s="50" customFormat="1">
      <c r="A598" s="48"/>
      <c r="B598" s="51"/>
      <c r="D598" s="51"/>
      <c r="F598" s="51"/>
    </row>
    <row r="599" spans="1:6" s="50" customFormat="1">
      <c r="A599" s="48"/>
      <c r="B599" s="51"/>
      <c r="D599" s="51"/>
      <c r="F599" s="51"/>
    </row>
    <row r="600" spans="1:6" s="50" customFormat="1">
      <c r="A600" s="48"/>
      <c r="B600" s="51"/>
      <c r="D600" s="51"/>
      <c r="F600" s="51"/>
    </row>
    <row r="601" spans="1:6" s="50" customFormat="1">
      <c r="A601" s="48"/>
      <c r="B601" s="51"/>
      <c r="D601" s="51"/>
      <c r="F601" s="51"/>
    </row>
    <row r="602" spans="1:6" s="50" customFormat="1">
      <c r="A602" s="48"/>
      <c r="B602" s="51"/>
      <c r="D602" s="51"/>
      <c r="F602" s="51"/>
    </row>
    <row r="603" spans="1:6" s="50" customFormat="1">
      <c r="A603" s="48"/>
      <c r="B603" s="51"/>
      <c r="D603" s="51"/>
      <c r="F603" s="51"/>
    </row>
    <row r="604" spans="1:6" s="50" customFormat="1">
      <c r="A604" s="48"/>
      <c r="B604" s="51"/>
      <c r="D604" s="51"/>
      <c r="F604" s="51"/>
    </row>
    <row r="605" spans="1:6" s="50" customFormat="1">
      <c r="A605" s="48"/>
      <c r="B605" s="51"/>
      <c r="D605" s="51"/>
      <c r="F605" s="51"/>
    </row>
    <row r="606" spans="1:6" s="50" customFormat="1">
      <c r="A606" s="48"/>
      <c r="B606" s="51"/>
      <c r="D606" s="51"/>
      <c r="F606" s="51"/>
    </row>
    <row r="607" spans="1:6" s="50" customFormat="1">
      <c r="A607" s="48"/>
      <c r="B607" s="51"/>
      <c r="D607" s="51"/>
      <c r="F607" s="51"/>
    </row>
    <row r="608" spans="1:6" s="50" customFormat="1">
      <c r="A608" s="48"/>
      <c r="B608" s="51"/>
      <c r="D608" s="51"/>
      <c r="F608" s="51"/>
    </row>
    <row r="609" spans="1:6" s="50" customFormat="1">
      <c r="A609" s="48"/>
      <c r="B609" s="51"/>
      <c r="D609" s="51"/>
      <c r="F609" s="51"/>
    </row>
    <row r="610" spans="1:6" s="50" customFormat="1">
      <c r="A610" s="48"/>
      <c r="B610" s="51"/>
      <c r="D610" s="51"/>
      <c r="F610" s="51"/>
    </row>
    <row r="611" spans="1:6" s="50" customFormat="1">
      <c r="A611" s="48"/>
      <c r="B611" s="51"/>
      <c r="D611" s="51"/>
      <c r="F611" s="51"/>
    </row>
    <row r="612" spans="1:6" s="50" customFormat="1">
      <c r="A612" s="48"/>
      <c r="B612" s="51"/>
      <c r="D612" s="51"/>
      <c r="F612" s="51"/>
    </row>
    <row r="613" spans="1:6" s="50" customFormat="1">
      <c r="A613" s="48"/>
      <c r="B613" s="51"/>
      <c r="D613" s="51"/>
      <c r="F613" s="51"/>
    </row>
    <row r="614" spans="1:6" s="50" customFormat="1">
      <c r="A614" s="48"/>
      <c r="B614" s="51"/>
      <c r="D614" s="51"/>
      <c r="F614" s="51"/>
    </row>
    <row r="615" spans="1:6" s="50" customFormat="1">
      <c r="A615" s="48"/>
      <c r="B615" s="51"/>
      <c r="D615" s="51"/>
      <c r="F615" s="51"/>
    </row>
    <row r="616" spans="1:6" s="50" customFormat="1">
      <c r="A616" s="48"/>
      <c r="B616" s="51"/>
      <c r="D616" s="51"/>
      <c r="F616" s="51"/>
    </row>
    <row r="617" spans="1:6" s="50" customFormat="1">
      <c r="A617" s="48"/>
      <c r="B617" s="51"/>
      <c r="D617" s="51"/>
      <c r="F617" s="51"/>
    </row>
    <row r="618" spans="1:6" s="50" customFormat="1">
      <c r="A618" s="48"/>
      <c r="B618" s="51"/>
      <c r="D618" s="51"/>
      <c r="F618" s="51"/>
    </row>
    <row r="619" spans="1:6" s="50" customFormat="1">
      <c r="A619" s="48"/>
      <c r="B619" s="51"/>
      <c r="D619" s="51"/>
      <c r="F619" s="51"/>
    </row>
    <row r="620" spans="1:6" s="50" customFormat="1">
      <c r="A620" s="48"/>
      <c r="B620" s="51"/>
      <c r="D620" s="51"/>
      <c r="F620" s="51"/>
    </row>
    <row r="621" spans="1:6" s="50" customFormat="1">
      <c r="A621" s="48"/>
      <c r="B621" s="51"/>
      <c r="D621" s="51"/>
      <c r="F621" s="51"/>
    </row>
    <row r="622" spans="1:6" s="50" customFormat="1">
      <c r="A622" s="48"/>
      <c r="B622" s="51"/>
      <c r="D622" s="51"/>
      <c r="F622" s="51"/>
    </row>
    <row r="623" spans="1:6" s="50" customFormat="1">
      <c r="A623" s="48"/>
      <c r="B623" s="51"/>
      <c r="D623" s="51"/>
      <c r="F623" s="51"/>
    </row>
    <row r="624" spans="1:6" s="50" customFormat="1">
      <c r="A624" s="48"/>
      <c r="B624" s="51"/>
      <c r="D624" s="51"/>
      <c r="F624" s="51"/>
    </row>
    <row r="625" spans="1:6" s="50" customFormat="1">
      <c r="A625" s="48"/>
      <c r="B625" s="51"/>
      <c r="D625" s="51"/>
      <c r="F625" s="51"/>
    </row>
    <row r="626" spans="1:6" s="50" customFormat="1">
      <c r="A626" s="48"/>
      <c r="B626" s="51"/>
      <c r="D626" s="51"/>
      <c r="F626" s="51"/>
    </row>
    <row r="627" spans="1:6" s="50" customFormat="1">
      <c r="A627" s="48"/>
      <c r="B627" s="51"/>
      <c r="D627" s="51"/>
      <c r="F627" s="51"/>
    </row>
    <row r="628" spans="1:6" s="50" customFormat="1">
      <c r="A628" s="48"/>
      <c r="B628" s="51"/>
      <c r="D628" s="51"/>
      <c r="F628" s="51"/>
    </row>
    <row r="629" spans="1:6" s="50" customFormat="1">
      <c r="A629" s="48"/>
      <c r="B629" s="51"/>
      <c r="D629" s="51"/>
      <c r="F629" s="51"/>
    </row>
    <row r="630" spans="1:6" s="50" customFormat="1">
      <c r="A630" s="48"/>
      <c r="B630" s="51"/>
      <c r="D630" s="51"/>
      <c r="F630" s="51"/>
    </row>
    <row r="631" spans="1:6" s="50" customFormat="1">
      <c r="A631" s="48"/>
      <c r="B631" s="51"/>
      <c r="D631" s="51"/>
      <c r="F631" s="51"/>
    </row>
    <row r="632" spans="1:6" s="50" customFormat="1">
      <c r="A632" s="48"/>
      <c r="B632" s="51"/>
      <c r="D632" s="51"/>
      <c r="F632" s="51"/>
    </row>
    <row r="633" spans="1:6" s="50" customFormat="1">
      <c r="A633" s="48"/>
      <c r="B633" s="51"/>
      <c r="D633" s="51"/>
      <c r="F633" s="51"/>
    </row>
    <row r="634" spans="1:6" s="50" customFormat="1">
      <c r="A634" s="48"/>
      <c r="B634" s="51"/>
      <c r="D634" s="51"/>
      <c r="F634" s="51"/>
    </row>
    <row r="635" spans="1:6" s="50" customFormat="1">
      <c r="A635" s="48"/>
      <c r="B635" s="51"/>
      <c r="D635" s="51"/>
      <c r="F635" s="51"/>
    </row>
    <row r="636" spans="1:6" s="50" customFormat="1">
      <c r="A636" s="48"/>
      <c r="B636" s="51"/>
      <c r="D636" s="51"/>
      <c r="F636" s="51"/>
    </row>
    <row r="637" spans="1:6" s="50" customFormat="1">
      <c r="A637" s="48"/>
      <c r="B637" s="51"/>
      <c r="D637" s="51"/>
      <c r="F637" s="51"/>
    </row>
    <row r="638" spans="1:6" s="50" customFormat="1">
      <c r="A638" s="48"/>
      <c r="B638" s="51"/>
      <c r="D638" s="51"/>
      <c r="F638" s="51"/>
    </row>
    <row r="639" spans="1:6" s="50" customFormat="1">
      <c r="A639" s="48"/>
      <c r="B639" s="51"/>
      <c r="D639" s="51"/>
      <c r="F639" s="51"/>
    </row>
    <row r="640" spans="1:6" s="50" customFormat="1">
      <c r="A640" s="48"/>
      <c r="B640" s="51"/>
      <c r="D640" s="51"/>
      <c r="F640" s="51"/>
    </row>
    <row r="641" spans="1:6" s="50" customFormat="1">
      <c r="A641" s="48"/>
      <c r="B641" s="51"/>
      <c r="D641" s="51"/>
      <c r="F641" s="51"/>
    </row>
    <row r="642" spans="1:6" s="50" customFormat="1">
      <c r="A642" s="48"/>
      <c r="B642" s="51"/>
      <c r="D642" s="51"/>
      <c r="F642" s="51"/>
    </row>
    <row r="643" spans="1:6" s="50" customFormat="1">
      <c r="A643" s="48"/>
      <c r="B643" s="51"/>
      <c r="D643" s="51"/>
      <c r="F643" s="51"/>
    </row>
    <row r="644" spans="1:6" s="50" customFormat="1">
      <c r="A644" s="48"/>
      <c r="B644" s="51"/>
      <c r="D644" s="51"/>
      <c r="F644" s="51"/>
    </row>
    <row r="645" spans="1:6" s="50" customFormat="1">
      <c r="A645" s="48"/>
      <c r="B645" s="51"/>
      <c r="D645" s="51"/>
      <c r="F645" s="51"/>
    </row>
    <row r="646" spans="1:6" s="50" customFormat="1">
      <c r="A646" s="48"/>
      <c r="B646" s="51"/>
      <c r="D646" s="51"/>
      <c r="F646" s="51"/>
    </row>
    <row r="647" spans="1:6" s="50" customFormat="1">
      <c r="A647" s="48"/>
      <c r="B647" s="51"/>
      <c r="D647" s="51"/>
      <c r="F647" s="51"/>
    </row>
    <row r="648" spans="1:6" s="50" customFormat="1">
      <c r="A648" s="48"/>
      <c r="B648" s="51"/>
      <c r="D648" s="51"/>
      <c r="F648" s="51"/>
    </row>
    <row r="649" spans="1:6" s="50" customFormat="1">
      <c r="A649" s="48"/>
      <c r="B649" s="51"/>
      <c r="D649" s="51"/>
      <c r="F649" s="51"/>
    </row>
    <row r="650" spans="1:6" s="50" customFormat="1">
      <c r="A650" s="48"/>
      <c r="B650" s="51"/>
      <c r="D650" s="51"/>
      <c r="F650" s="51"/>
    </row>
    <row r="651" spans="1:6" s="50" customFormat="1">
      <c r="A651" s="48"/>
      <c r="B651" s="51"/>
      <c r="D651" s="51"/>
      <c r="F651" s="51"/>
    </row>
    <row r="652" spans="1:6" s="50" customFormat="1">
      <c r="A652" s="48"/>
      <c r="B652" s="51"/>
      <c r="D652" s="51"/>
      <c r="F652" s="51"/>
    </row>
    <row r="653" spans="1:6" s="50" customFormat="1">
      <c r="A653" s="48"/>
      <c r="B653" s="51"/>
      <c r="D653" s="51"/>
      <c r="F653" s="51"/>
    </row>
    <row r="654" spans="1:6" s="50" customFormat="1">
      <c r="A654" s="48"/>
      <c r="B654" s="51"/>
      <c r="D654" s="51"/>
      <c r="F654" s="51"/>
    </row>
    <row r="655" spans="1:6" s="50" customFormat="1">
      <c r="A655" s="48"/>
      <c r="B655" s="51"/>
      <c r="D655" s="51"/>
      <c r="F655" s="51"/>
    </row>
    <row r="656" spans="1:6" s="50" customFormat="1">
      <c r="A656" s="48"/>
      <c r="B656" s="51"/>
      <c r="D656" s="51"/>
      <c r="F656" s="51"/>
    </row>
    <row r="657" spans="1:6" s="50" customFormat="1">
      <c r="A657" s="48"/>
      <c r="B657" s="51"/>
      <c r="D657" s="51"/>
      <c r="F657" s="51"/>
    </row>
    <row r="658" spans="1:6" s="50" customFormat="1">
      <c r="A658" s="48"/>
      <c r="B658" s="51"/>
      <c r="D658" s="51"/>
      <c r="F658" s="51"/>
    </row>
    <row r="659" spans="1:6" s="50" customFormat="1">
      <c r="A659" s="48"/>
      <c r="B659" s="51"/>
      <c r="D659" s="51"/>
      <c r="F659" s="51"/>
    </row>
    <row r="660" spans="1:6" s="50" customFormat="1">
      <c r="A660" s="48"/>
      <c r="B660" s="51"/>
      <c r="D660" s="51"/>
      <c r="F660" s="51"/>
    </row>
    <row r="661" spans="1:6" s="50" customFormat="1">
      <c r="A661" s="48"/>
      <c r="B661" s="51"/>
      <c r="D661" s="51"/>
      <c r="F661" s="51"/>
    </row>
    <row r="662" spans="1:6" s="50" customFormat="1">
      <c r="A662" s="48"/>
      <c r="B662" s="51"/>
      <c r="D662" s="51"/>
      <c r="F662" s="51"/>
    </row>
    <row r="663" spans="1:6" s="50" customFormat="1">
      <c r="A663" s="48"/>
      <c r="B663" s="51"/>
      <c r="D663" s="51"/>
      <c r="F663" s="51"/>
    </row>
    <row r="664" spans="1:6" s="50" customFormat="1">
      <c r="A664" s="48"/>
      <c r="B664" s="51"/>
      <c r="D664" s="51"/>
      <c r="F664" s="51"/>
    </row>
    <row r="665" spans="1:6" s="50" customFormat="1">
      <c r="A665" s="48"/>
      <c r="B665" s="51"/>
      <c r="D665" s="51"/>
      <c r="F665" s="51"/>
    </row>
    <row r="666" spans="1:6" s="50" customFormat="1">
      <c r="A666" s="48"/>
      <c r="B666" s="51"/>
      <c r="D666" s="51"/>
      <c r="F666" s="51"/>
    </row>
    <row r="667" spans="1:6" s="50" customFormat="1">
      <c r="A667" s="48"/>
      <c r="B667" s="51"/>
      <c r="D667" s="51"/>
      <c r="F667" s="51"/>
    </row>
    <row r="668" spans="1:6" s="50" customFormat="1">
      <c r="A668" s="48"/>
      <c r="B668" s="51"/>
      <c r="D668" s="51"/>
      <c r="F668" s="51"/>
    </row>
    <row r="669" spans="1:6" s="50" customFormat="1">
      <c r="A669" s="48"/>
      <c r="B669" s="51"/>
      <c r="D669" s="51"/>
      <c r="F669" s="51"/>
    </row>
    <row r="670" spans="1:6" s="50" customFormat="1">
      <c r="A670" s="48"/>
      <c r="B670" s="51"/>
      <c r="D670" s="51"/>
      <c r="F670" s="51"/>
    </row>
    <row r="671" spans="1:6" s="50" customFormat="1">
      <c r="A671" s="48"/>
      <c r="B671" s="51"/>
      <c r="D671" s="51"/>
      <c r="F671" s="51"/>
    </row>
    <row r="672" spans="1:6" s="50" customFormat="1">
      <c r="A672" s="48"/>
      <c r="B672" s="51"/>
      <c r="D672" s="51"/>
      <c r="F672" s="51"/>
    </row>
    <row r="673" spans="1:6" s="50" customFormat="1">
      <c r="A673" s="48"/>
      <c r="B673" s="51"/>
      <c r="D673" s="51"/>
      <c r="F673" s="51"/>
    </row>
    <row r="674" spans="1:6" s="50" customFormat="1">
      <c r="A674" s="48"/>
      <c r="B674" s="51"/>
      <c r="D674" s="51"/>
      <c r="F674" s="51"/>
    </row>
    <row r="675" spans="1:6" s="50" customFormat="1">
      <c r="A675" s="48"/>
      <c r="B675" s="51"/>
      <c r="D675" s="51"/>
      <c r="F675" s="51"/>
    </row>
    <row r="676" spans="1:6" s="50" customFormat="1">
      <c r="A676" s="48"/>
      <c r="B676" s="51"/>
      <c r="D676" s="51"/>
      <c r="F676" s="51"/>
    </row>
    <row r="677" spans="1:6" s="50" customFormat="1">
      <c r="A677" s="48"/>
      <c r="B677" s="51"/>
      <c r="D677" s="51"/>
      <c r="F677" s="51"/>
    </row>
    <row r="678" spans="1:6" s="50" customFormat="1">
      <c r="A678" s="48"/>
      <c r="B678" s="51"/>
      <c r="D678" s="51"/>
      <c r="F678" s="51"/>
    </row>
    <row r="679" spans="1:6" s="50" customFormat="1">
      <c r="A679" s="48"/>
      <c r="B679" s="51"/>
      <c r="D679" s="51"/>
      <c r="F679" s="51"/>
    </row>
    <row r="680" spans="1:6" s="50" customFormat="1">
      <c r="A680" s="48"/>
      <c r="B680" s="51"/>
      <c r="D680" s="51"/>
      <c r="F680" s="51"/>
    </row>
    <row r="681" spans="1:6" s="50" customFormat="1">
      <c r="A681" s="48"/>
      <c r="B681" s="51"/>
      <c r="D681" s="51"/>
      <c r="F681" s="51"/>
    </row>
    <row r="682" spans="1:6" s="50" customFormat="1">
      <c r="A682" s="48"/>
      <c r="B682" s="51"/>
      <c r="D682" s="51"/>
      <c r="F682" s="51"/>
    </row>
    <row r="683" spans="1:6" s="50" customFormat="1">
      <c r="A683" s="48"/>
      <c r="B683" s="51"/>
      <c r="D683" s="51"/>
      <c r="F683" s="51"/>
    </row>
    <row r="684" spans="1:6" s="50" customFormat="1">
      <c r="A684" s="48"/>
      <c r="B684" s="51"/>
      <c r="D684" s="51"/>
      <c r="F684" s="51"/>
    </row>
    <row r="685" spans="1:6" s="50" customFormat="1">
      <c r="A685" s="48"/>
      <c r="B685" s="51"/>
      <c r="D685" s="51"/>
      <c r="F685" s="51"/>
    </row>
    <row r="686" spans="1:6" s="50" customFormat="1">
      <c r="A686" s="48"/>
      <c r="B686" s="51"/>
      <c r="D686" s="51"/>
      <c r="F686" s="51"/>
    </row>
    <row r="687" spans="1:6" s="50" customFormat="1">
      <c r="A687" s="48"/>
      <c r="B687" s="51"/>
      <c r="D687" s="51"/>
      <c r="F687" s="51"/>
    </row>
    <row r="688" spans="1:6" s="50" customFormat="1">
      <c r="A688" s="48"/>
      <c r="B688" s="51"/>
      <c r="D688" s="51"/>
      <c r="F688" s="51"/>
    </row>
    <row r="689" spans="1:6" s="50" customFormat="1">
      <c r="A689" s="48"/>
      <c r="B689" s="51"/>
      <c r="D689" s="51"/>
      <c r="F689" s="51"/>
    </row>
    <row r="690" spans="1:6" s="50" customFormat="1">
      <c r="A690" s="48"/>
      <c r="B690" s="51"/>
      <c r="D690" s="51"/>
      <c r="F690" s="51"/>
    </row>
    <row r="691" spans="1:6" s="50" customFormat="1">
      <c r="A691" s="48"/>
      <c r="B691" s="51"/>
      <c r="D691" s="51"/>
      <c r="F691" s="51"/>
    </row>
    <row r="692" spans="1:6" s="50" customFormat="1">
      <c r="A692" s="48"/>
      <c r="B692" s="51"/>
      <c r="D692" s="51"/>
      <c r="F692" s="51"/>
    </row>
    <row r="693" spans="1:6" s="50" customFormat="1">
      <c r="A693" s="48"/>
      <c r="B693" s="51"/>
      <c r="D693" s="51"/>
      <c r="F693" s="51"/>
    </row>
    <row r="694" spans="1:6" s="50" customFormat="1">
      <c r="A694" s="48"/>
      <c r="B694" s="51"/>
      <c r="D694" s="51"/>
      <c r="F694" s="51"/>
    </row>
    <row r="695" spans="1:6" s="50" customFormat="1">
      <c r="A695" s="48"/>
      <c r="B695" s="51"/>
      <c r="D695" s="51"/>
      <c r="F695" s="51"/>
    </row>
    <row r="696" spans="1:6" s="50" customFormat="1">
      <c r="A696" s="48"/>
      <c r="B696" s="51"/>
      <c r="D696" s="51"/>
      <c r="F696" s="51"/>
    </row>
    <row r="697" spans="1:6" s="50" customFormat="1">
      <c r="A697" s="48"/>
      <c r="B697" s="51"/>
      <c r="D697" s="51"/>
      <c r="F697" s="51"/>
    </row>
    <row r="698" spans="1:6" s="50" customFormat="1">
      <c r="A698" s="48"/>
      <c r="B698" s="51"/>
      <c r="D698" s="51"/>
      <c r="F698" s="51"/>
    </row>
    <row r="699" spans="1:6" s="50" customFormat="1">
      <c r="A699" s="48"/>
      <c r="B699" s="51"/>
      <c r="D699" s="51"/>
      <c r="F699" s="51"/>
    </row>
    <row r="700" spans="1:6" s="50" customFormat="1">
      <c r="A700" s="48"/>
      <c r="B700" s="51"/>
      <c r="D700" s="51"/>
      <c r="F700" s="51"/>
    </row>
    <row r="701" spans="1:6" s="50" customFormat="1">
      <c r="A701" s="48"/>
      <c r="B701" s="51"/>
      <c r="D701" s="51"/>
      <c r="F701" s="51"/>
    </row>
    <row r="702" spans="1:6" s="50" customFormat="1">
      <c r="A702" s="48"/>
      <c r="B702" s="51"/>
      <c r="D702" s="51"/>
      <c r="F702" s="51"/>
    </row>
    <row r="703" spans="1:6" s="50" customFormat="1">
      <c r="A703" s="48"/>
      <c r="B703" s="51"/>
      <c r="D703" s="51"/>
      <c r="F703" s="51"/>
    </row>
    <row r="704" spans="1:6" s="50" customFormat="1">
      <c r="A704" s="48"/>
      <c r="B704" s="51"/>
      <c r="D704" s="51"/>
      <c r="F704" s="51"/>
    </row>
    <row r="705" spans="1:6" s="50" customFormat="1">
      <c r="A705" s="48"/>
      <c r="B705" s="51"/>
      <c r="D705" s="51"/>
      <c r="F705" s="51"/>
    </row>
    <row r="706" spans="1:6" s="50" customFormat="1">
      <c r="A706" s="48"/>
      <c r="B706" s="51"/>
      <c r="D706" s="51"/>
      <c r="F706" s="51"/>
    </row>
    <row r="707" spans="1:6" s="50" customFormat="1">
      <c r="A707" s="48"/>
      <c r="B707" s="51"/>
      <c r="D707" s="51"/>
      <c r="F707" s="51"/>
    </row>
    <row r="708" spans="1:6" s="50" customFormat="1">
      <c r="A708" s="48"/>
      <c r="B708" s="51"/>
      <c r="D708" s="51"/>
      <c r="F708" s="51"/>
    </row>
    <row r="709" spans="1:6" s="50" customFormat="1">
      <c r="A709" s="48"/>
      <c r="B709" s="51"/>
      <c r="D709" s="51"/>
      <c r="F709" s="51"/>
    </row>
    <row r="710" spans="1:6" s="50" customFormat="1">
      <c r="A710" s="48"/>
      <c r="B710" s="51"/>
      <c r="D710" s="51"/>
      <c r="F710" s="51"/>
    </row>
    <row r="711" spans="1:6" s="50" customFormat="1">
      <c r="A711" s="48"/>
      <c r="B711" s="51"/>
      <c r="D711" s="51"/>
      <c r="F711" s="51"/>
    </row>
    <row r="712" spans="1:6" s="50" customFormat="1">
      <c r="A712" s="48"/>
      <c r="B712" s="51"/>
      <c r="D712" s="51"/>
      <c r="F712" s="51"/>
    </row>
    <row r="713" spans="1:6" s="50" customFormat="1">
      <c r="A713" s="48"/>
      <c r="B713" s="51"/>
      <c r="D713" s="51"/>
      <c r="F713" s="51"/>
    </row>
    <row r="714" spans="1:6" s="50" customFormat="1">
      <c r="A714" s="48"/>
      <c r="B714" s="51"/>
      <c r="D714" s="51"/>
      <c r="F714" s="51"/>
    </row>
    <row r="715" spans="1:6" s="50" customFormat="1">
      <c r="A715" s="48"/>
      <c r="B715" s="51"/>
      <c r="D715" s="51"/>
      <c r="F715" s="51"/>
    </row>
    <row r="716" spans="1:6" s="50" customFormat="1">
      <c r="A716" s="48"/>
      <c r="B716" s="51"/>
      <c r="D716" s="51"/>
      <c r="F716" s="51"/>
    </row>
    <row r="717" spans="1:6" s="50" customFormat="1">
      <c r="A717" s="48"/>
      <c r="B717" s="51"/>
      <c r="D717" s="51"/>
      <c r="F717" s="51"/>
    </row>
    <row r="718" spans="1:6" s="50" customFormat="1">
      <c r="A718" s="48"/>
      <c r="B718" s="51"/>
      <c r="D718" s="51"/>
      <c r="F718" s="51"/>
    </row>
    <row r="719" spans="1:6" s="50" customFormat="1">
      <c r="A719" s="48"/>
      <c r="B719" s="51"/>
      <c r="D719" s="51"/>
      <c r="F719" s="51"/>
    </row>
    <row r="720" spans="1:6" s="50" customFormat="1">
      <c r="A720" s="48"/>
      <c r="B720" s="51"/>
      <c r="D720" s="51"/>
      <c r="F720" s="51"/>
    </row>
    <row r="721" spans="1:6" s="50" customFormat="1">
      <c r="A721" s="48"/>
      <c r="B721" s="51"/>
      <c r="D721" s="51"/>
      <c r="F721" s="51"/>
    </row>
    <row r="722" spans="1:6" s="50" customFormat="1">
      <c r="A722" s="48"/>
      <c r="B722" s="51"/>
      <c r="D722" s="51"/>
      <c r="F722" s="51"/>
    </row>
    <row r="723" spans="1:6" s="50" customFormat="1">
      <c r="A723" s="48"/>
      <c r="B723" s="51"/>
      <c r="D723" s="51"/>
      <c r="F723" s="51"/>
    </row>
    <row r="724" spans="1:6" s="50" customFormat="1">
      <c r="A724" s="48"/>
      <c r="B724" s="51"/>
      <c r="D724" s="51"/>
      <c r="F724" s="51"/>
    </row>
    <row r="725" spans="1:6" s="50" customFormat="1">
      <c r="A725" s="48"/>
      <c r="B725" s="51"/>
      <c r="D725" s="51"/>
      <c r="F725" s="51"/>
    </row>
    <row r="726" spans="1:6" s="50" customFormat="1">
      <c r="A726" s="48"/>
      <c r="B726" s="51"/>
      <c r="D726" s="51"/>
      <c r="F726" s="51"/>
    </row>
    <row r="727" spans="1:6" s="50" customFormat="1">
      <c r="A727" s="48"/>
      <c r="B727" s="51"/>
      <c r="D727" s="51"/>
      <c r="F727" s="51"/>
    </row>
    <row r="728" spans="1:6" s="50" customFormat="1">
      <c r="A728" s="48"/>
      <c r="B728" s="51"/>
      <c r="D728" s="51"/>
      <c r="F728" s="51"/>
    </row>
    <row r="729" spans="1:6" s="50" customFormat="1">
      <c r="A729" s="48"/>
      <c r="B729" s="51"/>
      <c r="D729" s="51"/>
      <c r="F729" s="51"/>
    </row>
    <row r="730" spans="1:6" s="50" customFormat="1">
      <c r="A730" s="48"/>
      <c r="B730" s="51"/>
      <c r="D730" s="51"/>
      <c r="F730" s="51"/>
    </row>
    <row r="731" spans="1:6" s="50" customFormat="1">
      <c r="A731" s="48"/>
      <c r="B731" s="51"/>
      <c r="D731" s="51"/>
      <c r="F731" s="51"/>
    </row>
    <row r="732" spans="1:6" s="50" customFormat="1">
      <c r="A732" s="48"/>
      <c r="B732" s="51"/>
      <c r="D732" s="51"/>
      <c r="F732" s="51"/>
    </row>
    <row r="733" spans="1:6" s="50" customFormat="1">
      <c r="A733" s="48"/>
      <c r="B733" s="51"/>
      <c r="D733" s="51"/>
      <c r="F733" s="51"/>
    </row>
    <row r="734" spans="1:6" s="50" customFormat="1">
      <c r="A734" s="48"/>
      <c r="B734" s="51"/>
      <c r="D734" s="51"/>
      <c r="F734" s="51"/>
    </row>
    <row r="735" spans="1:6" s="50" customFormat="1">
      <c r="A735" s="48"/>
      <c r="B735" s="51"/>
      <c r="D735" s="51"/>
      <c r="F735" s="51"/>
    </row>
    <row r="736" spans="1:6" s="50" customFormat="1">
      <c r="A736" s="48"/>
      <c r="B736" s="51"/>
      <c r="D736" s="51"/>
      <c r="F736" s="51"/>
    </row>
    <row r="737" spans="1:6" s="50" customFormat="1">
      <c r="A737" s="48"/>
      <c r="B737" s="51"/>
      <c r="D737" s="51"/>
      <c r="F737" s="51"/>
    </row>
    <row r="738" spans="1:6" s="50" customFormat="1">
      <c r="A738" s="48"/>
      <c r="B738" s="51"/>
      <c r="D738" s="51"/>
      <c r="F738" s="51"/>
    </row>
    <row r="739" spans="1:6" s="50" customFormat="1">
      <c r="A739" s="48"/>
      <c r="B739" s="51"/>
      <c r="D739" s="51"/>
      <c r="F739" s="51"/>
    </row>
    <row r="740" spans="1:6" s="50" customFormat="1">
      <c r="A740" s="48"/>
      <c r="B740" s="51"/>
      <c r="D740" s="51"/>
      <c r="F740" s="51"/>
    </row>
    <row r="741" spans="1:6" s="50" customFormat="1">
      <c r="A741" s="48"/>
      <c r="B741" s="51"/>
      <c r="D741" s="51"/>
      <c r="F741" s="51"/>
    </row>
    <row r="742" spans="1:6" s="50" customFormat="1">
      <c r="A742" s="48"/>
      <c r="B742" s="51"/>
      <c r="D742" s="51"/>
      <c r="F742" s="51"/>
    </row>
    <row r="743" spans="1:6" s="50" customFormat="1">
      <c r="A743" s="48"/>
      <c r="B743" s="51"/>
      <c r="D743" s="51"/>
      <c r="F743" s="51"/>
    </row>
    <row r="744" spans="1:6" s="50" customFormat="1">
      <c r="A744" s="48"/>
      <c r="B744" s="51"/>
      <c r="D744" s="51"/>
      <c r="F744" s="51"/>
    </row>
    <row r="745" spans="1:6" s="50" customFormat="1">
      <c r="A745" s="48"/>
      <c r="B745" s="51"/>
      <c r="D745" s="51"/>
      <c r="F745" s="51"/>
    </row>
    <row r="746" spans="1:6" s="50" customFormat="1">
      <c r="A746" s="48"/>
      <c r="B746" s="51"/>
      <c r="D746" s="51"/>
      <c r="F746" s="51"/>
    </row>
    <row r="747" spans="1:6" s="50" customFormat="1">
      <c r="A747" s="48"/>
      <c r="B747" s="51"/>
      <c r="D747" s="51"/>
      <c r="F747" s="51"/>
    </row>
    <row r="748" spans="1:6" s="50" customFormat="1">
      <c r="A748" s="48"/>
      <c r="B748" s="51"/>
      <c r="D748" s="51"/>
      <c r="F748" s="51"/>
    </row>
    <row r="749" spans="1:6" s="50" customFormat="1">
      <c r="A749" s="48"/>
      <c r="B749" s="51"/>
      <c r="D749" s="51"/>
      <c r="F749" s="51"/>
    </row>
    <row r="750" spans="1:6" s="50" customFormat="1">
      <c r="A750" s="48"/>
      <c r="B750" s="51"/>
      <c r="D750" s="51"/>
      <c r="F750" s="51"/>
    </row>
    <row r="751" spans="1:6" s="50" customFormat="1">
      <c r="A751" s="48"/>
      <c r="B751" s="51"/>
      <c r="D751" s="51"/>
      <c r="F751" s="51"/>
    </row>
    <row r="752" spans="1:6" s="50" customFormat="1">
      <c r="A752" s="48"/>
      <c r="B752" s="51"/>
      <c r="D752" s="51"/>
      <c r="F752" s="51"/>
    </row>
    <row r="753" spans="1:6" s="50" customFormat="1">
      <c r="A753" s="48"/>
      <c r="B753" s="51"/>
      <c r="D753" s="51"/>
      <c r="F753" s="51"/>
    </row>
    <row r="754" spans="1:6" s="50" customFormat="1">
      <c r="A754" s="48"/>
      <c r="B754" s="51"/>
      <c r="D754" s="51"/>
      <c r="F754" s="51"/>
    </row>
  </sheetData>
  <dataConsolidate>
    <dataRefs count="1">
      <dataRef ref="A53" sheet="Données Brutes"/>
    </dataRefs>
  </dataConsolidate>
  <mergeCells count="9">
    <mergeCell ref="A20:E20"/>
    <mergeCell ref="AK1:BD1"/>
    <mergeCell ref="A1:C1"/>
    <mergeCell ref="Q2:T2"/>
    <mergeCell ref="F1:L1"/>
    <mergeCell ref="V2:AF2"/>
    <mergeCell ref="O1:AG1"/>
    <mergeCell ref="O2:O3"/>
    <mergeCell ref="P2:P3"/>
  </mergeCells>
  <phoneticPr fontId="8" type="noConversion"/>
  <conditionalFormatting sqref="G3:G14">
    <cfRule type="cellIs" dxfId="11" priority="2" operator="lessThanOrEqual">
      <formula>$H$17</formula>
    </cfRule>
    <cfRule type="cellIs" dxfId="10" priority="3" operator="greaterThan">
      <formula>$H$17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3DEC0-514F-4159-A1E3-ACA08F4FB728}">
  <dimension ref="A2:L479"/>
  <sheetViews>
    <sheetView topLeftCell="A40" workbookViewId="0">
      <selection activeCell="H35" sqref="H35"/>
    </sheetView>
  </sheetViews>
  <sheetFormatPr baseColWidth="10" defaultColWidth="9.140625" defaultRowHeight="15"/>
  <cols>
    <col min="1" max="1" width="21" bestFit="1" customWidth="1"/>
    <col min="2" max="2" width="29.140625" bestFit="1" customWidth="1"/>
    <col min="3" max="3" width="18.140625" bestFit="1" customWidth="1"/>
    <col min="4" max="4" width="15.42578125" bestFit="1" customWidth="1"/>
    <col min="5" max="5" width="20" bestFit="1" customWidth="1"/>
    <col min="6" max="6" width="22.28515625" bestFit="1" customWidth="1"/>
    <col min="7" max="7" width="21.7109375" bestFit="1" customWidth="1"/>
    <col min="8" max="9" width="23" bestFit="1" customWidth="1"/>
    <col min="10" max="13" width="10.42578125" bestFit="1" customWidth="1"/>
    <col min="14" max="14" width="12.5703125" bestFit="1" customWidth="1"/>
  </cols>
  <sheetData>
    <row r="2" spans="1:12">
      <c r="A2" s="70" t="s">
        <v>0</v>
      </c>
      <c r="B2" s="70"/>
      <c r="C2" s="70"/>
      <c r="D2" s="70"/>
      <c r="E2" s="70"/>
    </row>
    <row r="3" spans="1:12">
      <c r="A3" s="4" t="s">
        <v>3</v>
      </c>
      <c r="B3" s="4" t="s">
        <v>4</v>
      </c>
      <c r="C3" s="4" t="s">
        <v>49</v>
      </c>
      <c r="D3" s="4" t="s">
        <v>5</v>
      </c>
      <c r="E3" s="4" t="s">
        <v>50</v>
      </c>
    </row>
    <row r="4" spans="1:12">
      <c r="A4" s="4" t="s">
        <v>14</v>
      </c>
      <c r="B4" s="4">
        <f>'Données Brutes'!B3</f>
        <v>52</v>
      </c>
      <c r="C4" s="4">
        <f t="shared" ref="C4:C9" si="0">100-B4</f>
        <v>48</v>
      </c>
      <c r="D4" s="10">
        <f>'Données Brutes'!C3</f>
        <v>78</v>
      </c>
      <c r="E4" s="10">
        <f t="shared" ref="E4:E9" si="1">100-D4</f>
        <v>22</v>
      </c>
    </row>
    <row r="5" spans="1:12">
      <c r="A5" s="4" t="s">
        <v>32</v>
      </c>
      <c r="B5" s="4">
        <f>'Données Brutes'!B4</f>
        <v>52</v>
      </c>
      <c r="C5" s="4">
        <f t="shared" si="0"/>
        <v>48</v>
      </c>
      <c r="D5" s="10">
        <f>'Données Brutes'!C4</f>
        <v>78</v>
      </c>
      <c r="E5" s="10">
        <f t="shared" si="1"/>
        <v>22</v>
      </c>
    </row>
    <row r="6" spans="1:12">
      <c r="A6" s="4" t="s">
        <v>34</v>
      </c>
      <c r="B6" s="4">
        <f>'Données Brutes'!B5</f>
        <v>78</v>
      </c>
      <c r="C6" s="4">
        <f t="shared" si="0"/>
        <v>22</v>
      </c>
      <c r="D6" s="10">
        <f>'Données Brutes'!C5</f>
        <v>91</v>
      </c>
      <c r="E6" s="10">
        <f t="shared" si="1"/>
        <v>9</v>
      </c>
    </row>
    <row r="7" spans="1:12">
      <c r="A7" s="4" t="s">
        <v>36</v>
      </c>
      <c r="B7" s="4">
        <f>'Données Brutes'!B6</f>
        <v>87</v>
      </c>
      <c r="C7" s="4">
        <f t="shared" si="0"/>
        <v>13</v>
      </c>
      <c r="D7" s="10">
        <f>'Données Brutes'!C6</f>
        <v>89</v>
      </c>
      <c r="E7" s="10">
        <f t="shared" si="1"/>
        <v>11</v>
      </c>
    </row>
    <row r="8" spans="1:12">
      <c r="A8" s="4" t="s">
        <v>38</v>
      </c>
      <c r="B8" s="4">
        <f>'Données Brutes'!B7</f>
        <v>0</v>
      </c>
      <c r="C8" s="4">
        <f t="shared" si="0"/>
        <v>100</v>
      </c>
      <c r="D8" s="10">
        <f>'Données Brutes'!C7</f>
        <v>0</v>
      </c>
      <c r="E8" s="10">
        <f t="shared" si="1"/>
        <v>100</v>
      </c>
    </row>
    <row r="9" spans="1:12">
      <c r="A9" s="4" t="s">
        <v>40</v>
      </c>
      <c r="B9" s="4">
        <f>'Données Brutes'!B8</f>
        <v>0</v>
      </c>
      <c r="C9" s="4">
        <f t="shared" si="0"/>
        <v>100</v>
      </c>
      <c r="D9" s="10">
        <f>'Données Brutes'!C8</f>
        <v>0</v>
      </c>
      <c r="E9" s="10">
        <f t="shared" si="1"/>
        <v>100</v>
      </c>
    </row>
    <row r="11" spans="1:12" ht="15.75" thickBot="1"/>
    <row r="12" spans="1:12" ht="15.75" thickBot="1">
      <c r="A12" s="90" t="s">
        <v>51</v>
      </c>
      <c r="B12" s="91"/>
      <c r="C12" s="91"/>
      <c r="D12" s="91"/>
      <c r="E12" s="91"/>
      <c r="F12" s="91"/>
      <c r="G12" s="91"/>
      <c r="H12" s="91"/>
      <c r="I12" s="91"/>
      <c r="J12" s="91"/>
      <c r="K12" s="91"/>
      <c r="L12" s="92"/>
    </row>
    <row r="13" spans="1:12" ht="15" customHeight="1">
      <c r="A13" s="86" t="s">
        <v>6</v>
      </c>
      <c r="B13" s="88" t="s">
        <v>11</v>
      </c>
      <c r="C13" s="84" t="s">
        <v>12</v>
      </c>
      <c r="D13" s="84"/>
      <c r="E13" s="84"/>
      <c r="F13" s="84"/>
      <c r="G13" s="13" t="s">
        <v>8</v>
      </c>
      <c r="H13" s="81" t="s">
        <v>52</v>
      </c>
      <c r="I13" s="83" t="s">
        <v>53</v>
      </c>
      <c r="J13" s="84"/>
      <c r="K13" s="84"/>
      <c r="L13" s="85"/>
    </row>
    <row r="14" spans="1:12" ht="15" customHeight="1" thickBot="1">
      <c r="A14" s="87"/>
      <c r="B14" s="89"/>
      <c r="C14" s="17" t="s">
        <v>16</v>
      </c>
      <c r="D14" s="17" t="s">
        <v>17</v>
      </c>
      <c r="E14" s="17" t="s">
        <v>18</v>
      </c>
      <c r="F14" s="17" t="s">
        <v>19</v>
      </c>
      <c r="G14" s="21" t="s">
        <v>20</v>
      </c>
      <c r="H14" s="82"/>
      <c r="I14" s="16" t="s">
        <v>16</v>
      </c>
      <c r="J14" s="17" t="s">
        <v>17</v>
      </c>
      <c r="K14" s="17" t="s">
        <v>18</v>
      </c>
      <c r="L14" s="21" t="s">
        <v>19</v>
      </c>
    </row>
    <row r="15" spans="1:12">
      <c r="A15" s="19" t="s">
        <v>15</v>
      </c>
      <c r="B15" s="12" cm="1">
        <f t="array" ref="B15:G26">'Données Brutes'!P4:U15</f>
        <v>60</v>
      </c>
      <c r="C15" s="12">
        <v>3</v>
      </c>
      <c r="D15" s="12">
        <v>0</v>
      </c>
      <c r="E15" s="12">
        <v>0</v>
      </c>
      <c r="F15" s="12">
        <v>0</v>
      </c>
      <c r="G15" s="20">
        <v>0.95</v>
      </c>
      <c r="H15" s="25">
        <f>1-(SUM(C15:F15)/B15)</f>
        <v>0.95</v>
      </c>
      <c r="I15" s="30">
        <f>C15/(SUM($C15:$F15))</f>
        <v>1</v>
      </c>
      <c r="J15" s="30">
        <f>D15/(SUM($C15:$F15))</f>
        <v>0</v>
      </c>
      <c r="K15" s="30">
        <f>E15/(SUM($C15:$F15))</f>
        <v>0</v>
      </c>
      <c r="L15" s="31">
        <f>F15/(SUM($C15:$F15))</f>
        <v>0</v>
      </c>
    </row>
    <row r="16" spans="1:12">
      <c r="A16" s="14" t="s">
        <v>33</v>
      </c>
      <c r="B16" s="4">
        <v>28</v>
      </c>
      <c r="C16" s="4">
        <v>0</v>
      </c>
      <c r="D16" s="4">
        <v>0</v>
      </c>
      <c r="E16" s="4">
        <v>0</v>
      </c>
      <c r="F16" s="4">
        <v>0</v>
      </c>
      <c r="G16" s="15">
        <v>0.95</v>
      </c>
      <c r="H16" s="26">
        <f t="shared" ref="H16:H27" si="2">1-(SUM(C16:F16)/B16)</f>
        <v>1</v>
      </c>
      <c r="I16" s="29" t="e">
        <f t="shared" ref="I16:I27" si="3">C16/(SUM($C16:$F16))</f>
        <v>#DIV/0!</v>
      </c>
      <c r="J16" s="29" t="e">
        <f t="shared" ref="J16:J27" si="4">D16/(SUM($C16:$F16))</f>
        <v>#DIV/0!</v>
      </c>
      <c r="K16" s="29" t="e">
        <f t="shared" ref="K16:K27" si="5">E16/(SUM($C16:$F16))</f>
        <v>#DIV/0!</v>
      </c>
      <c r="L16" s="32" t="e">
        <f t="shared" ref="L16:L27" si="6">F16/(SUM($C16:$F16))</f>
        <v>#DIV/0!</v>
      </c>
    </row>
    <row r="17" spans="1:12">
      <c r="A17" s="14" t="s">
        <v>35</v>
      </c>
      <c r="B17" s="4">
        <v>30</v>
      </c>
      <c r="C17" s="4">
        <v>0</v>
      </c>
      <c r="D17" s="4">
        <v>0</v>
      </c>
      <c r="E17" s="4">
        <v>0</v>
      </c>
      <c r="F17" s="4">
        <v>0</v>
      </c>
      <c r="G17" s="15">
        <v>0.95</v>
      </c>
      <c r="H17" s="26">
        <f t="shared" si="2"/>
        <v>1</v>
      </c>
      <c r="I17" s="29" t="e">
        <f t="shared" si="3"/>
        <v>#DIV/0!</v>
      </c>
      <c r="J17" s="29" t="e">
        <f t="shared" si="4"/>
        <v>#DIV/0!</v>
      </c>
      <c r="K17" s="29" t="e">
        <f t="shared" si="5"/>
        <v>#DIV/0!</v>
      </c>
      <c r="L17" s="32" t="e">
        <f t="shared" si="6"/>
        <v>#DIV/0!</v>
      </c>
    </row>
    <row r="18" spans="1:12">
      <c r="A18" s="14" t="s">
        <v>37</v>
      </c>
      <c r="B18" s="4">
        <v>30</v>
      </c>
      <c r="C18" s="4">
        <v>0</v>
      </c>
      <c r="D18" s="4">
        <v>0</v>
      </c>
      <c r="E18" s="4">
        <v>0</v>
      </c>
      <c r="F18" s="4">
        <v>0</v>
      </c>
      <c r="G18" s="15">
        <v>0.95</v>
      </c>
      <c r="H18" s="26">
        <f t="shared" si="2"/>
        <v>1</v>
      </c>
      <c r="I18" s="29" t="e">
        <f t="shared" si="3"/>
        <v>#DIV/0!</v>
      </c>
      <c r="J18" s="29" t="e">
        <f t="shared" si="4"/>
        <v>#DIV/0!</v>
      </c>
      <c r="K18" s="29" t="e">
        <f t="shared" si="5"/>
        <v>#DIV/0!</v>
      </c>
      <c r="L18" s="32" t="e">
        <f t="shared" si="6"/>
        <v>#DIV/0!</v>
      </c>
    </row>
    <row r="19" spans="1:12">
      <c r="A19" s="14" t="s">
        <v>39</v>
      </c>
      <c r="B19" s="4">
        <v>30</v>
      </c>
      <c r="C19" s="4">
        <v>0</v>
      </c>
      <c r="D19" s="4">
        <v>0</v>
      </c>
      <c r="E19" s="4">
        <v>0</v>
      </c>
      <c r="F19" s="4">
        <v>0</v>
      </c>
      <c r="G19" s="15">
        <v>0.95</v>
      </c>
      <c r="H19" s="26">
        <f t="shared" si="2"/>
        <v>1</v>
      </c>
      <c r="I19" s="29" t="e">
        <f t="shared" si="3"/>
        <v>#DIV/0!</v>
      </c>
      <c r="J19" s="29" t="e">
        <f t="shared" si="4"/>
        <v>#DIV/0!</v>
      </c>
      <c r="K19" s="29" t="e">
        <f t="shared" si="5"/>
        <v>#DIV/0!</v>
      </c>
      <c r="L19" s="32" t="e">
        <f t="shared" si="6"/>
        <v>#DIV/0!</v>
      </c>
    </row>
    <row r="20" spans="1:12">
      <c r="A20" s="14" t="s">
        <v>41</v>
      </c>
      <c r="B20" s="4">
        <v>30</v>
      </c>
      <c r="C20" s="4">
        <v>0</v>
      </c>
      <c r="D20" s="4">
        <v>0</v>
      </c>
      <c r="E20" s="4">
        <v>0</v>
      </c>
      <c r="F20" s="4">
        <v>0</v>
      </c>
      <c r="G20" s="15">
        <v>0.95</v>
      </c>
      <c r="H20" s="26">
        <f t="shared" si="2"/>
        <v>1</v>
      </c>
      <c r="I20" s="29" t="e">
        <f t="shared" si="3"/>
        <v>#DIV/0!</v>
      </c>
      <c r="J20" s="29" t="e">
        <f t="shared" si="4"/>
        <v>#DIV/0!</v>
      </c>
      <c r="K20" s="29" t="e">
        <f t="shared" si="5"/>
        <v>#DIV/0!</v>
      </c>
      <c r="L20" s="32" t="e">
        <f t="shared" si="6"/>
        <v>#DIV/0!</v>
      </c>
    </row>
    <row r="21" spans="1:12">
      <c r="A21" s="14" t="s">
        <v>42</v>
      </c>
      <c r="B21" s="4">
        <v>30</v>
      </c>
      <c r="C21" s="4">
        <v>0</v>
      </c>
      <c r="D21" s="4">
        <v>0</v>
      </c>
      <c r="E21" s="4">
        <v>0</v>
      </c>
      <c r="F21" s="4">
        <v>0</v>
      </c>
      <c r="G21" s="15">
        <v>0.95</v>
      </c>
      <c r="H21" s="26">
        <f t="shared" si="2"/>
        <v>1</v>
      </c>
      <c r="I21" s="29" t="e">
        <f t="shared" si="3"/>
        <v>#DIV/0!</v>
      </c>
      <c r="J21" s="29" t="e">
        <f t="shared" si="4"/>
        <v>#DIV/0!</v>
      </c>
      <c r="K21" s="29" t="e">
        <f t="shared" si="5"/>
        <v>#DIV/0!</v>
      </c>
      <c r="L21" s="32" t="e">
        <f t="shared" si="6"/>
        <v>#DIV/0!</v>
      </c>
    </row>
    <row r="22" spans="1:12">
      <c r="A22" s="14" t="s">
        <v>43</v>
      </c>
      <c r="B22" s="4">
        <v>30</v>
      </c>
      <c r="C22" s="4">
        <v>0</v>
      </c>
      <c r="D22" s="4">
        <v>0</v>
      </c>
      <c r="E22" s="4">
        <v>0</v>
      </c>
      <c r="F22" s="4">
        <v>0</v>
      </c>
      <c r="G22" s="15">
        <v>0.95</v>
      </c>
      <c r="H22" s="26">
        <f t="shared" si="2"/>
        <v>1</v>
      </c>
      <c r="I22" s="29" t="e">
        <f t="shared" si="3"/>
        <v>#DIV/0!</v>
      </c>
      <c r="J22" s="29" t="e">
        <f t="shared" si="4"/>
        <v>#DIV/0!</v>
      </c>
      <c r="K22" s="29" t="e">
        <f t="shared" si="5"/>
        <v>#DIV/0!</v>
      </c>
      <c r="L22" s="32" t="e">
        <f t="shared" si="6"/>
        <v>#DIV/0!</v>
      </c>
    </row>
    <row r="23" spans="1:12">
      <c r="A23" s="14" t="s">
        <v>44</v>
      </c>
      <c r="B23" s="4">
        <v>30</v>
      </c>
      <c r="C23" s="4">
        <v>0</v>
      </c>
      <c r="D23" s="4">
        <v>0</v>
      </c>
      <c r="E23" s="4">
        <v>0</v>
      </c>
      <c r="F23" s="4">
        <v>0</v>
      </c>
      <c r="G23" s="15">
        <v>0.95</v>
      </c>
      <c r="H23" s="26">
        <f t="shared" si="2"/>
        <v>1</v>
      </c>
      <c r="I23" s="29" t="e">
        <f t="shared" si="3"/>
        <v>#DIV/0!</v>
      </c>
      <c r="J23" s="29" t="e">
        <f t="shared" si="4"/>
        <v>#DIV/0!</v>
      </c>
      <c r="K23" s="29" t="e">
        <f t="shared" si="5"/>
        <v>#DIV/0!</v>
      </c>
      <c r="L23" s="32" t="e">
        <f t="shared" si="6"/>
        <v>#DIV/0!</v>
      </c>
    </row>
    <row r="24" spans="1:12">
      <c r="A24" s="14" t="s">
        <v>45</v>
      </c>
      <c r="B24" s="4">
        <v>30</v>
      </c>
      <c r="C24" s="4">
        <v>0</v>
      </c>
      <c r="D24" s="4">
        <v>0</v>
      </c>
      <c r="E24" s="4">
        <v>0</v>
      </c>
      <c r="F24" s="4">
        <v>0</v>
      </c>
      <c r="G24" s="15">
        <v>0.95</v>
      </c>
      <c r="H24" s="26">
        <f t="shared" si="2"/>
        <v>1</v>
      </c>
      <c r="I24" s="29" t="e">
        <f t="shared" si="3"/>
        <v>#DIV/0!</v>
      </c>
      <c r="J24" s="29" t="e">
        <f t="shared" si="4"/>
        <v>#DIV/0!</v>
      </c>
      <c r="K24" s="29" t="e">
        <f t="shared" si="5"/>
        <v>#DIV/0!</v>
      </c>
      <c r="L24" s="32" t="e">
        <f t="shared" si="6"/>
        <v>#DIV/0!</v>
      </c>
    </row>
    <row r="25" spans="1:12">
      <c r="A25" s="14" t="s">
        <v>46</v>
      </c>
      <c r="B25" s="4">
        <v>30</v>
      </c>
      <c r="C25" s="4">
        <v>0</v>
      </c>
      <c r="D25" s="4">
        <v>0</v>
      </c>
      <c r="E25" s="4">
        <v>0</v>
      </c>
      <c r="F25" s="4">
        <v>0</v>
      </c>
      <c r="G25" s="15">
        <v>0.95</v>
      </c>
      <c r="H25" s="26">
        <f t="shared" si="2"/>
        <v>1</v>
      </c>
      <c r="I25" s="29" t="e">
        <f t="shared" si="3"/>
        <v>#DIV/0!</v>
      </c>
      <c r="J25" s="29" t="e">
        <f t="shared" si="4"/>
        <v>#DIV/0!</v>
      </c>
      <c r="K25" s="29" t="e">
        <f t="shared" si="5"/>
        <v>#DIV/0!</v>
      </c>
      <c r="L25" s="32" t="e">
        <f t="shared" si="6"/>
        <v>#DIV/0!</v>
      </c>
    </row>
    <row r="26" spans="1:12" ht="15.75" thickBot="1">
      <c r="A26" s="16" t="s">
        <v>47</v>
      </c>
      <c r="B26" s="17">
        <v>30</v>
      </c>
      <c r="C26" s="17">
        <v>0</v>
      </c>
      <c r="D26" s="17">
        <v>0</v>
      </c>
      <c r="E26" s="17">
        <v>0</v>
      </c>
      <c r="F26" s="17">
        <v>0</v>
      </c>
      <c r="G26" s="18">
        <v>0.95</v>
      </c>
      <c r="H26" s="27">
        <f t="shared" si="2"/>
        <v>1</v>
      </c>
      <c r="I26" s="33" t="e">
        <f t="shared" si="3"/>
        <v>#DIV/0!</v>
      </c>
      <c r="J26" s="33" t="e">
        <f t="shared" si="4"/>
        <v>#DIV/0!</v>
      </c>
      <c r="K26" s="33" t="e">
        <f t="shared" si="5"/>
        <v>#DIV/0!</v>
      </c>
      <c r="L26" s="34" t="e">
        <f t="shared" si="6"/>
        <v>#DIV/0!</v>
      </c>
    </row>
    <row r="27" spans="1:12" ht="15.75" thickBot="1">
      <c r="A27" s="22" t="s">
        <v>54</v>
      </c>
      <c r="B27" s="23">
        <f>SUM(B15:B26)</f>
        <v>388</v>
      </c>
      <c r="C27" s="23">
        <f>SUM(C15:C26)</f>
        <v>3</v>
      </c>
      <c r="D27" s="23">
        <f>SUM(D15:D26)</f>
        <v>0</v>
      </c>
      <c r="E27" s="23">
        <f>SUM(E15:E26)</f>
        <v>0</v>
      </c>
      <c r="F27" s="23">
        <f>SUM(F15:F26)</f>
        <v>0</v>
      </c>
      <c r="G27" s="24">
        <f>G26</f>
        <v>0.95</v>
      </c>
      <c r="H27" s="28">
        <f t="shared" si="2"/>
        <v>0.99226804123711343</v>
      </c>
      <c r="I27" s="35">
        <f t="shared" si="3"/>
        <v>1</v>
      </c>
      <c r="J27" s="35">
        <f t="shared" si="4"/>
        <v>0</v>
      </c>
      <c r="K27" s="35">
        <f t="shared" si="5"/>
        <v>0</v>
      </c>
      <c r="L27" s="36">
        <f t="shared" si="6"/>
        <v>0</v>
      </c>
    </row>
    <row r="28" spans="1:12">
      <c r="A28" s="49"/>
      <c r="B28" s="49"/>
      <c r="C28" s="49"/>
      <c r="D28" s="49"/>
      <c r="E28" s="49"/>
      <c r="F28" s="49"/>
      <c r="G28" s="60"/>
      <c r="H28" s="61"/>
      <c r="I28" s="62"/>
      <c r="J28" s="62"/>
      <c r="K28" s="62"/>
      <c r="L28" s="62"/>
    </row>
    <row r="31" spans="1:12">
      <c r="A31" s="56" t="s">
        <v>106</v>
      </c>
      <c r="B31" t="s">
        <v>72</v>
      </c>
      <c r="C31" t="s">
        <v>73</v>
      </c>
      <c r="D31" t="s">
        <v>74</v>
      </c>
      <c r="E31" t="s">
        <v>75</v>
      </c>
    </row>
    <row r="32" spans="1:12">
      <c r="A32" s="67">
        <v>44562</v>
      </c>
      <c r="B32" s="59">
        <v>0</v>
      </c>
      <c r="C32" s="59">
        <v>0</v>
      </c>
      <c r="D32" s="59">
        <v>0</v>
      </c>
      <c r="E32" s="59">
        <v>0</v>
      </c>
    </row>
    <row r="33" spans="1:5">
      <c r="A33" s="67">
        <v>44563</v>
      </c>
      <c r="B33" s="59">
        <v>0</v>
      </c>
      <c r="C33" s="59">
        <v>0</v>
      </c>
      <c r="D33" s="59">
        <v>0</v>
      </c>
      <c r="E33" s="59">
        <v>0</v>
      </c>
    </row>
    <row r="34" spans="1:5">
      <c r="A34" s="67">
        <v>44564</v>
      </c>
      <c r="B34" s="59">
        <v>19</v>
      </c>
      <c r="C34" s="59">
        <v>12</v>
      </c>
      <c r="D34" s="59">
        <v>97</v>
      </c>
      <c r="E34" s="59">
        <v>105</v>
      </c>
    </row>
    <row r="35" spans="1:5">
      <c r="A35" s="67">
        <v>44565</v>
      </c>
      <c r="B35" s="59">
        <v>19</v>
      </c>
      <c r="C35" s="59">
        <v>14</v>
      </c>
      <c r="D35" s="59">
        <v>94</v>
      </c>
      <c r="E35" s="59">
        <v>97</v>
      </c>
    </row>
    <row r="36" spans="1:5">
      <c r="A36" s="67">
        <v>44566</v>
      </c>
      <c r="B36" s="59">
        <v>17</v>
      </c>
      <c r="C36" s="59">
        <v>16</v>
      </c>
      <c r="D36" s="59">
        <v>87</v>
      </c>
      <c r="E36" s="59">
        <v>85</v>
      </c>
    </row>
    <row r="37" spans="1:5">
      <c r="A37" s="67">
        <v>44567</v>
      </c>
      <c r="B37" s="59">
        <v>16</v>
      </c>
      <c r="C37" s="59">
        <v>14</v>
      </c>
      <c r="D37" s="59">
        <v>69</v>
      </c>
      <c r="E37" s="59">
        <v>80</v>
      </c>
    </row>
    <row r="38" spans="1:5">
      <c r="A38" s="67">
        <v>44568</v>
      </c>
      <c r="B38" s="59">
        <v>13</v>
      </c>
      <c r="C38" s="59">
        <v>10</v>
      </c>
      <c r="D38" s="59">
        <v>54</v>
      </c>
      <c r="E38" s="59">
        <v>77</v>
      </c>
    </row>
    <row r="39" spans="1:5">
      <c r="A39" s="67">
        <v>44569</v>
      </c>
      <c r="B39" s="59">
        <v>13</v>
      </c>
      <c r="C39" s="59">
        <v>10</v>
      </c>
      <c r="D39" s="59">
        <v>54</v>
      </c>
      <c r="E39" s="59">
        <v>77</v>
      </c>
    </row>
    <row r="40" spans="1:5">
      <c r="A40" s="67">
        <v>44570</v>
      </c>
      <c r="B40" s="59">
        <v>13</v>
      </c>
      <c r="C40" s="59">
        <v>10</v>
      </c>
      <c r="D40" s="59">
        <v>54</v>
      </c>
      <c r="E40" s="59">
        <v>77</v>
      </c>
    </row>
    <row r="41" spans="1:5">
      <c r="A41" s="67">
        <v>44571</v>
      </c>
      <c r="B41" s="59">
        <v>12</v>
      </c>
      <c r="C41" s="59">
        <v>7</v>
      </c>
      <c r="D41" s="59">
        <v>66</v>
      </c>
      <c r="E41" s="59">
        <v>79</v>
      </c>
    </row>
    <row r="42" spans="1:5">
      <c r="A42" s="67">
        <v>44572</v>
      </c>
      <c r="B42" s="59">
        <v>12</v>
      </c>
      <c r="C42" s="59">
        <v>5</v>
      </c>
      <c r="D42" s="59">
        <v>62</v>
      </c>
      <c r="E42" s="59">
        <v>69</v>
      </c>
    </row>
    <row r="43" spans="1:5">
      <c r="A43" s="67">
        <v>44573</v>
      </c>
      <c r="B43" s="59">
        <v>10</v>
      </c>
      <c r="C43" s="59">
        <v>5</v>
      </c>
      <c r="D43" s="59">
        <v>60</v>
      </c>
      <c r="E43" s="59">
        <v>71</v>
      </c>
    </row>
    <row r="44" spans="1:5">
      <c r="A44" s="67">
        <v>44574</v>
      </c>
      <c r="B44" s="59">
        <v>11</v>
      </c>
      <c r="C44" s="59">
        <v>8</v>
      </c>
      <c r="D44" s="59">
        <v>56</v>
      </c>
      <c r="E44" s="59">
        <v>67</v>
      </c>
    </row>
    <row r="45" spans="1:5">
      <c r="A45" s="67">
        <v>44575</v>
      </c>
      <c r="B45" s="59">
        <v>14</v>
      </c>
      <c r="C45" s="59">
        <v>9</v>
      </c>
      <c r="D45" s="59">
        <v>56</v>
      </c>
      <c r="E45" s="59">
        <v>66</v>
      </c>
    </row>
    <row r="46" spans="1:5">
      <c r="A46" s="67">
        <v>44576</v>
      </c>
      <c r="B46" s="59">
        <v>14</v>
      </c>
      <c r="C46" s="59">
        <v>9</v>
      </c>
      <c r="D46" s="59">
        <v>56</v>
      </c>
      <c r="E46" s="59">
        <v>66</v>
      </c>
    </row>
    <row r="47" spans="1:5">
      <c r="A47" s="67">
        <v>44577</v>
      </c>
      <c r="B47" s="59">
        <v>14</v>
      </c>
      <c r="C47" s="59">
        <v>9</v>
      </c>
      <c r="D47" s="59">
        <v>56</v>
      </c>
      <c r="E47" s="59">
        <v>66</v>
      </c>
    </row>
    <row r="48" spans="1:5">
      <c r="A48" s="67">
        <v>44578</v>
      </c>
      <c r="B48" s="59">
        <v>12</v>
      </c>
      <c r="C48" s="59">
        <v>1</v>
      </c>
      <c r="D48" s="59">
        <v>60</v>
      </c>
      <c r="E48" s="59">
        <v>67</v>
      </c>
    </row>
    <row r="49" spans="1:5">
      <c r="A49" s="67">
        <v>44579</v>
      </c>
      <c r="B49" s="59">
        <v>13</v>
      </c>
      <c r="C49" s="59">
        <v>1</v>
      </c>
      <c r="D49" s="59">
        <v>58</v>
      </c>
      <c r="E49" s="59">
        <v>63</v>
      </c>
    </row>
    <row r="50" spans="1:5">
      <c r="A50" s="67">
        <v>44580</v>
      </c>
      <c r="B50" s="59">
        <v>14</v>
      </c>
      <c r="C50" s="59">
        <v>1</v>
      </c>
      <c r="D50" s="59">
        <v>47</v>
      </c>
      <c r="E50" s="59">
        <v>59</v>
      </c>
    </row>
    <row r="51" spans="1:5">
      <c r="A51" s="67">
        <v>44581</v>
      </c>
      <c r="B51" s="59">
        <v>8</v>
      </c>
      <c r="C51" s="59">
        <v>2</v>
      </c>
      <c r="D51" s="59">
        <v>53</v>
      </c>
      <c r="E51" s="59">
        <v>57</v>
      </c>
    </row>
    <row r="52" spans="1:5">
      <c r="A52" s="67">
        <v>44582</v>
      </c>
      <c r="B52" s="59">
        <v>18</v>
      </c>
      <c r="C52" s="59">
        <v>2</v>
      </c>
      <c r="D52" s="59">
        <v>54</v>
      </c>
      <c r="E52" s="59">
        <v>64</v>
      </c>
    </row>
    <row r="53" spans="1:5">
      <c r="A53" s="67">
        <v>44583</v>
      </c>
      <c r="B53" s="59">
        <v>18</v>
      </c>
      <c r="C53" s="59">
        <v>2</v>
      </c>
      <c r="D53" s="59">
        <v>54</v>
      </c>
      <c r="E53" s="59">
        <v>64</v>
      </c>
    </row>
    <row r="54" spans="1:5">
      <c r="A54" s="67">
        <v>44584</v>
      </c>
      <c r="B54" s="59">
        <v>18</v>
      </c>
      <c r="C54" s="59">
        <v>2</v>
      </c>
      <c r="D54" s="59">
        <v>54</v>
      </c>
      <c r="E54" s="59">
        <v>64</v>
      </c>
    </row>
    <row r="55" spans="1:5">
      <c r="A55" s="67">
        <v>44585</v>
      </c>
      <c r="B55" s="59">
        <v>18</v>
      </c>
      <c r="C55" s="59">
        <v>3</v>
      </c>
      <c r="D55" s="59">
        <v>55</v>
      </c>
      <c r="E55" s="59">
        <v>62</v>
      </c>
    </row>
    <row r="56" spans="1:5">
      <c r="A56" s="67">
        <v>44586</v>
      </c>
      <c r="B56" s="59">
        <v>16</v>
      </c>
      <c r="C56" s="59">
        <v>8</v>
      </c>
      <c r="D56" s="59">
        <v>56</v>
      </c>
      <c r="E56" s="59">
        <v>64</v>
      </c>
    </row>
    <row r="57" spans="1:5">
      <c r="A57" s="67">
        <v>44587</v>
      </c>
      <c r="B57" s="59">
        <v>12</v>
      </c>
      <c r="C57" s="59">
        <v>0</v>
      </c>
      <c r="D57" s="59">
        <v>57</v>
      </c>
      <c r="E57" s="59">
        <v>68</v>
      </c>
    </row>
    <row r="58" spans="1:5">
      <c r="A58" s="67">
        <v>44588</v>
      </c>
      <c r="B58" s="59">
        <v>12</v>
      </c>
      <c r="C58" s="59">
        <v>0</v>
      </c>
      <c r="D58" s="59">
        <v>59</v>
      </c>
      <c r="E58" s="59">
        <v>69</v>
      </c>
    </row>
    <row r="59" spans="1:5">
      <c r="A59" s="67">
        <v>44589</v>
      </c>
      <c r="B59" s="59">
        <v>12</v>
      </c>
      <c r="C59" s="59">
        <v>0</v>
      </c>
      <c r="D59" s="59">
        <v>56</v>
      </c>
      <c r="E59" s="59">
        <v>73</v>
      </c>
    </row>
    <row r="60" spans="1:5">
      <c r="A60" s="67">
        <v>44590</v>
      </c>
      <c r="B60" s="59">
        <v>12</v>
      </c>
      <c r="C60" s="59">
        <v>0</v>
      </c>
      <c r="D60" s="59">
        <v>56</v>
      </c>
      <c r="E60" s="59">
        <v>73</v>
      </c>
    </row>
    <row r="61" spans="1:5">
      <c r="A61" s="67">
        <v>44591</v>
      </c>
      <c r="B61" s="59"/>
      <c r="C61" s="59"/>
      <c r="D61" s="59"/>
      <c r="E61" s="59"/>
    </row>
    <row r="62" spans="1:5">
      <c r="A62" s="67">
        <v>44592</v>
      </c>
      <c r="B62" s="59"/>
      <c r="C62" s="59"/>
      <c r="D62" s="59"/>
      <c r="E62" s="59"/>
    </row>
    <row r="63" spans="1:5">
      <c r="A63" s="67">
        <v>44593</v>
      </c>
      <c r="B63" s="59">
        <v>14</v>
      </c>
      <c r="C63" s="59">
        <v>0</v>
      </c>
      <c r="D63" s="59">
        <v>56</v>
      </c>
      <c r="E63" s="59">
        <v>71</v>
      </c>
    </row>
    <row r="64" spans="1:5">
      <c r="A64" s="67">
        <v>44594</v>
      </c>
      <c r="B64" s="59">
        <v>13</v>
      </c>
      <c r="C64" s="59">
        <v>0</v>
      </c>
      <c r="D64" s="59">
        <v>56</v>
      </c>
      <c r="E64" s="59">
        <v>70</v>
      </c>
    </row>
    <row r="65" spans="1:5">
      <c r="A65" s="67" t="s">
        <v>107</v>
      </c>
      <c r="B65" s="59">
        <v>407</v>
      </c>
      <c r="C65" s="59">
        <v>160</v>
      </c>
      <c r="D65" s="59">
        <v>1752</v>
      </c>
      <c r="E65" s="59">
        <v>2070</v>
      </c>
    </row>
    <row r="398" spans="1:5">
      <c r="A398" s="57"/>
      <c r="B398" s="59"/>
      <c r="C398" s="59"/>
      <c r="D398" s="59"/>
      <c r="E398" s="59"/>
    </row>
    <row r="399" spans="1:5">
      <c r="A399" s="57"/>
      <c r="B399" s="59"/>
      <c r="C399" s="59"/>
      <c r="D399" s="59"/>
      <c r="E399" s="59"/>
    </row>
    <row r="400" spans="1:5">
      <c r="A400" s="57"/>
      <c r="B400" s="59"/>
      <c r="C400" s="59"/>
      <c r="D400" s="59"/>
      <c r="E400" s="59"/>
    </row>
    <row r="401" spans="1:5">
      <c r="A401" s="57"/>
      <c r="B401" s="59"/>
      <c r="C401" s="59"/>
      <c r="D401" s="59"/>
      <c r="E401" s="59"/>
    </row>
    <row r="402" spans="1:5">
      <c r="A402" s="57"/>
      <c r="B402" s="59"/>
      <c r="C402" s="59"/>
      <c r="D402" s="59"/>
      <c r="E402" s="59"/>
    </row>
    <row r="403" spans="1:5">
      <c r="A403" s="57"/>
      <c r="B403" s="59"/>
      <c r="C403" s="59"/>
      <c r="D403" s="59"/>
      <c r="E403" s="59"/>
    </row>
    <row r="404" spans="1:5">
      <c r="A404" s="57"/>
      <c r="B404" s="59"/>
      <c r="C404" s="59"/>
      <c r="D404" s="59"/>
      <c r="E404" s="59"/>
    </row>
    <row r="405" spans="1:5">
      <c r="A405" s="57"/>
      <c r="B405" s="59"/>
      <c r="C405" s="59"/>
      <c r="D405" s="59"/>
      <c r="E405" s="59"/>
    </row>
    <row r="406" spans="1:5">
      <c r="A406" s="57"/>
      <c r="B406" s="59"/>
      <c r="C406" s="59"/>
      <c r="D406" s="59"/>
      <c r="E406" s="59"/>
    </row>
    <row r="407" spans="1:5">
      <c r="A407" s="57"/>
      <c r="B407" s="59"/>
      <c r="C407" s="59"/>
      <c r="D407" s="59"/>
      <c r="E407" s="59"/>
    </row>
    <row r="408" spans="1:5">
      <c r="A408" s="57"/>
      <c r="B408" s="59"/>
      <c r="C408" s="59"/>
      <c r="D408" s="59"/>
      <c r="E408" s="59"/>
    </row>
    <row r="409" spans="1:5">
      <c r="A409" s="57"/>
      <c r="B409" s="59"/>
      <c r="C409" s="59"/>
      <c r="D409" s="59"/>
      <c r="E409" s="59"/>
    </row>
    <row r="410" spans="1:5">
      <c r="A410" s="57"/>
      <c r="B410" s="59"/>
      <c r="C410" s="59"/>
      <c r="D410" s="59"/>
      <c r="E410" s="59"/>
    </row>
    <row r="411" spans="1:5">
      <c r="A411" s="57"/>
      <c r="B411" s="59"/>
      <c r="C411" s="59"/>
      <c r="D411" s="59"/>
      <c r="E411" s="59"/>
    </row>
    <row r="412" spans="1:5">
      <c r="A412" s="57"/>
      <c r="B412" s="59"/>
      <c r="C412" s="59"/>
      <c r="D412" s="59"/>
      <c r="E412" s="59"/>
    </row>
    <row r="413" spans="1:5">
      <c r="A413" s="57"/>
      <c r="B413" s="59"/>
      <c r="C413" s="59"/>
      <c r="D413" s="59"/>
      <c r="E413" s="59"/>
    </row>
    <row r="414" spans="1:5">
      <c r="A414" s="57"/>
      <c r="B414" s="59"/>
      <c r="C414" s="59"/>
      <c r="D414" s="59"/>
      <c r="E414" s="59"/>
    </row>
    <row r="415" spans="1:5">
      <c r="A415" s="57"/>
      <c r="B415" s="59"/>
      <c r="C415" s="59"/>
      <c r="D415" s="59"/>
      <c r="E415" s="59"/>
    </row>
    <row r="416" spans="1:5">
      <c r="A416" s="57"/>
      <c r="B416" s="59"/>
      <c r="C416" s="59"/>
      <c r="D416" s="59"/>
      <c r="E416" s="59"/>
    </row>
    <row r="417" spans="1:5">
      <c r="A417" s="57"/>
      <c r="B417" s="59"/>
      <c r="C417" s="59"/>
      <c r="D417" s="59"/>
      <c r="E417" s="59"/>
    </row>
    <row r="418" spans="1:5">
      <c r="A418" s="57"/>
      <c r="B418" s="59"/>
      <c r="C418" s="59"/>
      <c r="D418" s="59"/>
      <c r="E418" s="59"/>
    </row>
    <row r="419" spans="1:5">
      <c r="A419" s="57"/>
      <c r="B419" s="59"/>
      <c r="C419" s="59"/>
      <c r="D419" s="59"/>
      <c r="E419" s="59"/>
    </row>
    <row r="420" spans="1:5">
      <c r="A420" s="57"/>
      <c r="B420" s="59"/>
      <c r="C420" s="59"/>
      <c r="D420" s="59"/>
      <c r="E420" s="59"/>
    </row>
    <row r="421" spans="1:5">
      <c r="A421" s="57"/>
      <c r="B421" s="59"/>
      <c r="C421" s="59"/>
      <c r="D421" s="59"/>
      <c r="E421" s="59"/>
    </row>
    <row r="422" spans="1:5">
      <c r="A422" s="57"/>
      <c r="B422" s="59"/>
      <c r="C422" s="59"/>
      <c r="D422" s="59"/>
      <c r="E422" s="59"/>
    </row>
    <row r="423" spans="1:5">
      <c r="A423" s="57"/>
      <c r="B423" s="59"/>
      <c r="C423" s="59"/>
      <c r="D423" s="59"/>
      <c r="E423" s="59"/>
    </row>
    <row r="424" spans="1:5">
      <c r="A424" s="57"/>
      <c r="B424" s="59"/>
      <c r="C424" s="59"/>
      <c r="D424" s="59"/>
      <c r="E424" s="59"/>
    </row>
    <row r="425" spans="1:5">
      <c r="A425" s="57"/>
      <c r="B425" s="59"/>
      <c r="C425" s="59"/>
      <c r="D425" s="59"/>
      <c r="E425" s="59"/>
    </row>
    <row r="426" spans="1:5">
      <c r="A426" s="57"/>
      <c r="B426" s="59"/>
      <c r="C426" s="59"/>
      <c r="D426" s="59"/>
      <c r="E426" s="59"/>
    </row>
    <row r="427" spans="1:5">
      <c r="A427" s="57"/>
      <c r="B427" s="59"/>
      <c r="C427" s="59"/>
      <c r="D427" s="59"/>
      <c r="E427" s="59"/>
    </row>
    <row r="428" spans="1:5">
      <c r="A428" s="57"/>
      <c r="B428" s="59"/>
      <c r="C428" s="59"/>
      <c r="D428" s="59"/>
      <c r="E428" s="59"/>
    </row>
    <row r="429" spans="1:5">
      <c r="A429" s="57"/>
      <c r="B429" s="59"/>
      <c r="C429" s="59"/>
      <c r="D429" s="59"/>
      <c r="E429" s="59"/>
    </row>
    <row r="430" spans="1:5">
      <c r="A430" s="57"/>
      <c r="B430" s="59"/>
      <c r="C430" s="59"/>
      <c r="D430" s="59"/>
      <c r="E430" s="59"/>
    </row>
    <row r="431" spans="1:5">
      <c r="A431" s="57"/>
      <c r="B431" s="59"/>
      <c r="C431" s="59"/>
      <c r="D431" s="59"/>
      <c r="E431" s="59"/>
    </row>
    <row r="432" spans="1:5">
      <c r="A432" s="57"/>
      <c r="B432" s="59"/>
      <c r="C432" s="59"/>
      <c r="D432" s="59"/>
      <c r="E432" s="59"/>
    </row>
    <row r="433" spans="1:5">
      <c r="A433" s="57"/>
      <c r="B433" s="59"/>
      <c r="C433" s="59"/>
      <c r="D433" s="59"/>
      <c r="E433" s="59"/>
    </row>
    <row r="434" spans="1:5">
      <c r="A434" s="57"/>
      <c r="B434" s="59"/>
      <c r="C434" s="59"/>
      <c r="D434" s="59"/>
      <c r="E434" s="59"/>
    </row>
    <row r="435" spans="1:5">
      <c r="A435" s="57"/>
      <c r="B435" s="59"/>
      <c r="C435" s="59"/>
      <c r="D435" s="59"/>
      <c r="E435" s="59"/>
    </row>
    <row r="436" spans="1:5">
      <c r="A436" s="57"/>
      <c r="B436" s="59"/>
      <c r="C436" s="59"/>
      <c r="D436" s="59"/>
      <c r="E436" s="59"/>
    </row>
    <row r="437" spans="1:5">
      <c r="A437" s="57"/>
      <c r="B437" s="59"/>
      <c r="C437" s="59"/>
      <c r="D437" s="59"/>
      <c r="E437" s="59"/>
    </row>
    <row r="438" spans="1:5">
      <c r="A438" s="57"/>
      <c r="B438" s="59"/>
      <c r="C438" s="59"/>
      <c r="D438" s="59"/>
      <c r="E438" s="59"/>
    </row>
    <row r="439" spans="1:5">
      <c r="A439" s="57"/>
      <c r="B439" s="59"/>
      <c r="C439" s="59"/>
      <c r="D439" s="59"/>
      <c r="E439" s="59"/>
    </row>
    <row r="440" spans="1:5">
      <c r="A440" s="57"/>
      <c r="B440" s="59"/>
      <c r="C440" s="59"/>
      <c r="D440" s="59"/>
      <c r="E440" s="59"/>
    </row>
    <row r="441" spans="1:5">
      <c r="A441" s="57"/>
      <c r="B441" s="59"/>
      <c r="C441" s="59"/>
      <c r="D441" s="59"/>
      <c r="E441" s="59"/>
    </row>
    <row r="442" spans="1:5">
      <c r="A442" s="57"/>
      <c r="B442" s="59"/>
      <c r="C442" s="59"/>
      <c r="D442" s="59"/>
      <c r="E442" s="59"/>
    </row>
    <row r="443" spans="1:5">
      <c r="A443" s="57"/>
      <c r="B443" s="59"/>
      <c r="C443" s="59"/>
      <c r="D443" s="59"/>
      <c r="E443" s="59"/>
    </row>
    <row r="444" spans="1:5">
      <c r="A444" s="56" t="s">
        <v>6</v>
      </c>
      <c r="B444" t="s">
        <v>105</v>
      </c>
    </row>
    <row r="446" spans="1:5">
      <c r="A446" s="56" t="s">
        <v>96</v>
      </c>
    </row>
    <row r="447" spans="1:5">
      <c r="A447" s="58" t="s">
        <v>98</v>
      </c>
      <c r="B447" s="59">
        <v>612</v>
      </c>
    </row>
    <row r="448" spans="1:5">
      <c r="A448" s="58" t="s">
        <v>99</v>
      </c>
      <c r="B448" s="59">
        <v>236</v>
      </c>
    </row>
    <row r="449" spans="1:2">
      <c r="A449" s="58" t="s">
        <v>101</v>
      </c>
      <c r="B449" s="59">
        <v>637</v>
      </c>
    </row>
    <row r="450" spans="1:2">
      <c r="A450" s="58" t="s">
        <v>100</v>
      </c>
      <c r="B450" s="59">
        <v>94</v>
      </c>
    </row>
    <row r="451" spans="1:2">
      <c r="A451" s="58" t="s">
        <v>102</v>
      </c>
      <c r="B451" s="59">
        <v>201</v>
      </c>
    </row>
    <row r="452" spans="1:2">
      <c r="A452" s="58" t="s">
        <v>104</v>
      </c>
      <c r="B452" s="59">
        <v>769</v>
      </c>
    </row>
    <row r="453" spans="1:2">
      <c r="A453" s="58" t="s">
        <v>103</v>
      </c>
      <c r="B453" s="59">
        <v>171</v>
      </c>
    </row>
    <row r="454" spans="1:2">
      <c r="A454" s="58" t="s">
        <v>97</v>
      </c>
      <c r="B454" s="59">
        <v>602</v>
      </c>
    </row>
    <row r="455" spans="1:2">
      <c r="A455" s="58"/>
      <c r="B455" s="59"/>
    </row>
    <row r="456" spans="1:2">
      <c r="A456" s="58"/>
      <c r="B456" s="59"/>
    </row>
    <row r="457" spans="1:2">
      <c r="A457" s="58"/>
      <c r="B457" s="59"/>
    </row>
    <row r="458" spans="1:2">
      <c r="A458" s="58"/>
      <c r="B458" s="59"/>
    </row>
    <row r="459" spans="1:2">
      <c r="A459" s="58"/>
      <c r="B459" s="59"/>
    </row>
    <row r="460" spans="1:2">
      <c r="A460" s="58"/>
      <c r="B460" s="59"/>
    </row>
    <row r="461" spans="1:2">
      <c r="A461" s="58"/>
      <c r="B461" s="59"/>
    </row>
    <row r="462" spans="1:2">
      <c r="A462" s="58"/>
      <c r="B462" s="59"/>
    </row>
    <row r="463" spans="1:2">
      <c r="A463" s="58"/>
      <c r="B463" s="59"/>
    </row>
    <row r="464" spans="1:2">
      <c r="A464" s="58"/>
      <c r="B464" s="59"/>
    </row>
    <row r="465" spans="1:2">
      <c r="A465" s="58"/>
      <c r="B465" s="59"/>
    </row>
    <row r="466" spans="1:2">
      <c r="A466" s="58"/>
      <c r="B466" s="59"/>
    </row>
    <row r="467" spans="1:2">
      <c r="A467" s="58"/>
      <c r="B467" s="59"/>
    </row>
    <row r="468" spans="1:2">
      <c r="A468" s="58"/>
      <c r="B468" s="59"/>
    </row>
    <row r="469" spans="1:2">
      <c r="A469" s="56" t="s">
        <v>6</v>
      </c>
      <c r="B469" t="s">
        <v>105</v>
      </c>
    </row>
    <row r="471" spans="1:2">
      <c r="A471" s="56" t="s">
        <v>96</v>
      </c>
    </row>
    <row r="472" spans="1:2">
      <c r="A472" s="58" t="s">
        <v>65</v>
      </c>
      <c r="B472" s="59">
        <v>25</v>
      </c>
    </row>
    <row r="473" spans="1:2">
      <c r="A473" s="58" t="s">
        <v>66</v>
      </c>
      <c r="B473" s="59">
        <v>12</v>
      </c>
    </row>
    <row r="474" spans="1:2">
      <c r="A474" s="58" t="s">
        <v>67</v>
      </c>
      <c r="B474" s="59">
        <v>30</v>
      </c>
    </row>
    <row r="475" spans="1:2">
      <c r="A475" s="58" t="s">
        <v>68</v>
      </c>
      <c r="B475" s="59">
        <v>1</v>
      </c>
    </row>
    <row r="476" spans="1:2">
      <c r="A476" s="58" t="s">
        <v>64</v>
      </c>
      <c r="B476" s="59">
        <v>15</v>
      </c>
    </row>
    <row r="477" spans="1:2">
      <c r="A477" s="58" t="s">
        <v>69</v>
      </c>
      <c r="B477" s="59">
        <v>45</v>
      </c>
    </row>
    <row r="478" spans="1:2">
      <c r="A478" s="58" t="s">
        <v>70</v>
      </c>
      <c r="B478" s="59">
        <v>2</v>
      </c>
    </row>
    <row r="479" spans="1:2">
      <c r="A479" s="58" t="s">
        <v>63</v>
      </c>
      <c r="B479" s="59">
        <v>10</v>
      </c>
    </row>
  </sheetData>
  <mergeCells count="7">
    <mergeCell ref="H13:H14"/>
    <mergeCell ref="I13:L13"/>
    <mergeCell ref="A2:E2"/>
    <mergeCell ref="A13:A14"/>
    <mergeCell ref="B13:B14"/>
    <mergeCell ref="C13:F13"/>
    <mergeCell ref="A12:L12"/>
  </mergeCells>
  <pageMargins left="0.7" right="0.7" top="0.75" bottom="0.75" header="0.3" footer="0.3"/>
  <pageSetup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17526-9347-4604-B024-E0A19B1E76ED}">
  <dimension ref="A2:R38"/>
  <sheetViews>
    <sheetView showGridLines="0" showRowColHeaders="0" topLeftCell="A10" zoomScale="85" zoomScaleNormal="85" zoomScaleSheetLayoutView="85" zoomScalePageLayoutView="70" workbookViewId="0">
      <selection activeCell="H45" sqref="H45"/>
    </sheetView>
  </sheetViews>
  <sheetFormatPr baseColWidth="10" defaultColWidth="9.140625" defaultRowHeight="15"/>
  <cols>
    <col min="4" max="4" width="19.7109375" customWidth="1"/>
    <col min="5" max="5" width="30.7109375" customWidth="1"/>
    <col min="6" max="6" width="26.7109375" customWidth="1"/>
    <col min="8" max="8" width="21" bestFit="1" customWidth="1"/>
  </cols>
  <sheetData>
    <row r="2" spans="1:18" ht="15" customHeight="1">
      <c r="A2" s="93" t="s">
        <v>55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</row>
    <row r="3" spans="1:18" ht="15" customHeight="1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</row>
    <row r="4" spans="1:18" ht="15" customHeight="1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</row>
    <row r="6" spans="1:18" ht="15.75">
      <c r="A6" s="95"/>
      <c r="B6" s="95"/>
      <c r="C6" s="95"/>
      <c r="D6" s="95"/>
      <c r="E6" s="95"/>
      <c r="F6" s="95"/>
    </row>
    <row r="11" spans="1:18" ht="15" customHeight="1">
      <c r="E11" s="2"/>
      <c r="F11" s="2"/>
    </row>
    <row r="12" spans="1:18" ht="15" customHeight="1">
      <c r="E12" s="2"/>
      <c r="F12" s="2"/>
    </row>
    <row r="13" spans="1:18" ht="15" customHeight="1">
      <c r="E13" s="2"/>
      <c r="F13" s="2"/>
    </row>
    <row r="14" spans="1:18" ht="15" customHeight="1">
      <c r="E14" s="2"/>
      <c r="F14" s="2"/>
    </row>
    <row r="29" spans="8:17" ht="15.75" customHeight="1">
      <c r="H29" s="94">
        <f>Calculs!B8/100</f>
        <v>0</v>
      </c>
      <c r="J29" s="94">
        <f>Calculs!D8/100</f>
        <v>0</v>
      </c>
      <c r="K29" s="94"/>
      <c r="M29" s="94">
        <f>Calculs!B9/100</f>
        <v>0</v>
      </c>
      <c r="N29" s="94"/>
      <c r="P29" s="94">
        <f>Calculs!D9/100</f>
        <v>0</v>
      </c>
      <c r="Q29" s="94"/>
    </row>
    <row r="30" spans="8:17" ht="15" customHeight="1">
      <c r="H30" s="94"/>
      <c r="J30" s="94"/>
      <c r="K30" s="94"/>
      <c r="M30" s="94"/>
      <c r="N30" s="94"/>
      <c r="P30" s="94"/>
      <c r="Q30" s="94"/>
    </row>
    <row r="33" spans="8:18" ht="15.75" thickBot="1"/>
    <row r="34" spans="8:18" ht="32.25" thickBot="1">
      <c r="H34" s="96" t="str">
        <f>Calculs!A8</f>
        <v>2022 (1/2)</v>
      </c>
      <c r="I34" s="97"/>
      <c r="J34" s="97"/>
      <c r="K34" s="98"/>
      <c r="M34" s="100" t="str">
        <f>Calculs!A9</f>
        <v>2022 (2/2)</v>
      </c>
      <c r="N34" s="101"/>
      <c r="O34" s="101"/>
      <c r="P34" s="101"/>
      <c r="Q34" s="102"/>
    </row>
    <row r="37" spans="8:18">
      <c r="H37" s="99" t="s">
        <v>0</v>
      </c>
      <c r="I37" s="99"/>
      <c r="J37" s="99"/>
      <c r="K37" s="99"/>
      <c r="L37" s="99"/>
      <c r="M37" s="99"/>
      <c r="N37" s="99"/>
      <c r="O37" s="99"/>
      <c r="P37" s="99"/>
      <c r="Q37" s="99"/>
      <c r="R37" s="99"/>
    </row>
    <row r="38" spans="8:18"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</row>
  </sheetData>
  <mergeCells count="9">
    <mergeCell ref="A2:R4"/>
    <mergeCell ref="J29:K30"/>
    <mergeCell ref="A6:F6"/>
    <mergeCell ref="H34:K34"/>
    <mergeCell ref="H37:R38"/>
    <mergeCell ref="M29:N30"/>
    <mergeCell ref="P29:Q30"/>
    <mergeCell ref="M34:Q34"/>
    <mergeCell ref="H29:H30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CD84F-00C2-48AC-89EE-1BD8886CB093}">
  <dimension ref="A2:R37"/>
  <sheetViews>
    <sheetView topLeftCell="A4" zoomScale="85" zoomScaleNormal="85" zoomScaleSheetLayoutView="85" zoomScalePageLayoutView="70" workbookViewId="0">
      <selection activeCell="W16" sqref="W16"/>
    </sheetView>
  </sheetViews>
  <sheetFormatPr baseColWidth="10" defaultColWidth="9.140625" defaultRowHeight="15"/>
  <cols>
    <col min="4" max="4" width="19.7109375" customWidth="1"/>
    <col min="5" max="5" width="30.7109375" customWidth="1"/>
    <col min="6" max="6" width="26.7109375" customWidth="1"/>
    <col min="8" max="8" width="21" bestFit="1" customWidth="1"/>
  </cols>
  <sheetData>
    <row r="2" spans="1:18" ht="15" customHeight="1">
      <c r="A2" s="93" t="s">
        <v>55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</row>
    <row r="3" spans="1:18" ht="15" customHeight="1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</row>
    <row r="4" spans="1:18" ht="15" customHeight="1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</row>
    <row r="6" spans="1:18" ht="15.75">
      <c r="A6" s="95"/>
      <c r="B6" s="95"/>
      <c r="C6" s="95"/>
      <c r="D6" s="95"/>
      <c r="E6" s="95"/>
      <c r="F6" s="95"/>
    </row>
    <row r="11" spans="1:18" ht="15" customHeight="1">
      <c r="E11" s="2"/>
      <c r="F11" s="2"/>
    </row>
    <row r="12" spans="1:18" ht="15" customHeight="1">
      <c r="E12" s="2"/>
      <c r="F12" s="2"/>
    </row>
    <row r="13" spans="1:18" ht="15" customHeight="1">
      <c r="E13" s="2"/>
      <c r="F13" s="2"/>
    </row>
    <row r="14" spans="1:18" ht="15" customHeight="1">
      <c r="E14" s="2"/>
      <c r="F14" s="2"/>
    </row>
    <row r="29" spans="8:17" ht="15.75" customHeight="1">
      <c r="H29" s="8"/>
      <c r="J29" s="8"/>
      <c r="K29" s="8"/>
      <c r="M29" s="8"/>
      <c r="N29" s="8"/>
      <c r="P29" s="8"/>
      <c r="Q29" s="8"/>
    </row>
    <row r="30" spans="8:17" ht="15" customHeight="1">
      <c r="H30" s="8"/>
      <c r="J30" s="8"/>
      <c r="K30" s="8"/>
      <c r="M30" s="8"/>
      <c r="N30" s="8"/>
      <c r="P30" s="8"/>
      <c r="Q30" s="8"/>
    </row>
    <row r="36" spans="8:18" ht="15" customHeight="1"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</row>
    <row r="37" spans="8:18" ht="15" customHeight="1"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</row>
  </sheetData>
  <mergeCells count="2">
    <mergeCell ref="A2:R4"/>
    <mergeCell ref="A6:F6"/>
  </mergeCell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D9728-E7E0-4D05-807C-E4CE08612ED9}">
  <dimension ref="A2:R37"/>
  <sheetViews>
    <sheetView showGridLines="0" showRowColHeaders="0" tabSelected="1" topLeftCell="A7" zoomScale="80" zoomScaleNormal="80" zoomScaleSheetLayoutView="85" zoomScalePageLayoutView="70" workbookViewId="0">
      <selection activeCell="V59" sqref="V59"/>
    </sheetView>
  </sheetViews>
  <sheetFormatPr baseColWidth="10" defaultColWidth="9.140625" defaultRowHeight="15"/>
  <cols>
    <col min="4" max="4" width="19.7109375" customWidth="1"/>
    <col min="5" max="5" width="30.7109375" customWidth="1"/>
    <col min="6" max="6" width="26.7109375" customWidth="1"/>
    <col min="8" max="8" width="21" bestFit="1" customWidth="1"/>
    <col min="24" max="24" width="46.85546875" bestFit="1" customWidth="1"/>
    <col min="25" max="25" width="54.140625" bestFit="1" customWidth="1"/>
    <col min="26" max="26" width="64.85546875" bestFit="1" customWidth="1"/>
    <col min="27" max="28" width="51.5703125" bestFit="1" customWidth="1"/>
  </cols>
  <sheetData>
    <row r="2" spans="1:18" ht="15" customHeight="1">
      <c r="A2" s="93" t="s">
        <v>55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</row>
    <row r="3" spans="1:18" ht="15" customHeight="1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</row>
    <row r="4" spans="1:18" ht="15" customHeight="1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</row>
    <row r="6" spans="1:18" ht="15.75">
      <c r="A6" s="95"/>
      <c r="B6" s="95"/>
      <c r="C6" s="95"/>
      <c r="D6" s="95"/>
      <c r="E6" s="95"/>
      <c r="F6" s="95"/>
    </row>
    <row r="11" spans="1:18" ht="15" customHeight="1">
      <c r="E11" s="2"/>
      <c r="F11" s="2"/>
    </row>
    <row r="12" spans="1:18" ht="15" customHeight="1">
      <c r="E12" s="2"/>
      <c r="F12" s="2"/>
    </row>
    <row r="13" spans="1:18" ht="15" customHeight="1">
      <c r="E13" s="2"/>
      <c r="F13" s="2"/>
    </row>
    <row r="14" spans="1:18" ht="15" customHeight="1">
      <c r="E14" s="2"/>
      <c r="F14" s="2"/>
    </row>
    <row r="29" spans="8:17" ht="15.75" customHeight="1">
      <c r="H29" s="8"/>
      <c r="J29" s="8"/>
      <c r="K29" s="8"/>
      <c r="M29" s="8"/>
      <c r="N29" s="8"/>
      <c r="P29" s="8"/>
      <c r="Q29" s="8"/>
    </row>
    <row r="30" spans="8:17" ht="15" customHeight="1">
      <c r="H30" s="8"/>
      <c r="J30" s="8"/>
      <c r="K30" s="8"/>
      <c r="M30" s="8"/>
      <c r="N30" s="8"/>
      <c r="P30" s="8"/>
      <c r="Q30" s="8"/>
    </row>
    <row r="36" spans="8:18" ht="15" customHeight="1"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</row>
    <row r="37" spans="8:18" ht="15" customHeight="1"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</row>
  </sheetData>
  <mergeCells count="2">
    <mergeCell ref="A2:R4"/>
    <mergeCell ref="A6:F6"/>
  </mergeCells>
  <pageMargins left="0.7" right="0.7" top="0.75" bottom="0.75" header="0.3" footer="0.3"/>
  <pageSetup orientation="portrait" r:id="rId1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93E5DD7C-B035-4285-86ED-8371465DDEAC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B1BE159E-6FD4-455E-8873-B8825AD79B9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Données Brutes</vt:lpstr>
      <vt:lpstr>Calculs</vt:lpstr>
      <vt:lpstr>Tableau de bord SST</vt:lpstr>
      <vt:lpstr>Tableau de bord QUALITE</vt:lpstr>
      <vt:lpstr>Tableau de bord LIVRAISON</vt:lpstr>
      <vt:lpstr>'Tableau de bord LIVRAISON'!Zone_d_impression</vt:lpstr>
      <vt:lpstr>'Tableau de bord QUALITE'!Zone_d_impression</vt:lpstr>
      <vt:lpstr>'Tableau de bord SST'!Zone_d_impression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Lionel Coronelli</dc:creator>
  <cp:keywords/>
  <dc:description/>
  <cp:lastModifiedBy>Valentin</cp:lastModifiedBy>
  <cp:revision/>
  <dcterms:created xsi:type="dcterms:W3CDTF">2021-10-25T19:33:46Z</dcterms:created>
  <dcterms:modified xsi:type="dcterms:W3CDTF">2022-02-04T14:59:30Z</dcterms:modified>
  <cp:category/>
  <cp:contentStatus/>
</cp:coreProperties>
</file>