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00116193\Desktop\"/>
    </mc:Choice>
  </mc:AlternateContent>
  <xr:revisionPtr revIDLastSave="0" documentId="13_ncr:40001_{0F5B1CAF-BF3A-479C-BC6C-35B2D99EAD3C}" xr6:coauthVersionLast="45" xr6:coauthVersionMax="45" xr10:uidLastSave="{00000000-0000-0000-0000-000000000000}"/>
  <bookViews>
    <workbookView xWindow="-108" yWindow="-108" windowWidth="23256" windowHeight="12576" activeTab="1"/>
  </bookViews>
  <sheets>
    <sheet name="Feuil3" sheetId="3" r:id="rId1"/>
    <sheet name="Feuil2" sheetId="2" r:id="rId2"/>
  </sheets>
  <definedNames>
    <definedName name="DonnéesExternes_1" localSheetId="1" hidden="1">Feuil2!$A$1:$E$13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21" i="3" l="1"/>
  <c r="H220" i="3"/>
  <c r="G219" i="3"/>
  <c r="G218" i="3"/>
  <c r="G220" i="3" s="1"/>
  <c r="G217" i="3"/>
  <c r="H216" i="3"/>
  <c r="G215" i="3"/>
  <c r="G214" i="3"/>
  <c r="G213" i="3"/>
  <c r="G212" i="3"/>
  <c r="G211" i="3"/>
  <c r="G210" i="3"/>
  <c r="H208" i="3"/>
  <c r="G207" i="3"/>
  <c r="G206" i="3"/>
  <c r="G205" i="3"/>
  <c r="H204" i="3"/>
  <c r="H209" i="3" s="1"/>
  <c r="G203" i="3"/>
  <c r="G202" i="3"/>
  <c r="G201" i="3"/>
  <c r="G200" i="3"/>
  <c r="G199" i="3"/>
  <c r="H197" i="3"/>
  <c r="G196" i="3"/>
  <c r="G195" i="3"/>
  <c r="G194" i="3"/>
  <c r="G193" i="3"/>
  <c r="G192" i="3"/>
  <c r="G191" i="3"/>
  <c r="H190" i="3"/>
  <c r="G189" i="3"/>
  <c r="G188" i="3"/>
  <c r="G187" i="3"/>
  <c r="G186" i="3"/>
  <c r="H184" i="3"/>
  <c r="G183" i="3"/>
  <c r="G182" i="3"/>
  <c r="G181" i="3"/>
  <c r="G180" i="3"/>
  <c r="G179" i="3"/>
  <c r="G178" i="3"/>
  <c r="G177" i="3"/>
  <c r="H176" i="3"/>
  <c r="H185" i="3" s="1"/>
  <c r="G175" i="3"/>
  <c r="G174" i="3"/>
  <c r="G173" i="3"/>
  <c r="G172" i="3"/>
  <c r="H170" i="3"/>
  <c r="G169" i="3"/>
  <c r="G168" i="3"/>
  <c r="G167" i="3"/>
  <c r="G166" i="3"/>
  <c r="G165" i="3"/>
  <c r="H164" i="3"/>
  <c r="G163" i="3"/>
  <c r="G162" i="3"/>
  <c r="G161" i="3"/>
  <c r="G160" i="3"/>
  <c r="G159" i="3"/>
  <c r="G158" i="3"/>
  <c r="G157" i="3"/>
  <c r="H155" i="3"/>
  <c r="G154" i="3"/>
  <c r="G153" i="3"/>
  <c r="G152" i="3"/>
  <c r="G151" i="3"/>
  <c r="H150" i="3"/>
  <c r="G149" i="3"/>
  <c r="G148" i="3"/>
  <c r="G147" i="3"/>
  <c r="G146" i="3"/>
  <c r="G145" i="3"/>
  <c r="G144" i="3"/>
  <c r="H142" i="3"/>
  <c r="G141" i="3"/>
  <c r="G140" i="3"/>
  <c r="H139" i="3"/>
  <c r="G138" i="3"/>
  <c r="G137" i="3"/>
  <c r="G136" i="3"/>
  <c r="G135" i="3"/>
  <c r="G134" i="3"/>
  <c r="G133" i="3"/>
  <c r="G132" i="3"/>
  <c r="H130" i="3"/>
  <c r="G129" i="3"/>
  <c r="G128" i="3"/>
  <c r="G127" i="3"/>
  <c r="H126" i="3"/>
  <c r="G125" i="3"/>
  <c r="G124" i="3"/>
  <c r="G123" i="3"/>
  <c r="G122" i="3"/>
  <c r="G121" i="3"/>
  <c r="H119" i="3"/>
  <c r="G118" i="3"/>
  <c r="G117" i="3"/>
  <c r="G116" i="3"/>
  <c r="G115" i="3"/>
  <c r="G114" i="3"/>
  <c r="G113" i="3"/>
  <c r="H112" i="3"/>
  <c r="G111" i="3"/>
  <c r="G110" i="3"/>
  <c r="G109" i="3"/>
  <c r="G112" i="3" s="1"/>
  <c r="H107" i="3"/>
  <c r="G106" i="3"/>
  <c r="G105" i="3"/>
  <c r="G104" i="3"/>
  <c r="G103" i="3"/>
  <c r="G102" i="3"/>
  <c r="H101" i="3"/>
  <c r="G100" i="3"/>
  <c r="G99" i="3"/>
  <c r="G98" i="3"/>
  <c r="G97" i="3"/>
  <c r="H95" i="3"/>
  <c r="G94" i="3"/>
  <c r="G93" i="3"/>
  <c r="G92" i="3"/>
  <c r="G91" i="3"/>
  <c r="G90" i="3"/>
  <c r="H89" i="3"/>
  <c r="H96" i="3" s="1"/>
  <c r="G88" i="3"/>
  <c r="G87" i="3"/>
  <c r="G86" i="3"/>
  <c r="G89" i="3" s="1"/>
  <c r="H84" i="3"/>
  <c r="G83" i="3"/>
  <c r="G82" i="3"/>
  <c r="G81" i="3"/>
  <c r="G80" i="3"/>
  <c r="H79" i="3"/>
  <c r="H85" i="3" s="1"/>
  <c r="G78" i="3"/>
  <c r="G77" i="3"/>
  <c r="G76" i="3"/>
  <c r="H74" i="3"/>
  <c r="G73" i="3"/>
  <c r="G72" i="3"/>
  <c r="G71" i="3"/>
  <c r="G70" i="3"/>
  <c r="H69" i="3"/>
  <c r="G68" i="3"/>
  <c r="G67" i="3"/>
  <c r="H65" i="3"/>
  <c r="H66" i="3" s="1"/>
  <c r="G64" i="3"/>
  <c r="G63" i="3"/>
  <c r="G62" i="3"/>
  <c r="G61" i="3"/>
  <c r="G60" i="3"/>
  <c r="G65" i="3" s="1"/>
  <c r="H59" i="3"/>
  <c r="G58" i="3"/>
  <c r="G57" i="3"/>
  <c r="H55" i="3"/>
  <c r="G54" i="3"/>
  <c r="G53" i="3"/>
  <c r="G52" i="3"/>
  <c r="G51" i="3"/>
  <c r="G50" i="3"/>
  <c r="G49" i="3"/>
  <c r="H48" i="3"/>
  <c r="H56" i="3" s="1"/>
  <c r="G47" i="3"/>
  <c r="G46" i="3"/>
  <c r="G45" i="3"/>
  <c r="G44" i="3"/>
  <c r="H42" i="3"/>
  <c r="G41" i="3"/>
  <c r="G40" i="3"/>
  <c r="G39" i="3"/>
  <c r="G38" i="3"/>
  <c r="G37" i="3"/>
  <c r="H36" i="3"/>
  <c r="G35" i="3"/>
  <c r="G34" i="3"/>
  <c r="G33" i="3"/>
  <c r="G32" i="3"/>
  <c r="G36" i="3" s="1"/>
  <c r="H30" i="3"/>
  <c r="G29" i="3"/>
  <c r="G28" i="3"/>
  <c r="G27" i="3"/>
  <c r="H26" i="3"/>
  <c r="G25" i="3"/>
  <c r="G24" i="3"/>
  <c r="G23" i="3"/>
  <c r="G22" i="3"/>
  <c r="H20" i="3"/>
  <c r="G19" i="3"/>
  <c r="G18" i="3"/>
  <c r="G17" i="3"/>
  <c r="H16" i="3"/>
  <c r="H21" i="3" s="1"/>
  <c r="G15" i="3"/>
  <c r="G14" i="3"/>
  <c r="G16" i="3" s="1"/>
  <c r="H12" i="3"/>
  <c r="H13" i="3" s="1"/>
  <c r="G11" i="3"/>
  <c r="G10" i="3"/>
  <c r="G9" i="3"/>
  <c r="G8" i="3"/>
  <c r="G7" i="3"/>
  <c r="H6" i="3"/>
  <c r="G6" i="3"/>
  <c r="G13" i="3" s="1"/>
  <c r="G5" i="3"/>
  <c r="G4" i="3"/>
  <c r="G3" i="3"/>
  <c r="G2" i="3"/>
  <c r="G69" i="3" l="1"/>
  <c r="G79" i="3"/>
  <c r="H120" i="3"/>
  <c r="H198" i="3"/>
  <c r="G204" i="3"/>
  <c r="H43" i="3"/>
  <c r="H143" i="3"/>
  <c r="G139" i="3"/>
  <c r="G142" i="3"/>
  <c r="H156" i="3"/>
  <c r="G26" i="3"/>
  <c r="G31" i="3" s="1"/>
  <c r="G42" i="3"/>
  <c r="G95" i="3"/>
  <c r="G126" i="3"/>
  <c r="G150" i="3"/>
  <c r="G176" i="3"/>
  <c r="G101" i="3"/>
  <c r="G119" i="3"/>
  <c r="G208" i="3"/>
  <c r="G209" i="3" s="1"/>
  <c r="G59" i="3"/>
  <c r="G66" i="3" s="1"/>
  <c r="G84" i="3"/>
  <c r="G170" i="3"/>
  <c r="G171" i="3" s="1"/>
  <c r="H108" i="3"/>
  <c r="G164" i="3"/>
  <c r="G197" i="3"/>
  <c r="G107" i="3"/>
  <c r="H131" i="3"/>
  <c r="G12" i="3"/>
  <c r="G20" i="3"/>
  <c r="G21" i="3" s="1"/>
  <c r="H31" i="3"/>
  <c r="H75" i="3"/>
  <c r="G130" i="3"/>
  <c r="G131" i="3" s="1"/>
  <c r="G190" i="3"/>
  <c r="G198" i="3" s="1"/>
  <c r="G216" i="3"/>
  <c r="G221" i="3" s="1"/>
  <c r="G55" i="3"/>
  <c r="G30" i="3"/>
  <c r="G48" i="3"/>
  <c r="G74" i="3"/>
  <c r="G155" i="3"/>
  <c r="H171" i="3"/>
  <c r="G184" i="3"/>
  <c r="G96" i="3"/>
  <c r="G43" i="3"/>
  <c r="G120" i="3"/>
  <c r="G143" i="3" l="1"/>
  <c r="G85" i="3"/>
  <c r="G75" i="3"/>
  <c r="G56" i="3"/>
  <c r="G108" i="3"/>
  <c r="G185" i="3"/>
  <c r="G156" i="3"/>
</calcChain>
</file>

<file path=xl/connections.xml><?xml version="1.0" encoding="utf-8"?>
<connections xmlns="http://schemas.openxmlformats.org/spreadsheetml/2006/main">
  <connection id="1" keepAlive="1" name="Requête - bdd" description="Connexion à la requête « bdd » dans le classeur." type="5" refreshedVersion="6" background="1" saveData="1">
    <dbPr connection="Provider=Microsoft.Mashup.OleDb.1;Data Source=$Workbook$;Location=bdd;Extended Properties=&quot;&quot;" command="SELECT * FROM [bdd]"/>
  </connection>
</connections>
</file>

<file path=xl/sharedStrings.xml><?xml version="1.0" encoding="utf-8"?>
<sst xmlns="http://schemas.openxmlformats.org/spreadsheetml/2006/main" count="236" uniqueCount="21">
  <si>
    <t>Date</t>
  </si>
  <si>
    <t>Equipe</t>
  </si>
  <si>
    <t>Code produit</t>
  </si>
  <si>
    <t>Nombre</t>
  </si>
  <si>
    <t>Poids total (kg)</t>
  </si>
  <si>
    <t>Déchet pesage (pce)</t>
  </si>
  <si>
    <t>% déchets*</t>
  </si>
  <si>
    <t>Cadences (pces/h)</t>
  </si>
  <si>
    <t>Code</t>
  </si>
  <si>
    <t>Matin</t>
  </si>
  <si>
    <t>M</t>
  </si>
  <si>
    <t>A-M</t>
  </si>
  <si>
    <t>AM</t>
  </si>
  <si>
    <t>*2 petites PC</t>
  </si>
  <si>
    <t>Moyenne</t>
  </si>
  <si>
    <t>Kg</t>
  </si>
  <si>
    <t>dechet</t>
  </si>
  <si>
    <t>Esc</t>
  </si>
  <si>
    <t>% Dechet</t>
  </si>
  <si>
    <t>Moyenne jour</t>
  </si>
  <si>
    <t>Catégorie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</si>
</sst>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0.0%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9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EBF6F9"/>
        <bgColor indexed="64"/>
      </patternFill>
    </fill>
  </fills>
  <borders count="11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5">
    <xf numFmtId="0" fontId="0" fillId="0" borderId="0" xfId="0"/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14" fontId="5" fillId="2" borderId="5" xfId="0" applyNumberFormat="1" applyFont="1" applyFill="1" applyBorder="1" applyAlignment="1">
      <alignment horizontal="center" vertical="center"/>
    </xf>
    <xf numFmtId="14" fontId="5" fillId="2" borderId="4" xfId="0" applyNumberFormat="1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9" fontId="6" fillId="2" borderId="4" xfId="1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3" borderId="5" xfId="0" applyNumberFormat="1" applyFill="1" applyBorder="1" applyAlignment="1">
      <alignment horizontal="center"/>
    </xf>
    <xf numFmtId="14" fontId="0" fillId="3" borderId="4" xfId="0" applyNumberFormat="1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9" fontId="2" fillId="3" borderId="4" xfId="1" applyFont="1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9" fontId="2" fillId="0" borderId="4" xfId="1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Alignment="1">
      <alignment horizontal="center" vertical="center"/>
    </xf>
    <xf numFmtId="165" fontId="0" fillId="0" borderId="0" xfId="1" applyNumberFormat="1" applyFont="1"/>
    <xf numFmtId="0" fontId="0" fillId="3" borderId="4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3" borderId="5" xfId="0" applyNumberFormat="1" applyFill="1" applyBorder="1" applyAlignment="1">
      <alignment horizontal="center" vertical="center"/>
    </xf>
    <xf numFmtId="14" fontId="0" fillId="3" borderId="4" xfId="0" applyNumberFormat="1" applyFill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6" fontId="0" fillId="0" borderId="4" xfId="0" applyNumberFormat="1" applyBorder="1" applyAlignment="1">
      <alignment horizontal="center" vertical="center"/>
    </xf>
    <xf numFmtId="14" fontId="0" fillId="3" borderId="7" xfId="0" applyNumberFormat="1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9" fontId="2" fillId="3" borderId="8" xfId="1" applyFont="1" applyFill="1" applyBorder="1" applyAlignment="1">
      <alignment horizontal="center"/>
    </xf>
    <xf numFmtId="0" fontId="0" fillId="3" borderId="9" xfId="0" applyFill="1" applyBorder="1" applyAlignment="1">
      <alignment horizontal="center" vertical="center"/>
    </xf>
    <xf numFmtId="0" fontId="2" fillId="0" borderId="0" xfId="0" applyFont="1"/>
    <xf numFmtId="14" fontId="0" fillId="3" borderId="10" xfId="0" applyNumberFormat="1" applyFill="1" applyBorder="1"/>
    <xf numFmtId="14" fontId="0" fillId="3" borderId="5" xfId="0" applyNumberFormat="1" applyFill="1" applyBorder="1"/>
    <xf numFmtId="0" fontId="7" fillId="3" borderId="6" xfId="1" applyNumberFormat="1" applyFont="1" applyFill="1" applyBorder="1" applyAlignment="1">
      <alignment horizontal="center"/>
    </xf>
    <xf numFmtId="14" fontId="0" fillId="0" borderId="10" xfId="0" applyNumberFormat="1" applyBorder="1"/>
    <xf numFmtId="14" fontId="0" fillId="0" borderId="5" xfId="0" applyNumberFormat="1" applyBorder="1"/>
    <xf numFmtId="9" fontId="7" fillId="0" borderId="4" xfId="1" applyFont="1" applyBorder="1" applyAlignment="1">
      <alignment horizontal="center"/>
    </xf>
    <xf numFmtId="0" fontId="7" fillId="0" borderId="6" xfId="1" applyNumberFormat="1" applyFont="1" applyBorder="1" applyAlignment="1">
      <alignment horizontal="center"/>
    </xf>
    <xf numFmtId="9" fontId="7" fillId="3" borderId="4" xfId="1" applyFont="1" applyFill="1" applyBorder="1" applyAlignment="1">
      <alignment horizontal="center"/>
    </xf>
    <xf numFmtId="2" fontId="7" fillId="0" borderId="6" xfId="1" applyNumberFormat="1" applyFont="1" applyBorder="1" applyAlignment="1">
      <alignment horizontal="center"/>
    </xf>
    <xf numFmtId="14" fontId="0" fillId="0" borderId="10" xfId="0" applyNumberFormat="1" applyBorder="1" applyAlignment="1">
      <alignment vertical="center"/>
    </xf>
    <xf numFmtId="14" fontId="0" fillId="0" borderId="5" xfId="0" applyNumberFormat="1" applyBorder="1" applyAlignment="1">
      <alignment vertical="center"/>
    </xf>
    <xf numFmtId="14" fontId="0" fillId="3" borderId="10" xfId="0" applyNumberFormat="1" applyFill="1" applyBorder="1" applyAlignment="1">
      <alignment vertical="center"/>
    </xf>
    <xf numFmtId="14" fontId="0" fillId="3" borderId="5" xfId="0" applyNumberFormat="1" applyFill="1" applyBorder="1" applyAlignment="1">
      <alignment vertical="center"/>
    </xf>
    <xf numFmtId="2" fontId="7" fillId="3" borderId="6" xfId="1" applyNumberFormat="1" applyFont="1" applyFill="1" applyBorder="1" applyAlignment="1">
      <alignment horizontal="center"/>
    </xf>
    <xf numFmtId="1" fontId="7" fillId="3" borderId="6" xfId="1" applyNumberFormat="1" applyFont="1" applyFill="1" applyBorder="1" applyAlignment="1">
      <alignment horizontal="center"/>
    </xf>
    <xf numFmtId="1" fontId="7" fillId="0" borderId="6" xfId="1" applyNumberFormat="1" applyFont="1" applyBorder="1" applyAlignment="1">
      <alignment horizontal="center"/>
    </xf>
    <xf numFmtId="14" fontId="0" fillId="3" borderId="6" xfId="0" applyNumberFormat="1" applyFill="1" applyBorder="1" applyAlignment="1">
      <alignment vertical="center"/>
    </xf>
    <xf numFmtId="1" fontId="7" fillId="3" borderId="4" xfId="1" applyNumberFormat="1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15">
    <dxf>
      <numFmt numFmtId="165" formatCode="0.0%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EBF6F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rgb="FFEBF6F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EBF6F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EBF6F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EBF6F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EBF6F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EBF6F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solid">
          <fgColor indexed="64"/>
          <bgColor rgb="FFEBF6F9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EBF6F9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20">
    <queryTableFields count="5">
      <queryTableField id="3" name="Code produit" tableColumnId="3"/>
      <queryTableField id="11" name="Kg" tableColumnId="10"/>
      <queryTableField id="15" name="Dechet" tableColumnId="13"/>
      <queryTableField id="18" name="Esc" tableColumnId="1"/>
      <queryTableField id="19" name="% Dechet" tableColumnId="2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3" name="bdd" displayName="bdd" ref="A1:H219" totalsRowShown="0" headerRowDxfId="14" dataDxfId="13" headerRowBorderDxfId="11" tableBorderDxfId="12" totalsRowBorderDxfId="10">
  <autoFilter ref="A1:H219"/>
  <tableColumns count="8">
    <tableColumn id="1" name="Date" dataDxfId="9"/>
    <tableColumn id="2" name="Equipe" dataDxfId="8"/>
    <tableColumn id="3" name="Code produit" dataDxfId="7"/>
    <tableColumn id="4" name="Nombre" dataDxfId="6"/>
    <tableColumn id="5" name="Poids total (kg)" dataDxfId="5"/>
    <tableColumn id="6" name="Déchet pesage (pce)" dataDxfId="4"/>
    <tableColumn id="7" name="% déchets*" dataDxfId="3" dataCellStyle="Pourcentage">
      <calculatedColumnFormula>F2/D2</calculatedColumnFormula>
    </tableColumn>
    <tableColumn id="8" name="Cadences (pces/h)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Code" displayName="Code" ref="J1:K11" totalsRowShown="0">
  <autoFilter ref="J1:K11"/>
  <tableColumns count="2">
    <tableColumn id="1" name="Code"/>
    <tableColumn id="3" name="Catégorie" dataDxfId="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bdd_2" displayName="bdd_2" ref="A1:E13" tableType="queryTable" totalsRowShown="0">
  <autoFilter ref="A1:E13"/>
  <tableColumns count="5">
    <tableColumn id="3" uniqueName="3" name="Code produit" queryTableFieldId="3"/>
    <tableColumn id="10" uniqueName="10" name="Kg" queryTableFieldId="11"/>
    <tableColumn id="13" uniqueName="13" name="dechet" queryTableFieldId="15"/>
    <tableColumn id="1" uniqueName="1" name="Esc" queryTableFieldId="18"/>
    <tableColumn id="2" uniqueName="2" name="% Dechet" queryTableFieldId="19" dataDxfId="0" dataCellStyle="Pourcentag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1"/>
  <sheetViews>
    <sheetView workbookViewId="0">
      <selection activeCell="K5" sqref="K5"/>
    </sheetView>
  </sheetViews>
  <sheetFormatPr baseColWidth="10" defaultRowHeight="14.4" x14ac:dyDescent="0.3"/>
  <cols>
    <col min="1" max="1" width="13.5546875" bestFit="1" customWidth="1"/>
    <col min="2" max="2" width="13.5546875" customWidth="1"/>
    <col min="3" max="3" width="15.44140625" customWidth="1"/>
    <col min="5" max="5" width="17.33203125" customWidth="1"/>
    <col min="6" max="6" width="22" customWidth="1"/>
    <col min="7" max="7" width="13.6640625" style="36" customWidth="1"/>
    <col min="8" max="8" width="20" style="10" customWidth="1"/>
  </cols>
  <sheetData>
    <row r="1" spans="1:11" ht="15.6" x14ac:dyDescent="0.3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4" t="s">
        <v>7</v>
      </c>
      <c r="J1" t="s">
        <v>8</v>
      </c>
      <c r="K1" t="s">
        <v>20</v>
      </c>
    </row>
    <row r="2" spans="1:11" x14ac:dyDescent="0.3">
      <c r="A2" s="5">
        <v>44148</v>
      </c>
      <c r="B2" s="6" t="s">
        <v>9</v>
      </c>
      <c r="C2" s="7">
        <v>96510</v>
      </c>
      <c r="D2" s="7">
        <v>1908</v>
      </c>
      <c r="E2" s="7">
        <v>171.36199999999999</v>
      </c>
      <c r="F2" s="7">
        <v>401</v>
      </c>
      <c r="G2" s="8">
        <f>bdd[[#This Row],[Déchet pesage (pce)]]/bdd[[#This Row],[Nombre]]</f>
        <v>0.21016771488469602</v>
      </c>
      <c r="H2" s="9">
        <v>4096</v>
      </c>
      <c r="J2">
        <v>32564</v>
      </c>
      <c r="K2" s="21">
        <v>2</v>
      </c>
    </row>
    <row r="3" spans="1:11" x14ac:dyDescent="0.3">
      <c r="A3" s="11">
        <v>44152</v>
      </c>
      <c r="B3" s="12" t="s">
        <v>10</v>
      </c>
      <c r="C3" s="13">
        <v>32564</v>
      </c>
      <c r="D3" s="13">
        <v>8087</v>
      </c>
      <c r="E3" s="13">
        <v>902.7</v>
      </c>
      <c r="F3" s="13">
        <v>1131</v>
      </c>
      <c r="G3" s="14">
        <f>bdd[[#This Row],[Déchet pesage (pce)]]/bdd[[#This Row],[Nombre]]</f>
        <v>0.13985408680598491</v>
      </c>
      <c r="H3" s="15">
        <v>4207</v>
      </c>
      <c r="J3">
        <v>17811</v>
      </c>
      <c r="K3" s="21">
        <v>6</v>
      </c>
    </row>
    <row r="4" spans="1:11" x14ac:dyDescent="0.3">
      <c r="A4" s="11">
        <v>44152</v>
      </c>
      <c r="B4" s="12" t="s">
        <v>10</v>
      </c>
      <c r="C4" s="13">
        <v>17811</v>
      </c>
      <c r="D4" s="13">
        <v>21294</v>
      </c>
      <c r="E4" s="13">
        <v>2054</v>
      </c>
      <c r="F4" s="13">
        <v>4217</v>
      </c>
      <c r="G4" s="14">
        <f>bdd[[#This Row],[Déchet pesage (pce)]]/bdd[[#This Row],[Nombre]]</f>
        <v>0.19803700572931343</v>
      </c>
      <c r="H4" s="15">
        <v>4228</v>
      </c>
      <c r="J4">
        <v>78056</v>
      </c>
      <c r="K4" s="21">
        <v>5</v>
      </c>
    </row>
    <row r="5" spans="1:11" x14ac:dyDescent="0.3">
      <c r="A5" s="28"/>
      <c r="B5" s="29"/>
      <c r="C5" s="23"/>
      <c r="D5" s="23"/>
      <c r="E5" s="23"/>
      <c r="F5" s="23"/>
      <c r="G5" s="14" t="e">
        <f>bdd[[#This Row],[Déchet pesage (pce)]]/bdd[[#This Row],[Nombre]]</f>
        <v>#DIV/0!</v>
      </c>
      <c r="H5" s="24"/>
      <c r="J5">
        <v>97280</v>
      </c>
      <c r="K5" s="21">
        <v>3</v>
      </c>
    </row>
    <row r="6" spans="1:11" x14ac:dyDescent="0.3">
      <c r="A6" s="37" t="s">
        <v>14</v>
      </c>
      <c r="B6" s="37"/>
      <c r="C6" s="37"/>
      <c r="D6" s="37"/>
      <c r="E6" s="37"/>
      <c r="F6" s="38"/>
      <c r="G6" s="14" t="e">
        <f>bdd[[#This Row],[Déchet pesage (pce)]]/bdd[[#This Row],[Nombre]]</f>
        <v>#DIV/0!</v>
      </c>
      <c r="H6" s="39">
        <f>AVERAGE(H3:H4)</f>
        <v>4217.5</v>
      </c>
      <c r="J6">
        <v>97279</v>
      </c>
      <c r="K6" s="21">
        <v>2</v>
      </c>
    </row>
    <row r="7" spans="1:11" x14ac:dyDescent="0.3">
      <c r="A7" s="16">
        <v>44152</v>
      </c>
      <c r="B7" s="17" t="s">
        <v>11</v>
      </c>
      <c r="C7" s="18">
        <v>78056</v>
      </c>
      <c r="D7" s="18">
        <v>4720</v>
      </c>
      <c r="E7" s="18">
        <v>442.82</v>
      </c>
      <c r="F7" s="18">
        <v>1153</v>
      </c>
      <c r="G7" s="19">
        <f t="shared" ref="G7:G92" si="0">F7/D7</f>
        <v>0.24427966101694915</v>
      </c>
      <c r="H7" s="20">
        <v>3796</v>
      </c>
      <c r="J7">
        <v>96514</v>
      </c>
      <c r="K7" s="21">
        <v>2</v>
      </c>
    </row>
    <row r="8" spans="1:11" x14ac:dyDescent="0.3">
      <c r="A8" s="16">
        <v>44152</v>
      </c>
      <c r="B8" s="17" t="s">
        <v>11</v>
      </c>
      <c r="C8" s="18">
        <v>17811</v>
      </c>
      <c r="D8" s="18">
        <v>4099</v>
      </c>
      <c r="E8" s="18">
        <v>378.34500000000003</v>
      </c>
      <c r="F8" s="18">
        <v>1110</v>
      </c>
      <c r="G8" s="19">
        <f t="shared" si="0"/>
        <v>0.27079775555013419</v>
      </c>
      <c r="H8" s="20">
        <v>3705</v>
      </c>
      <c r="J8">
        <v>32038</v>
      </c>
      <c r="K8" s="21">
        <v>2</v>
      </c>
    </row>
    <row r="9" spans="1:11" x14ac:dyDescent="0.3">
      <c r="A9" s="16">
        <v>44152</v>
      </c>
      <c r="B9" s="17" t="s">
        <v>11</v>
      </c>
      <c r="C9" s="18">
        <v>97280</v>
      </c>
      <c r="D9" s="18">
        <v>1732</v>
      </c>
      <c r="E9" s="18">
        <v>149.60900000000001</v>
      </c>
      <c r="F9" s="18">
        <v>558</v>
      </c>
      <c r="G9" s="19">
        <f t="shared" si="0"/>
        <v>0.32217090069284066</v>
      </c>
      <c r="H9" s="20">
        <v>1910</v>
      </c>
      <c r="J9">
        <v>96510</v>
      </c>
      <c r="K9" s="21">
        <v>3</v>
      </c>
    </row>
    <row r="10" spans="1:11" x14ac:dyDescent="0.3">
      <c r="A10" s="16">
        <v>44152</v>
      </c>
      <c r="B10" s="17" t="s">
        <v>11</v>
      </c>
      <c r="C10" s="18">
        <v>97279</v>
      </c>
      <c r="D10" s="18">
        <v>5247</v>
      </c>
      <c r="E10" s="18">
        <v>449.47899999999998</v>
      </c>
      <c r="F10" s="18">
        <v>1589</v>
      </c>
      <c r="G10" s="19">
        <f t="shared" si="0"/>
        <v>0.30283971793405756</v>
      </c>
      <c r="H10" s="20">
        <v>4136</v>
      </c>
      <c r="J10">
        <v>23927</v>
      </c>
      <c r="K10" s="21">
        <v>2</v>
      </c>
    </row>
    <row r="11" spans="1:11" x14ac:dyDescent="0.3">
      <c r="A11" s="16">
        <v>44152</v>
      </c>
      <c r="B11" s="17" t="s">
        <v>11</v>
      </c>
      <c r="C11" s="18">
        <v>17811</v>
      </c>
      <c r="D11" s="18">
        <v>12230</v>
      </c>
      <c r="E11" s="18">
        <v>982.18499999999995</v>
      </c>
      <c r="F11" s="18">
        <v>3314</v>
      </c>
      <c r="G11" s="19">
        <f t="shared" si="0"/>
        <v>0.27097301717089123</v>
      </c>
      <c r="H11" s="20">
        <v>4078</v>
      </c>
      <c r="J11">
        <v>32079</v>
      </c>
      <c r="K11" s="21">
        <v>6</v>
      </c>
    </row>
    <row r="12" spans="1:11" x14ac:dyDescent="0.3">
      <c r="A12" s="40" t="s">
        <v>14</v>
      </c>
      <c r="B12" s="40"/>
      <c r="C12" s="40"/>
      <c r="D12" s="40"/>
      <c r="E12" s="40"/>
      <c r="F12" s="41"/>
      <c r="G12" s="42">
        <f>AVERAGE(G7:G11)</f>
        <v>0.28221221047297457</v>
      </c>
      <c r="H12" s="43">
        <f>AVERAGE(H7:H11)</f>
        <v>3525</v>
      </c>
    </row>
    <row r="13" spans="1:11" x14ac:dyDescent="0.3">
      <c r="A13" s="40" t="s">
        <v>19</v>
      </c>
      <c r="B13" s="40"/>
      <c r="C13" s="40"/>
      <c r="D13" s="40"/>
      <c r="E13" s="40"/>
      <c r="F13" s="41"/>
      <c r="G13" s="42" t="e">
        <f>AVERAGE(G6,G12)</f>
        <v>#DIV/0!</v>
      </c>
      <c r="H13" s="43">
        <f>AVERAGE(H6,H12)</f>
        <v>3871.25</v>
      </c>
    </row>
    <row r="14" spans="1:11" x14ac:dyDescent="0.3">
      <c r="A14" s="11">
        <v>44153</v>
      </c>
      <c r="B14" s="12" t="s">
        <v>10</v>
      </c>
      <c r="C14" s="13">
        <v>32564</v>
      </c>
      <c r="D14" s="13">
        <v>10114</v>
      </c>
      <c r="E14" s="13">
        <v>1154</v>
      </c>
      <c r="F14" s="13">
        <v>1177</v>
      </c>
      <c r="G14" s="14">
        <f t="shared" si="0"/>
        <v>0.11637334387977062</v>
      </c>
      <c r="H14" s="15">
        <v>5097</v>
      </c>
    </row>
    <row r="15" spans="1:11" x14ac:dyDescent="0.3">
      <c r="A15" s="11">
        <v>44153</v>
      </c>
      <c r="B15" s="12" t="s">
        <v>10</v>
      </c>
      <c r="C15" s="13">
        <v>17811</v>
      </c>
      <c r="D15" s="13">
        <v>24438</v>
      </c>
      <c r="E15" s="13">
        <v>2527</v>
      </c>
      <c r="F15" s="13">
        <v>4467</v>
      </c>
      <c r="G15" s="14">
        <f t="shared" si="0"/>
        <v>0.18278909894426712</v>
      </c>
      <c r="H15" s="15">
        <v>5735</v>
      </c>
    </row>
    <row r="16" spans="1:11" x14ac:dyDescent="0.3">
      <c r="A16" s="37" t="s">
        <v>14</v>
      </c>
      <c r="B16" s="37"/>
      <c r="C16" s="37"/>
      <c r="D16" s="37"/>
      <c r="E16" s="37"/>
      <c r="F16" s="38"/>
      <c r="G16" s="44">
        <f>AVERAGE(G14:G15)</f>
        <v>0.14958122141201888</v>
      </c>
      <c r="H16" s="39">
        <f>AVERAGE(H14:H15)</f>
        <v>5416</v>
      </c>
    </row>
    <row r="17" spans="1:8" x14ac:dyDescent="0.3">
      <c r="A17" s="16">
        <v>44153</v>
      </c>
      <c r="B17" s="17" t="s">
        <v>12</v>
      </c>
      <c r="C17" s="18">
        <v>17811</v>
      </c>
      <c r="D17" s="18">
        <v>11527</v>
      </c>
      <c r="E17" s="18">
        <v>1068</v>
      </c>
      <c r="F17" s="18">
        <v>3381</v>
      </c>
      <c r="G17" s="19">
        <f t="shared" si="0"/>
        <v>0.29331135594690727</v>
      </c>
      <c r="H17" s="20">
        <v>4792</v>
      </c>
    </row>
    <row r="18" spans="1:8" x14ac:dyDescent="0.3">
      <c r="A18" s="16">
        <v>44153</v>
      </c>
      <c r="B18" s="17" t="s">
        <v>12</v>
      </c>
      <c r="C18" s="18">
        <v>96514</v>
      </c>
      <c r="D18" s="18">
        <v>8842</v>
      </c>
      <c r="E18" s="18">
        <v>823.02200000000005</v>
      </c>
      <c r="F18" s="18">
        <v>2110</v>
      </c>
      <c r="G18" s="19">
        <f t="shared" si="0"/>
        <v>0.23863379325944356</v>
      </c>
      <c r="H18" s="20">
        <v>2377</v>
      </c>
    </row>
    <row r="19" spans="1:8" x14ac:dyDescent="0.3">
      <c r="A19" s="16">
        <v>44153</v>
      </c>
      <c r="B19" s="17" t="s">
        <v>12</v>
      </c>
      <c r="C19" s="18">
        <v>17811</v>
      </c>
      <c r="D19" s="18">
        <v>10855</v>
      </c>
      <c r="E19" s="18">
        <v>941.02499999999998</v>
      </c>
      <c r="F19" s="18">
        <v>3150</v>
      </c>
      <c r="G19" s="19">
        <f t="shared" si="0"/>
        <v>0.29018885306310455</v>
      </c>
      <c r="H19" s="20">
        <v>3132</v>
      </c>
    </row>
    <row r="20" spans="1:8" x14ac:dyDescent="0.3">
      <c r="A20" s="40" t="s">
        <v>14</v>
      </c>
      <c r="B20" s="40"/>
      <c r="C20" s="40"/>
      <c r="D20" s="40"/>
      <c r="E20" s="40"/>
      <c r="F20" s="41"/>
      <c r="G20" s="42">
        <f>AVERAGE(G17:G19)</f>
        <v>0.27404466742315181</v>
      </c>
      <c r="H20" s="45">
        <f>AVERAGE(H17:H19)</f>
        <v>3433.6666666666665</v>
      </c>
    </row>
    <row r="21" spans="1:8" x14ac:dyDescent="0.3">
      <c r="A21" s="40" t="s">
        <v>19</v>
      </c>
      <c r="B21" s="40"/>
      <c r="C21" s="40"/>
      <c r="D21" s="40"/>
      <c r="E21" s="40"/>
      <c r="F21" s="41"/>
      <c r="G21" s="42">
        <f>AVERAGE(G16,G20)</f>
        <v>0.21181294441758536</v>
      </c>
      <c r="H21" s="45">
        <f>AVERAGE(H16,H20)</f>
        <v>4424.833333333333</v>
      </c>
    </row>
    <row r="22" spans="1:8" x14ac:dyDescent="0.3">
      <c r="A22" s="11">
        <v>44154</v>
      </c>
      <c r="B22" s="12" t="s">
        <v>10</v>
      </c>
      <c r="C22" s="13">
        <v>32564</v>
      </c>
      <c r="D22" s="13">
        <v>6915</v>
      </c>
      <c r="E22" s="13">
        <v>736.60299999999995</v>
      </c>
      <c r="F22" s="13">
        <v>1122</v>
      </c>
      <c r="G22" s="14">
        <f t="shared" si="0"/>
        <v>0.16225596529284164</v>
      </c>
      <c r="H22" s="15">
        <v>7822</v>
      </c>
    </row>
    <row r="23" spans="1:8" x14ac:dyDescent="0.3">
      <c r="A23" s="11">
        <v>44154</v>
      </c>
      <c r="B23" s="12" t="s">
        <v>10</v>
      </c>
      <c r="C23" s="13">
        <v>32038</v>
      </c>
      <c r="D23" s="13">
        <v>9032</v>
      </c>
      <c r="E23" s="13">
        <v>939.39700000000005</v>
      </c>
      <c r="F23" s="13">
        <v>1676</v>
      </c>
      <c r="G23" s="14">
        <f t="shared" si="0"/>
        <v>0.18556244464127547</v>
      </c>
      <c r="H23" s="15">
        <v>6724</v>
      </c>
    </row>
    <row r="24" spans="1:8" x14ac:dyDescent="0.3">
      <c r="A24" s="11">
        <v>44154</v>
      </c>
      <c r="B24" s="12" t="s">
        <v>10</v>
      </c>
      <c r="C24" s="13">
        <v>96510</v>
      </c>
      <c r="D24" s="13">
        <v>8754</v>
      </c>
      <c r="E24" s="13">
        <v>906.83299999999997</v>
      </c>
      <c r="F24" s="13">
        <v>1544</v>
      </c>
      <c r="G24" s="14">
        <f t="shared" si="0"/>
        <v>0.1763765135937857</v>
      </c>
      <c r="H24" s="15">
        <v>3148</v>
      </c>
    </row>
    <row r="25" spans="1:8" x14ac:dyDescent="0.3">
      <c r="A25" s="11">
        <v>44154</v>
      </c>
      <c r="B25" s="12" t="s">
        <v>10</v>
      </c>
      <c r="C25" s="13">
        <v>96509</v>
      </c>
      <c r="D25" s="13">
        <v>11922</v>
      </c>
      <c r="E25" s="13">
        <v>1173</v>
      </c>
      <c r="F25" s="13">
        <v>2460</v>
      </c>
      <c r="G25" s="14">
        <f t="shared" si="0"/>
        <v>0.20634121791645696</v>
      </c>
      <c r="H25" s="15">
        <v>4325</v>
      </c>
    </row>
    <row r="26" spans="1:8" x14ac:dyDescent="0.3">
      <c r="A26" s="37" t="s">
        <v>14</v>
      </c>
      <c r="B26" s="37"/>
      <c r="C26" s="37"/>
      <c r="D26" s="37"/>
      <c r="E26" s="37"/>
      <c r="F26" s="38"/>
      <c r="G26" s="44">
        <f>AVERAGE(G22:G25)</f>
        <v>0.18263403536108996</v>
      </c>
      <c r="H26" s="39">
        <f>AVERAGE(H22:H25)</f>
        <v>5504.75</v>
      </c>
    </row>
    <row r="27" spans="1:8" x14ac:dyDescent="0.3">
      <c r="A27" s="16">
        <v>44154</v>
      </c>
      <c r="B27" s="17" t="s">
        <v>12</v>
      </c>
      <c r="C27" s="18">
        <v>96514</v>
      </c>
      <c r="D27" s="18">
        <v>12586</v>
      </c>
      <c r="E27" s="18">
        <v>1089</v>
      </c>
      <c r="F27" s="18">
        <v>3484</v>
      </c>
      <c r="G27" s="19">
        <f t="shared" si="0"/>
        <v>0.27681550929604321</v>
      </c>
      <c r="H27" s="20">
        <v>5172</v>
      </c>
    </row>
    <row r="28" spans="1:8" x14ac:dyDescent="0.3">
      <c r="A28" s="16">
        <v>44154</v>
      </c>
      <c r="B28" s="17" t="s">
        <v>12</v>
      </c>
      <c r="C28" s="18">
        <v>96509</v>
      </c>
      <c r="D28" s="18">
        <v>12997</v>
      </c>
      <c r="E28" s="18">
        <v>1182</v>
      </c>
      <c r="F28" s="18">
        <v>3621</v>
      </c>
      <c r="G28" s="19">
        <f t="shared" si="0"/>
        <v>0.27860275448180349</v>
      </c>
      <c r="H28" s="20">
        <v>4405</v>
      </c>
    </row>
    <row r="29" spans="1:8" x14ac:dyDescent="0.3">
      <c r="A29" s="16">
        <v>44154</v>
      </c>
      <c r="B29" s="17" t="s">
        <v>12</v>
      </c>
      <c r="C29" s="18">
        <v>96510</v>
      </c>
      <c r="D29" s="18">
        <v>8882</v>
      </c>
      <c r="E29" s="18">
        <v>691.31200000000001</v>
      </c>
      <c r="F29" s="18">
        <v>2388</v>
      </c>
      <c r="G29" s="19">
        <f t="shared" si="0"/>
        <v>0.26885836523305562</v>
      </c>
      <c r="H29" s="20">
        <v>4401</v>
      </c>
    </row>
    <row r="30" spans="1:8" x14ac:dyDescent="0.3">
      <c r="A30" s="40" t="s">
        <v>14</v>
      </c>
      <c r="B30" s="40"/>
      <c r="C30" s="40"/>
      <c r="D30" s="40"/>
      <c r="E30" s="40"/>
      <c r="F30" s="41"/>
      <c r="G30" s="42">
        <f>AVERAGE(G27:G29)</f>
        <v>0.27475887633696744</v>
      </c>
      <c r="H30" s="45">
        <f>AVERAGE(H27:H29)</f>
        <v>4659.333333333333</v>
      </c>
    </row>
    <row r="31" spans="1:8" x14ac:dyDescent="0.3">
      <c r="A31" s="40" t="s">
        <v>19</v>
      </c>
      <c r="B31" s="40"/>
      <c r="C31" s="40"/>
      <c r="D31" s="40"/>
      <c r="E31" s="40"/>
      <c r="F31" s="41"/>
      <c r="G31" s="42">
        <f>AVERAGE(G26,G30)</f>
        <v>0.2286964558490287</v>
      </c>
      <c r="H31" s="45">
        <f>AVERAGE(H26,H30)</f>
        <v>5082.0416666666661</v>
      </c>
    </row>
    <row r="32" spans="1:8" x14ac:dyDescent="0.3">
      <c r="A32" s="11">
        <v>44155</v>
      </c>
      <c r="B32" s="12" t="s">
        <v>10</v>
      </c>
      <c r="C32" s="13">
        <v>32564</v>
      </c>
      <c r="D32" s="13">
        <v>6147</v>
      </c>
      <c r="E32" s="13">
        <v>682.548</v>
      </c>
      <c r="F32" s="13">
        <v>954</v>
      </c>
      <c r="G32" s="14">
        <f t="shared" si="0"/>
        <v>0.15519765739385066</v>
      </c>
      <c r="H32" s="15">
        <v>3534</v>
      </c>
    </row>
    <row r="33" spans="1:8" x14ac:dyDescent="0.3">
      <c r="A33" s="11">
        <v>44155</v>
      </c>
      <c r="B33" s="12" t="s">
        <v>10</v>
      </c>
      <c r="C33" s="13">
        <v>32038</v>
      </c>
      <c r="D33" s="13">
        <v>7267</v>
      </c>
      <c r="E33" s="13">
        <v>759.69600000000003</v>
      </c>
      <c r="F33" s="13">
        <v>1181</v>
      </c>
      <c r="G33" s="14">
        <f t="shared" si="0"/>
        <v>0.16251548094124121</v>
      </c>
      <c r="H33" s="15">
        <v>6157</v>
      </c>
    </row>
    <row r="34" spans="1:8" x14ac:dyDescent="0.3">
      <c r="A34" s="11">
        <v>44155</v>
      </c>
      <c r="B34" s="12" t="s">
        <v>10</v>
      </c>
      <c r="C34" s="13">
        <v>78056</v>
      </c>
      <c r="D34" s="13">
        <v>4234</v>
      </c>
      <c r="E34" s="13">
        <v>407.089</v>
      </c>
      <c r="F34" s="13">
        <v>948</v>
      </c>
      <c r="G34" s="14">
        <f t="shared" si="0"/>
        <v>0.22390174775625885</v>
      </c>
      <c r="H34" s="15">
        <v>4395</v>
      </c>
    </row>
    <row r="35" spans="1:8" x14ac:dyDescent="0.3">
      <c r="A35" s="11">
        <v>44155</v>
      </c>
      <c r="B35" s="12" t="s">
        <v>10</v>
      </c>
      <c r="C35" s="23">
        <v>17811</v>
      </c>
      <c r="D35" s="23">
        <v>16267</v>
      </c>
      <c r="E35" s="23">
        <v>1498</v>
      </c>
      <c r="F35" s="23">
        <v>4204</v>
      </c>
      <c r="G35" s="14">
        <f t="shared" si="0"/>
        <v>0.25843732710395279</v>
      </c>
      <c r="H35" s="24">
        <v>4974</v>
      </c>
    </row>
    <row r="36" spans="1:8" x14ac:dyDescent="0.3">
      <c r="A36" s="37" t="s">
        <v>14</v>
      </c>
      <c r="B36" s="37"/>
      <c r="C36" s="37"/>
      <c r="D36" s="37"/>
      <c r="E36" s="37"/>
      <c r="F36" s="38"/>
      <c r="G36" s="44">
        <f>AVERAGE(G32:G35)</f>
        <v>0.20001305329882585</v>
      </c>
      <c r="H36" s="39">
        <f>AVERAGE(H32:H35)</f>
        <v>4765</v>
      </c>
    </row>
    <row r="37" spans="1:8" x14ac:dyDescent="0.3">
      <c r="A37" s="16">
        <v>44155</v>
      </c>
      <c r="B37" s="25" t="s">
        <v>12</v>
      </c>
      <c r="C37" s="25">
        <v>96514</v>
      </c>
      <c r="D37" s="25">
        <v>10805</v>
      </c>
      <c r="E37" s="25">
        <v>988.90499999999997</v>
      </c>
      <c r="F37" s="25">
        <v>2750</v>
      </c>
      <c r="G37" s="19">
        <f t="shared" si="0"/>
        <v>0.25451180009254976</v>
      </c>
      <c r="H37" s="26">
        <v>5304</v>
      </c>
    </row>
    <row r="38" spans="1:8" x14ac:dyDescent="0.3">
      <c r="A38" s="16">
        <v>44155</v>
      </c>
      <c r="B38" s="25" t="s">
        <v>12</v>
      </c>
      <c r="C38" s="25">
        <v>96510</v>
      </c>
      <c r="D38" s="25">
        <v>12499</v>
      </c>
      <c r="E38" s="25">
        <v>1122</v>
      </c>
      <c r="F38" s="25">
        <v>2278</v>
      </c>
      <c r="G38" s="19">
        <f t="shared" si="0"/>
        <v>0.1822545803664293</v>
      </c>
      <c r="H38" s="26">
        <v>5955</v>
      </c>
    </row>
    <row r="39" spans="1:8" x14ac:dyDescent="0.3">
      <c r="A39" s="16">
        <v>44155</v>
      </c>
      <c r="B39" s="25" t="s">
        <v>12</v>
      </c>
      <c r="C39" s="25">
        <v>78056</v>
      </c>
      <c r="D39" s="25">
        <v>3053</v>
      </c>
      <c r="E39" s="25">
        <v>271.339</v>
      </c>
      <c r="F39" s="25">
        <v>633</v>
      </c>
      <c r="G39" s="19">
        <f t="shared" si="0"/>
        <v>0.20733704552898788</v>
      </c>
      <c r="H39" s="26">
        <v>4602</v>
      </c>
    </row>
    <row r="40" spans="1:8" x14ac:dyDescent="0.3">
      <c r="A40" s="16">
        <v>44155</v>
      </c>
      <c r="B40" s="25" t="s">
        <v>12</v>
      </c>
      <c r="C40" s="25">
        <v>78056</v>
      </c>
      <c r="D40" s="25">
        <v>3006</v>
      </c>
      <c r="E40" s="25">
        <v>257.85300000000001</v>
      </c>
      <c r="F40" s="25">
        <v>624</v>
      </c>
      <c r="G40" s="19">
        <f t="shared" si="0"/>
        <v>0.20758483033932135</v>
      </c>
      <c r="H40" s="26">
        <v>4119</v>
      </c>
    </row>
    <row r="41" spans="1:8" x14ac:dyDescent="0.3">
      <c r="A41" s="16">
        <v>44155</v>
      </c>
      <c r="B41" s="25" t="s">
        <v>12</v>
      </c>
      <c r="C41" s="25">
        <v>32564</v>
      </c>
      <c r="D41" s="25">
        <v>3818</v>
      </c>
      <c r="E41" s="25">
        <v>350.75299999999999</v>
      </c>
      <c r="F41" s="25">
        <v>860</v>
      </c>
      <c r="G41" s="19">
        <f t="shared" si="0"/>
        <v>0.22524882137244631</v>
      </c>
      <c r="H41" s="26">
        <v>2956</v>
      </c>
    </row>
    <row r="42" spans="1:8" x14ac:dyDescent="0.3">
      <c r="A42" s="40" t="s">
        <v>14</v>
      </c>
      <c r="B42" s="40"/>
      <c r="C42" s="40"/>
      <c r="D42" s="40"/>
      <c r="E42" s="40"/>
      <c r="F42" s="41"/>
      <c r="G42" s="42">
        <f>AVERAGE(G37:G41)</f>
        <v>0.21538741553994695</v>
      </c>
      <c r="H42" s="43">
        <f>AVERAGE(H37:H41)</f>
        <v>4587.2</v>
      </c>
    </row>
    <row r="43" spans="1:8" x14ac:dyDescent="0.3">
      <c r="A43" s="40" t="s">
        <v>19</v>
      </c>
      <c r="B43" s="40"/>
      <c r="C43" s="40"/>
      <c r="D43" s="40"/>
      <c r="E43" s="40"/>
      <c r="F43" s="41"/>
      <c r="G43" s="42">
        <f>AVERAGE(G36,G42)</f>
        <v>0.2077002344193864</v>
      </c>
      <c r="H43" s="43">
        <f>AVERAGE(H36,H42)</f>
        <v>4676.1000000000004</v>
      </c>
    </row>
    <row r="44" spans="1:8" x14ac:dyDescent="0.3">
      <c r="A44" s="27">
        <v>44158</v>
      </c>
      <c r="B44" s="25" t="s">
        <v>10</v>
      </c>
      <c r="C44" s="25">
        <v>32564</v>
      </c>
      <c r="D44" s="25">
        <v>7777</v>
      </c>
      <c r="E44" s="25">
        <v>767.702</v>
      </c>
      <c r="F44" s="25">
        <v>1488</v>
      </c>
      <c r="G44" s="19">
        <f t="shared" si="0"/>
        <v>0.19133341905619133</v>
      </c>
      <c r="H44" s="26">
        <v>6468</v>
      </c>
    </row>
    <row r="45" spans="1:8" x14ac:dyDescent="0.3">
      <c r="A45" s="27">
        <v>44158</v>
      </c>
      <c r="B45" s="25" t="s">
        <v>10</v>
      </c>
      <c r="C45" s="25">
        <v>17811</v>
      </c>
      <c r="D45" s="25">
        <v>4079</v>
      </c>
      <c r="E45" s="25">
        <v>372.78399999999999</v>
      </c>
      <c r="F45" s="25">
        <v>923</v>
      </c>
      <c r="G45" s="19">
        <f t="shared" si="0"/>
        <v>0.22628095121353273</v>
      </c>
      <c r="H45" s="26">
        <v>4160</v>
      </c>
    </row>
    <row r="46" spans="1:8" x14ac:dyDescent="0.3">
      <c r="A46" s="27">
        <v>44158</v>
      </c>
      <c r="B46" s="25" t="s">
        <v>10</v>
      </c>
      <c r="C46" s="25">
        <v>96509</v>
      </c>
      <c r="D46" s="25">
        <v>7107</v>
      </c>
      <c r="E46" s="25">
        <v>660.51300000000003</v>
      </c>
      <c r="F46" s="25">
        <v>1609</v>
      </c>
      <c r="G46" s="19">
        <f t="shared" si="0"/>
        <v>0.22639651048262277</v>
      </c>
      <c r="H46" s="26">
        <v>4561</v>
      </c>
    </row>
    <row r="47" spans="1:8" x14ac:dyDescent="0.3">
      <c r="A47" s="27">
        <v>44158</v>
      </c>
      <c r="B47" s="25" t="s">
        <v>10</v>
      </c>
      <c r="C47" s="25">
        <v>96514</v>
      </c>
      <c r="D47" s="25">
        <v>18106</v>
      </c>
      <c r="E47" s="25">
        <v>1701</v>
      </c>
      <c r="F47" s="25">
        <v>3961</v>
      </c>
      <c r="G47" s="19">
        <f t="shared" si="0"/>
        <v>0.21876725947199824</v>
      </c>
      <c r="H47" s="26">
        <v>5624</v>
      </c>
    </row>
    <row r="48" spans="1:8" x14ac:dyDescent="0.3">
      <c r="A48" s="46" t="s">
        <v>14</v>
      </c>
      <c r="B48" s="46"/>
      <c r="C48" s="46"/>
      <c r="D48" s="46"/>
      <c r="E48" s="46"/>
      <c r="F48" s="47"/>
      <c r="G48" s="42">
        <f>AVERAGE(G44:G47)</f>
        <v>0.21569453505608627</v>
      </c>
      <c r="H48" s="43">
        <f>AVERAGE(H44:H47)</f>
        <v>5203.25</v>
      </c>
    </row>
    <row r="49" spans="1:8" x14ac:dyDescent="0.3">
      <c r="A49" s="28">
        <v>44158</v>
      </c>
      <c r="B49" s="23" t="s">
        <v>12</v>
      </c>
      <c r="C49" s="23">
        <v>17811</v>
      </c>
      <c r="D49" s="23">
        <v>2270</v>
      </c>
      <c r="E49" s="23">
        <v>198.02</v>
      </c>
      <c r="F49" s="23">
        <v>485</v>
      </c>
      <c r="G49" s="14">
        <f t="shared" si="0"/>
        <v>0.21365638766519823</v>
      </c>
      <c r="H49" s="24">
        <v>2988</v>
      </c>
    </row>
    <row r="50" spans="1:8" x14ac:dyDescent="0.3">
      <c r="A50" s="28">
        <v>44158</v>
      </c>
      <c r="B50" s="23" t="s">
        <v>12</v>
      </c>
      <c r="C50" s="23">
        <v>32564</v>
      </c>
      <c r="D50" s="23">
        <v>2161</v>
      </c>
      <c r="E50" s="23">
        <v>201.55799999999999</v>
      </c>
      <c r="F50" s="23">
        <v>566</v>
      </c>
      <c r="G50" s="14">
        <f t="shared" si="0"/>
        <v>0.26191577973160574</v>
      </c>
      <c r="H50" s="24">
        <v>3892</v>
      </c>
    </row>
    <row r="51" spans="1:8" x14ac:dyDescent="0.3">
      <c r="A51" s="28">
        <v>44158</v>
      </c>
      <c r="B51" s="23" t="s">
        <v>12</v>
      </c>
      <c r="C51" s="23">
        <v>96509</v>
      </c>
      <c r="D51" s="23">
        <v>7301</v>
      </c>
      <c r="E51" s="23">
        <v>685.82899999999995</v>
      </c>
      <c r="F51" s="23">
        <v>1924</v>
      </c>
      <c r="G51" s="14">
        <f t="shared" si="0"/>
        <v>0.26352554444596632</v>
      </c>
      <c r="H51" s="24">
        <v>5968</v>
      </c>
    </row>
    <row r="52" spans="1:8" x14ac:dyDescent="0.3">
      <c r="A52" s="28">
        <v>44158</v>
      </c>
      <c r="B52" s="23" t="s">
        <v>12</v>
      </c>
      <c r="C52" s="23">
        <v>96514</v>
      </c>
      <c r="D52" s="23">
        <v>10584</v>
      </c>
      <c r="E52" s="23">
        <v>998.11400000000003</v>
      </c>
      <c r="F52" s="23">
        <v>2737</v>
      </c>
      <c r="G52" s="14">
        <f t="shared" si="0"/>
        <v>0.2585978835978836</v>
      </c>
      <c r="H52" s="24">
        <v>3592</v>
      </c>
    </row>
    <row r="53" spans="1:8" x14ac:dyDescent="0.3">
      <c r="A53" s="28">
        <v>44158</v>
      </c>
      <c r="B53" s="23" t="s">
        <v>12</v>
      </c>
      <c r="C53" s="23">
        <v>96510</v>
      </c>
      <c r="D53" s="23">
        <v>5063</v>
      </c>
      <c r="E53" s="23">
        <v>451.75</v>
      </c>
      <c r="F53" s="23">
        <v>1490</v>
      </c>
      <c r="G53" s="14">
        <f t="shared" si="0"/>
        <v>0.29429192178550267</v>
      </c>
      <c r="H53" s="24">
        <v>4670</v>
      </c>
    </row>
    <row r="54" spans="1:8" x14ac:dyDescent="0.3">
      <c r="A54" s="28">
        <v>44158</v>
      </c>
      <c r="B54" s="23" t="s">
        <v>12</v>
      </c>
      <c r="C54" s="23">
        <v>17811</v>
      </c>
      <c r="D54" s="23">
        <v>5087</v>
      </c>
      <c r="E54" s="23">
        <v>434.44200000000001</v>
      </c>
      <c r="F54" s="23">
        <v>1193</v>
      </c>
      <c r="G54" s="14">
        <f t="shared" si="0"/>
        <v>0.23451936308236682</v>
      </c>
      <c r="H54" s="24">
        <v>4572</v>
      </c>
    </row>
    <row r="55" spans="1:8" x14ac:dyDescent="0.3">
      <c r="A55" s="48" t="s">
        <v>14</v>
      </c>
      <c r="B55" s="48"/>
      <c r="C55" s="48"/>
      <c r="D55" s="48"/>
      <c r="E55" s="48"/>
      <c r="F55" s="49"/>
      <c r="G55" s="44">
        <f>AVERAGE(G49:G54)</f>
        <v>0.25441781338475389</v>
      </c>
      <c r="H55" s="50">
        <f>AVERAGE(H49:H54)</f>
        <v>4280.333333333333</v>
      </c>
    </row>
    <row r="56" spans="1:8" x14ac:dyDescent="0.3">
      <c r="A56" s="48" t="s">
        <v>19</v>
      </c>
      <c r="B56" s="48"/>
      <c r="C56" s="48"/>
      <c r="D56" s="48"/>
      <c r="E56" s="48"/>
      <c r="F56" s="49"/>
      <c r="G56" s="44">
        <f>AVERAGE(G48,G55)</f>
        <v>0.23505617422042008</v>
      </c>
      <c r="H56" s="50">
        <f>AVERAGE(H48,H55)</f>
        <v>4741.7916666666661</v>
      </c>
    </row>
    <row r="57" spans="1:8" x14ac:dyDescent="0.3">
      <c r="A57" s="27">
        <v>44159</v>
      </c>
      <c r="B57" s="25" t="s">
        <v>10</v>
      </c>
      <c r="C57" s="25">
        <v>32564</v>
      </c>
      <c r="D57" s="25">
        <v>11603</v>
      </c>
      <c r="E57" s="25">
        <v>1270</v>
      </c>
      <c r="F57" s="25">
        <v>1501</v>
      </c>
      <c r="G57" s="19">
        <f t="shared" si="0"/>
        <v>0.12936309575109886</v>
      </c>
      <c r="H57" s="26">
        <v>5051</v>
      </c>
    </row>
    <row r="58" spans="1:8" x14ac:dyDescent="0.3">
      <c r="A58" s="27">
        <v>44159</v>
      </c>
      <c r="B58" s="25" t="s">
        <v>10</v>
      </c>
      <c r="C58" s="25">
        <v>17811</v>
      </c>
      <c r="D58" s="25">
        <v>21226</v>
      </c>
      <c r="E58" s="25">
        <v>1982</v>
      </c>
      <c r="F58" s="25">
        <v>4241</v>
      </c>
      <c r="G58" s="19">
        <f t="shared" si="0"/>
        <v>0.19980212946386508</v>
      </c>
      <c r="H58" s="26">
        <v>4306</v>
      </c>
    </row>
    <row r="59" spans="1:8" x14ac:dyDescent="0.3">
      <c r="A59" s="46" t="s">
        <v>14</v>
      </c>
      <c r="B59" s="46"/>
      <c r="C59" s="46"/>
      <c r="D59" s="46"/>
      <c r="E59" s="46"/>
      <c r="F59" s="47"/>
      <c r="G59" s="42">
        <f>AVERAGE(G57:G58)</f>
        <v>0.16458261260748197</v>
      </c>
      <c r="H59" s="43">
        <f>AVERAGE(H57:H58)</f>
        <v>4678.5</v>
      </c>
    </row>
    <row r="60" spans="1:8" x14ac:dyDescent="0.3">
      <c r="A60" s="28">
        <v>44159</v>
      </c>
      <c r="B60" s="29" t="s">
        <v>12</v>
      </c>
      <c r="C60" s="23" t="s">
        <v>13</v>
      </c>
      <c r="D60" s="23">
        <v>3628</v>
      </c>
      <c r="E60" s="23">
        <v>349.18599999999998</v>
      </c>
      <c r="F60" s="23">
        <v>879</v>
      </c>
      <c r="G60" s="14">
        <f t="shared" si="0"/>
        <v>0.24228224917309812</v>
      </c>
      <c r="H60" s="24">
        <v>5667</v>
      </c>
    </row>
    <row r="61" spans="1:8" x14ac:dyDescent="0.3">
      <c r="A61" s="28">
        <v>44159</v>
      </c>
      <c r="B61" s="29" t="s">
        <v>12</v>
      </c>
      <c r="C61" s="23">
        <v>96510</v>
      </c>
      <c r="D61" s="23">
        <v>3997</v>
      </c>
      <c r="E61" s="23">
        <v>373.47</v>
      </c>
      <c r="F61" s="23">
        <v>887</v>
      </c>
      <c r="G61" s="14">
        <f t="shared" si="0"/>
        <v>0.22191643732799599</v>
      </c>
      <c r="H61" s="24">
        <v>3946</v>
      </c>
    </row>
    <row r="62" spans="1:8" x14ac:dyDescent="0.3">
      <c r="A62" s="28">
        <v>44159</v>
      </c>
      <c r="B62" s="29" t="s">
        <v>12</v>
      </c>
      <c r="C62" s="23">
        <v>78056</v>
      </c>
      <c r="D62" s="23">
        <v>4050</v>
      </c>
      <c r="E62" s="23">
        <v>371.52699999999999</v>
      </c>
      <c r="F62" s="23">
        <v>1106</v>
      </c>
      <c r="G62" s="14">
        <f t="shared" si="0"/>
        <v>0.2730864197530864</v>
      </c>
      <c r="H62" s="24">
        <v>5880</v>
      </c>
    </row>
    <row r="63" spans="1:8" x14ac:dyDescent="0.3">
      <c r="A63" s="28">
        <v>44159</v>
      </c>
      <c r="B63" s="29" t="s">
        <v>12</v>
      </c>
      <c r="C63" s="23">
        <v>17811</v>
      </c>
      <c r="D63" s="23">
        <v>9274</v>
      </c>
      <c r="E63" s="23">
        <v>1765</v>
      </c>
      <c r="F63" s="23">
        <v>4389</v>
      </c>
      <c r="G63" s="14">
        <f t="shared" si="0"/>
        <v>0.47325857235281432</v>
      </c>
      <c r="H63" s="24">
        <v>6330</v>
      </c>
    </row>
    <row r="64" spans="1:8" x14ac:dyDescent="0.3">
      <c r="A64" s="28">
        <v>44159</v>
      </c>
      <c r="B64" s="29" t="s">
        <v>12</v>
      </c>
      <c r="C64" s="23">
        <v>32564</v>
      </c>
      <c r="D64" s="23">
        <v>2686</v>
      </c>
      <c r="E64" s="23">
        <v>278.54000000000002</v>
      </c>
      <c r="F64" s="23">
        <v>535</v>
      </c>
      <c r="G64" s="14">
        <f t="shared" si="0"/>
        <v>0.19918093819806404</v>
      </c>
      <c r="H64" s="24">
        <v>1383</v>
      </c>
    </row>
    <row r="65" spans="1:8" x14ac:dyDescent="0.3">
      <c r="A65" s="48" t="s">
        <v>14</v>
      </c>
      <c r="B65" s="48"/>
      <c r="C65" s="48"/>
      <c r="D65" s="48"/>
      <c r="E65" s="48"/>
      <c r="F65" s="49"/>
      <c r="G65" s="44">
        <f>AVERAGE(G60:G64)</f>
        <v>0.28194492336101179</v>
      </c>
      <c r="H65" s="39">
        <f>AVERAGE(H60:H64)</f>
        <v>4641.2</v>
      </c>
    </row>
    <row r="66" spans="1:8" x14ac:dyDescent="0.3">
      <c r="A66" s="48" t="s">
        <v>19</v>
      </c>
      <c r="B66" s="48"/>
      <c r="C66" s="48"/>
      <c r="D66" s="48"/>
      <c r="E66" s="48"/>
      <c r="F66" s="49"/>
      <c r="G66" s="44">
        <f>AVERAGE(G59,G65)</f>
        <v>0.22326376798424688</v>
      </c>
      <c r="H66" s="39">
        <f>AVERAGE(H59,H65)</f>
        <v>4659.8500000000004</v>
      </c>
    </row>
    <row r="67" spans="1:8" x14ac:dyDescent="0.3">
      <c r="A67" s="27">
        <v>44160</v>
      </c>
      <c r="B67" s="30" t="s">
        <v>10</v>
      </c>
      <c r="C67" s="25">
        <v>17811</v>
      </c>
      <c r="D67" s="25">
        <v>15494</v>
      </c>
      <c r="E67" s="25">
        <v>1574</v>
      </c>
      <c r="F67" s="25">
        <v>2651</v>
      </c>
      <c r="G67" s="19">
        <f t="shared" si="0"/>
        <v>0.17109848973796307</v>
      </c>
      <c r="H67" s="26">
        <v>5391</v>
      </c>
    </row>
    <row r="68" spans="1:8" x14ac:dyDescent="0.3">
      <c r="A68" s="27">
        <v>44160</v>
      </c>
      <c r="B68" s="25" t="s">
        <v>10</v>
      </c>
      <c r="C68" s="25">
        <v>96514</v>
      </c>
      <c r="D68" s="25">
        <v>13969</v>
      </c>
      <c r="E68" s="25">
        <v>1386</v>
      </c>
      <c r="F68" s="25">
        <v>2740</v>
      </c>
      <c r="G68" s="19">
        <f t="shared" si="0"/>
        <v>0.1961486147898919</v>
      </c>
      <c r="H68" s="26">
        <v>4187</v>
      </c>
    </row>
    <row r="69" spans="1:8" x14ac:dyDescent="0.3">
      <c r="A69" s="46" t="s">
        <v>14</v>
      </c>
      <c r="B69" s="46"/>
      <c r="C69" s="46"/>
      <c r="D69" s="46"/>
      <c r="E69" s="46"/>
      <c r="F69" s="47"/>
      <c r="G69" s="42">
        <f>AVERAGE(G67:G68)</f>
        <v>0.18362355226392749</v>
      </c>
      <c r="H69" s="43">
        <f>AVERAGE(H67:H68)</f>
        <v>4789</v>
      </c>
    </row>
    <row r="70" spans="1:8" x14ac:dyDescent="0.3">
      <c r="A70" s="28">
        <v>44160</v>
      </c>
      <c r="B70" s="23" t="s">
        <v>12</v>
      </c>
      <c r="C70" s="23">
        <v>96509</v>
      </c>
      <c r="D70" s="23">
        <v>8068</v>
      </c>
      <c r="E70" s="23">
        <v>744.78300000000002</v>
      </c>
      <c r="F70" s="23">
        <v>1904</v>
      </c>
      <c r="G70" s="14">
        <f t="shared" si="0"/>
        <v>0.23599405057015369</v>
      </c>
      <c r="H70" s="24">
        <v>5351</v>
      </c>
    </row>
    <row r="71" spans="1:8" x14ac:dyDescent="0.3">
      <c r="A71" s="28">
        <v>44160</v>
      </c>
      <c r="B71" s="23" t="s">
        <v>12</v>
      </c>
      <c r="C71" s="23">
        <v>96509</v>
      </c>
      <c r="D71" s="23">
        <v>10876</v>
      </c>
      <c r="E71" s="23">
        <v>1078</v>
      </c>
      <c r="F71" s="23">
        <v>2376</v>
      </c>
      <c r="G71" s="14">
        <f t="shared" si="0"/>
        <v>0.2184626700993012</v>
      </c>
      <c r="H71" s="24">
        <v>3829</v>
      </c>
    </row>
    <row r="72" spans="1:8" x14ac:dyDescent="0.3">
      <c r="A72" s="28">
        <v>44160</v>
      </c>
      <c r="B72" s="23" t="s">
        <v>12</v>
      </c>
      <c r="C72" s="23">
        <v>17811</v>
      </c>
      <c r="D72" s="23">
        <v>17959</v>
      </c>
      <c r="E72" s="23">
        <v>1722</v>
      </c>
      <c r="F72" s="23">
        <v>4291</v>
      </c>
      <c r="G72" s="14">
        <f t="shared" si="0"/>
        <v>0.2389331254524194</v>
      </c>
      <c r="H72" s="24">
        <v>2879</v>
      </c>
    </row>
    <row r="73" spans="1:8" x14ac:dyDescent="0.3">
      <c r="A73" s="28">
        <v>44160</v>
      </c>
      <c r="B73" s="23" t="s">
        <v>12</v>
      </c>
      <c r="C73" s="23">
        <v>32564</v>
      </c>
      <c r="D73" s="23">
        <v>3998</v>
      </c>
      <c r="E73" s="23">
        <v>401.76799999999997</v>
      </c>
      <c r="F73" s="23">
        <v>940</v>
      </c>
      <c r="G73" s="14">
        <f t="shared" si="0"/>
        <v>0.2351175587793897</v>
      </c>
      <c r="H73" s="24">
        <v>2286</v>
      </c>
    </row>
    <row r="74" spans="1:8" x14ac:dyDescent="0.3">
      <c r="A74" s="48" t="s">
        <v>14</v>
      </c>
      <c r="B74" s="48"/>
      <c r="C74" s="48"/>
      <c r="D74" s="48"/>
      <c r="E74" s="48"/>
      <c r="F74" s="49"/>
      <c r="G74" s="44">
        <f>AVERAGE(G70:G73)</f>
        <v>0.23212685122531598</v>
      </c>
      <c r="H74" s="50">
        <f>AVERAGE(H70:H73)</f>
        <v>3586.25</v>
      </c>
    </row>
    <row r="75" spans="1:8" x14ac:dyDescent="0.3">
      <c r="A75" s="48" t="s">
        <v>19</v>
      </c>
      <c r="B75" s="48"/>
      <c r="C75" s="48"/>
      <c r="D75" s="48"/>
      <c r="E75" s="48"/>
      <c r="F75" s="49"/>
      <c r="G75" s="44">
        <f>AVERAGE(G69,G74)</f>
        <v>0.20787520174462173</v>
      </c>
      <c r="H75" s="50">
        <f>AVERAGE(H69,H74)</f>
        <v>4187.625</v>
      </c>
    </row>
    <row r="76" spans="1:8" x14ac:dyDescent="0.3">
      <c r="A76" s="27">
        <v>44161</v>
      </c>
      <c r="B76" s="30" t="s">
        <v>10</v>
      </c>
      <c r="C76" s="25">
        <v>78056</v>
      </c>
      <c r="D76" s="25">
        <v>4538</v>
      </c>
      <c r="E76" s="25">
        <v>463.71300000000002</v>
      </c>
      <c r="F76" s="25">
        <v>663</v>
      </c>
      <c r="G76" s="19">
        <f t="shared" si="0"/>
        <v>0.14609960334949318</v>
      </c>
      <c r="H76" s="26">
        <v>4555</v>
      </c>
    </row>
    <row r="77" spans="1:8" x14ac:dyDescent="0.3">
      <c r="A77" s="27">
        <v>44161</v>
      </c>
      <c r="B77" s="30" t="s">
        <v>10</v>
      </c>
      <c r="C77" s="25">
        <v>17811</v>
      </c>
      <c r="D77" s="25">
        <v>21722</v>
      </c>
      <c r="E77" s="25">
        <v>2100</v>
      </c>
      <c r="F77" s="25">
        <v>4658</v>
      </c>
      <c r="G77" s="19">
        <f t="shared" si="0"/>
        <v>0.21443697633735384</v>
      </c>
      <c r="H77" s="26">
        <v>4465</v>
      </c>
    </row>
    <row r="78" spans="1:8" x14ac:dyDescent="0.3">
      <c r="A78" s="27">
        <v>44161</v>
      </c>
      <c r="B78" s="30" t="s">
        <v>10</v>
      </c>
      <c r="C78" s="25">
        <v>96509</v>
      </c>
      <c r="D78" s="25">
        <v>2808</v>
      </c>
      <c r="E78" s="25">
        <v>464.79700000000003</v>
      </c>
      <c r="F78" s="25">
        <v>675</v>
      </c>
      <c r="G78" s="19">
        <f t="shared" si="0"/>
        <v>0.24038461538461539</v>
      </c>
      <c r="H78" s="26">
        <v>1928</v>
      </c>
    </row>
    <row r="79" spans="1:8" x14ac:dyDescent="0.3">
      <c r="A79" s="46" t="s">
        <v>14</v>
      </c>
      <c r="B79" s="46"/>
      <c r="C79" s="46"/>
      <c r="D79" s="46"/>
      <c r="E79" s="46"/>
      <c r="F79" s="47"/>
      <c r="G79" s="42">
        <f>AVERAGE(G76:G78)</f>
        <v>0.20030706502382081</v>
      </c>
      <c r="H79" s="43">
        <f>SUM(H76:H78)</f>
        <v>10948</v>
      </c>
    </row>
    <row r="80" spans="1:8" x14ac:dyDescent="0.3">
      <c r="A80" s="28">
        <v>44161</v>
      </c>
      <c r="B80" s="23" t="s">
        <v>12</v>
      </c>
      <c r="C80" s="23">
        <v>96509</v>
      </c>
      <c r="D80" s="23">
        <v>8247</v>
      </c>
      <c r="E80" s="23">
        <v>804.93299999999999</v>
      </c>
      <c r="F80" s="23">
        <v>1773</v>
      </c>
      <c r="G80" s="14">
        <f t="shared" si="0"/>
        <v>0.21498726809749</v>
      </c>
      <c r="H80" s="24">
        <v>6016</v>
      </c>
    </row>
    <row r="81" spans="1:8" x14ac:dyDescent="0.3">
      <c r="A81" s="28">
        <v>44161</v>
      </c>
      <c r="B81" s="23" t="s">
        <v>12</v>
      </c>
      <c r="C81" s="23">
        <v>96510</v>
      </c>
      <c r="D81" s="23">
        <v>6804</v>
      </c>
      <c r="E81" s="23">
        <v>648.61500000000001</v>
      </c>
      <c r="F81" s="23">
        <v>1548</v>
      </c>
      <c r="G81" s="14">
        <f t="shared" si="0"/>
        <v>0.2275132275132275</v>
      </c>
      <c r="H81" s="24">
        <v>4886</v>
      </c>
    </row>
    <row r="82" spans="1:8" x14ac:dyDescent="0.3">
      <c r="A82" s="28">
        <v>44161</v>
      </c>
      <c r="B82" s="23" t="s">
        <v>12</v>
      </c>
      <c r="C82" s="23">
        <v>17811</v>
      </c>
      <c r="D82" s="23">
        <v>13104</v>
      </c>
      <c r="E82" s="23">
        <v>1267</v>
      </c>
      <c r="F82" s="23">
        <v>2977</v>
      </c>
      <c r="G82" s="14">
        <f t="shared" si="0"/>
        <v>0.22718253968253968</v>
      </c>
      <c r="H82" s="24">
        <v>3558</v>
      </c>
    </row>
    <row r="83" spans="1:8" x14ac:dyDescent="0.3">
      <c r="A83" s="28">
        <v>44161</v>
      </c>
      <c r="B83" s="23" t="s">
        <v>12</v>
      </c>
      <c r="C83" s="23">
        <v>32564</v>
      </c>
      <c r="D83" s="23">
        <v>6210</v>
      </c>
      <c r="E83" s="23">
        <v>599.649</v>
      </c>
      <c r="F83" s="23">
        <v>1216</v>
      </c>
      <c r="G83" s="14">
        <f t="shared" si="0"/>
        <v>0.19581320450885667</v>
      </c>
      <c r="H83" s="24">
        <v>3790</v>
      </c>
    </row>
    <row r="84" spans="1:8" x14ac:dyDescent="0.3">
      <c r="A84" s="48" t="s">
        <v>14</v>
      </c>
      <c r="B84" s="48"/>
      <c r="C84" s="48"/>
      <c r="D84" s="48"/>
      <c r="E84" s="48"/>
      <c r="F84" s="49"/>
      <c r="G84" s="44">
        <f>AVERAGE(G80:G83)</f>
        <v>0.21637405995052844</v>
      </c>
      <c r="H84" s="51">
        <f>AVERAGE(H80:H83)</f>
        <v>4562.5</v>
      </c>
    </row>
    <row r="85" spans="1:8" x14ac:dyDescent="0.3">
      <c r="A85" s="48" t="s">
        <v>19</v>
      </c>
      <c r="B85" s="48"/>
      <c r="C85" s="48"/>
      <c r="D85" s="48"/>
      <c r="E85" s="48"/>
      <c r="F85" s="49"/>
      <c r="G85" s="44">
        <f>AVERAGE(G79,G84)</f>
        <v>0.20834056248717464</v>
      </c>
      <c r="H85" s="51">
        <f>AVERAGE(H79,H84)</f>
        <v>7755.25</v>
      </c>
    </row>
    <row r="86" spans="1:8" x14ac:dyDescent="0.3">
      <c r="A86" s="27">
        <v>44162</v>
      </c>
      <c r="B86" s="25" t="s">
        <v>10</v>
      </c>
      <c r="C86" s="25">
        <v>32564</v>
      </c>
      <c r="D86" s="25">
        <v>6618</v>
      </c>
      <c r="E86" s="25">
        <v>717.87900000000002</v>
      </c>
      <c r="F86" s="25">
        <v>800</v>
      </c>
      <c r="G86" s="19">
        <f t="shared" si="0"/>
        <v>0.12088244182532487</v>
      </c>
      <c r="H86" s="26">
        <v>3082</v>
      </c>
    </row>
    <row r="87" spans="1:8" x14ac:dyDescent="0.3">
      <c r="A87" s="27">
        <v>44162</v>
      </c>
      <c r="B87" s="25" t="s">
        <v>10</v>
      </c>
      <c r="C87" s="25">
        <v>17811</v>
      </c>
      <c r="D87" s="25">
        <v>6871</v>
      </c>
      <c r="E87" s="25">
        <v>679.52099999999996</v>
      </c>
      <c r="F87" s="25">
        <v>1202</v>
      </c>
      <c r="G87" s="19">
        <f t="shared" si="0"/>
        <v>0.17493814583030126</v>
      </c>
      <c r="H87" s="26">
        <v>4030</v>
      </c>
    </row>
    <row r="88" spans="1:8" x14ac:dyDescent="0.3">
      <c r="A88" s="27">
        <v>44162</v>
      </c>
      <c r="B88" s="25" t="s">
        <v>10</v>
      </c>
      <c r="C88" s="25">
        <v>96514</v>
      </c>
      <c r="D88" s="25">
        <v>15853</v>
      </c>
      <c r="E88" s="25">
        <v>1500</v>
      </c>
      <c r="F88" s="25">
        <v>2986</v>
      </c>
      <c r="G88" s="19">
        <f t="shared" si="0"/>
        <v>0.18835551630606195</v>
      </c>
      <c r="H88" s="26">
        <v>5474</v>
      </c>
    </row>
    <row r="89" spans="1:8" x14ac:dyDescent="0.3">
      <c r="A89" s="46" t="s">
        <v>14</v>
      </c>
      <c r="B89" s="46"/>
      <c r="C89" s="46"/>
      <c r="D89" s="46"/>
      <c r="E89" s="46"/>
      <c r="F89" s="47"/>
      <c r="G89" s="42">
        <f>AVERAGE(G86:G88)</f>
        <v>0.16139203465389604</v>
      </c>
      <c r="H89" s="52">
        <f>AVERAGE(H86:H88)</f>
        <v>4195.333333333333</v>
      </c>
    </row>
    <row r="90" spans="1:8" x14ac:dyDescent="0.3">
      <c r="A90" s="28">
        <v>44162</v>
      </c>
      <c r="B90" s="23" t="s">
        <v>12</v>
      </c>
      <c r="C90" s="23">
        <v>96510</v>
      </c>
      <c r="D90" s="23">
        <v>6417</v>
      </c>
      <c r="E90" s="23">
        <v>592.46299999999997</v>
      </c>
      <c r="F90" s="23">
        <v>1154</v>
      </c>
      <c r="G90" s="14">
        <f t="shared" si="0"/>
        <v>0.17983481377590774</v>
      </c>
      <c r="H90" s="24">
        <v>5252</v>
      </c>
    </row>
    <row r="91" spans="1:8" x14ac:dyDescent="0.3">
      <c r="A91" s="28">
        <v>44162</v>
      </c>
      <c r="B91" s="23" t="s">
        <v>12</v>
      </c>
      <c r="C91" s="23">
        <v>96514</v>
      </c>
      <c r="D91" s="23">
        <v>3169</v>
      </c>
      <c r="E91" s="23">
        <v>289.46499999999997</v>
      </c>
      <c r="F91" s="23">
        <v>499</v>
      </c>
      <c r="G91" s="14">
        <f t="shared" si="0"/>
        <v>0.15746292205743137</v>
      </c>
      <c r="H91" s="24">
        <v>4531</v>
      </c>
    </row>
    <row r="92" spans="1:8" x14ac:dyDescent="0.3">
      <c r="A92" s="28">
        <v>44162</v>
      </c>
      <c r="B92" s="23" t="s">
        <v>12</v>
      </c>
      <c r="C92" s="23">
        <v>78056</v>
      </c>
      <c r="D92" s="23">
        <v>4436</v>
      </c>
      <c r="E92" s="23">
        <v>422.89299999999997</v>
      </c>
      <c r="F92" s="23">
        <v>672</v>
      </c>
      <c r="G92" s="14">
        <f t="shared" si="0"/>
        <v>0.151487826871055</v>
      </c>
      <c r="H92" s="24">
        <v>3200</v>
      </c>
    </row>
    <row r="93" spans="1:8" x14ac:dyDescent="0.3">
      <c r="A93" s="28">
        <v>44162</v>
      </c>
      <c r="B93" s="23" t="s">
        <v>12</v>
      </c>
      <c r="C93" s="23">
        <v>32564</v>
      </c>
      <c r="D93" s="23">
        <v>5451</v>
      </c>
      <c r="E93" s="23">
        <v>533.28499999999997</v>
      </c>
      <c r="F93" s="23">
        <v>1176</v>
      </c>
      <c r="G93" s="14">
        <f t="shared" ref="G93:G180" si="1">F93/D93</f>
        <v>0.21574023115024765</v>
      </c>
      <c r="H93" s="24">
        <v>3075</v>
      </c>
    </row>
    <row r="94" spans="1:8" x14ac:dyDescent="0.3">
      <c r="A94" s="28">
        <v>44162</v>
      </c>
      <c r="B94" s="23" t="s">
        <v>12</v>
      </c>
      <c r="C94" s="23">
        <v>17811</v>
      </c>
      <c r="D94" s="23">
        <v>5542</v>
      </c>
      <c r="E94" s="23">
        <v>515.67200000000003</v>
      </c>
      <c r="F94" s="23">
        <v>1161</v>
      </c>
      <c r="G94" s="14">
        <f t="shared" si="1"/>
        <v>0.2094911584265608</v>
      </c>
      <c r="H94" s="24">
        <v>5022</v>
      </c>
    </row>
    <row r="95" spans="1:8" x14ac:dyDescent="0.3">
      <c r="A95" s="48" t="s">
        <v>14</v>
      </c>
      <c r="B95" s="48"/>
      <c r="C95" s="48"/>
      <c r="D95" s="48"/>
      <c r="E95" s="48"/>
      <c r="F95" s="49"/>
      <c r="G95" s="44">
        <f>AVERAGE(G90:G94)</f>
        <v>0.1828033904562405</v>
      </c>
      <c r="H95" s="51">
        <f>AVERAGE(H90:H94)</f>
        <v>4216</v>
      </c>
    </row>
    <row r="96" spans="1:8" x14ac:dyDescent="0.3">
      <c r="A96" s="48" t="s">
        <v>19</v>
      </c>
      <c r="B96" s="48"/>
      <c r="C96" s="48"/>
      <c r="D96" s="48"/>
      <c r="E96" s="48"/>
      <c r="F96" s="49"/>
      <c r="G96" s="44">
        <f>AVERAGE(G89,G95)</f>
        <v>0.17209771255506828</v>
      </c>
      <c r="H96" s="51">
        <f>AVERAGE(H89,H95)</f>
        <v>4205.6666666666661</v>
      </c>
    </row>
    <row r="97" spans="1:8" x14ac:dyDescent="0.3">
      <c r="A97" s="28">
        <v>44163</v>
      </c>
      <c r="B97" s="23" t="s">
        <v>10</v>
      </c>
      <c r="C97" s="23">
        <v>17811</v>
      </c>
      <c r="D97" s="23">
        <v>12721</v>
      </c>
      <c r="E97" s="23">
        <v>1293</v>
      </c>
      <c r="F97" s="23">
        <v>1742</v>
      </c>
      <c r="G97" s="14">
        <f t="shared" si="1"/>
        <v>0.13693891989623458</v>
      </c>
      <c r="H97" s="24">
        <v>3575</v>
      </c>
    </row>
    <row r="98" spans="1:8" x14ac:dyDescent="0.3">
      <c r="A98" s="28">
        <v>44165</v>
      </c>
      <c r="B98" s="23" t="s">
        <v>10</v>
      </c>
      <c r="C98" s="23">
        <v>17811</v>
      </c>
      <c r="D98" s="23">
        <v>21750</v>
      </c>
      <c r="E98" s="23">
        <v>2116</v>
      </c>
      <c r="F98" s="23">
        <v>5167</v>
      </c>
      <c r="G98" s="14">
        <f t="shared" si="1"/>
        <v>0.2375632183908046</v>
      </c>
      <c r="H98" s="24">
        <v>3032</v>
      </c>
    </row>
    <row r="99" spans="1:8" x14ac:dyDescent="0.3">
      <c r="A99" s="28">
        <v>44165</v>
      </c>
      <c r="B99" s="23" t="s">
        <v>10</v>
      </c>
      <c r="C99" s="23">
        <v>96514</v>
      </c>
      <c r="D99" s="23">
        <v>6869</v>
      </c>
      <c r="E99" s="23">
        <v>638.57500000000005</v>
      </c>
      <c r="F99" s="23">
        <v>1609</v>
      </c>
      <c r="G99" s="14">
        <f t="shared" si="1"/>
        <v>0.23424079196389577</v>
      </c>
      <c r="H99" s="24">
        <v>5199</v>
      </c>
    </row>
    <row r="100" spans="1:8" x14ac:dyDescent="0.3">
      <c r="A100" s="28">
        <v>44165</v>
      </c>
      <c r="B100" s="23" t="s">
        <v>10</v>
      </c>
      <c r="C100" s="23">
        <v>96509</v>
      </c>
      <c r="D100" s="23">
        <v>11851</v>
      </c>
      <c r="E100" s="23">
        <v>1109</v>
      </c>
      <c r="F100" s="23">
        <v>2784</v>
      </c>
      <c r="G100" s="14">
        <f t="shared" si="1"/>
        <v>0.23491688465108429</v>
      </c>
      <c r="H100" s="24">
        <v>2910</v>
      </c>
    </row>
    <row r="101" spans="1:8" x14ac:dyDescent="0.3">
      <c r="A101" s="48" t="s">
        <v>14</v>
      </c>
      <c r="B101" s="48"/>
      <c r="C101" s="48"/>
      <c r="D101" s="48"/>
      <c r="E101" s="48"/>
      <c r="F101" s="49"/>
      <c r="G101" s="44">
        <f>AVERAGE(G98:G100)</f>
        <v>0.23557363166859488</v>
      </c>
      <c r="H101" s="39">
        <f>AVERAGE(H97:H100)</f>
        <v>3679</v>
      </c>
    </row>
    <row r="102" spans="1:8" x14ac:dyDescent="0.3">
      <c r="A102" s="27">
        <v>44165</v>
      </c>
      <c r="B102" s="25" t="s">
        <v>12</v>
      </c>
      <c r="C102" s="25">
        <v>96509</v>
      </c>
      <c r="D102" s="25">
        <v>10907</v>
      </c>
      <c r="E102" s="25">
        <v>1035</v>
      </c>
      <c r="F102" s="25">
        <v>2517</v>
      </c>
      <c r="G102" s="19">
        <f t="shared" si="1"/>
        <v>0.23076923076923078</v>
      </c>
      <c r="H102" s="26">
        <v>5845</v>
      </c>
    </row>
    <row r="103" spans="1:8" x14ac:dyDescent="0.3">
      <c r="A103" s="27">
        <v>44165</v>
      </c>
      <c r="B103" s="25" t="s">
        <v>12</v>
      </c>
      <c r="C103" s="25">
        <v>96510</v>
      </c>
      <c r="D103" s="25">
        <v>6716</v>
      </c>
      <c r="E103" s="25">
        <v>622.42399999999998</v>
      </c>
      <c r="F103" s="25">
        <v>1147</v>
      </c>
      <c r="G103" s="19">
        <f t="shared" si="1"/>
        <v>0.1707861822513401</v>
      </c>
      <c r="H103" s="26">
        <v>3784</v>
      </c>
    </row>
    <row r="104" spans="1:8" x14ac:dyDescent="0.3">
      <c r="A104" s="27">
        <v>44165</v>
      </c>
      <c r="B104" s="25" t="s">
        <v>12</v>
      </c>
      <c r="C104" s="25">
        <v>96514</v>
      </c>
      <c r="D104" s="25">
        <v>4098</v>
      </c>
      <c r="E104" s="25">
        <v>384.61599999999999</v>
      </c>
      <c r="F104" s="25">
        <v>842</v>
      </c>
      <c r="G104" s="19">
        <f t="shared" si="1"/>
        <v>0.20546608101512934</v>
      </c>
      <c r="H104" s="26">
        <v>4147</v>
      </c>
    </row>
    <row r="105" spans="1:8" x14ac:dyDescent="0.3">
      <c r="A105" s="27">
        <v>44165</v>
      </c>
      <c r="B105" s="25" t="s">
        <v>12</v>
      </c>
      <c r="C105" s="25">
        <v>96510</v>
      </c>
      <c r="D105" s="25">
        <v>2627</v>
      </c>
      <c r="E105" s="25">
        <v>254.88399999999999</v>
      </c>
      <c r="F105" s="25">
        <v>567</v>
      </c>
      <c r="G105" s="19">
        <f t="shared" si="1"/>
        <v>0.21583555386372288</v>
      </c>
      <c r="H105" s="26">
        <v>3019</v>
      </c>
    </row>
    <row r="106" spans="1:8" x14ac:dyDescent="0.3">
      <c r="A106" s="27">
        <v>44165</v>
      </c>
      <c r="B106" s="25" t="s">
        <v>12</v>
      </c>
      <c r="C106" s="25">
        <v>32564</v>
      </c>
      <c r="D106" s="25">
        <v>8750</v>
      </c>
      <c r="E106" s="25">
        <v>831.46199999999999</v>
      </c>
      <c r="F106" s="25">
        <v>1516</v>
      </c>
      <c r="G106" s="19">
        <f t="shared" si="1"/>
        <v>0.17325714285714286</v>
      </c>
      <c r="H106" s="26">
        <v>4260</v>
      </c>
    </row>
    <row r="107" spans="1:8" x14ac:dyDescent="0.3">
      <c r="A107" s="46" t="s">
        <v>14</v>
      </c>
      <c r="B107" s="46"/>
      <c r="C107" s="46"/>
      <c r="D107" s="46"/>
      <c r="E107" s="46"/>
      <c r="F107" s="47"/>
      <c r="G107" s="42">
        <f>AVERAGE(G102:G106)</f>
        <v>0.1992228381513132</v>
      </c>
      <c r="H107" s="43">
        <f>AVERAGE(H102:H106)</f>
        <v>4211</v>
      </c>
    </row>
    <row r="108" spans="1:8" x14ac:dyDescent="0.3">
      <c r="A108" s="46" t="s">
        <v>19</v>
      </c>
      <c r="B108" s="46"/>
      <c r="C108" s="46"/>
      <c r="D108" s="46"/>
      <c r="E108" s="46"/>
      <c r="F108" s="47"/>
      <c r="G108" s="42">
        <f>AVERAGE(G101,G107)</f>
        <v>0.21739823490995402</v>
      </c>
      <c r="H108" s="43">
        <f>AVERAGE(H101,H107)</f>
        <v>3945</v>
      </c>
    </row>
    <row r="109" spans="1:8" x14ac:dyDescent="0.3">
      <c r="A109" s="28">
        <v>44166</v>
      </c>
      <c r="B109" s="23" t="s">
        <v>10</v>
      </c>
      <c r="C109" s="23">
        <v>32564</v>
      </c>
      <c r="D109" s="23">
        <v>5700</v>
      </c>
      <c r="E109" s="23">
        <v>641.71100000000001</v>
      </c>
      <c r="F109" s="23">
        <v>742</v>
      </c>
      <c r="G109" s="14">
        <f t="shared" si="1"/>
        <v>0.13017543859649122</v>
      </c>
      <c r="H109" s="24">
        <v>4254</v>
      </c>
    </row>
    <row r="110" spans="1:8" x14ac:dyDescent="0.3">
      <c r="A110" s="28">
        <v>44166</v>
      </c>
      <c r="B110" s="23" t="s">
        <v>10</v>
      </c>
      <c r="C110" s="23">
        <v>78056</v>
      </c>
      <c r="D110" s="23">
        <v>3313</v>
      </c>
      <c r="E110" s="23">
        <v>367.06400000000002</v>
      </c>
      <c r="F110" s="23">
        <v>409</v>
      </c>
      <c r="G110" s="14">
        <f t="shared" si="1"/>
        <v>0.12345306368849984</v>
      </c>
      <c r="H110" s="24">
        <v>5498</v>
      </c>
    </row>
    <row r="111" spans="1:8" x14ac:dyDescent="0.3">
      <c r="A111" s="28">
        <v>44166</v>
      </c>
      <c r="B111" s="23" t="s">
        <v>10</v>
      </c>
      <c r="C111" s="23">
        <v>17811</v>
      </c>
      <c r="D111" s="23">
        <v>21945</v>
      </c>
      <c r="E111" s="23">
        <v>2219</v>
      </c>
      <c r="F111" s="23">
        <v>4121</v>
      </c>
      <c r="G111" s="14">
        <f t="shared" si="1"/>
        <v>0.18778765094554567</v>
      </c>
      <c r="H111" s="24">
        <v>3789</v>
      </c>
    </row>
    <row r="112" spans="1:8" x14ac:dyDescent="0.3">
      <c r="A112" s="48" t="s">
        <v>14</v>
      </c>
      <c r="B112" s="48"/>
      <c r="C112" s="48"/>
      <c r="D112" s="48"/>
      <c r="E112" s="48"/>
      <c r="F112" s="49"/>
      <c r="G112" s="44">
        <f>AVERAGE(G109:G111)</f>
        <v>0.14713871774351225</v>
      </c>
      <c r="H112" s="51">
        <f>AVERAGE(H109:H111)</f>
        <v>4513.666666666667</v>
      </c>
    </row>
    <row r="113" spans="1:8" x14ac:dyDescent="0.3">
      <c r="A113" s="27">
        <v>44166</v>
      </c>
      <c r="B113" s="25" t="s">
        <v>12</v>
      </c>
      <c r="C113" s="25">
        <v>96510</v>
      </c>
      <c r="D113" s="25">
        <v>3657</v>
      </c>
      <c r="E113" s="25">
        <v>369.67399999999998</v>
      </c>
      <c r="F113" s="25">
        <v>710</v>
      </c>
      <c r="G113" s="19">
        <f t="shared" si="1"/>
        <v>0.19414820891441073</v>
      </c>
      <c r="H113" s="26">
        <v>5681</v>
      </c>
    </row>
    <row r="114" spans="1:8" x14ac:dyDescent="0.3">
      <c r="A114" s="27">
        <v>44166</v>
      </c>
      <c r="B114" s="25" t="s">
        <v>12</v>
      </c>
      <c r="C114" s="25">
        <v>96514</v>
      </c>
      <c r="D114" s="25">
        <v>4281</v>
      </c>
      <c r="E114" s="25">
        <v>363.21699999999998</v>
      </c>
      <c r="F114" s="25">
        <v>888</v>
      </c>
      <c r="G114" s="19">
        <f t="shared" si="1"/>
        <v>0.20742817098808689</v>
      </c>
      <c r="H114" s="26">
        <v>6884</v>
      </c>
    </row>
    <row r="115" spans="1:8" x14ac:dyDescent="0.3">
      <c r="A115" s="27">
        <v>44166</v>
      </c>
      <c r="B115" s="25" t="s">
        <v>12</v>
      </c>
      <c r="C115" s="25">
        <v>97279</v>
      </c>
      <c r="D115" s="25">
        <v>5836</v>
      </c>
      <c r="E115" s="25">
        <v>508.40899999999999</v>
      </c>
      <c r="F115" s="25">
        <v>1371</v>
      </c>
      <c r="G115" s="19">
        <f t="shared" si="1"/>
        <v>0.23492117888965044</v>
      </c>
      <c r="H115" s="26">
        <v>4733</v>
      </c>
    </row>
    <row r="116" spans="1:8" x14ac:dyDescent="0.3">
      <c r="A116" s="27">
        <v>44166</v>
      </c>
      <c r="B116" s="25" t="s">
        <v>12</v>
      </c>
      <c r="C116" s="25">
        <v>97280</v>
      </c>
      <c r="D116" s="25">
        <v>2309</v>
      </c>
      <c r="E116" s="25">
        <v>199.19900000000001</v>
      </c>
      <c r="F116" s="25">
        <v>486</v>
      </c>
      <c r="G116" s="19">
        <f t="shared" si="1"/>
        <v>0.21048072758770031</v>
      </c>
      <c r="H116" s="26">
        <v>4825</v>
      </c>
    </row>
    <row r="117" spans="1:8" x14ac:dyDescent="0.3">
      <c r="A117" s="27">
        <v>44166</v>
      </c>
      <c r="B117" s="25" t="s">
        <v>12</v>
      </c>
      <c r="C117" s="25">
        <v>78056</v>
      </c>
      <c r="D117" s="25">
        <v>3359</v>
      </c>
      <c r="E117" s="25">
        <v>234.666</v>
      </c>
      <c r="F117" s="25">
        <v>1188</v>
      </c>
      <c r="G117" s="19">
        <f t="shared" si="1"/>
        <v>0.3536766894909199</v>
      </c>
      <c r="H117" s="26">
        <v>3411</v>
      </c>
    </row>
    <row r="118" spans="1:8" x14ac:dyDescent="0.3">
      <c r="A118" s="27">
        <v>44166</v>
      </c>
      <c r="B118" s="25" t="s">
        <v>12</v>
      </c>
      <c r="C118" s="25">
        <v>17811</v>
      </c>
      <c r="D118" s="25">
        <v>2950</v>
      </c>
      <c r="E118" s="25">
        <v>250.501</v>
      </c>
      <c r="F118" s="25">
        <v>812</v>
      </c>
      <c r="G118" s="19">
        <f t="shared" si="1"/>
        <v>0.27525423728813558</v>
      </c>
      <c r="H118" s="26">
        <v>5553</v>
      </c>
    </row>
    <row r="119" spans="1:8" x14ac:dyDescent="0.3">
      <c r="A119" s="46" t="s">
        <v>14</v>
      </c>
      <c r="B119" s="46"/>
      <c r="C119" s="46"/>
      <c r="D119" s="46"/>
      <c r="E119" s="46"/>
      <c r="F119" s="47"/>
      <c r="G119" s="42">
        <f>AVERAGE(G113:G118)</f>
        <v>0.24598486885981732</v>
      </c>
      <c r="H119" s="52">
        <f>AVERAGE(H113:H118)</f>
        <v>5181.166666666667</v>
      </c>
    </row>
    <row r="120" spans="1:8" x14ac:dyDescent="0.3">
      <c r="A120" s="46" t="s">
        <v>19</v>
      </c>
      <c r="B120" s="46"/>
      <c r="C120" s="46"/>
      <c r="D120" s="46"/>
      <c r="E120" s="46"/>
      <c r="F120" s="47"/>
      <c r="G120" s="42">
        <f>AVERAGE(G112,G119)</f>
        <v>0.19656179330166479</v>
      </c>
      <c r="H120" s="52">
        <f>AVERAGE(H112,H119)</f>
        <v>4847.416666666667</v>
      </c>
    </row>
    <row r="121" spans="1:8" x14ac:dyDescent="0.3">
      <c r="A121" s="28">
        <v>44167</v>
      </c>
      <c r="B121" s="23" t="s">
        <v>10</v>
      </c>
      <c r="C121" s="23">
        <v>32564</v>
      </c>
      <c r="D121" s="23">
        <v>3124</v>
      </c>
      <c r="E121" s="23">
        <v>350.74900000000002</v>
      </c>
      <c r="F121" s="23">
        <v>352</v>
      </c>
      <c r="G121" s="14">
        <f t="shared" si="1"/>
        <v>0.11267605633802817</v>
      </c>
      <c r="H121" s="24">
        <v>5164</v>
      </c>
    </row>
    <row r="122" spans="1:8" x14ac:dyDescent="0.3">
      <c r="A122" s="28">
        <v>44167</v>
      </c>
      <c r="B122" s="23" t="s">
        <v>10</v>
      </c>
      <c r="C122" s="23">
        <v>32038</v>
      </c>
      <c r="D122" s="23">
        <v>2865</v>
      </c>
      <c r="E122" s="23">
        <v>318.03899999999999</v>
      </c>
      <c r="F122" s="23">
        <v>395</v>
      </c>
      <c r="G122" s="14">
        <f t="shared" si="1"/>
        <v>0.13787085514834205</v>
      </c>
      <c r="H122" s="24">
        <v>4842</v>
      </c>
    </row>
    <row r="123" spans="1:8" x14ac:dyDescent="0.3">
      <c r="A123" s="28">
        <v>44167</v>
      </c>
      <c r="B123" s="23" t="s">
        <v>10</v>
      </c>
      <c r="C123" s="23">
        <v>78056</v>
      </c>
      <c r="D123" s="23">
        <v>3429</v>
      </c>
      <c r="E123" s="23">
        <v>361.40699999999998</v>
      </c>
      <c r="F123" s="23">
        <v>540</v>
      </c>
      <c r="G123" s="14">
        <f t="shared" si="1"/>
        <v>0.15748031496062992</v>
      </c>
      <c r="H123" s="24">
        <v>5096</v>
      </c>
    </row>
    <row r="124" spans="1:8" x14ac:dyDescent="0.3">
      <c r="A124" s="28">
        <v>44167</v>
      </c>
      <c r="B124" s="23" t="s">
        <v>10</v>
      </c>
      <c r="C124" s="23">
        <v>17811</v>
      </c>
      <c r="D124" s="23">
        <v>8241</v>
      </c>
      <c r="E124" s="23">
        <v>857.07600000000002</v>
      </c>
      <c r="F124" s="23">
        <v>1301</v>
      </c>
      <c r="G124" s="14">
        <f t="shared" si="1"/>
        <v>0.15786919063220484</v>
      </c>
      <c r="H124" s="24">
        <v>4785</v>
      </c>
    </row>
    <row r="125" spans="1:8" x14ac:dyDescent="0.3">
      <c r="A125" s="28">
        <v>44167</v>
      </c>
      <c r="B125" s="23" t="s">
        <v>10</v>
      </c>
      <c r="C125" s="23">
        <v>96509</v>
      </c>
      <c r="D125" s="23">
        <v>12508</v>
      </c>
      <c r="E125" s="23">
        <v>1256</v>
      </c>
      <c r="F125" s="23">
        <v>2449</v>
      </c>
      <c r="G125" s="14">
        <f t="shared" si="1"/>
        <v>0.1957946913975056</v>
      </c>
      <c r="H125" s="24">
        <v>4738</v>
      </c>
    </row>
    <row r="126" spans="1:8" x14ac:dyDescent="0.3">
      <c r="A126" s="48" t="s">
        <v>14</v>
      </c>
      <c r="B126" s="48"/>
      <c r="C126" s="48"/>
      <c r="D126" s="48"/>
      <c r="E126" s="48"/>
      <c r="F126" s="49"/>
      <c r="G126" s="44">
        <f>AVERAGE(G121:G125)</f>
        <v>0.15233822169534211</v>
      </c>
      <c r="H126" s="39">
        <f>AVERAGE(H121:H125)</f>
        <v>4925</v>
      </c>
    </row>
    <row r="127" spans="1:8" x14ac:dyDescent="0.3">
      <c r="A127" s="27">
        <v>44167</v>
      </c>
      <c r="B127" s="25" t="s">
        <v>12</v>
      </c>
      <c r="C127" s="25">
        <v>96510</v>
      </c>
      <c r="D127" s="25">
        <v>11417</v>
      </c>
      <c r="E127" s="25">
        <v>1141</v>
      </c>
      <c r="F127" s="25">
        <v>2195</v>
      </c>
      <c r="G127" s="19">
        <f t="shared" si="1"/>
        <v>0.19225716037487955</v>
      </c>
      <c r="H127" s="26">
        <v>2780</v>
      </c>
    </row>
    <row r="128" spans="1:8" x14ac:dyDescent="0.3">
      <c r="A128" s="27">
        <v>44167</v>
      </c>
      <c r="B128" s="25" t="s">
        <v>12</v>
      </c>
      <c r="C128" s="25">
        <v>96514</v>
      </c>
      <c r="D128" s="25">
        <v>18578</v>
      </c>
      <c r="E128" s="25">
        <v>1793</v>
      </c>
      <c r="F128" s="25">
        <v>3798</v>
      </c>
      <c r="G128" s="19">
        <f t="shared" si="1"/>
        <v>0.20443535364409518</v>
      </c>
      <c r="H128" s="26">
        <v>4521</v>
      </c>
    </row>
    <row r="129" spans="1:8" x14ac:dyDescent="0.3">
      <c r="A129" s="27">
        <v>44167</v>
      </c>
      <c r="B129" s="25" t="s">
        <v>12</v>
      </c>
      <c r="C129" s="25">
        <v>96509</v>
      </c>
      <c r="D129" s="25">
        <v>1637</v>
      </c>
      <c r="E129" s="25">
        <v>145.87700000000001</v>
      </c>
      <c r="F129" s="25">
        <v>331</v>
      </c>
      <c r="G129" s="19">
        <f t="shared" si="1"/>
        <v>0.20219914477703116</v>
      </c>
      <c r="H129" s="26">
        <v>1766</v>
      </c>
    </row>
    <row r="130" spans="1:8" x14ac:dyDescent="0.3">
      <c r="A130" s="46" t="s">
        <v>14</v>
      </c>
      <c r="B130" s="46"/>
      <c r="C130" s="46"/>
      <c r="D130" s="46"/>
      <c r="E130" s="46"/>
      <c r="F130" s="47"/>
      <c r="G130" s="42">
        <f>AVERAGE(G127:G129)</f>
        <v>0.19963055293200196</v>
      </c>
      <c r="H130" s="52">
        <f>AVERAGE(H127:H129)</f>
        <v>3022.3333333333335</v>
      </c>
    </row>
    <row r="131" spans="1:8" x14ac:dyDescent="0.3">
      <c r="A131" s="46" t="s">
        <v>19</v>
      </c>
      <c r="B131" s="46"/>
      <c r="C131" s="46"/>
      <c r="D131" s="46"/>
      <c r="E131" s="46"/>
      <c r="F131" s="47"/>
      <c r="G131" s="42">
        <f>AVERAGE(G126,G130)</f>
        <v>0.17598438731367205</v>
      </c>
      <c r="H131" s="52">
        <f>AVERAGE(H126,H130)</f>
        <v>3973.666666666667</v>
      </c>
    </row>
    <row r="132" spans="1:8" x14ac:dyDescent="0.3">
      <c r="A132" s="28">
        <v>44168</v>
      </c>
      <c r="B132" s="23" t="s">
        <v>10</v>
      </c>
      <c r="C132" s="23">
        <v>32564</v>
      </c>
      <c r="D132" s="23">
        <v>2252</v>
      </c>
      <c r="E132" s="23">
        <v>256.10000000000002</v>
      </c>
      <c r="F132" s="23">
        <v>221</v>
      </c>
      <c r="G132" s="14">
        <f t="shared" si="1"/>
        <v>9.8134991119005324E-2</v>
      </c>
      <c r="H132" s="24">
        <v>2313</v>
      </c>
    </row>
    <row r="133" spans="1:8" x14ac:dyDescent="0.3">
      <c r="A133" s="28">
        <v>44168</v>
      </c>
      <c r="B133" s="23" t="s">
        <v>10</v>
      </c>
      <c r="C133" s="23">
        <v>17811</v>
      </c>
      <c r="D133" s="23">
        <v>4772</v>
      </c>
      <c r="E133" s="23">
        <v>473.97300000000001</v>
      </c>
      <c r="F133" s="23">
        <v>521</v>
      </c>
      <c r="G133" s="14">
        <f t="shared" si="1"/>
        <v>0.10917854149203689</v>
      </c>
      <c r="H133" s="24">
        <v>5727</v>
      </c>
    </row>
    <row r="134" spans="1:8" x14ac:dyDescent="0.3">
      <c r="A134" s="28">
        <v>44168</v>
      </c>
      <c r="B134" s="23" t="s">
        <v>10</v>
      </c>
      <c r="C134" s="23">
        <v>32564</v>
      </c>
      <c r="D134" s="23">
        <v>4076</v>
      </c>
      <c r="E134" s="23">
        <v>468.88799999999998</v>
      </c>
      <c r="F134" s="23">
        <v>351</v>
      </c>
      <c r="G134" s="14">
        <f t="shared" si="1"/>
        <v>8.6113837095191367E-2</v>
      </c>
      <c r="H134" s="24">
        <v>2662</v>
      </c>
    </row>
    <row r="135" spans="1:8" x14ac:dyDescent="0.3">
      <c r="A135" s="28">
        <v>44168</v>
      </c>
      <c r="B135" s="23" t="s">
        <v>10</v>
      </c>
      <c r="C135" s="23">
        <v>97280</v>
      </c>
      <c r="D135" s="23">
        <v>1626</v>
      </c>
      <c r="E135" s="23">
        <v>165.84800000000001</v>
      </c>
      <c r="F135" s="23">
        <v>263</v>
      </c>
      <c r="G135" s="14">
        <f t="shared" si="1"/>
        <v>0.16174661746617466</v>
      </c>
      <c r="H135" s="24">
        <v>4047</v>
      </c>
    </row>
    <row r="136" spans="1:8" x14ac:dyDescent="0.3">
      <c r="A136" s="28">
        <v>44168</v>
      </c>
      <c r="B136" s="23" t="s">
        <v>10</v>
      </c>
      <c r="C136" s="23">
        <v>97279</v>
      </c>
      <c r="D136" s="23">
        <v>3387</v>
      </c>
      <c r="E136" s="23">
        <v>353.37400000000002</v>
      </c>
      <c r="F136" s="23">
        <v>475</v>
      </c>
      <c r="G136" s="14">
        <f t="shared" si="1"/>
        <v>0.14024210215529967</v>
      </c>
      <c r="H136" s="24">
        <v>2927</v>
      </c>
    </row>
    <row r="137" spans="1:8" x14ac:dyDescent="0.3">
      <c r="A137" s="28">
        <v>44168</v>
      </c>
      <c r="B137" s="23" t="s">
        <v>10</v>
      </c>
      <c r="C137" s="23">
        <v>17811</v>
      </c>
      <c r="D137" s="23">
        <v>6850</v>
      </c>
      <c r="E137" s="23">
        <v>692.00300000000004</v>
      </c>
      <c r="F137" s="23">
        <v>1062</v>
      </c>
      <c r="G137" s="14">
        <f t="shared" si="1"/>
        <v>0.15503649635036496</v>
      </c>
      <c r="H137" s="24">
        <v>3795</v>
      </c>
    </row>
    <row r="138" spans="1:8" x14ac:dyDescent="0.3">
      <c r="A138" s="28">
        <v>44168</v>
      </c>
      <c r="B138" s="23" t="s">
        <v>10</v>
      </c>
      <c r="C138" s="23">
        <v>96514</v>
      </c>
      <c r="D138" s="23">
        <v>7228</v>
      </c>
      <c r="E138" s="23">
        <v>679.81200000000001</v>
      </c>
      <c r="F138" s="23">
        <v>1305</v>
      </c>
      <c r="G138" s="14">
        <f t="shared" si="1"/>
        <v>0.18054786939679027</v>
      </c>
      <c r="H138" s="24">
        <v>3844</v>
      </c>
    </row>
    <row r="139" spans="1:8" x14ac:dyDescent="0.3">
      <c r="A139" s="48" t="s">
        <v>14</v>
      </c>
      <c r="B139" s="48"/>
      <c r="C139" s="48"/>
      <c r="D139" s="48"/>
      <c r="E139" s="48"/>
      <c r="F139" s="49"/>
      <c r="G139" s="44">
        <f>AVERAGE(G132:G138)</f>
        <v>0.13300006501069472</v>
      </c>
      <c r="H139" s="51">
        <f>AVERAGE(H132:H138)</f>
        <v>3616.4285714285716</v>
      </c>
    </row>
    <row r="140" spans="1:8" x14ac:dyDescent="0.3">
      <c r="A140" s="27">
        <v>44168</v>
      </c>
      <c r="B140" s="25" t="s">
        <v>12</v>
      </c>
      <c r="C140" s="25">
        <v>17811</v>
      </c>
      <c r="D140" s="25">
        <v>27973</v>
      </c>
      <c r="E140" s="25">
        <v>2550</v>
      </c>
      <c r="F140" s="25">
        <v>5416</v>
      </c>
      <c r="G140" s="19">
        <f t="shared" si="1"/>
        <v>0.19361527186930255</v>
      </c>
      <c r="H140" s="26">
        <v>5429</v>
      </c>
    </row>
    <row r="141" spans="1:8" x14ac:dyDescent="0.3">
      <c r="A141" s="27">
        <v>44168</v>
      </c>
      <c r="B141" s="25" t="s">
        <v>12</v>
      </c>
      <c r="C141" s="25">
        <v>96514</v>
      </c>
      <c r="D141" s="25">
        <v>4690</v>
      </c>
      <c r="E141" s="25">
        <v>468.714</v>
      </c>
      <c r="F141" s="25">
        <v>1343</v>
      </c>
      <c r="G141" s="19">
        <f t="shared" si="1"/>
        <v>0.28635394456289981</v>
      </c>
      <c r="H141" s="26">
        <v>4181</v>
      </c>
    </row>
    <row r="142" spans="1:8" x14ac:dyDescent="0.3">
      <c r="A142" s="46" t="s">
        <v>14</v>
      </c>
      <c r="B142" s="46"/>
      <c r="C142" s="46"/>
      <c r="D142" s="46"/>
      <c r="E142" s="46"/>
      <c r="F142" s="47"/>
      <c r="G142" s="42">
        <f>AVERAGE(G140:G141)</f>
        <v>0.23998460821610118</v>
      </c>
      <c r="H142" s="52">
        <f>AVERAGE(H140:H141)</f>
        <v>4805</v>
      </c>
    </row>
    <row r="143" spans="1:8" x14ac:dyDescent="0.3">
      <c r="A143" s="46" t="s">
        <v>19</v>
      </c>
      <c r="B143" s="46"/>
      <c r="C143" s="46"/>
      <c r="D143" s="46"/>
      <c r="E143" s="46"/>
      <c r="F143" s="47"/>
      <c r="G143" s="42">
        <f>AVERAGE(G139,G142)</f>
        <v>0.18649233661339795</v>
      </c>
      <c r="H143" s="52">
        <f>AVERAGE(H139,H142)</f>
        <v>4210.7142857142862</v>
      </c>
    </row>
    <row r="144" spans="1:8" x14ac:dyDescent="0.3">
      <c r="A144" s="28">
        <v>44169</v>
      </c>
      <c r="B144" s="23" t="s">
        <v>10</v>
      </c>
      <c r="C144" s="23">
        <v>32564</v>
      </c>
      <c r="D144" s="23">
        <v>4850</v>
      </c>
      <c r="E144" s="23">
        <v>562.91</v>
      </c>
      <c r="F144" s="23">
        <v>499</v>
      </c>
      <c r="G144" s="14">
        <f t="shared" si="1"/>
        <v>0.10288659793814434</v>
      </c>
      <c r="H144" s="24">
        <v>2881</v>
      </c>
    </row>
    <row r="145" spans="1:8" x14ac:dyDescent="0.3">
      <c r="A145" s="28">
        <v>44169</v>
      </c>
      <c r="B145" s="23" t="s">
        <v>10</v>
      </c>
      <c r="C145" s="23">
        <v>97280</v>
      </c>
      <c r="D145" s="23">
        <v>1169</v>
      </c>
      <c r="E145" s="23">
        <v>130.19499999999999</v>
      </c>
      <c r="F145" s="23">
        <v>118</v>
      </c>
      <c r="G145" s="14">
        <f t="shared" si="1"/>
        <v>0.10094097519247219</v>
      </c>
      <c r="H145" s="24">
        <v>4839</v>
      </c>
    </row>
    <row r="146" spans="1:8" x14ac:dyDescent="0.3">
      <c r="A146" s="28">
        <v>44169</v>
      </c>
      <c r="B146" s="23" t="s">
        <v>10</v>
      </c>
      <c r="C146" s="23">
        <v>97279</v>
      </c>
      <c r="D146" s="23">
        <v>1928</v>
      </c>
      <c r="E146" s="23">
        <v>208.5</v>
      </c>
      <c r="F146" s="23">
        <v>234</v>
      </c>
      <c r="G146" s="14">
        <f t="shared" si="1"/>
        <v>0.12136929460580913</v>
      </c>
      <c r="H146" s="24">
        <v>5167</v>
      </c>
    </row>
    <row r="147" spans="1:8" x14ac:dyDescent="0.3">
      <c r="A147" s="28">
        <v>44169</v>
      </c>
      <c r="B147" s="23" t="s">
        <v>10</v>
      </c>
      <c r="C147" s="23">
        <v>78056</v>
      </c>
      <c r="D147" s="23">
        <v>2835</v>
      </c>
      <c r="E147" s="23">
        <v>302.447</v>
      </c>
      <c r="F147" s="23">
        <v>422</v>
      </c>
      <c r="G147" s="14">
        <f t="shared" si="1"/>
        <v>0.14885361552028217</v>
      </c>
      <c r="H147" s="24">
        <v>4092</v>
      </c>
    </row>
    <row r="148" spans="1:8" x14ac:dyDescent="0.3">
      <c r="A148" s="28">
        <v>44169</v>
      </c>
      <c r="B148" s="23" t="s">
        <v>10</v>
      </c>
      <c r="C148" s="23">
        <v>17811</v>
      </c>
      <c r="D148" s="23">
        <v>9926</v>
      </c>
      <c r="E148" s="23">
        <v>1040</v>
      </c>
      <c r="F148" s="23">
        <v>1724</v>
      </c>
      <c r="G148" s="14">
        <f t="shared" si="1"/>
        <v>0.17368527100544026</v>
      </c>
      <c r="H148" s="24">
        <v>2141</v>
      </c>
    </row>
    <row r="149" spans="1:8" x14ac:dyDescent="0.3">
      <c r="A149" s="28">
        <v>44169</v>
      </c>
      <c r="B149" s="23" t="s">
        <v>10</v>
      </c>
      <c r="C149" s="23">
        <v>96510</v>
      </c>
      <c r="D149" s="23">
        <v>6997</v>
      </c>
      <c r="E149" s="23">
        <v>714.19899999999996</v>
      </c>
      <c r="F149" s="23">
        <v>1296</v>
      </c>
      <c r="G149" s="14">
        <f t="shared" si="1"/>
        <v>0.18522223810204375</v>
      </c>
      <c r="H149" s="24">
        <v>5711</v>
      </c>
    </row>
    <row r="150" spans="1:8" x14ac:dyDescent="0.3">
      <c r="A150" s="48" t="s">
        <v>14</v>
      </c>
      <c r="B150" s="48"/>
      <c r="C150" s="48"/>
      <c r="D150" s="48"/>
      <c r="E150" s="48"/>
      <c r="F150" s="49"/>
      <c r="G150" s="44">
        <f>AVERAGE(G144:G149)</f>
        <v>0.13882633206069864</v>
      </c>
      <c r="H150" s="51">
        <f>AVERAGE(H144:H149)</f>
        <v>4138.5</v>
      </c>
    </row>
    <row r="151" spans="1:8" x14ac:dyDescent="0.3">
      <c r="A151" s="27">
        <v>44169</v>
      </c>
      <c r="B151" s="25" t="s">
        <v>12</v>
      </c>
      <c r="C151" s="25">
        <v>96509</v>
      </c>
      <c r="D151" s="25">
        <v>12467</v>
      </c>
      <c r="E151" s="25">
        <v>1242</v>
      </c>
      <c r="F151" s="25">
        <v>2515</v>
      </c>
      <c r="G151" s="19">
        <f t="shared" si="1"/>
        <v>0.20173257399534772</v>
      </c>
      <c r="H151" s="26">
        <v>3981</v>
      </c>
    </row>
    <row r="152" spans="1:8" x14ac:dyDescent="0.3">
      <c r="A152" s="27">
        <v>44169</v>
      </c>
      <c r="B152" s="25" t="s">
        <v>12</v>
      </c>
      <c r="C152" s="25">
        <v>96510</v>
      </c>
      <c r="D152" s="25">
        <v>9017</v>
      </c>
      <c r="E152" s="25">
        <v>892.30499999999995</v>
      </c>
      <c r="F152" s="25">
        <v>1942</v>
      </c>
      <c r="G152" s="19">
        <f t="shared" si="1"/>
        <v>0.21537096595319952</v>
      </c>
      <c r="H152" s="26">
        <v>5324</v>
      </c>
    </row>
    <row r="153" spans="1:8" x14ac:dyDescent="0.3">
      <c r="A153" s="27">
        <v>44169</v>
      </c>
      <c r="B153" s="25" t="s">
        <v>12</v>
      </c>
      <c r="C153" s="25">
        <v>96514</v>
      </c>
      <c r="D153" s="25">
        <v>9772</v>
      </c>
      <c r="E153" s="25">
        <v>941.49699999999996</v>
      </c>
      <c r="F153" s="25">
        <v>2244</v>
      </c>
      <c r="G153" s="19">
        <f t="shared" si="1"/>
        <v>0.22963569381907492</v>
      </c>
      <c r="H153" s="26">
        <v>2770</v>
      </c>
    </row>
    <row r="154" spans="1:8" x14ac:dyDescent="0.3">
      <c r="A154" s="27">
        <v>44169</v>
      </c>
      <c r="B154" s="25" t="s">
        <v>12</v>
      </c>
      <c r="C154" s="25">
        <v>32038</v>
      </c>
      <c r="D154" s="25">
        <v>5148</v>
      </c>
      <c r="E154" s="25">
        <v>471.61200000000002</v>
      </c>
      <c r="F154" s="25">
        <v>964</v>
      </c>
      <c r="G154" s="19">
        <f t="shared" si="1"/>
        <v>0.18725718725718726</v>
      </c>
      <c r="H154" s="26">
        <v>5715</v>
      </c>
    </row>
    <row r="155" spans="1:8" x14ac:dyDescent="0.3">
      <c r="A155" s="46" t="s">
        <v>14</v>
      </c>
      <c r="B155" s="46"/>
      <c r="C155" s="46"/>
      <c r="D155" s="46"/>
      <c r="E155" s="46"/>
      <c r="F155" s="47"/>
      <c r="G155" s="42">
        <f>AVERAGE(G151:G154)</f>
        <v>0.20849910525620236</v>
      </c>
      <c r="H155" s="52">
        <f>AVERAGE(H151:H154)</f>
        <v>4447.5</v>
      </c>
    </row>
    <row r="156" spans="1:8" x14ac:dyDescent="0.3">
      <c r="A156" s="46" t="s">
        <v>19</v>
      </c>
      <c r="B156" s="46"/>
      <c r="C156" s="46"/>
      <c r="D156" s="46"/>
      <c r="E156" s="46"/>
      <c r="F156" s="47"/>
      <c r="G156" s="42">
        <f>AVERAGE(G150,G155)</f>
        <v>0.17366271865845051</v>
      </c>
      <c r="H156" s="52">
        <f>AVERAGE(H150,H155)</f>
        <v>4293</v>
      </c>
    </row>
    <row r="157" spans="1:8" x14ac:dyDescent="0.3">
      <c r="A157" s="27">
        <v>44172</v>
      </c>
      <c r="B157" s="25" t="s">
        <v>10</v>
      </c>
      <c r="C157" s="25">
        <v>32564</v>
      </c>
      <c r="D157" s="25">
        <v>7982</v>
      </c>
      <c r="E157" s="25">
        <v>733.02800000000002</v>
      </c>
      <c r="F157" s="25">
        <v>1912</v>
      </c>
      <c r="G157" s="19">
        <f t="shared" si="1"/>
        <v>0.2395389626659985</v>
      </c>
      <c r="H157" s="26">
        <v>5790</v>
      </c>
    </row>
    <row r="158" spans="1:8" x14ac:dyDescent="0.3">
      <c r="A158" s="27">
        <v>44172</v>
      </c>
      <c r="B158" s="25" t="s">
        <v>10</v>
      </c>
      <c r="C158" s="25">
        <v>32038</v>
      </c>
      <c r="D158" s="25">
        <v>1717</v>
      </c>
      <c r="E158" s="25">
        <v>160.04499999999999</v>
      </c>
      <c r="F158" s="25">
        <v>390</v>
      </c>
      <c r="G158" s="19">
        <f t="shared" si="1"/>
        <v>0.22714036109493302</v>
      </c>
      <c r="H158" s="26">
        <v>4026</v>
      </c>
    </row>
    <row r="159" spans="1:8" x14ac:dyDescent="0.3">
      <c r="A159" s="27">
        <v>44172</v>
      </c>
      <c r="B159" s="25" t="s">
        <v>10</v>
      </c>
      <c r="C159" s="25">
        <v>97279</v>
      </c>
      <c r="D159" s="25">
        <v>4251</v>
      </c>
      <c r="E159" s="25">
        <v>385.67099999999999</v>
      </c>
      <c r="F159" s="25">
        <v>990</v>
      </c>
      <c r="G159" s="19">
        <f t="shared" si="1"/>
        <v>0.23288637967537051</v>
      </c>
      <c r="H159" s="26">
        <v>2518</v>
      </c>
    </row>
    <row r="160" spans="1:8" x14ac:dyDescent="0.3">
      <c r="A160" s="27">
        <v>44172</v>
      </c>
      <c r="B160" s="25" t="s">
        <v>10</v>
      </c>
      <c r="C160" s="25">
        <v>97280</v>
      </c>
      <c r="D160" s="25">
        <v>1661</v>
      </c>
      <c r="E160" s="25">
        <v>155.55199999999999</v>
      </c>
      <c r="F160" s="25">
        <v>453</v>
      </c>
      <c r="G160" s="19">
        <f t="shared" si="1"/>
        <v>0.27272727272727271</v>
      </c>
      <c r="H160" s="26">
        <v>1960</v>
      </c>
    </row>
    <row r="161" spans="1:8" x14ac:dyDescent="0.3">
      <c r="A161" s="27">
        <v>44172</v>
      </c>
      <c r="B161" s="25" t="s">
        <v>10</v>
      </c>
      <c r="C161" s="25">
        <v>17811</v>
      </c>
      <c r="D161" s="25">
        <v>4569</v>
      </c>
      <c r="E161" s="25">
        <v>397.32600000000002</v>
      </c>
      <c r="F161" s="25">
        <v>1422</v>
      </c>
      <c r="G161" s="19">
        <f t="shared" si="1"/>
        <v>0.31122783978988838</v>
      </c>
      <c r="H161" s="26">
        <v>3376</v>
      </c>
    </row>
    <row r="162" spans="1:8" x14ac:dyDescent="0.3">
      <c r="A162" s="27">
        <v>44172</v>
      </c>
      <c r="B162" s="25" t="s">
        <v>10</v>
      </c>
      <c r="C162" s="25">
        <v>78056</v>
      </c>
      <c r="D162" s="25">
        <v>1335</v>
      </c>
      <c r="E162" s="25">
        <v>120.764</v>
      </c>
      <c r="F162" s="25">
        <v>362</v>
      </c>
      <c r="G162" s="19">
        <f t="shared" si="1"/>
        <v>0.2711610486891386</v>
      </c>
      <c r="H162" s="26">
        <v>4135</v>
      </c>
    </row>
    <row r="163" spans="1:8" x14ac:dyDescent="0.3">
      <c r="A163" s="27">
        <v>44172</v>
      </c>
      <c r="B163" s="25" t="s">
        <v>10</v>
      </c>
      <c r="C163" s="25">
        <v>96509</v>
      </c>
      <c r="D163" s="25">
        <v>6981</v>
      </c>
      <c r="E163" s="25">
        <v>626.26700000000005</v>
      </c>
      <c r="F163" s="25">
        <v>1935</v>
      </c>
      <c r="G163" s="19">
        <f t="shared" si="1"/>
        <v>0.2771809196390202</v>
      </c>
      <c r="H163" s="26">
        <v>5198</v>
      </c>
    </row>
    <row r="164" spans="1:8" x14ac:dyDescent="0.3">
      <c r="A164" s="46" t="s">
        <v>14</v>
      </c>
      <c r="B164" s="46"/>
      <c r="C164" s="46"/>
      <c r="D164" s="46"/>
      <c r="E164" s="46"/>
      <c r="F164" s="47"/>
      <c r="G164" s="42">
        <f>AVERAGE(G157:G163)</f>
        <v>0.26169468346880315</v>
      </c>
      <c r="H164" s="52">
        <f>AVERAGE(H157:H163)</f>
        <v>3857.5714285714284</v>
      </c>
    </row>
    <row r="165" spans="1:8" x14ac:dyDescent="0.3">
      <c r="A165" s="28">
        <v>44172</v>
      </c>
      <c r="B165" s="23" t="s">
        <v>12</v>
      </c>
      <c r="C165" s="23">
        <v>96514</v>
      </c>
      <c r="D165" s="23">
        <v>10485</v>
      </c>
      <c r="E165" s="23">
        <v>991.25900000000001</v>
      </c>
      <c r="F165" s="23">
        <v>2580</v>
      </c>
      <c r="G165" s="14">
        <f t="shared" si="1"/>
        <v>0.24606580829756797</v>
      </c>
      <c r="H165" s="24">
        <v>5813</v>
      </c>
    </row>
    <row r="166" spans="1:8" x14ac:dyDescent="0.3">
      <c r="A166" s="28">
        <v>44172</v>
      </c>
      <c r="B166" s="23" t="s">
        <v>12</v>
      </c>
      <c r="C166" s="23">
        <v>78056</v>
      </c>
      <c r="D166" s="23">
        <v>1702</v>
      </c>
      <c r="E166" s="23">
        <v>158.39099999999999</v>
      </c>
      <c r="F166" s="23">
        <v>291</v>
      </c>
      <c r="G166" s="14">
        <f t="shared" si="1"/>
        <v>0.17097532314923619</v>
      </c>
      <c r="H166" s="24">
        <v>5793</v>
      </c>
    </row>
    <row r="167" spans="1:8" x14ac:dyDescent="0.3">
      <c r="A167" s="28">
        <v>44172</v>
      </c>
      <c r="B167" s="23" t="s">
        <v>12</v>
      </c>
      <c r="C167" s="23">
        <v>17811</v>
      </c>
      <c r="D167" s="23">
        <v>4110</v>
      </c>
      <c r="E167" s="23">
        <v>384.988</v>
      </c>
      <c r="F167" s="23">
        <v>608</v>
      </c>
      <c r="G167" s="14">
        <f t="shared" si="1"/>
        <v>0.14793187347931874</v>
      </c>
      <c r="H167" s="24">
        <v>3386</v>
      </c>
    </row>
    <row r="168" spans="1:8" x14ac:dyDescent="0.3">
      <c r="A168" s="28">
        <v>44172</v>
      </c>
      <c r="B168" s="23" t="s">
        <v>12</v>
      </c>
      <c r="C168" s="23">
        <v>96509</v>
      </c>
      <c r="D168" s="23">
        <v>8526</v>
      </c>
      <c r="E168" s="23">
        <v>812.93700000000001</v>
      </c>
      <c r="F168" s="23">
        <v>2048</v>
      </c>
      <c r="G168" s="14">
        <f t="shared" si="1"/>
        <v>0.24020642739854561</v>
      </c>
      <c r="H168" s="24">
        <v>4793</v>
      </c>
    </row>
    <row r="169" spans="1:8" x14ac:dyDescent="0.3">
      <c r="A169" s="28">
        <v>44172</v>
      </c>
      <c r="B169" s="23" t="s">
        <v>12</v>
      </c>
      <c r="C169" s="23">
        <v>96510</v>
      </c>
      <c r="D169" s="23">
        <v>7904</v>
      </c>
      <c r="E169" s="23">
        <v>771.40599999999995</v>
      </c>
      <c r="F169" s="23">
        <v>1896</v>
      </c>
      <c r="G169" s="14">
        <f t="shared" si="1"/>
        <v>0.23987854251012145</v>
      </c>
      <c r="H169" s="24">
        <v>5640</v>
      </c>
    </row>
    <row r="170" spans="1:8" x14ac:dyDescent="0.3">
      <c r="A170" s="48" t="s">
        <v>14</v>
      </c>
      <c r="B170" s="48"/>
      <c r="C170" s="48"/>
      <c r="D170" s="48"/>
      <c r="E170" s="48"/>
      <c r="F170" s="49"/>
      <c r="G170" s="44">
        <f>AVERAGE(G165:G169)</f>
        <v>0.20901159496695798</v>
      </c>
      <c r="H170" s="51">
        <f>AVERAGE(H165:H169)</f>
        <v>5085</v>
      </c>
    </row>
    <row r="171" spans="1:8" x14ac:dyDescent="0.3">
      <c r="A171" s="48" t="s">
        <v>19</v>
      </c>
      <c r="B171" s="48"/>
      <c r="C171" s="48"/>
      <c r="D171" s="48"/>
      <c r="E171" s="48"/>
      <c r="F171" s="49"/>
      <c r="G171" s="44">
        <f>AVERAGE(G164,G170)</f>
        <v>0.23535313921788056</v>
      </c>
      <c r="H171" s="51">
        <f>AVERAGE(H164,H170)</f>
        <v>4471.2857142857138</v>
      </c>
    </row>
    <row r="172" spans="1:8" x14ac:dyDescent="0.3">
      <c r="A172" s="27">
        <v>44173</v>
      </c>
      <c r="B172" s="25" t="s">
        <v>10</v>
      </c>
      <c r="C172" s="25">
        <v>32564</v>
      </c>
      <c r="D172" s="25">
        <v>8226</v>
      </c>
      <c r="E172" s="25">
        <v>889.38300000000004</v>
      </c>
      <c r="F172" s="25">
        <v>1300</v>
      </c>
      <c r="G172" s="19">
        <f t="shared" si="1"/>
        <v>0.15803549720398735</v>
      </c>
      <c r="H172" s="26">
        <v>4086</v>
      </c>
    </row>
    <row r="173" spans="1:8" x14ac:dyDescent="0.3">
      <c r="A173" s="27">
        <v>44173</v>
      </c>
      <c r="B173" s="25" t="s">
        <v>10</v>
      </c>
      <c r="C173" s="25">
        <v>96510</v>
      </c>
      <c r="D173" s="25">
        <v>5472</v>
      </c>
      <c r="E173" s="25">
        <v>514.18899999999996</v>
      </c>
      <c r="F173" s="25">
        <v>1187</v>
      </c>
      <c r="G173" s="19">
        <f t="shared" si="1"/>
        <v>0.21692251461988304</v>
      </c>
      <c r="H173" s="26">
        <v>4824</v>
      </c>
    </row>
    <row r="174" spans="1:8" x14ac:dyDescent="0.3">
      <c r="A174" s="27">
        <v>44173</v>
      </c>
      <c r="B174" s="25" t="s">
        <v>10</v>
      </c>
      <c r="C174" s="25">
        <v>78056</v>
      </c>
      <c r="D174" s="25">
        <v>1951</v>
      </c>
      <c r="E174" s="25">
        <v>171.89599999999999</v>
      </c>
      <c r="F174" s="25">
        <v>471</v>
      </c>
      <c r="G174" s="19">
        <f t="shared" si="1"/>
        <v>0.24141465914915428</v>
      </c>
      <c r="H174" s="26">
        <v>1867</v>
      </c>
    </row>
    <row r="175" spans="1:8" x14ac:dyDescent="0.3">
      <c r="A175" s="27">
        <v>44173</v>
      </c>
      <c r="B175" s="25" t="s">
        <v>10</v>
      </c>
      <c r="C175" s="25">
        <v>17811</v>
      </c>
      <c r="D175" s="25">
        <v>9620</v>
      </c>
      <c r="E175" s="25">
        <v>905.14300000000003</v>
      </c>
      <c r="F175" s="25">
        <v>2291</v>
      </c>
      <c r="G175" s="19">
        <f t="shared" si="1"/>
        <v>0.23814968814968815</v>
      </c>
      <c r="H175" s="26">
        <v>3116</v>
      </c>
    </row>
    <row r="176" spans="1:8" x14ac:dyDescent="0.3">
      <c r="A176" s="46" t="s">
        <v>14</v>
      </c>
      <c r="B176" s="46"/>
      <c r="C176" s="46"/>
      <c r="D176" s="46"/>
      <c r="E176" s="46"/>
      <c r="F176" s="47"/>
      <c r="G176" s="42">
        <f>AVERAGE(G172:G175)</f>
        <v>0.2136305897806782</v>
      </c>
      <c r="H176" s="52">
        <f>AVERAGE(H172:H175)</f>
        <v>3473.25</v>
      </c>
    </row>
    <row r="177" spans="1:8" x14ac:dyDescent="0.3">
      <c r="A177" s="28">
        <v>44173</v>
      </c>
      <c r="B177" s="23" t="s">
        <v>12</v>
      </c>
      <c r="C177" s="23">
        <v>17811</v>
      </c>
      <c r="D177" s="23">
        <v>3360</v>
      </c>
      <c r="E177" s="23">
        <v>314.86700000000002</v>
      </c>
      <c r="F177" s="23">
        <v>876</v>
      </c>
      <c r="G177" s="14">
        <f t="shared" si="1"/>
        <v>0.26071428571428573</v>
      </c>
      <c r="H177" s="24">
        <v>4492</v>
      </c>
    </row>
    <row r="178" spans="1:8" x14ac:dyDescent="0.3">
      <c r="A178" s="28">
        <v>44173</v>
      </c>
      <c r="B178" s="23" t="s">
        <v>12</v>
      </c>
      <c r="C178" s="23">
        <v>97280</v>
      </c>
      <c r="D178" s="23">
        <v>1321</v>
      </c>
      <c r="E178" s="23">
        <v>117.033</v>
      </c>
      <c r="F178" s="23">
        <v>401</v>
      </c>
      <c r="G178" s="14">
        <f t="shared" si="1"/>
        <v>0.303557910673732</v>
      </c>
      <c r="H178" s="24">
        <v>5430</v>
      </c>
    </row>
    <row r="179" spans="1:8" x14ac:dyDescent="0.3">
      <c r="A179" s="28">
        <v>44173</v>
      </c>
      <c r="B179" s="23" t="s">
        <v>12</v>
      </c>
      <c r="C179" s="23">
        <v>97279</v>
      </c>
      <c r="D179" s="23">
        <v>2783</v>
      </c>
      <c r="E179" s="23">
        <v>249.18899999999999</v>
      </c>
      <c r="F179" s="23">
        <v>859</v>
      </c>
      <c r="G179" s="14">
        <f t="shared" si="1"/>
        <v>0.30865971972691342</v>
      </c>
      <c r="H179" s="24">
        <v>5686</v>
      </c>
    </row>
    <row r="180" spans="1:8" x14ac:dyDescent="0.3">
      <c r="A180" s="28">
        <v>44173</v>
      </c>
      <c r="B180" s="23" t="s">
        <v>12</v>
      </c>
      <c r="C180" s="23">
        <v>96514</v>
      </c>
      <c r="D180" s="23">
        <v>2422</v>
      </c>
      <c r="E180" s="23">
        <v>233.964</v>
      </c>
      <c r="F180" s="23">
        <v>501</v>
      </c>
      <c r="G180" s="14">
        <f t="shared" si="1"/>
        <v>0.20685383980181668</v>
      </c>
      <c r="H180" s="24">
        <v>3311</v>
      </c>
    </row>
    <row r="181" spans="1:8" x14ac:dyDescent="0.3">
      <c r="A181" s="28">
        <v>44173</v>
      </c>
      <c r="B181" s="23" t="s">
        <v>12</v>
      </c>
      <c r="C181" s="23">
        <v>96514</v>
      </c>
      <c r="D181" s="23">
        <v>984</v>
      </c>
      <c r="E181" s="23">
        <v>97.399000000000001</v>
      </c>
      <c r="F181" s="23">
        <v>189</v>
      </c>
      <c r="G181" s="14">
        <f t="shared" ref="G181:G219" si="2">F181/D181</f>
        <v>0.19207317073170732</v>
      </c>
      <c r="H181" s="24">
        <v>3843</v>
      </c>
    </row>
    <row r="182" spans="1:8" x14ac:dyDescent="0.3">
      <c r="A182" s="28">
        <v>44173</v>
      </c>
      <c r="B182" s="23" t="s">
        <v>12</v>
      </c>
      <c r="C182" s="23">
        <v>17811</v>
      </c>
      <c r="D182" s="23">
        <v>8337</v>
      </c>
      <c r="E182" s="23">
        <v>785.89700000000005</v>
      </c>
      <c r="F182" s="23">
        <v>1183</v>
      </c>
      <c r="G182" s="14">
        <f t="shared" si="2"/>
        <v>0.14189756507136861</v>
      </c>
      <c r="H182" s="24">
        <v>2151</v>
      </c>
    </row>
    <row r="183" spans="1:8" x14ac:dyDescent="0.3">
      <c r="A183" s="28">
        <v>44173</v>
      </c>
      <c r="B183" s="23" t="s">
        <v>12</v>
      </c>
      <c r="C183" s="23">
        <v>96509</v>
      </c>
      <c r="D183" s="23">
        <v>11567</v>
      </c>
      <c r="E183" s="23">
        <v>1103</v>
      </c>
      <c r="F183" s="23">
        <v>2126</v>
      </c>
      <c r="G183" s="14">
        <f t="shared" si="2"/>
        <v>0.18379873778853636</v>
      </c>
      <c r="H183" s="24">
        <v>3505</v>
      </c>
    </row>
    <row r="184" spans="1:8" x14ac:dyDescent="0.3">
      <c r="A184" s="48" t="s">
        <v>14</v>
      </c>
      <c r="B184" s="48"/>
      <c r="C184" s="48"/>
      <c r="D184" s="48"/>
      <c r="E184" s="48"/>
      <c r="F184" s="49"/>
      <c r="G184" s="44">
        <f>AVERAGE(G177:G183)</f>
        <v>0.22822217564405145</v>
      </c>
      <c r="H184" s="51">
        <f>AVERAGE(H177:H183)</f>
        <v>4059.7142857142858</v>
      </c>
    </row>
    <row r="185" spans="1:8" x14ac:dyDescent="0.3">
      <c r="A185" s="48" t="s">
        <v>19</v>
      </c>
      <c r="B185" s="48"/>
      <c r="C185" s="48"/>
      <c r="D185" s="48"/>
      <c r="E185" s="48"/>
      <c r="F185" s="49"/>
      <c r="G185" s="44">
        <f>AVERAGE(G176,G184)</f>
        <v>0.22092638271236481</v>
      </c>
      <c r="H185" s="51">
        <f>AVERAGE(H176,H184)</f>
        <v>3766.4821428571431</v>
      </c>
    </row>
    <row r="186" spans="1:8" x14ac:dyDescent="0.3">
      <c r="A186" s="27">
        <v>44174</v>
      </c>
      <c r="B186" s="25" t="s">
        <v>10</v>
      </c>
      <c r="C186" s="25">
        <v>32564</v>
      </c>
      <c r="D186" s="25">
        <v>6118</v>
      </c>
      <c r="E186" s="25">
        <v>638.93499999999995</v>
      </c>
      <c r="F186" s="25">
        <v>919</v>
      </c>
      <c r="G186" s="19">
        <f t="shared" si="2"/>
        <v>0.15021248774109186</v>
      </c>
      <c r="H186" s="26">
        <v>3767</v>
      </c>
    </row>
    <row r="187" spans="1:8" x14ac:dyDescent="0.3">
      <c r="A187" s="27">
        <v>44174</v>
      </c>
      <c r="B187" s="25" t="s">
        <v>10</v>
      </c>
      <c r="C187" s="25">
        <v>32038</v>
      </c>
      <c r="D187" s="25">
        <v>2667</v>
      </c>
      <c r="E187" s="25">
        <v>255.96</v>
      </c>
      <c r="F187" s="25">
        <v>408</v>
      </c>
      <c r="G187" s="19">
        <f t="shared" si="2"/>
        <v>0.1529808773903262</v>
      </c>
      <c r="H187" s="26">
        <v>5116</v>
      </c>
    </row>
    <row r="188" spans="1:8" x14ac:dyDescent="0.3">
      <c r="A188" s="27">
        <v>44174</v>
      </c>
      <c r="B188" s="25" t="s">
        <v>10</v>
      </c>
      <c r="C188" s="25">
        <v>78056</v>
      </c>
      <c r="D188" s="25">
        <v>2066</v>
      </c>
      <c r="E188" s="25">
        <v>195.803</v>
      </c>
      <c r="F188" s="25">
        <v>437</v>
      </c>
      <c r="G188" s="19">
        <f t="shared" si="2"/>
        <v>0.21151984511132624</v>
      </c>
      <c r="H188" s="26">
        <v>5244</v>
      </c>
    </row>
    <row r="189" spans="1:8" x14ac:dyDescent="0.3">
      <c r="A189" s="27">
        <v>44174</v>
      </c>
      <c r="B189" s="25" t="s">
        <v>10</v>
      </c>
      <c r="C189" s="25">
        <v>97279</v>
      </c>
      <c r="D189" s="25">
        <v>3187</v>
      </c>
      <c r="E189" s="25">
        <v>294.55900000000003</v>
      </c>
      <c r="F189" s="25">
        <v>716</v>
      </c>
      <c r="G189" s="19">
        <f t="shared" si="2"/>
        <v>0.22466269218700974</v>
      </c>
      <c r="H189" s="26">
        <v>3109</v>
      </c>
    </row>
    <row r="190" spans="1:8" x14ac:dyDescent="0.3">
      <c r="A190" s="46" t="s">
        <v>14</v>
      </c>
      <c r="B190" s="46"/>
      <c r="C190" s="46"/>
      <c r="D190" s="46"/>
      <c r="E190" s="46"/>
      <c r="F190" s="47"/>
      <c r="G190" s="42">
        <f>AVERAGE(G186:G189)</f>
        <v>0.18484397560743851</v>
      </c>
      <c r="H190" s="43">
        <f>AVERAGE(H186:H189)</f>
        <v>4309</v>
      </c>
    </row>
    <row r="191" spans="1:8" x14ac:dyDescent="0.3">
      <c r="A191" s="28">
        <v>44174</v>
      </c>
      <c r="B191" s="23" t="s">
        <v>12</v>
      </c>
      <c r="C191" s="23">
        <v>96509</v>
      </c>
      <c r="D191" s="23">
        <v>12867</v>
      </c>
      <c r="E191" s="23">
        <v>1269</v>
      </c>
      <c r="F191" s="23">
        <v>2589</v>
      </c>
      <c r="G191" s="14">
        <f t="shared" si="2"/>
        <v>0.20121240382373515</v>
      </c>
      <c r="H191" s="24">
        <v>4789</v>
      </c>
    </row>
    <row r="192" spans="1:8" x14ac:dyDescent="0.3">
      <c r="A192" s="28">
        <v>44174</v>
      </c>
      <c r="B192" s="23" t="s">
        <v>12</v>
      </c>
      <c r="C192" s="23">
        <v>96510</v>
      </c>
      <c r="D192" s="23">
        <v>11070</v>
      </c>
      <c r="E192" s="23">
        <v>1072</v>
      </c>
      <c r="F192" s="23">
        <v>2494</v>
      </c>
      <c r="G192" s="14">
        <f t="shared" si="2"/>
        <v>0.22529358626919602</v>
      </c>
      <c r="H192" s="24">
        <v>5680</v>
      </c>
    </row>
    <row r="193" spans="1:8" x14ac:dyDescent="0.3">
      <c r="A193" s="28">
        <v>44174</v>
      </c>
      <c r="B193" s="23" t="s">
        <v>12</v>
      </c>
      <c r="C193" s="23">
        <v>96514</v>
      </c>
      <c r="D193" s="23">
        <v>12900</v>
      </c>
      <c r="E193" s="23">
        <v>1217</v>
      </c>
      <c r="F193" s="23">
        <v>2996</v>
      </c>
      <c r="G193" s="14">
        <f t="shared" si="2"/>
        <v>0.23224806201550388</v>
      </c>
      <c r="H193" s="24">
        <v>4909</v>
      </c>
    </row>
    <row r="194" spans="1:8" x14ac:dyDescent="0.3">
      <c r="A194" s="28">
        <v>44174</v>
      </c>
      <c r="B194" s="23" t="s">
        <v>12</v>
      </c>
      <c r="C194" s="23">
        <v>97279</v>
      </c>
      <c r="D194" s="23">
        <v>878</v>
      </c>
      <c r="E194" s="23">
        <v>80.807000000000002</v>
      </c>
      <c r="F194" s="23">
        <v>191</v>
      </c>
      <c r="G194" s="14">
        <f t="shared" si="2"/>
        <v>0.21753986332574032</v>
      </c>
      <c r="H194" s="24">
        <v>3040</v>
      </c>
    </row>
    <row r="195" spans="1:8" x14ac:dyDescent="0.3">
      <c r="A195" s="28">
        <v>44174</v>
      </c>
      <c r="B195" s="23" t="s">
        <v>12</v>
      </c>
      <c r="C195" s="23">
        <v>96514</v>
      </c>
      <c r="D195" s="23">
        <v>6816</v>
      </c>
      <c r="E195" s="23">
        <v>671.35500000000002</v>
      </c>
      <c r="F195" s="23">
        <v>1317</v>
      </c>
      <c r="G195" s="14">
        <f t="shared" si="2"/>
        <v>0.1932218309859155</v>
      </c>
      <c r="H195" s="24">
        <v>3184</v>
      </c>
    </row>
    <row r="196" spans="1:8" x14ac:dyDescent="0.3">
      <c r="A196" s="28">
        <v>44174</v>
      </c>
      <c r="B196" s="23" t="s">
        <v>12</v>
      </c>
      <c r="C196" s="23">
        <v>23927</v>
      </c>
      <c r="D196" s="23">
        <v>1960</v>
      </c>
      <c r="E196" s="23">
        <v>195.822</v>
      </c>
      <c r="F196" s="23">
        <v>415</v>
      </c>
      <c r="G196" s="14">
        <f t="shared" si="2"/>
        <v>0.21173469387755103</v>
      </c>
      <c r="H196" s="24">
        <v>3725</v>
      </c>
    </row>
    <row r="197" spans="1:8" x14ac:dyDescent="0.3">
      <c r="A197" s="48" t="s">
        <v>14</v>
      </c>
      <c r="B197" s="48"/>
      <c r="C197" s="48"/>
      <c r="D197" s="48"/>
      <c r="E197" s="48"/>
      <c r="F197" s="49"/>
      <c r="G197" s="44">
        <f>AVERAGE(G191:G196)</f>
        <v>0.21354174004960699</v>
      </c>
      <c r="H197" s="51">
        <f>AVERAGE(H191:H196)</f>
        <v>4221.166666666667</v>
      </c>
    </row>
    <row r="198" spans="1:8" x14ac:dyDescent="0.3">
      <c r="A198" s="48" t="s">
        <v>19</v>
      </c>
      <c r="B198" s="48"/>
      <c r="C198" s="48"/>
      <c r="D198" s="48"/>
      <c r="E198" s="48"/>
      <c r="F198" s="49"/>
      <c r="G198" s="44">
        <f>AVERAGE(G190,G197)</f>
        <v>0.19919285782852275</v>
      </c>
      <c r="H198" s="51">
        <f>AVERAGE(H190,H197)</f>
        <v>4265.0833333333339</v>
      </c>
    </row>
    <row r="199" spans="1:8" x14ac:dyDescent="0.3">
      <c r="A199" s="27">
        <v>44175</v>
      </c>
      <c r="B199" s="31" t="s">
        <v>10</v>
      </c>
      <c r="C199" s="25">
        <v>32564</v>
      </c>
      <c r="D199" s="25">
        <v>5615</v>
      </c>
      <c r="E199" s="25">
        <v>632.42700000000002</v>
      </c>
      <c r="F199" s="25">
        <v>714</v>
      </c>
      <c r="G199" s="19">
        <f t="shared" si="2"/>
        <v>0.1271593944790739</v>
      </c>
      <c r="H199" s="26">
        <v>3449</v>
      </c>
    </row>
    <row r="200" spans="1:8" x14ac:dyDescent="0.3">
      <c r="A200" s="27">
        <v>44175</v>
      </c>
      <c r="B200" s="31" t="s">
        <v>10</v>
      </c>
      <c r="C200" s="25">
        <v>78056</v>
      </c>
      <c r="D200" s="25">
        <v>2963</v>
      </c>
      <c r="E200" s="25">
        <v>301.89499999999998</v>
      </c>
      <c r="F200" s="25">
        <v>562</v>
      </c>
      <c r="G200" s="19">
        <f t="shared" si="2"/>
        <v>0.18967262909213634</v>
      </c>
      <c r="H200" s="26">
        <v>4482</v>
      </c>
    </row>
    <row r="201" spans="1:8" x14ac:dyDescent="0.3">
      <c r="A201" s="27">
        <v>44175</v>
      </c>
      <c r="B201" s="31" t="s">
        <v>10</v>
      </c>
      <c r="C201" s="25">
        <v>97279</v>
      </c>
      <c r="D201" s="25">
        <v>1630</v>
      </c>
      <c r="E201" s="25">
        <v>161.542</v>
      </c>
      <c r="F201" s="25">
        <v>311</v>
      </c>
      <c r="G201" s="19">
        <f t="shared" si="2"/>
        <v>0.19079754601226995</v>
      </c>
      <c r="H201" s="26">
        <v>2318</v>
      </c>
    </row>
    <row r="202" spans="1:8" x14ac:dyDescent="0.3">
      <c r="A202" s="27">
        <v>44175</v>
      </c>
      <c r="B202" s="31" t="s">
        <v>10</v>
      </c>
      <c r="C202" s="25">
        <v>97280</v>
      </c>
      <c r="D202" s="25">
        <v>885</v>
      </c>
      <c r="E202" s="25">
        <v>90.558999999999997</v>
      </c>
      <c r="F202" s="25">
        <v>150</v>
      </c>
      <c r="G202" s="19">
        <f t="shared" si="2"/>
        <v>0.16949152542372881</v>
      </c>
      <c r="H202" s="26">
        <v>4575</v>
      </c>
    </row>
    <row r="203" spans="1:8" x14ac:dyDescent="0.3">
      <c r="A203" s="27">
        <v>44175</v>
      </c>
      <c r="B203" s="31" t="s">
        <v>10</v>
      </c>
      <c r="C203" s="25">
        <v>17811</v>
      </c>
      <c r="D203" s="25">
        <v>16297</v>
      </c>
      <c r="E203" s="25">
        <v>1636</v>
      </c>
      <c r="F203" s="25">
        <v>3287</v>
      </c>
      <c r="G203" s="19">
        <f t="shared" si="2"/>
        <v>0.20169356323249679</v>
      </c>
      <c r="H203" s="26">
        <v>5601</v>
      </c>
    </row>
    <row r="204" spans="1:8" x14ac:dyDescent="0.3">
      <c r="A204" s="46" t="s">
        <v>14</v>
      </c>
      <c r="B204" s="46"/>
      <c r="C204" s="46"/>
      <c r="D204" s="46"/>
      <c r="E204" s="46"/>
      <c r="F204" s="47"/>
      <c r="G204" s="42">
        <f>AVERAGE(G199:G203)</f>
        <v>0.17576293164794116</v>
      </c>
      <c r="H204" s="43">
        <f>AVERAGE(H199:H203)</f>
        <v>4085</v>
      </c>
    </row>
    <row r="205" spans="1:8" x14ac:dyDescent="0.3">
      <c r="A205" s="28">
        <v>44175</v>
      </c>
      <c r="B205" s="23" t="s">
        <v>12</v>
      </c>
      <c r="C205" s="23">
        <v>17811</v>
      </c>
      <c r="D205" s="23">
        <v>17736</v>
      </c>
      <c r="E205" s="23">
        <v>1804</v>
      </c>
      <c r="F205" s="23">
        <v>3475</v>
      </c>
      <c r="G205" s="14">
        <f t="shared" si="2"/>
        <v>0.19592918358141634</v>
      </c>
      <c r="H205" s="24">
        <v>4599</v>
      </c>
    </row>
    <row r="206" spans="1:8" x14ac:dyDescent="0.3">
      <c r="A206" s="28">
        <v>44175</v>
      </c>
      <c r="B206" s="23" t="s">
        <v>12</v>
      </c>
      <c r="C206" s="23">
        <v>96509</v>
      </c>
      <c r="D206" s="23">
        <v>6362</v>
      </c>
      <c r="E206" s="23">
        <v>603.673</v>
      </c>
      <c r="F206" s="23">
        <v>1586</v>
      </c>
      <c r="G206" s="14">
        <f t="shared" si="2"/>
        <v>0.24929267525935239</v>
      </c>
      <c r="H206" s="24">
        <v>6243</v>
      </c>
    </row>
    <row r="207" spans="1:8" x14ac:dyDescent="0.3">
      <c r="A207" s="28">
        <v>44175</v>
      </c>
      <c r="B207" s="23" t="s">
        <v>12</v>
      </c>
      <c r="C207" s="23">
        <v>96514</v>
      </c>
      <c r="D207" s="23">
        <v>18884</v>
      </c>
      <c r="E207" s="23">
        <v>1780</v>
      </c>
      <c r="F207" s="23">
        <v>4489</v>
      </c>
      <c r="G207" s="14">
        <f t="shared" si="2"/>
        <v>0.23771446727388265</v>
      </c>
      <c r="H207" s="24">
        <v>4990</v>
      </c>
    </row>
    <row r="208" spans="1:8" x14ac:dyDescent="0.3">
      <c r="A208" s="48" t="s">
        <v>14</v>
      </c>
      <c r="B208" s="48"/>
      <c r="C208" s="48"/>
      <c r="D208" s="48"/>
      <c r="E208" s="48"/>
      <c r="F208" s="49"/>
      <c r="G208" s="44">
        <f>AVERAGE(G205:G207)</f>
        <v>0.22764544203821713</v>
      </c>
      <c r="H208" s="51">
        <f>AVERAGE(H205:H207)</f>
        <v>5277.333333333333</v>
      </c>
    </row>
    <row r="209" spans="1:8" x14ac:dyDescent="0.3">
      <c r="A209" s="48" t="s">
        <v>19</v>
      </c>
      <c r="B209" s="48"/>
      <c r="C209" s="48"/>
      <c r="D209" s="48"/>
      <c r="E209" s="48"/>
      <c r="F209" s="49"/>
      <c r="G209" s="44">
        <f>AVERAGE(G204,G208)</f>
        <v>0.20170418684307914</v>
      </c>
      <c r="H209" s="51">
        <f>AVERAGE(H204,H208)</f>
        <v>4681.1666666666661</v>
      </c>
    </row>
    <row r="210" spans="1:8" x14ac:dyDescent="0.3">
      <c r="A210" s="27">
        <v>44176</v>
      </c>
      <c r="B210" s="25" t="s">
        <v>10</v>
      </c>
      <c r="C210" s="25">
        <v>32564</v>
      </c>
      <c r="D210" s="25">
        <v>12277</v>
      </c>
      <c r="E210" s="25">
        <v>1283</v>
      </c>
      <c r="F210" s="25">
        <v>1854</v>
      </c>
      <c r="G210" s="19">
        <f t="shared" si="2"/>
        <v>0.15101409139040481</v>
      </c>
      <c r="H210" s="26">
        <v>6875</v>
      </c>
    </row>
    <row r="211" spans="1:8" x14ac:dyDescent="0.3">
      <c r="A211" s="27">
        <v>44176</v>
      </c>
      <c r="B211" s="25" t="s">
        <v>10</v>
      </c>
      <c r="C211" s="25">
        <v>97279</v>
      </c>
      <c r="D211" s="25">
        <v>1205</v>
      </c>
      <c r="E211" s="25">
        <v>108.377</v>
      </c>
      <c r="F211" s="25">
        <v>296</v>
      </c>
      <c r="G211" s="19">
        <f t="shared" si="2"/>
        <v>0.24564315352697094</v>
      </c>
      <c r="H211" s="26">
        <v>4607</v>
      </c>
    </row>
    <row r="212" spans="1:8" x14ac:dyDescent="0.3">
      <c r="A212" s="27">
        <v>44176</v>
      </c>
      <c r="B212" s="25" t="s">
        <v>10</v>
      </c>
      <c r="C212" s="25">
        <v>97280</v>
      </c>
      <c r="D212" s="25">
        <v>615</v>
      </c>
      <c r="E212" s="25">
        <v>60.433</v>
      </c>
      <c r="F212" s="25">
        <v>127</v>
      </c>
      <c r="G212" s="19">
        <f t="shared" si="2"/>
        <v>0.20650406504065041</v>
      </c>
      <c r="H212" s="26">
        <v>3561</v>
      </c>
    </row>
    <row r="213" spans="1:8" x14ac:dyDescent="0.3">
      <c r="A213" s="27">
        <v>44176</v>
      </c>
      <c r="B213" s="25" t="s">
        <v>10</v>
      </c>
      <c r="C213" s="25">
        <v>78056</v>
      </c>
      <c r="D213" s="25">
        <v>3331</v>
      </c>
      <c r="E213" s="25">
        <v>314.17599999999999</v>
      </c>
      <c r="F213" s="25">
        <v>807</v>
      </c>
      <c r="G213" s="19">
        <f t="shared" si="2"/>
        <v>0.24226958871209847</v>
      </c>
      <c r="H213" s="26">
        <v>4025</v>
      </c>
    </row>
    <row r="214" spans="1:8" x14ac:dyDescent="0.3">
      <c r="A214" s="27">
        <v>44176</v>
      </c>
      <c r="B214" s="25" t="s">
        <v>10</v>
      </c>
      <c r="C214" s="25">
        <v>17811</v>
      </c>
      <c r="D214" s="25">
        <v>15411</v>
      </c>
      <c r="E214" s="25">
        <v>1438</v>
      </c>
      <c r="F214" s="25">
        <v>4008</v>
      </c>
      <c r="G214" s="19">
        <f t="shared" si="2"/>
        <v>0.26007397313607161</v>
      </c>
      <c r="H214" s="26">
        <v>4010</v>
      </c>
    </row>
    <row r="215" spans="1:8" x14ac:dyDescent="0.3">
      <c r="A215" s="27">
        <v>44176</v>
      </c>
      <c r="B215" s="25" t="s">
        <v>10</v>
      </c>
      <c r="C215" s="25">
        <v>32079</v>
      </c>
      <c r="D215" s="25">
        <v>986</v>
      </c>
      <c r="E215" s="25">
        <v>91.8</v>
      </c>
      <c r="F215" s="25">
        <v>226</v>
      </c>
      <c r="G215" s="19">
        <f t="shared" si="2"/>
        <v>0.22920892494929007</v>
      </c>
      <c r="H215" s="26">
        <v>3911</v>
      </c>
    </row>
    <row r="216" spans="1:8" x14ac:dyDescent="0.3">
      <c r="A216" s="46" t="s">
        <v>14</v>
      </c>
      <c r="B216" s="46"/>
      <c r="C216" s="46"/>
      <c r="D216" s="46"/>
      <c r="E216" s="46"/>
      <c r="F216" s="47"/>
      <c r="G216" s="42">
        <f>AVERAGE(G210:G215)</f>
        <v>0.22245229945924774</v>
      </c>
      <c r="H216" s="52">
        <f>AVERAGE(H210:H215)</f>
        <v>4498.166666666667</v>
      </c>
    </row>
    <row r="217" spans="1:8" x14ac:dyDescent="0.3">
      <c r="A217" s="28">
        <v>44176</v>
      </c>
      <c r="B217" s="23" t="s">
        <v>12</v>
      </c>
      <c r="C217" s="23">
        <v>96510</v>
      </c>
      <c r="D217" s="23">
        <v>13899</v>
      </c>
      <c r="E217" s="23">
        <v>1342</v>
      </c>
      <c r="F217" s="23">
        <v>3482</v>
      </c>
      <c r="G217" s="14">
        <f t="shared" si="2"/>
        <v>0.25052162026045038</v>
      </c>
      <c r="H217" s="24">
        <v>5160</v>
      </c>
    </row>
    <row r="218" spans="1:8" x14ac:dyDescent="0.3">
      <c r="A218" s="28">
        <v>44176</v>
      </c>
      <c r="B218" s="23" t="s">
        <v>12</v>
      </c>
      <c r="C218" s="23">
        <v>96514</v>
      </c>
      <c r="D218" s="23">
        <v>17766</v>
      </c>
      <c r="E218" s="23">
        <v>1633</v>
      </c>
      <c r="F218" s="23">
        <v>4768</v>
      </c>
      <c r="G218" s="14">
        <f t="shared" si="2"/>
        <v>0.26837780029269392</v>
      </c>
      <c r="H218" s="24">
        <v>2376</v>
      </c>
    </row>
    <row r="219" spans="1:8" x14ac:dyDescent="0.3">
      <c r="A219" s="32">
        <v>44176</v>
      </c>
      <c r="B219" s="33" t="s">
        <v>12</v>
      </c>
      <c r="C219" s="33">
        <v>32564</v>
      </c>
      <c r="D219" s="33">
        <v>8276</v>
      </c>
      <c r="E219" s="33">
        <v>768.899</v>
      </c>
      <c r="F219" s="33">
        <v>1799</v>
      </c>
      <c r="G219" s="34">
        <f t="shared" si="2"/>
        <v>0.21737554374093765</v>
      </c>
      <c r="H219" s="35">
        <v>3722</v>
      </c>
    </row>
    <row r="220" spans="1:8" x14ac:dyDescent="0.3">
      <c r="A220" s="53" t="s">
        <v>14</v>
      </c>
      <c r="B220" s="48"/>
      <c r="C220" s="48"/>
      <c r="D220" s="48"/>
      <c r="E220" s="48"/>
      <c r="F220" s="49"/>
      <c r="G220" s="44">
        <f>AVERAGE(G217:G219)</f>
        <v>0.24542498809802735</v>
      </c>
      <c r="H220" s="54">
        <f>AVERAGE(H217:H219)</f>
        <v>3752.6666666666665</v>
      </c>
    </row>
    <row r="221" spans="1:8" x14ac:dyDescent="0.3">
      <c r="A221" s="53" t="s">
        <v>19</v>
      </c>
      <c r="B221" s="48"/>
      <c r="C221" s="48"/>
      <c r="D221" s="48"/>
      <c r="E221" s="48"/>
      <c r="F221" s="49"/>
      <c r="G221" s="44">
        <f>AVERAGE(G216,G220)</f>
        <v>0.23393864377863755</v>
      </c>
      <c r="H221" s="54">
        <f>AVERAGE(H216,H220)</f>
        <v>4125.416666666667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abSelected="1" workbookViewId="0">
      <selection activeCell="D9" sqref="D9"/>
    </sheetView>
  </sheetViews>
  <sheetFormatPr baseColWidth="10" defaultRowHeight="14.4" x14ac:dyDescent="0.3"/>
  <cols>
    <col min="1" max="1" width="14.21875" bestFit="1" customWidth="1"/>
    <col min="2" max="2" width="7" bestFit="1" customWidth="1"/>
    <col min="3" max="3" width="9" bestFit="1" customWidth="1"/>
    <col min="4" max="4" width="7" bestFit="1" customWidth="1"/>
    <col min="5" max="5" width="11" style="22" bestFit="1" customWidth="1"/>
    <col min="6" max="6" width="9.109375" bestFit="1" customWidth="1"/>
    <col min="7" max="7" width="7.33203125" customWidth="1"/>
    <col min="8" max="8" width="9.6640625" bestFit="1" customWidth="1"/>
    <col min="9" max="9" width="13.77734375" bestFit="1" customWidth="1"/>
    <col min="10" max="10" width="6.44140625" bestFit="1" customWidth="1"/>
    <col min="11" max="12" width="10.109375" bestFit="1" customWidth="1"/>
    <col min="13" max="13" width="15.88671875" bestFit="1" customWidth="1"/>
    <col min="14" max="14" width="20.33203125" bestFit="1" customWidth="1"/>
    <col min="15" max="15" width="12.6640625" bestFit="1" customWidth="1"/>
    <col min="16" max="16" width="18.88671875" bestFit="1" customWidth="1"/>
  </cols>
  <sheetData>
    <row r="1" spans="1:5" x14ac:dyDescent="0.3">
      <c r="A1" t="s">
        <v>2</v>
      </c>
      <c r="B1" t="s">
        <v>15</v>
      </c>
      <c r="C1" t="s">
        <v>16</v>
      </c>
      <c r="D1" t="s">
        <v>17</v>
      </c>
      <c r="E1" s="22" t="s">
        <v>18</v>
      </c>
    </row>
    <row r="2" spans="1:5" x14ac:dyDescent="0.3">
      <c r="A2">
        <v>96510</v>
      </c>
      <c r="B2">
        <v>133100</v>
      </c>
      <c r="C2">
        <v>28606</v>
      </c>
      <c r="D2">
        <v>133100</v>
      </c>
      <c r="E2" s="22">
        <v>0.21492111194590499</v>
      </c>
    </row>
    <row r="3" spans="1:5" x14ac:dyDescent="0.3">
      <c r="A3">
        <v>32564</v>
      </c>
      <c r="B3">
        <v>158831</v>
      </c>
      <c r="C3">
        <v>25645</v>
      </c>
      <c r="D3">
        <v>158831</v>
      </c>
      <c r="E3" s="22">
        <v>0.161460923875062</v>
      </c>
    </row>
    <row r="4" spans="1:5" x14ac:dyDescent="0.3">
      <c r="A4">
        <v>17811</v>
      </c>
      <c r="B4">
        <v>419906</v>
      </c>
      <c r="C4">
        <v>91030</v>
      </c>
      <c r="D4">
        <v>419906</v>
      </c>
      <c r="E4" s="22">
        <v>0.216786614146976</v>
      </c>
    </row>
    <row r="5" spans="1:5" x14ac:dyDescent="0.3">
      <c r="A5">
        <v>78056</v>
      </c>
      <c r="B5">
        <v>54321</v>
      </c>
      <c r="C5">
        <v>11288</v>
      </c>
      <c r="D5">
        <v>54321</v>
      </c>
      <c r="E5" s="22">
        <v>0.20780177095414301</v>
      </c>
    </row>
    <row r="6" spans="1:5" x14ac:dyDescent="0.3">
      <c r="A6">
        <v>97280</v>
      </c>
      <c r="B6">
        <v>11318</v>
      </c>
      <c r="C6">
        <v>2556</v>
      </c>
      <c r="D6">
        <v>11318</v>
      </c>
      <c r="E6" s="22">
        <v>0.225834953171938</v>
      </c>
    </row>
    <row r="7" spans="1:5" x14ac:dyDescent="0.3">
      <c r="A7">
        <v>97279</v>
      </c>
      <c r="B7">
        <v>30332</v>
      </c>
      <c r="C7">
        <v>7032</v>
      </c>
      <c r="D7">
        <v>30332</v>
      </c>
      <c r="E7" s="22">
        <v>0.23183436634577301</v>
      </c>
    </row>
    <row r="8" spans="1:5" x14ac:dyDescent="0.3">
      <c r="A8">
        <v>96514</v>
      </c>
      <c r="B8">
        <v>219687</v>
      </c>
      <c r="C8">
        <v>50136</v>
      </c>
      <c r="D8">
        <v>219687</v>
      </c>
      <c r="E8" s="22">
        <v>0.22821559764574101</v>
      </c>
    </row>
    <row r="9" spans="1:5" x14ac:dyDescent="0.3">
      <c r="A9">
        <v>32038</v>
      </c>
      <c r="B9">
        <v>28696</v>
      </c>
      <c r="C9">
        <v>5014</v>
      </c>
      <c r="D9">
        <v>28696</v>
      </c>
      <c r="E9" s="22">
        <v>0.174728185112908</v>
      </c>
    </row>
    <row r="10" spans="1:5" x14ac:dyDescent="0.3">
      <c r="A10">
        <v>96509</v>
      </c>
      <c r="B10">
        <v>164999</v>
      </c>
      <c r="C10">
        <v>37222</v>
      </c>
      <c r="D10">
        <v>164999</v>
      </c>
      <c r="E10" s="22">
        <v>0.22558924599543001</v>
      </c>
    </row>
    <row r="11" spans="1:5" x14ac:dyDescent="0.3">
      <c r="A11" t="s">
        <v>13</v>
      </c>
      <c r="B11">
        <v>3628</v>
      </c>
      <c r="C11">
        <v>879</v>
      </c>
      <c r="D11">
        <v>3628</v>
      </c>
      <c r="E11" s="22">
        <v>0.24228224917309801</v>
      </c>
    </row>
    <row r="12" spans="1:5" x14ac:dyDescent="0.3">
      <c r="A12">
        <v>23927</v>
      </c>
      <c r="B12">
        <v>1960</v>
      </c>
      <c r="C12">
        <v>415</v>
      </c>
      <c r="D12">
        <v>1960</v>
      </c>
      <c r="E12" s="22">
        <v>0.21173469387755101</v>
      </c>
    </row>
    <row r="13" spans="1:5" x14ac:dyDescent="0.3">
      <c r="A13">
        <v>32079</v>
      </c>
      <c r="B13">
        <v>986</v>
      </c>
      <c r="C13">
        <v>226</v>
      </c>
      <c r="D13">
        <v>986</v>
      </c>
      <c r="E13" s="22">
        <v>0.22920892494928999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5846113-4931-48D5-B578-73CF5180C22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Chauviere</dc:creator>
  <cp:lastModifiedBy>Valentin Chauviere</cp:lastModifiedBy>
  <dcterms:created xsi:type="dcterms:W3CDTF">2021-03-30T13:56:54Z</dcterms:created>
  <dcterms:modified xsi:type="dcterms:W3CDTF">2021-03-30T14:25:11Z</dcterms:modified>
</cp:coreProperties>
</file>