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SZ\Desktop\"/>
    </mc:Choice>
  </mc:AlternateContent>
  <xr:revisionPtr revIDLastSave="0" documentId="13_ncr:1_{CCC828E8-B89F-4104-B2D8-074A08C5BC45}" xr6:coauthVersionLast="45" xr6:coauthVersionMax="45" xr10:uidLastSave="{00000000-0000-0000-0000-000000000000}"/>
  <bookViews>
    <workbookView xWindow="-120" yWindow="-120" windowWidth="29040" windowHeight="15840" xr2:uid="{F7EF29C2-878C-419C-B521-8AA98E2AA4DC}"/>
  </bookViews>
  <sheets>
    <sheet name="Feuil1" sheetId="1" r:id="rId1"/>
  </sheets>
  <externalReferences>
    <externalReference r:id="rId2"/>
    <externalReference r:id="rId3"/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10" i="1" l="1"/>
  <c r="Q9" i="1"/>
  <c r="Q8" i="1"/>
  <c r="P10" i="1"/>
  <c r="P9" i="1"/>
  <c r="P8" i="1"/>
  <c r="O10" i="1"/>
  <c r="O9" i="1"/>
  <c r="O8" i="1"/>
  <c r="N10" i="1"/>
  <c r="N9" i="1"/>
  <c r="N8" i="1"/>
  <c r="M10" i="1"/>
  <c r="M9" i="1"/>
  <c r="M8" i="1"/>
  <c r="L10" i="1"/>
  <c r="L9" i="1"/>
  <c r="L8" i="1"/>
  <c r="K10" i="1"/>
  <c r="K9" i="1"/>
  <c r="K8" i="1"/>
  <c r="J10" i="1"/>
  <c r="J9" i="1"/>
  <c r="J8" i="1"/>
  <c r="I10" i="1"/>
  <c r="I9" i="1"/>
  <c r="I8" i="1"/>
  <c r="Q7" i="1"/>
  <c r="Q6" i="1"/>
  <c r="Q5" i="1"/>
  <c r="P7" i="1"/>
  <c r="P6" i="1"/>
  <c r="P5" i="1"/>
  <c r="O7" i="1"/>
  <c r="O6" i="1"/>
  <c r="O5" i="1"/>
  <c r="N7" i="1"/>
  <c r="N6" i="1"/>
  <c r="N5" i="1"/>
  <c r="M7" i="1"/>
  <c r="M6" i="1"/>
  <c r="M5" i="1"/>
  <c r="L7" i="1"/>
  <c r="L6" i="1"/>
  <c r="L5" i="1"/>
  <c r="K7" i="1"/>
  <c r="K6" i="1"/>
  <c r="K5" i="1"/>
  <c r="J7" i="1"/>
  <c r="J6" i="1"/>
  <c r="J5" i="1"/>
  <c r="I7" i="1"/>
  <c r="I6" i="1"/>
  <c r="I5" i="1"/>
  <c r="Q4" i="1" l="1"/>
  <c r="Q3" i="1"/>
  <c r="Q2" i="1"/>
  <c r="P4" i="1"/>
  <c r="P3" i="1"/>
  <c r="P2" i="1"/>
  <c r="O4" i="1"/>
  <c r="O3" i="1"/>
  <c r="O2" i="1"/>
  <c r="N4" i="1"/>
  <c r="N3" i="1"/>
  <c r="N2" i="1"/>
  <c r="M4" i="1"/>
  <c r="M3" i="1"/>
  <c r="M2" i="1"/>
  <c r="L4" i="1"/>
  <c r="L3" i="1"/>
  <c r="L2" i="1"/>
  <c r="K4" i="1"/>
  <c r="K3" i="1"/>
  <c r="K2" i="1"/>
  <c r="J4" i="1"/>
  <c r="J3" i="1"/>
  <c r="J2" i="1"/>
  <c r="I4" i="1"/>
  <c r="I3" i="1"/>
  <c r="I2" i="1"/>
  <c r="R2" i="1" l="1"/>
  <c r="R3" i="1"/>
  <c r="R4" i="1"/>
  <c r="R5" i="1"/>
  <c r="R6" i="1"/>
  <c r="R7" i="1"/>
  <c r="R8" i="1"/>
  <c r="R9" i="1"/>
  <c r="R10" i="1"/>
</calcChain>
</file>

<file path=xl/sharedStrings.xml><?xml version="1.0" encoding="utf-8"?>
<sst xmlns="http://schemas.openxmlformats.org/spreadsheetml/2006/main" count="55" uniqueCount="27">
  <si>
    <t>Processus</t>
  </si>
  <si>
    <t>révision</t>
  </si>
  <si>
    <t xml:space="preserve">indicateurs </t>
  </si>
  <si>
    <t>VT</t>
  </si>
  <si>
    <t>VS</t>
  </si>
  <si>
    <t>AC</t>
  </si>
  <si>
    <t>mensuelle</t>
  </si>
  <si>
    <t>Objectif</t>
  </si>
  <si>
    <t>≥ 100 %</t>
  </si>
  <si>
    <t>CA Enregistré / Budget (sur le mois)</t>
  </si>
  <si>
    <t>CA Enregistré / Budget (Sur l'année)</t>
  </si>
  <si>
    <t>Non – Conformités (Par rapprort CA facturé)</t>
  </si>
  <si>
    <t>≤ 0,20 %</t>
  </si>
  <si>
    <t>≥ 90 %</t>
  </si>
  <si>
    <t>&lt; 0,30%</t>
  </si>
  <si>
    <t>Cumul CA engagé / Budget
(Cumul achats ≤ Valeur en définition K €)</t>
  </si>
  <si>
    <t>Taux de commandes en retard</t>
  </si>
  <si>
    <t>Non-conformités (par rapport valeur achetée)</t>
  </si>
  <si>
    <t>&lt; 250</t>
  </si>
  <si>
    <t>≤ 5%</t>
  </si>
  <si>
    <t>≤ 1%</t>
  </si>
  <si>
    <t>commentaire(s)</t>
  </si>
  <si>
    <t>RAS</t>
  </si>
  <si>
    <t>moyenne</t>
  </si>
  <si>
    <t>objectif N-1</t>
  </si>
  <si>
    <t>Résultats N-1</t>
  </si>
  <si>
    <t>&lt; 0,35%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</si>
</sst>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7" fontId="0" fillId="3" borderId="4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0" fontId="0" fillId="0" borderId="7" xfId="0" applyNumberFormat="1" applyBorder="1" applyAlignment="1">
      <alignment horizontal="center" vertical="center"/>
    </xf>
    <xf numFmtId="10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10" fontId="0" fillId="0" borderId="10" xfId="0" applyNumberFormat="1" applyBorder="1" applyAlignment="1">
      <alignment horizontal="center" vertical="center"/>
    </xf>
    <xf numFmtId="10" fontId="0" fillId="0" borderId="13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14" xfId="0" applyBorder="1" applyAlignment="1">
      <alignment horizontal="left" vertical="center" wrapText="1"/>
    </xf>
    <xf numFmtId="0" fontId="0" fillId="0" borderId="16" xfId="0" applyBorder="1" applyAlignment="1">
      <alignment horizontal="left" vertical="center" wrapText="1"/>
    </xf>
    <xf numFmtId="0" fontId="0" fillId="0" borderId="15" xfId="0" applyBorder="1" applyAlignment="1">
      <alignment horizontal="left" vertical="center" wrapText="1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7" fontId="0" fillId="3" borderId="3" xfId="0" applyNumberFormat="1" applyFill="1" applyBorder="1" applyAlignment="1">
      <alignment horizontal="center" vertical="center"/>
    </xf>
    <xf numFmtId="17" fontId="0" fillId="3" borderId="5" xfId="0" applyNumberFormat="1" applyFill="1" applyBorder="1" applyAlignment="1">
      <alignment horizontal="center" vertical="center"/>
    </xf>
    <xf numFmtId="10" fontId="0" fillId="0" borderId="9" xfId="0" applyNumberFormat="1" applyBorder="1" applyAlignment="1">
      <alignment horizontal="center" vertical="center"/>
    </xf>
    <xf numFmtId="10" fontId="0" fillId="0" borderId="6" xfId="0" applyNumberFormat="1" applyBorder="1" applyAlignment="1">
      <alignment horizontal="center" vertical="center"/>
    </xf>
    <xf numFmtId="10" fontId="0" fillId="0" borderId="11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10" fontId="0" fillId="4" borderId="19" xfId="0" applyNumberFormat="1" applyFill="1" applyBorder="1" applyAlignment="1">
      <alignment horizontal="center" vertical="center"/>
    </xf>
    <xf numFmtId="10" fontId="0" fillId="4" borderId="18" xfId="0" applyNumberFormat="1" applyFill="1" applyBorder="1" applyAlignment="1">
      <alignment horizontal="center" vertical="center"/>
    </xf>
    <xf numFmtId="10" fontId="0" fillId="4" borderId="20" xfId="0" applyNumberFormat="1" applyFill="1" applyBorder="1" applyAlignment="1">
      <alignment horizontal="center" vertical="center"/>
    </xf>
    <xf numFmtId="2" fontId="0" fillId="4" borderId="18" xfId="0" applyNumberForma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</cellXfs>
  <cellStyles count="1">
    <cellStyle name="Normal" xfId="0" builtinId="0"/>
  </cellStyles>
  <dxfs count="19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ubens\Groupes\11%20-%20Indicateurs%20Qualit&#233;\050-VT\2021\Revue_Processus_Mensuelle-VT_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ubens\Groupes\11%20-%20Indicateurs%20Qualit&#233;\040-VS\2021\Revue_Processus_Mensuelle-VS_202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ubens\Groupes\11%20-%20Indicateurs%20Qualit&#233;\060-AC\2021\Revue_Processus_Mensuelle-AC_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_2021"/>
      <sheetName val="Février_2021"/>
      <sheetName val="Mars_2021"/>
      <sheetName val="Avril_2021"/>
      <sheetName val="Mai_2021"/>
      <sheetName val="Juin_2021"/>
      <sheetName val="Juillet_2021"/>
      <sheetName val="Août_2021"/>
      <sheetName val="Septembre_2021"/>
      <sheetName val="Octobre_2021"/>
      <sheetName val="Novembre_2021"/>
      <sheetName val="Décembre_2021"/>
      <sheetName val="Récap 202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B3">
            <v>1.33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</row>
        <row r="4"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_2021"/>
      <sheetName val="Février_2021"/>
      <sheetName val="Mars_2021"/>
      <sheetName val="Avril_2021"/>
      <sheetName val="Mai_2021"/>
      <sheetName val="Juin_2021"/>
      <sheetName val="Juillet_2021"/>
      <sheetName val="Août_2021"/>
      <sheetName val="Septembre_2021"/>
      <sheetName val="Octobre_2021"/>
      <sheetName val="Novembre_2021"/>
      <sheetName val="Décembre_2021"/>
      <sheetName val="Récap 202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B3">
            <v>0.91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</row>
        <row r="4"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_2021"/>
      <sheetName val="Février_2021"/>
      <sheetName val="Mars_2021"/>
      <sheetName val="Avril_2021"/>
      <sheetName val="Mai_2021"/>
      <sheetName val="Juin_2021"/>
      <sheetName val="Juillet_2021"/>
      <sheetName val="Août_2021"/>
      <sheetName val="Septembre_2021"/>
      <sheetName val="Octobre_2021"/>
      <sheetName val="Novembre_2021"/>
      <sheetName val="Décembre_2021"/>
      <sheetName val="Récap 202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B3">
            <v>219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</row>
        <row r="4"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0BA2C5-42C1-4EB0-AC21-F87554D7BB4D}">
  <dimension ref="A1:T11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11" sqref="F11"/>
    </sheetView>
  </sheetViews>
  <sheetFormatPr baseColWidth="10" defaultRowHeight="15" x14ac:dyDescent="0.25"/>
  <cols>
    <col min="2" max="2" width="30.140625" style="2" customWidth="1"/>
    <col min="3" max="3" width="9.42578125" bestFit="1" customWidth="1"/>
    <col min="5" max="5" width="14.7109375" bestFit="1" customWidth="1"/>
    <col min="19" max="19" width="13" bestFit="1" customWidth="1"/>
    <col min="20" max="20" width="14.7109375" style="1" bestFit="1" customWidth="1"/>
  </cols>
  <sheetData>
    <row r="1" spans="1:20" ht="15.75" thickBot="1" x14ac:dyDescent="0.3">
      <c r="A1" s="20" t="s">
        <v>0</v>
      </c>
      <c r="B1" s="20" t="s">
        <v>2</v>
      </c>
      <c r="C1" s="5" t="s">
        <v>7</v>
      </c>
      <c r="D1" s="6" t="s">
        <v>1</v>
      </c>
      <c r="E1" s="8" t="s">
        <v>21</v>
      </c>
      <c r="F1" s="27">
        <v>44197</v>
      </c>
      <c r="G1" s="7">
        <v>44228</v>
      </c>
      <c r="H1" s="7">
        <v>44256</v>
      </c>
      <c r="I1" s="7">
        <v>44287</v>
      </c>
      <c r="J1" s="7">
        <v>44317</v>
      </c>
      <c r="K1" s="7">
        <v>44348</v>
      </c>
      <c r="L1" s="7">
        <v>44378</v>
      </c>
      <c r="M1" s="7">
        <v>44409</v>
      </c>
      <c r="N1" s="7">
        <v>44440</v>
      </c>
      <c r="O1" s="7">
        <v>44470</v>
      </c>
      <c r="P1" s="7">
        <v>44501</v>
      </c>
      <c r="Q1" s="28">
        <v>44531</v>
      </c>
      <c r="R1" s="34" t="s">
        <v>23</v>
      </c>
      <c r="S1" s="5" t="s">
        <v>25</v>
      </c>
      <c r="T1" s="8" t="s">
        <v>24</v>
      </c>
    </row>
    <row r="2" spans="1:20" ht="30" x14ac:dyDescent="0.25">
      <c r="A2" s="39" t="s">
        <v>3</v>
      </c>
      <c r="B2" s="21" t="s">
        <v>9</v>
      </c>
      <c r="C2" s="24" t="s">
        <v>8</v>
      </c>
      <c r="D2" s="9" t="s">
        <v>6</v>
      </c>
      <c r="E2" s="10" t="s">
        <v>22</v>
      </c>
      <c r="F2" s="30">
        <v>1.33</v>
      </c>
      <c r="G2" s="13">
        <v>1.04</v>
      </c>
      <c r="H2" s="13">
        <v>1.34</v>
      </c>
      <c r="I2" s="13">
        <f>'[1]Récap 2021'!$E$3</f>
        <v>0</v>
      </c>
      <c r="J2" s="13">
        <f>'[1]Récap 2021'!$F$3</f>
        <v>0</v>
      </c>
      <c r="K2" s="13">
        <f>'[1]Récap 2021'!$G$3</f>
        <v>0</v>
      </c>
      <c r="L2" s="13">
        <f>'[1]Récap 2021'!$H$3</f>
        <v>0</v>
      </c>
      <c r="M2" s="13">
        <f>'[1]Récap 2021'!$I$3</f>
        <v>0</v>
      </c>
      <c r="N2" s="13">
        <f>'[1]Récap 2021'!$J$3</f>
        <v>0</v>
      </c>
      <c r="O2" s="13">
        <f>'[1]Récap 2021'!$K$3</f>
        <v>0</v>
      </c>
      <c r="P2" s="13">
        <f>'[1]Récap 2021'!$L$3</f>
        <v>0</v>
      </c>
      <c r="Q2" s="16">
        <f>'[1]Récap 2021'!$M$3</f>
        <v>0</v>
      </c>
      <c r="R2" s="36">
        <f t="shared" ref="R2:R10" si="0">AVERAGE(F2:Q2)</f>
        <v>0.30916666666666665</v>
      </c>
      <c r="S2" s="30">
        <v>0.67369999999999997</v>
      </c>
      <c r="T2" s="10" t="s">
        <v>8</v>
      </c>
    </row>
    <row r="3" spans="1:20" ht="30" x14ac:dyDescent="0.25">
      <c r="A3" s="40"/>
      <c r="B3" s="23" t="s">
        <v>10</v>
      </c>
      <c r="C3" s="25" t="s">
        <v>8</v>
      </c>
      <c r="D3" s="4" t="s">
        <v>6</v>
      </c>
      <c r="E3" s="11" t="s">
        <v>22</v>
      </c>
      <c r="F3" s="29">
        <v>1.33</v>
      </c>
      <c r="G3" s="3">
        <v>1.33</v>
      </c>
      <c r="H3" s="3">
        <v>1.27</v>
      </c>
      <c r="I3" s="3">
        <f>'[1]Récap 2021'!$E$4</f>
        <v>0</v>
      </c>
      <c r="J3" s="3">
        <f>'[1]Récap 2021'!$F$4</f>
        <v>0</v>
      </c>
      <c r="K3" s="3">
        <f>'[1]Récap 2021'!$G$4</f>
        <v>0</v>
      </c>
      <c r="L3" s="3">
        <f>'[1]Récap 2021'!$H$4</f>
        <v>0</v>
      </c>
      <c r="M3" s="3">
        <f>'[1]Récap 2021'!$I$4</f>
        <v>0</v>
      </c>
      <c r="N3" s="3">
        <f>'[1]Récap 2021'!$J$4</f>
        <v>0</v>
      </c>
      <c r="O3" s="3">
        <f>'[1]Récap 2021'!$K$4</f>
        <v>0</v>
      </c>
      <c r="P3" s="3">
        <f>'[1]Récap 2021'!$L$4</f>
        <v>0</v>
      </c>
      <c r="Q3" s="17">
        <f>'[1]Récap 2021'!$M$4</f>
        <v>0</v>
      </c>
      <c r="R3" s="35">
        <f t="shared" si="0"/>
        <v>0.32750000000000001</v>
      </c>
      <c r="S3" s="29">
        <v>0.88</v>
      </c>
      <c r="T3" s="11" t="s">
        <v>8</v>
      </c>
    </row>
    <row r="4" spans="1:20" ht="30.75" thickBot="1" x14ac:dyDescent="0.3">
      <c r="A4" s="41"/>
      <c r="B4" s="22" t="s">
        <v>11</v>
      </c>
      <c r="C4" s="26" t="s">
        <v>12</v>
      </c>
      <c r="D4" s="12" t="s">
        <v>6</v>
      </c>
      <c r="E4" s="15" t="s">
        <v>22</v>
      </c>
      <c r="F4" s="31">
        <v>3.8999999999999998E-3</v>
      </c>
      <c r="G4" s="14">
        <v>3.8999999999999998E-3</v>
      </c>
      <c r="H4" s="14">
        <v>0</v>
      </c>
      <c r="I4" s="14">
        <f>'[1]Récap 2021'!$E$5</f>
        <v>0</v>
      </c>
      <c r="J4" s="14">
        <f>'[1]Récap 2021'!$F$5</f>
        <v>0</v>
      </c>
      <c r="K4" s="14">
        <f>'[1]Récap 2021'!$G$5</f>
        <v>0</v>
      </c>
      <c r="L4" s="14">
        <f>'[1]Récap 2021'!$H$5</f>
        <v>0</v>
      </c>
      <c r="M4" s="14">
        <f>'[1]Récap 2021'!$I$5</f>
        <v>0</v>
      </c>
      <c r="N4" s="14">
        <f>'[1]Récap 2021'!$J$5</f>
        <v>0</v>
      </c>
      <c r="O4" s="14">
        <f>'[1]Récap 2021'!$K$5</f>
        <v>0</v>
      </c>
      <c r="P4" s="14">
        <f>'[1]Récap 2021'!$L$5</f>
        <v>0</v>
      </c>
      <c r="Q4" s="18">
        <f>'[1]Récap 2021'!$M$5</f>
        <v>0</v>
      </c>
      <c r="R4" s="37">
        <f t="shared" si="0"/>
        <v>6.4999999999999997E-4</v>
      </c>
      <c r="S4" s="31">
        <v>3.0000000000000001E-3</v>
      </c>
      <c r="T4" s="15" t="s">
        <v>12</v>
      </c>
    </row>
    <row r="5" spans="1:20" ht="30" x14ac:dyDescent="0.25">
      <c r="A5" s="39" t="s">
        <v>4</v>
      </c>
      <c r="B5" s="21" t="s">
        <v>9</v>
      </c>
      <c r="C5" s="24" t="s">
        <v>13</v>
      </c>
      <c r="D5" s="9" t="s">
        <v>6</v>
      </c>
      <c r="E5" s="10" t="s">
        <v>22</v>
      </c>
      <c r="F5" s="30">
        <v>0.91</v>
      </c>
      <c r="G5" s="13">
        <v>1.03</v>
      </c>
      <c r="H5" s="13">
        <v>1.61</v>
      </c>
      <c r="I5" s="13">
        <f>'[2]Récap 2021'!$E$3</f>
        <v>0</v>
      </c>
      <c r="J5" s="13">
        <f>'[2]Récap 2021'!$F$3</f>
        <v>0</v>
      </c>
      <c r="K5" s="13">
        <f>'[2]Récap 2021'!$G$3</f>
        <v>0</v>
      </c>
      <c r="L5" s="13">
        <f>'[2]Récap 2021'!$H$3</f>
        <v>0</v>
      </c>
      <c r="M5" s="13">
        <f>'[2]Récap 2021'!$I$3</f>
        <v>0</v>
      </c>
      <c r="N5" s="13">
        <f>'[2]Récap 2021'!$J$3</f>
        <v>0</v>
      </c>
      <c r="O5" s="13">
        <f>'[2]Récap 2021'!$K$3</f>
        <v>0</v>
      </c>
      <c r="P5" s="13">
        <f>'[2]Récap 2021'!$L$3</f>
        <v>0</v>
      </c>
      <c r="Q5" s="16">
        <f>'[2]Récap 2021'!$M$3</f>
        <v>0</v>
      </c>
      <c r="R5" s="36">
        <f t="shared" si="0"/>
        <v>0.29583333333333334</v>
      </c>
      <c r="S5" s="30">
        <v>0.64</v>
      </c>
      <c r="T5" s="10" t="s">
        <v>13</v>
      </c>
    </row>
    <row r="6" spans="1:20" ht="30" x14ac:dyDescent="0.25">
      <c r="A6" s="40"/>
      <c r="B6" s="23" t="s">
        <v>10</v>
      </c>
      <c r="C6" s="25" t="s">
        <v>8</v>
      </c>
      <c r="D6" s="4" t="s">
        <v>6</v>
      </c>
      <c r="E6" s="11" t="s">
        <v>22</v>
      </c>
      <c r="F6" s="29">
        <v>0.91</v>
      </c>
      <c r="G6" s="3">
        <v>0.95</v>
      </c>
      <c r="H6" s="3">
        <v>1.1599999999999999</v>
      </c>
      <c r="I6" s="3">
        <f>'[2]Récap 2021'!$E$4</f>
        <v>0</v>
      </c>
      <c r="J6" s="3">
        <f>'[2]Récap 2021'!$F$4</f>
        <v>0</v>
      </c>
      <c r="K6" s="3">
        <f>'[2]Récap 2021'!$G$4</f>
        <v>0</v>
      </c>
      <c r="L6" s="3">
        <f>'[2]Récap 2021'!$H$4</f>
        <v>0</v>
      </c>
      <c r="M6" s="3">
        <f>'[2]Récap 2021'!$I$4</f>
        <v>0</v>
      </c>
      <c r="N6" s="3">
        <f>'[2]Récap 2021'!$J$4</f>
        <v>0</v>
      </c>
      <c r="O6" s="3">
        <f>'[2]Récap 2021'!$K$4</f>
        <v>0</v>
      </c>
      <c r="P6" s="3">
        <f>'[2]Récap 2021'!$L$4</f>
        <v>0</v>
      </c>
      <c r="Q6" s="17">
        <f>'[2]Récap 2021'!$M$4</f>
        <v>0</v>
      </c>
      <c r="R6" s="35">
        <f t="shared" si="0"/>
        <v>0.25166666666666665</v>
      </c>
      <c r="S6" s="29">
        <v>1.07</v>
      </c>
      <c r="T6" s="11" t="s">
        <v>8</v>
      </c>
    </row>
    <row r="7" spans="1:20" ht="30.75" thickBot="1" x14ac:dyDescent="0.3">
      <c r="A7" s="41"/>
      <c r="B7" s="22" t="s">
        <v>11</v>
      </c>
      <c r="C7" s="26" t="s">
        <v>14</v>
      </c>
      <c r="D7" s="12" t="s">
        <v>6</v>
      </c>
      <c r="E7" s="15" t="s">
        <v>22</v>
      </c>
      <c r="F7" s="31">
        <v>3.8E-3</v>
      </c>
      <c r="G7" s="14">
        <v>7.1000000000000004E-3</v>
      </c>
      <c r="H7" s="14">
        <v>1.6999999999999999E-3</v>
      </c>
      <c r="I7" s="14">
        <f>'[2]Récap 2021'!$E$5</f>
        <v>0</v>
      </c>
      <c r="J7" s="14">
        <f>'[2]Récap 2021'!$F$5</f>
        <v>0</v>
      </c>
      <c r="K7" s="14">
        <f>'[2]Récap 2021'!$G$5</f>
        <v>0</v>
      </c>
      <c r="L7" s="14">
        <f>'[2]Récap 2021'!$H$5</f>
        <v>0</v>
      </c>
      <c r="M7" s="14">
        <f>'[2]Récap 2021'!$I$5</f>
        <v>0</v>
      </c>
      <c r="N7" s="14">
        <f>'[2]Récap 2021'!$J$5</f>
        <v>0</v>
      </c>
      <c r="O7" s="14">
        <f>'[2]Récap 2021'!$K$5</f>
        <v>0</v>
      </c>
      <c r="P7" s="14">
        <f>'[2]Récap 2021'!$L$5</f>
        <v>0</v>
      </c>
      <c r="Q7" s="18">
        <f>'[2]Récap 2021'!$M$5</f>
        <v>0</v>
      </c>
      <c r="R7" s="37">
        <f t="shared" si="0"/>
        <v>1.0499999999999999E-3</v>
      </c>
      <c r="S7" s="31">
        <v>1.9E-3</v>
      </c>
      <c r="T7" s="15" t="s">
        <v>26</v>
      </c>
    </row>
    <row r="8" spans="1:20" ht="45" x14ac:dyDescent="0.25">
      <c r="A8" s="39" t="s">
        <v>5</v>
      </c>
      <c r="B8" s="21" t="s">
        <v>15</v>
      </c>
      <c r="C8" s="24" t="s">
        <v>18</v>
      </c>
      <c r="D8" s="9" t="s">
        <v>6</v>
      </c>
      <c r="E8" s="10" t="s">
        <v>22</v>
      </c>
      <c r="F8" s="32">
        <v>219</v>
      </c>
      <c r="G8" s="19">
        <v>244</v>
      </c>
      <c r="H8" s="19">
        <v>313</v>
      </c>
      <c r="I8" s="19">
        <f>'[3]Récap 2021'!$E$3</f>
        <v>0</v>
      </c>
      <c r="J8" s="19">
        <f>'[3]Récap 2021'!$F$3</f>
        <v>0</v>
      </c>
      <c r="K8" s="19">
        <f>'[3]Récap 2021'!$G$3</f>
        <v>0</v>
      </c>
      <c r="L8" s="19">
        <f>'[3]Récap 2021'!$H$3</f>
        <v>0</v>
      </c>
      <c r="M8" s="19">
        <f>'[3]Récap 2021'!$I$3</f>
        <v>0</v>
      </c>
      <c r="N8" s="19">
        <f>'[3]Récap 2021'!$J$3</f>
        <v>0</v>
      </c>
      <c r="O8" s="19">
        <f>'[3]Récap 2021'!$K$3</f>
        <v>0</v>
      </c>
      <c r="P8" s="19">
        <f>'[3]Récap 2021'!$L$3</f>
        <v>0</v>
      </c>
      <c r="Q8" s="33">
        <f>'[3]Récap 2021'!$M$3</f>
        <v>0</v>
      </c>
      <c r="R8" s="38">
        <f t="shared" si="0"/>
        <v>64.666666666666671</v>
      </c>
      <c r="S8" s="24">
        <v>2994</v>
      </c>
      <c r="T8" s="10">
        <v>3491</v>
      </c>
    </row>
    <row r="9" spans="1:20" x14ac:dyDescent="0.25">
      <c r="A9" s="40"/>
      <c r="B9" s="23" t="s">
        <v>16</v>
      </c>
      <c r="C9" s="25" t="s">
        <v>19</v>
      </c>
      <c r="D9" s="4" t="s">
        <v>6</v>
      </c>
      <c r="E9" s="11" t="s">
        <v>22</v>
      </c>
      <c r="F9" s="29">
        <v>3.5700000000000003E-2</v>
      </c>
      <c r="G9" s="3">
        <v>6.4699999999999994E-2</v>
      </c>
      <c r="H9" s="3">
        <v>2.98E-2</v>
      </c>
      <c r="I9" s="3">
        <f>'[3]Récap 2021'!$E$4</f>
        <v>0</v>
      </c>
      <c r="J9" s="3">
        <f>'[3]Récap 2021'!$F$4</f>
        <v>0</v>
      </c>
      <c r="K9" s="3">
        <f>'[3]Récap 2021'!$G$4</f>
        <v>0</v>
      </c>
      <c r="L9" s="3">
        <f>'[3]Récap 2021'!$H$4</f>
        <v>0</v>
      </c>
      <c r="M9" s="3">
        <f>'[3]Récap 2021'!$I$4</f>
        <v>0</v>
      </c>
      <c r="N9" s="3">
        <f>'[3]Récap 2021'!$J$4</f>
        <v>0</v>
      </c>
      <c r="O9" s="3">
        <f>'[3]Récap 2021'!$K$4</f>
        <v>0</v>
      </c>
      <c r="P9" s="3">
        <f>'[3]Récap 2021'!$L$4</f>
        <v>0</v>
      </c>
      <c r="Q9" s="17">
        <f>'[3]Récap 2021'!$M$4</f>
        <v>0</v>
      </c>
      <c r="R9" s="35">
        <f t="shared" si="0"/>
        <v>1.0849999999999999E-2</v>
      </c>
      <c r="S9" s="29">
        <v>5.3999999999999999E-2</v>
      </c>
      <c r="T9" s="11" t="s">
        <v>19</v>
      </c>
    </row>
    <row r="10" spans="1:20" ht="30" x14ac:dyDescent="0.25">
      <c r="A10" s="40"/>
      <c r="B10" s="23" t="s">
        <v>17</v>
      </c>
      <c r="C10" s="25" t="s">
        <v>20</v>
      </c>
      <c r="D10" s="4" t="s">
        <v>6</v>
      </c>
      <c r="E10" s="11" t="s">
        <v>22</v>
      </c>
      <c r="F10" s="29">
        <v>0</v>
      </c>
      <c r="G10" s="3">
        <v>0.01</v>
      </c>
      <c r="H10" s="3">
        <v>0.88</v>
      </c>
      <c r="I10" s="3">
        <f>'[3]Récap 2021'!$E$5</f>
        <v>0</v>
      </c>
      <c r="J10" s="3">
        <f>'[3]Récap 2021'!$F$5</f>
        <v>0</v>
      </c>
      <c r="K10" s="3">
        <f>'[3]Récap 2021'!$G$5</f>
        <v>0</v>
      </c>
      <c r="L10" s="3">
        <f>'[3]Récap 2021'!$H$5</f>
        <v>0</v>
      </c>
      <c r="M10" s="3">
        <f>'[3]Récap 2021'!$I$5</f>
        <v>0</v>
      </c>
      <c r="N10" s="3">
        <f>'[3]Récap 2021'!$J$5</f>
        <v>0</v>
      </c>
      <c r="O10" s="3">
        <f>'[3]Récap 2021'!$K$5</f>
        <v>0</v>
      </c>
      <c r="P10" s="3">
        <f>'[3]Récap 2021'!$L$5</f>
        <v>0</v>
      </c>
      <c r="Q10" s="17">
        <f>'[3]Récap 2021'!$M$5</f>
        <v>0</v>
      </c>
      <c r="R10" s="35">
        <f t="shared" si="0"/>
        <v>7.4166666666666672E-2</v>
      </c>
      <c r="S10" s="29">
        <v>0.01</v>
      </c>
      <c r="T10" s="11" t="s">
        <v>20</v>
      </c>
    </row>
    <row r="11" spans="1:20" x14ac:dyDescent="0.25">
      <c r="A11" s="1"/>
      <c r="C11" s="1"/>
      <c r="D11" s="1"/>
      <c r="E11" s="1"/>
    </row>
  </sheetData>
  <mergeCells count="3">
    <mergeCell ref="A2:A4"/>
    <mergeCell ref="A8:A10"/>
    <mergeCell ref="A5:A7"/>
  </mergeCells>
  <conditionalFormatting sqref="F2:S10">
    <cfRule type="containsText" dxfId="18" priority="50" stopIfTrue="1" operator="containsText" text="N/A">
      <formula>NOT(ISERROR(SEARCH("N/A",F2)))</formula>
    </cfRule>
  </conditionalFormatting>
  <conditionalFormatting sqref="F2:R2">
    <cfRule type="cellIs" dxfId="17" priority="44" operator="lessThan">
      <formula>0.99999</formula>
    </cfRule>
    <cfRule type="cellIs" dxfId="16" priority="45" operator="greaterThan">
      <formula>1</formula>
    </cfRule>
  </conditionalFormatting>
  <conditionalFormatting sqref="F3:R3">
    <cfRule type="cellIs" dxfId="15" priority="42" operator="greaterThan">
      <formula>1</formula>
    </cfRule>
    <cfRule type="cellIs" dxfId="14" priority="43" operator="lessThan">
      <formula>0.99999</formula>
    </cfRule>
  </conditionalFormatting>
  <conditionalFormatting sqref="F4:R4">
    <cfRule type="cellIs" dxfId="13" priority="40" operator="greaterThan">
      <formula>0.001999</formula>
    </cfRule>
    <cfRule type="cellIs" dxfId="12" priority="41" operator="lessThan">
      <formula>0.002</formula>
    </cfRule>
  </conditionalFormatting>
  <conditionalFormatting sqref="F5:R5">
    <cfRule type="cellIs" dxfId="11" priority="38" operator="lessThan">
      <formula>0.89999</formula>
    </cfRule>
    <cfRule type="cellIs" dxfId="10" priority="39" operator="greaterThan">
      <formula>0.9</formula>
    </cfRule>
  </conditionalFormatting>
  <conditionalFormatting sqref="F6:R6">
    <cfRule type="cellIs" dxfId="9" priority="36" operator="lessThan">
      <formula>0.99999</formula>
    </cfRule>
    <cfRule type="cellIs" dxfId="8" priority="37" operator="greaterThan">
      <formula>1</formula>
    </cfRule>
  </conditionalFormatting>
  <conditionalFormatting sqref="F7:R7">
    <cfRule type="cellIs" dxfId="7" priority="34" operator="greaterThan">
      <formula>0.003</formula>
    </cfRule>
    <cfRule type="cellIs" dxfId="6" priority="35" operator="lessThan">
      <formula>0.003</formula>
    </cfRule>
  </conditionalFormatting>
  <conditionalFormatting sqref="F8:R8">
    <cfRule type="cellIs" dxfId="5" priority="32" operator="greaterThan">
      <formula>250</formula>
    </cfRule>
    <cfRule type="cellIs" dxfId="4" priority="33" operator="lessThan">
      <formula>250</formula>
    </cfRule>
  </conditionalFormatting>
  <conditionalFormatting sqref="F9:R9">
    <cfRule type="cellIs" dxfId="3" priority="30" operator="greaterThan">
      <formula>0.05</formula>
    </cfRule>
    <cfRule type="cellIs" dxfId="2" priority="31" operator="lessThan">
      <formula>0.05</formula>
    </cfRule>
  </conditionalFormatting>
  <conditionalFormatting sqref="F10:R10">
    <cfRule type="cellIs" dxfId="1" priority="28" operator="greaterThan">
      <formula>0.01</formula>
    </cfRule>
    <cfRule type="cellIs" dxfId="0" priority="29" operator="lessThan">
      <formula>"1.0001%"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DETURCK (Ext.)</dc:creator>
  <cp:lastModifiedBy>William SZUMNY</cp:lastModifiedBy>
  <dcterms:created xsi:type="dcterms:W3CDTF">2021-03-12T12:36:39Z</dcterms:created>
  <dcterms:modified xsi:type="dcterms:W3CDTF">2021-04-22T07:11:23Z</dcterms:modified>
</cp:coreProperties>
</file>