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choumbou\Desktop\"/>
    </mc:Choice>
  </mc:AlternateContent>
  <xr:revisionPtr revIDLastSave="0" documentId="13_ncr:1_{54D5D86A-AC61-4CEA-923D-16BFBAD0BEED}" xr6:coauthVersionLast="46" xr6:coauthVersionMax="46" xr10:uidLastSave="{00000000-0000-0000-0000-000000000000}"/>
  <bookViews>
    <workbookView xWindow="-110" yWindow="-110" windowWidth="19420" windowHeight="10420" activeTab="1" xr2:uid="{CE81CAAB-F37E-4CEB-B7A6-B2789CF93BAC}"/>
  </bookViews>
  <sheets>
    <sheet name="Calculs ratios" sheetId="1" r:id="rId1"/>
    <sheet name="Historisation seuils franchi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/>
  <c r="H3" i="1"/>
  <c r="G4" i="1"/>
  <c r="H4" i="1"/>
  <c r="G5" i="1"/>
  <c r="H5" i="1"/>
  <c r="G6" i="1"/>
  <c r="H6" i="1"/>
  <c r="H2" i="1"/>
  <c r="G2" i="1"/>
  <c r="F3" i="1" l="1" a="1"/>
  <c r="F3" i="1" s="1"/>
  <c r="F4" i="1" a="1"/>
  <c r="F4" i="1" s="1"/>
  <c r="F5" i="1" a="1"/>
  <c r="F5" i="1" s="1"/>
  <c r="F6" i="1" a="1"/>
  <c r="F6" i="1" s="1"/>
  <c r="E3" i="1" a="1"/>
  <c r="E3" i="1" s="1"/>
  <c r="E4" i="1" a="1"/>
  <c r="E4" i="1" s="1"/>
  <c r="E5" i="1" a="1"/>
  <c r="E5" i="1" s="1"/>
  <c r="E6" i="1" a="1"/>
  <c r="E6" i="1" s="1"/>
  <c r="F2" i="1" a="1"/>
  <c r="F2" i="1" s="1"/>
  <c r="E2" i="1" a="1"/>
  <c r="E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<sst xmlns="http://schemas.openxmlformats.org/spreadsheetml/2006/main" count="32" uniqueCount="22">
  <si>
    <t>Nom</t>
  </si>
  <si>
    <t>Groupe</t>
  </si>
  <si>
    <t>Ratio inf</t>
  </si>
  <si>
    <t>Ratio sup</t>
  </si>
  <si>
    <t>Base ratios</t>
  </si>
  <si>
    <t>France</t>
  </si>
  <si>
    <t>B</t>
  </si>
  <si>
    <t>Croatie</t>
  </si>
  <si>
    <t>C</t>
  </si>
  <si>
    <t>A</t>
  </si>
  <si>
    <t>Belgique</t>
  </si>
  <si>
    <t>Uruguay</t>
  </si>
  <si>
    <t>Argentine</t>
  </si>
  <si>
    <t>D</t>
  </si>
  <si>
    <t>E</t>
  </si>
  <si>
    <t>F</t>
  </si>
  <si>
    <t>Groupes</t>
  </si>
  <si>
    <t>Dépassement inf</t>
  </si>
  <si>
    <t>Dépassement Sup</t>
  </si>
  <si>
    <t>Ratio aujourd'hui</t>
  </si>
  <si>
    <t>Ratio veille</t>
  </si>
  <si>
    <t>Dépassement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</si>
</sst>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quotePrefix="1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font>
        <color rgb="FFFF0000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CC4F9-E7A2-4B4C-8BC9-1E2F212851DA}">
  <dimension ref="A1:R8"/>
  <sheetViews>
    <sheetView zoomScale="80" zoomScaleNormal="80" workbookViewId="0">
      <selection activeCell="G1" sqref="G1"/>
    </sheetView>
  </sheetViews>
  <sheetFormatPr baseColWidth="10" defaultRowHeight="14.5" x14ac:dyDescent="0.35"/>
  <cols>
    <col min="3" max="3" width="10.26953125" bestFit="1" customWidth="1"/>
    <col min="4" max="4" width="15.54296875" bestFit="1" customWidth="1"/>
    <col min="7" max="7" width="15" bestFit="1" customWidth="1"/>
    <col min="8" max="8" width="15.81640625" bestFit="1" customWidth="1"/>
  </cols>
  <sheetData>
    <row r="1" spans="1:18" x14ac:dyDescent="0.35">
      <c r="A1" t="s">
        <v>0</v>
      </c>
      <c r="B1" t="s">
        <v>1</v>
      </c>
      <c r="C1" t="s">
        <v>20</v>
      </c>
      <c r="D1" t="s">
        <v>19</v>
      </c>
      <c r="E1" t="s">
        <v>2</v>
      </c>
      <c r="F1" t="s">
        <v>3</v>
      </c>
      <c r="G1" s="12" t="s">
        <v>17</v>
      </c>
      <c r="H1" s="12" t="s">
        <v>18</v>
      </c>
      <c r="J1" s="1" t="s">
        <v>4</v>
      </c>
      <c r="K1" s="2"/>
      <c r="L1" s="2"/>
      <c r="M1" s="2"/>
      <c r="N1" s="2"/>
      <c r="O1" s="2"/>
      <c r="P1" s="2"/>
      <c r="Q1" s="2"/>
      <c r="R1" s="3"/>
    </row>
    <row r="2" spans="1:18" x14ac:dyDescent="0.35">
      <c r="A2" t="s">
        <v>5</v>
      </c>
      <c r="B2" s="11" t="s">
        <v>6</v>
      </c>
      <c r="C2" s="11">
        <v>12.5</v>
      </c>
      <c r="D2" s="11">
        <v>13.8</v>
      </c>
      <c r="E2" cm="1">
        <f t="array" ref="E2">_xlfn.AGGREGATE(14,4,IF((J$3:J$8=B2)*(K$3:R$8&lt;=C2),K$3:R$8),1)</f>
        <v>10</v>
      </c>
      <c r="F2" cm="1">
        <f t="array" ref="F2">_xlfn.AGGREGATE(15,4,IF((J$3:J$8=B2)*(K$3:R$8&gt;=C2),K$3:R$8),1)</f>
        <v>13</v>
      </c>
      <c r="G2" s="11" t="str">
        <f>IF($D2&lt;E2,$D2,"")</f>
        <v/>
      </c>
      <c r="H2" s="11">
        <f>IF($D2&gt;F2,$D2,"")</f>
        <v>13.8</v>
      </c>
      <c r="J2" s="4" t="s">
        <v>16</v>
      </c>
      <c r="K2" s="5"/>
      <c r="L2" s="5"/>
      <c r="M2" s="5"/>
      <c r="N2" s="5"/>
      <c r="O2" s="5"/>
      <c r="P2" s="5"/>
      <c r="Q2" s="5"/>
      <c r="R2" s="6"/>
    </row>
    <row r="3" spans="1:18" x14ac:dyDescent="0.35">
      <c r="A3" t="s">
        <v>7</v>
      </c>
      <c r="B3" t="s">
        <v>8</v>
      </c>
      <c r="C3" s="11">
        <v>10</v>
      </c>
      <c r="D3" s="11">
        <v>8.8000000000000007</v>
      </c>
      <c r="E3" cm="1">
        <f t="array" ref="E3">_xlfn.AGGREGATE(14,4,IF((J$3:J$8=B3)*(K$3:R$8&lt;=C3),K$3:R$8),1)</f>
        <v>9</v>
      </c>
      <c r="F3" cm="1">
        <f t="array" ref="F3">_xlfn.AGGREGATE(15,4,IF((J$3:J$8=B3)*(K$3:R$8&gt;=C3),K$3:R$8),1)</f>
        <v>11</v>
      </c>
      <c r="G3" s="11">
        <f t="shared" ref="G3:G6" si="0">IF($D3&lt;E3,$D3,"")</f>
        <v>8.8000000000000007</v>
      </c>
      <c r="H3" s="11" t="str">
        <f t="shared" ref="H3:H6" si="1">IF($D3&gt;F3,$D3,"")</f>
        <v/>
      </c>
      <c r="J3" s="1" t="s">
        <v>9</v>
      </c>
      <c r="K3" s="2">
        <v>0</v>
      </c>
      <c r="L3" s="2">
        <v>3</v>
      </c>
      <c r="M3" s="2">
        <v>5</v>
      </c>
      <c r="N3" s="2">
        <v>10</v>
      </c>
      <c r="O3" s="2">
        <v>15</v>
      </c>
      <c r="P3" s="2">
        <v>20</v>
      </c>
      <c r="Q3" s="2">
        <v>25</v>
      </c>
      <c r="R3" s="3">
        <v>30</v>
      </c>
    </row>
    <row r="4" spans="1:18" x14ac:dyDescent="0.35">
      <c r="A4" t="s">
        <v>10</v>
      </c>
      <c r="B4" t="s">
        <v>6</v>
      </c>
      <c r="C4" s="11">
        <v>6.7</v>
      </c>
      <c r="D4" s="11">
        <v>7</v>
      </c>
      <c r="E4" cm="1">
        <f t="array" ref="E4">_xlfn.AGGREGATE(14,4,IF((J$3:J$8=B4)*(K$3:R$8&lt;=C4),K$3:R$8),1)</f>
        <v>5</v>
      </c>
      <c r="F4" cm="1">
        <f t="array" ref="F4">_xlfn.AGGREGATE(15,4,IF((J$3:J$8=B4)*(K$3:R$8&gt;=C4),K$3:R$8),1)</f>
        <v>10</v>
      </c>
      <c r="G4" s="11" t="str">
        <f t="shared" si="0"/>
        <v/>
      </c>
      <c r="H4" s="11" t="str">
        <f t="shared" si="1"/>
        <v/>
      </c>
      <c r="J4" s="5" t="s">
        <v>6</v>
      </c>
      <c r="K4" s="5">
        <v>0</v>
      </c>
      <c r="L4" s="5">
        <v>5</v>
      </c>
      <c r="M4" s="5">
        <v>10</v>
      </c>
      <c r="N4" s="5">
        <v>13</v>
      </c>
      <c r="O4" s="5">
        <v>16</v>
      </c>
      <c r="P4" s="5">
        <v>19</v>
      </c>
      <c r="Q4" s="5">
        <v>22</v>
      </c>
      <c r="R4" s="6">
        <v>25</v>
      </c>
    </row>
    <row r="5" spans="1:18" x14ac:dyDescent="0.35">
      <c r="A5" t="s">
        <v>11</v>
      </c>
      <c r="B5" t="s">
        <v>6</v>
      </c>
      <c r="C5" s="11">
        <v>17</v>
      </c>
      <c r="D5" s="11">
        <v>17.100000000000001</v>
      </c>
      <c r="E5" cm="1">
        <f t="array" ref="E5">_xlfn.AGGREGATE(14,4,IF((J$3:J$8=B5)*(K$3:R$8&lt;=C5),K$3:R$8),1)</f>
        <v>16</v>
      </c>
      <c r="F5" cm="1">
        <f t="array" ref="F5">_xlfn.AGGREGATE(15,4,IF((J$3:J$8=B5)*(K$3:R$8&gt;=C5),K$3:R$8),1)</f>
        <v>19</v>
      </c>
      <c r="G5" s="11" t="str">
        <f t="shared" si="0"/>
        <v/>
      </c>
      <c r="H5" s="11" t="str">
        <f t="shared" si="1"/>
        <v/>
      </c>
      <c r="J5" s="4" t="s">
        <v>8</v>
      </c>
      <c r="K5" s="5">
        <v>0</v>
      </c>
      <c r="L5" s="5">
        <v>5</v>
      </c>
      <c r="M5" s="5">
        <v>7</v>
      </c>
      <c r="N5" s="5">
        <v>9</v>
      </c>
      <c r="O5" s="5">
        <v>11</v>
      </c>
      <c r="P5" s="5">
        <v>13</v>
      </c>
      <c r="Q5" s="5">
        <v>15</v>
      </c>
      <c r="R5" s="6">
        <v>17</v>
      </c>
    </row>
    <row r="6" spans="1:18" x14ac:dyDescent="0.35">
      <c r="A6" t="s">
        <v>12</v>
      </c>
      <c r="B6" t="s">
        <v>9</v>
      </c>
      <c r="C6" s="11">
        <v>0.4</v>
      </c>
      <c r="D6" s="11">
        <v>3.9</v>
      </c>
      <c r="E6" cm="1">
        <f t="array" ref="E6">_xlfn.AGGREGATE(14,4,IF((J$3:J$8=B6)*(K$3:R$8&lt;=C6),K$3:R$8),1)</f>
        <v>0</v>
      </c>
      <c r="F6" cm="1">
        <f t="array" ref="F6">_xlfn.AGGREGATE(15,4,IF((J$3:J$8=B6)*(K$3:R$8&gt;=C6),K$3:R$8),1)</f>
        <v>3</v>
      </c>
      <c r="G6" s="11" t="str">
        <f t="shared" si="0"/>
        <v/>
      </c>
      <c r="H6" s="11">
        <f t="shared" si="1"/>
        <v>3.9</v>
      </c>
      <c r="J6" s="4" t="s">
        <v>13</v>
      </c>
      <c r="K6" s="5">
        <v>0</v>
      </c>
      <c r="L6" s="5">
        <v>3</v>
      </c>
      <c r="M6" s="5">
        <v>5</v>
      </c>
      <c r="N6" s="5">
        <v>8</v>
      </c>
      <c r="O6" s="5">
        <v>11</v>
      </c>
      <c r="P6" s="5">
        <v>14</v>
      </c>
      <c r="Q6" s="5">
        <v>17</v>
      </c>
      <c r="R6" s="6">
        <v>20</v>
      </c>
    </row>
    <row r="7" spans="1:18" x14ac:dyDescent="0.35">
      <c r="J7" s="4" t="s">
        <v>14</v>
      </c>
      <c r="K7" s="5">
        <v>0</v>
      </c>
      <c r="L7" s="5">
        <v>3</v>
      </c>
      <c r="M7" s="5">
        <v>5</v>
      </c>
      <c r="N7" s="5">
        <v>10</v>
      </c>
      <c r="O7" s="5">
        <v>15</v>
      </c>
      <c r="P7" s="5">
        <v>20</v>
      </c>
      <c r="Q7" s="5">
        <v>25</v>
      </c>
      <c r="R7" s="6">
        <v>30</v>
      </c>
    </row>
    <row r="8" spans="1:18" x14ac:dyDescent="0.35">
      <c r="F8" s="10"/>
      <c r="J8" s="7" t="s">
        <v>15</v>
      </c>
      <c r="K8" s="8">
        <v>0</v>
      </c>
      <c r="L8" s="8">
        <v>1</v>
      </c>
      <c r="M8" s="8">
        <v>3</v>
      </c>
      <c r="N8" s="8">
        <v>5</v>
      </c>
      <c r="O8" s="8">
        <v>10</v>
      </c>
      <c r="P8" s="8">
        <v>15</v>
      </c>
      <c r="Q8" s="8">
        <v>25</v>
      </c>
      <c r="R8" s="9"/>
    </row>
  </sheetData>
  <conditionalFormatting sqref="G2:H6">
    <cfRule type="expression" dxfId="0" priority="1">
      <formula>ISNUMBER(G2)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B8EA6-66B3-4348-B7B9-92018BCC727B}">
  <dimension ref="A1:C4"/>
  <sheetViews>
    <sheetView tabSelected="1" workbookViewId="0">
      <selection activeCell="C2" sqref="C2"/>
    </sheetView>
  </sheetViews>
  <sheetFormatPr baseColWidth="10" defaultRowHeight="14.5" x14ac:dyDescent="0.35"/>
  <cols>
    <col min="2" max="2" width="15.54296875" bestFit="1" customWidth="1"/>
    <col min="3" max="3" width="16.54296875" bestFit="1" customWidth="1"/>
  </cols>
  <sheetData>
    <row r="1" spans="1:3" x14ac:dyDescent="0.35">
      <c r="A1" t="s">
        <v>0</v>
      </c>
      <c r="B1" s="13" t="s">
        <v>17</v>
      </c>
      <c r="C1" s="13" t="s">
        <v>21</v>
      </c>
    </row>
    <row r="2" spans="1:3" x14ac:dyDescent="0.35">
      <c r="A2" t="s">
        <v>5</v>
      </c>
      <c r="C2">
        <v>13.3</v>
      </c>
    </row>
    <row r="3" spans="1:3" x14ac:dyDescent="0.35">
      <c r="A3" t="s">
        <v>7</v>
      </c>
      <c r="B3">
        <v>8.8000000000000007</v>
      </c>
    </row>
    <row r="4" spans="1:3" x14ac:dyDescent="0.35">
      <c r="A4" t="s">
        <v>12</v>
      </c>
      <c r="C4">
        <v>3.9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Calculs ratios</vt:lpstr>
      <vt:lpstr>Historisation seuils franchis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TCHOUMBOU</dc:creator>
  <cp:lastModifiedBy>Steve TCHOUMBOU</cp:lastModifiedBy>
  <dcterms:created xsi:type="dcterms:W3CDTF">2021-04-28T15:18:10Z</dcterms:created>
  <dcterms:modified xsi:type="dcterms:W3CDTF">2021-05-07T09:39:44Z</dcterms:modified>
</cp:coreProperties>
</file>