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240" windowWidth="21570" windowHeight="7815"/>
  </bookViews>
  <sheets>
    <sheet name="Etat des Formations" sheetId="1" r:id="rId1"/>
    <sheet name="Liste" sheetId="2" r:id="rId2"/>
    <sheet name="Départs" sheetId="3" r:id="rId3"/>
  </sheets>
  <definedNames>
    <definedName name="_xlnm._FilterDatabase" localSheetId="2" hidden="1">Départs!$A$8:$L$8</definedName>
    <definedName name="_xlnm._FilterDatabase" localSheetId="0" hidden="1">'Etat des Formations'!$A$8:$O$8</definedName>
    <definedName name="_GoBack" localSheetId="0">'Etat des Formations'!$M$7</definedName>
    <definedName name="_xlnm.Print_Area" localSheetId="0">'Etat des Formations'!$A$6:$BA$106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9" i="1"/>
  <c r="H9" i="1" l="1"/>
  <c r="H12" i="1" l="1"/>
  <c r="H13" i="1"/>
  <c r="H14" i="1"/>
  <c r="H17" i="1"/>
  <c r="H18" i="1"/>
  <c r="H22" i="1"/>
  <c r="H23" i="1"/>
  <c r="H26" i="1"/>
  <c r="H27" i="1"/>
  <c r="H28" i="1"/>
  <c r="H29" i="1"/>
  <c r="H31" i="1"/>
  <c r="H32" i="1"/>
  <c r="H34" i="1"/>
  <c r="H38" i="1"/>
  <c r="H41" i="1"/>
  <c r="H45" i="1"/>
  <c r="H47" i="1"/>
  <c r="H48" i="1"/>
  <c r="H49" i="1"/>
  <c r="H54" i="1"/>
  <c r="H55" i="1"/>
  <c r="H57" i="1"/>
  <c r="H58" i="1"/>
  <c r="H59" i="1"/>
  <c r="H62" i="1"/>
  <c r="H66" i="1"/>
  <c r="H67" i="1"/>
  <c r="H69" i="1"/>
  <c r="H70" i="1"/>
  <c r="H71" i="1"/>
  <c r="H78" i="1"/>
  <c r="H81" i="1"/>
  <c r="H82" i="1"/>
  <c r="H84" i="1"/>
  <c r="H85" i="1"/>
  <c r="H88" i="1"/>
  <c r="H89" i="1"/>
  <c r="H91" i="1"/>
  <c r="H96" i="1"/>
  <c r="H97" i="1"/>
  <c r="H98" i="1"/>
  <c r="H99" i="1"/>
  <c r="H100" i="1"/>
  <c r="AZ8" i="1" l="1"/>
  <c r="AY8" i="1"/>
  <c r="AX8" i="1"/>
  <c r="AW8" i="1"/>
  <c r="AV8" i="1"/>
  <c r="AT8" i="1"/>
  <c r="AS8" i="1"/>
  <c r="AQ8" i="1"/>
  <c r="AP8" i="1"/>
  <c r="AO8" i="1"/>
  <c r="H79" i="1" s="1"/>
  <c r="AN8" i="1"/>
  <c r="H51" i="1" s="1"/>
  <c r="AM8" i="1"/>
  <c r="AL8" i="1"/>
  <c r="AK8" i="1"/>
  <c r="AI8" i="1"/>
  <c r="AH8" i="1"/>
  <c r="AG8" i="1"/>
  <c r="AF8" i="1"/>
  <c r="AE8" i="1"/>
  <c r="AD8" i="1"/>
  <c r="AB8" i="1"/>
  <c r="AA8" i="1"/>
  <c r="Z8" i="1"/>
  <c r="Y8" i="1"/>
  <c r="X8" i="1"/>
  <c r="W8" i="1"/>
  <c r="V8" i="1"/>
  <c r="U8" i="1"/>
  <c r="H36" i="1" s="1"/>
  <c r="T8" i="1"/>
  <c r="S8" i="1"/>
  <c r="R8" i="1"/>
  <c r="Q8" i="1"/>
  <c r="F16" i="1"/>
  <c r="F32" i="1"/>
  <c r="F36" i="1"/>
  <c r="F52" i="1"/>
  <c r="F56" i="1"/>
  <c r="F71" i="1"/>
  <c r="F79" i="1"/>
  <c r="F95" i="1"/>
  <c r="F99" i="1"/>
  <c r="H23" i="2"/>
  <c r="F13" i="1" s="1"/>
  <c r="H20" i="2"/>
  <c r="H21" i="2"/>
  <c r="H22" i="2"/>
  <c r="H15" i="1" l="1"/>
  <c r="H65" i="1"/>
  <c r="H77" i="1"/>
  <c r="H46" i="1"/>
  <c r="H72" i="1"/>
  <c r="H92" i="1"/>
  <c r="H42" i="1"/>
  <c r="H50" i="1"/>
  <c r="H90" i="1"/>
  <c r="H11" i="1"/>
  <c r="H19" i="1"/>
  <c r="H43" i="1"/>
  <c r="H75" i="1"/>
  <c r="H87" i="1"/>
  <c r="H95" i="1"/>
  <c r="H25" i="1"/>
  <c r="H33" i="1"/>
  <c r="H94" i="1"/>
  <c r="H16" i="1"/>
  <c r="H20" i="1"/>
  <c r="H24" i="1"/>
  <c r="H52" i="1"/>
  <c r="H68" i="1"/>
  <c r="H76" i="1"/>
  <c r="H37" i="1"/>
  <c r="H61" i="1"/>
  <c r="H73" i="1"/>
  <c r="H30" i="1"/>
  <c r="H102" i="1"/>
  <c r="H35" i="1"/>
  <c r="H83" i="1"/>
  <c r="H56" i="1"/>
  <c r="H80" i="1"/>
  <c r="H21" i="1"/>
  <c r="H86" i="1"/>
  <c r="H53" i="1"/>
  <c r="H63" i="1"/>
  <c r="H44" i="1"/>
  <c r="H60" i="1"/>
  <c r="H10" i="1"/>
  <c r="H39" i="1"/>
  <c r="H93" i="1"/>
  <c r="H101" i="1"/>
  <c r="H103" i="1"/>
  <c r="H74" i="1"/>
  <c r="H40" i="1"/>
  <c r="H64" i="1"/>
  <c r="F87" i="1"/>
  <c r="F68" i="1"/>
  <c r="F48" i="1"/>
  <c r="F24" i="1"/>
  <c r="F83" i="1"/>
  <c r="F64" i="1"/>
  <c r="F40" i="1"/>
  <c r="F20" i="1"/>
  <c r="AR8" i="1"/>
  <c r="AU8" i="1"/>
  <c r="BA8" i="1"/>
  <c r="F91" i="1"/>
  <c r="F75" i="1"/>
  <c r="F60" i="1"/>
  <c r="F44" i="1"/>
  <c r="F28" i="1"/>
  <c r="F12" i="1"/>
  <c r="F98" i="1"/>
  <c r="F90" i="1"/>
  <c r="F82" i="1"/>
  <c r="F74" i="1"/>
  <c r="F67" i="1"/>
  <c r="F59" i="1"/>
  <c r="F55" i="1"/>
  <c r="F47" i="1"/>
  <c r="F39" i="1"/>
  <c r="F31" i="1"/>
  <c r="F23" i="1"/>
  <c r="F15" i="1"/>
  <c r="F9" i="1"/>
  <c r="F101" i="1"/>
  <c r="F97" i="1"/>
  <c r="F93" i="1"/>
  <c r="F89" i="1"/>
  <c r="F85" i="1"/>
  <c r="F81" i="1"/>
  <c r="F77" i="1"/>
  <c r="F73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F102" i="1"/>
  <c r="F94" i="1"/>
  <c r="F86" i="1"/>
  <c r="F78" i="1"/>
  <c r="F63" i="1"/>
  <c r="F51" i="1"/>
  <c r="F43" i="1"/>
  <c r="F35" i="1"/>
  <c r="F27" i="1"/>
  <c r="F19" i="1"/>
  <c r="F11" i="1"/>
  <c r="F103" i="1"/>
  <c r="F100" i="1"/>
  <c r="F96" i="1"/>
  <c r="F92" i="1"/>
  <c r="F88" i="1"/>
  <c r="F84" i="1"/>
  <c r="F80" i="1"/>
  <c r="F76" i="1"/>
  <c r="F72" i="1"/>
  <c r="F69" i="1"/>
  <c r="F65" i="1"/>
  <c r="F61" i="1"/>
  <c r="F57" i="1"/>
  <c r="F53" i="1"/>
  <c r="F49" i="1"/>
  <c r="F45" i="1"/>
  <c r="F41" i="1"/>
  <c r="F37" i="1"/>
  <c r="F33" i="1"/>
  <c r="F29" i="1"/>
  <c r="F25" i="1"/>
  <c r="F21" i="1"/>
  <c r="F17" i="1"/>
  <c r="AC8" i="1"/>
  <c r="AJ8" i="1"/>
  <c r="L51" i="1"/>
  <c r="L27" i="1"/>
  <c r="L18" i="1"/>
  <c r="I9" i="1" l="1"/>
  <c r="J97" i="1"/>
  <c r="J98" i="1"/>
  <c r="I97" i="1" l="1"/>
  <c r="J85" i="1"/>
  <c r="I85" i="1" l="1"/>
  <c r="H61" i="2"/>
  <c r="J95" i="1"/>
  <c r="J96" i="1"/>
  <c r="J99" i="1"/>
  <c r="J100" i="1"/>
  <c r="J101" i="1"/>
  <c r="J102" i="1"/>
  <c r="J103" i="1"/>
  <c r="J94" i="1"/>
  <c r="J86" i="1" l="1"/>
  <c r="J87" i="1"/>
  <c r="J88" i="1"/>
  <c r="J89" i="1"/>
  <c r="J90" i="1"/>
  <c r="J91" i="1"/>
  <c r="I98" i="1"/>
  <c r="H19" i="2"/>
  <c r="AT104" i="1"/>
  <c r="AT105" i="1" s="1"/>
  <c r="AS104" i="1"/>
  <c r="AS105" i="1" s="1"/>
  <c r="AS106" i="1" l="1"/>
  <c r="I89" i="1"/>
  <c r="H70" i="2"/>
  <c r="H57" i="2"/>
  <c r="H48" i="2"/>
  <c r="H40" i="2"/>
  <c r="H62" i="2" l="1"/>
  <c r="J79" i="1"/>
  <c r="J70" i="1"/>
  <c r="J51" i="1"/>
  <c r="J27" i="1"/>
  <c r="J13" i="1"/>
  <c r="J93" i="1"/>
  <c r="J81" i="1"/>
  <c r="J78" i="1"/>
  <c r="J76" i="1"/>
  <c r="J75" i="1"/>
  <c r="J73" i="1"/>
  <c r="J71" i="1"/>
  <c r="J69" i="1"/>
  <c r="J68" i="1"/>
  <c r="J66" i="1"/>
  <c r="J63" i="1"/>
  <c r="J61" i="1"/>
  <c r="J60" i="1"/>
  <c r="J59" i="1"/>
  <c r="J54" i="1"/>
  <c r="J52" i="1"/>
  <c r="J47" i="1"/>
  <c r="J44" i="1"/>
  <c r="J43" i="1"/>
  <c r="J41" i="1"/>
  <c r="J39" i="1"/>
  <c r="J37" i="1"/>
  <c r="J33" i="1"/>
  <c r="J32" i="1"/>
  <c r="J31" i="1"/>
  <c r="J30" i="1"/>
  <c r="J28" i="1"/>
  <c r="J25" i="1"/>
  <c r="J24" i="1"/>
  <c r="J22" i="1"/>
  <c r="J20" i="1"/>
  <c r="J19" i="1"/>
  <c r="J17" i="1"/>
  <c r="J16" i="1"/>
  <c r="J14" i="1"/>
  <c r="J11" i="1"/>
  <c r="J10" i="1"/>
  <c r="I91" i="1"/>
  <c r="I87" i="1"/>
  <c r="J92" i="1"/>
  <c r="J84" i="1"/>
  <c r="J83" i="1"/>
  <c r="J82" i="1"/>
  <c r="J80" i="1"/>
  <c r="J77" i="1"/>
  <c r="J74" i="1"/>
  <c r="J72" i="1"/>
  <c r="J67" i="1"/>
  <c r="J65" i="1"/>
  <c r="J64" i="1"/>
  <c r="J62" i="1"/>
  <c r="J58" i="1"/>
  <c r="J57" i="1"/>
  <c r="J56" i="1"/>
  <c r="J55" i="1"/>
  <c r="J53" i="1"/>
  <c r="J50" i="1"/>
  <c r="J49" i="1"/>
  <c r="J48" i="1"/>
  <c r="J46" i="1"/>
  <c r="J45" i="1"/>
  <c r="J42" i="1"/>
  <c r="J40" i="1"/>
  <c r="J38" i="1"/>
  <c r="J36" i="1"/>
  <c r="J35" i="1"/>
  <c r="J34" i="1"/>
  <c r="J29" i="1"/>
  <c r="J26" i="1"/>
  <c r="J23" i="1"/>
  <c r="J21" i="1"/>
  <c r="J18" i="1"/>
  <c r="J15" i="1"/>
  <c r="J12" i="1"/>
  <c r="J9" i="1"/>
  <c r="I92" i="1"/>
  <c r="I90" i="1"/>
  <c r="I88" i="1"/>
  <c r="I86" i="1"/>
  <c r="I84" i="1"/>
  <c r="AK106" i="1" l="1"/>
  <c r="AP105" i="1"/>
  <c r="AQ105" i="1"/>
  <c r="AO105" i="1"/>
  <c r="AP104" i="1"/>
  <c r="AQ104" i="1"/>
  <c r="AB105" i="1"/>
  <c r="AA105" i="1"/>
  <c r="Z105" i="1"/>
  <c r="X105" i="1"/>
  <c r="AH104" i="1"/>
  <c r="AI104" i="1"/>
  <c r="AD106" i="1"/>
  <c r="Q106" i="1"/>
  <c r="Z104" i="1"/>
  <c r="AA104" i="1"/>
  <c r="AB104" i="1"/>
  <c r="Q105" i="1"/>
  <c r="R105" i="1"/>
  <c r="AN105" i="1" l="1"/>
  <c r="AM105" i="1"/>
  <c r="AL105" i="1"/>
  <c r="AK105" i="1"/>
  <c r="Y105" i="1"/>
  <c r="W105" i="1"/>
  <c r="V105" i="1"/>
  <c r="U105" i="1"/>
  <c r="T105" i="1"/>
  <c r="S105" i="1"/>
  <c r="O104" i="1"/>
  <c r="N104" i="1"/>
  <c r="AH105" i="1" s="1"/>
  <c r="M104" i="1"/>
  <c r="AI105" i="1" l="1"/>
  <c r="F109" i="1"/>
  <c r="Q104" i="1"/>
  <c r="R104" i="1" l="1"/>
  <c r="S104" i="1"/>
  <c r="T104" i="1"/>
  <c r="U104" i="1"/>
  <c r="V104" i="1"/>
  <c r="W104" i="1"/>
  <c r="X104" i="1"/>
  <c r="Y104" i="1"/>
  <c r="AV104" i="1" l="1"/>
  <c r="AW104" i="1"/>
  <c r="AX104" i="1"/>
  <c r="AY104" i="1"/>
  <c r="AZ104" i="1"/>
  <c r="J104" i="1" l="1"/>
  <c r="I49" i="1" l="1"/>
  <c r="I46" i="1"/>
  <c r="I72" i="1"/>
  <c r="I74" i="1"/>
  <c r="I77" i="1"/>
  <c r="I67" i="1"/>
  <c r="I48" i="1"/>
  <c r="I29" i="1"/>
  <c r="I83" i="1"/>
  <c r="I93" i="1"/>
  <c r="I21" i="1"/>
  <c r="I51" i="1"/>
  <c r="I79" i="1"/>
  <c r="I12" i="1"/>
  <c r="I38" i="1"/>
  <c r="I23" i="1"/>
  <c r="I99" i="1"/>
  <c r="I52" i="1"/>
  <c r="I78" i="1"/>
  <c r="I60" i="1"/>
  <c r="I16" i="1"/>
  <c r="I103" i="1"/>
  <c r="I39" i="1"/>
  <c r="I32" i="1"/>
  <c r="I30" i="1"/>
  <c r="I17" i="1"/>
  <c r="I25" i="1"/>
  <c r="I43" i="1"/>
  <c r="I100" i="1"/>
  <c r="I66" i="1"/>
  <c r="I28" i="1"/>
  <c r="I20" i="1"/>
  <c r="I11" i="1"/>
  <c r="I33" i="1"/>
  <c r="I53" i="1"/>
  <c r="I57" i="1"/>
  <c r="I63" i="1"/>
  <c r="I14" i="1"/>
  <c r="I22" i="1"/>
  <c r="I35" i="1"/>
  <c r="I68" i="1"/>
  <c r="I62" i="1"/>
  <c r="I101" i="1"/>
  <c r="I37" i="1"/>
  <c r="I64" i="1"/>
  <c r="I31" i="1"/>
  <c r="I69" i="1"/>
  <c r="I73" i="1"/>
  <c r="I76" i="1"/>
  <c r="I45" i="1"/>
  <c r="I58" i="1"/>
  <c r="I41" i="1"/>
  <c r="I80" i="1"/>
  <c r="I102" i="1"/>
  <c r="I15" i="1"/>
  <c r="I55" i="1"/>
  <c r="I56" i="1"/>
  <c r="I71" i="1"/>
  <c r="I59" i="1"/>
  <c r="I47" i="1"/>
  <c r="I96" i="1"/>
  <c r="I61" i="1"/>
  <c r="I10" i="1"/>
  <c r="I44" i="1"/>
  <c r="I81" i="1"/>
  <c r="I65" i="1"/>
  <c r="I75" i="1"/>
  <c r="I94" i="1"/>
  <c r="I95" i="1"/>
  <c r="I54" i="1"/>
  <c r="I27" i="1"/>
  <c r="I70" i="1"/>
  <c r="I13" i="1"/>
  <c r="I40" i="1"/>
  <c r="I42" i="1"/>
  <c r="I18" i="1"/>
  <c r="I34" i="1"/>
  <c r="I50" i="1"/>
  <c r="I19" i="1"/>
  <c r="I24" i="1"/>
  <c r="I26" i="1"/>
  <c r="I82" i="1"/>
  <c r="I36" i="1"/>
  <c r="AD104" i="1"/>
  <c r="AD105" i="1" s="1"/>
  <c r="AE104" i="1"/>
  <c r="AE105" i="1" s="1"/>
  <c r="AF104" i="1"/>
  <c r="AF105" i="1" s="1"/>
  <c r="AG104" i="1"/>
  <c r="AG105" i="1" s="1"/>
  <c r="AK104" i="1"/>
  <c r="AL104" i="1"/>
  <c r="AM104" i="1"/>
  <c r="AN104" i="1"/>
  <c r="AO104" i="1"/>
  <c r="G104" i="1" l="1"/>
  <c r="F104" i="1"/>
  <c r="I104" i="1" l="1"/>
</calcChain>
</file>

<file path=xl/sharedStrings.xml><?xml version="1.0" encoding="utf-8"?>
<sst xmlns="http://schemas.openxmlformats.org/spreadsheetml/2006/main" count="250" uniqueCount="120">
  <si>
    <t>Prénom</t>
  </si>
  <si>
    <t>Service père</t>
  </si>
  <si>
    <t>Service</t>
  </si>
  <si>
    <t>Encadrement Technique</t>
  </si>
  <si>
    <t>Nombre de Formation Intermédiaire et Proximité</t>
  </si>
  <si>
    <t>Nombre de Formation Stratégique et Supérieur</t>
  </si>
  <si>
    <t>Nombre de jours</t>
  </si>
  <si>
    <t>TOTAL</t>
  </si>
  <si>
    <t>Typologie Encadrant</t>
  </si>
  <si>
    <t>Nom</t>
  </si>
  <si>
    <t>Nbre de Formations suivies</t>
  </si>
  <si>
    <t>NOMBRE DE JOURS DE FORMATIONS TOTAL</t>
  </si>
  <si>
    <t>Accompagnement Prise de Poste Chefs d'Equipe des routes</t>
  </si>
  <si>
    <t>Webinaire introduction à l'innovation publique - Groupe 2</t>
  </si>
  <si>
    <t>Intermédiaire et Proximité</t>
  </si>
  <si>
    <t>Stratégique et Supérieur</t>
  </si>
  <si>
    <t>Nombre de Formation Encadrement technique</t>
  </si>
  <si>
    <t>Conférence débat  sur l'innovation managériale</t>
  </si>
  <si>
    <t xml:space="preserve">TOTAL = 24 </t>
  </si>
  <si>
    <t>TOTAL AGENTS</t>
  </si>
  <si>
    <t xml:space="preserve">TOTAL </t>
  </si>
  <si>
    <t>Nbre de Formations Proposées</t>
  </si>
  <si>
    <t>En %</t>
  </si>
  <si>
    <t>% par Typologie</t>
  </si>
  <si>
    <t>ACCOMPAGNEMENT PRISE DE POSTE 
CHEFS D'EQUIPE DES ROUTES</t>
  </si>
  <si>
    <t>LE DEPLOIEMENT ET LA COMMUNICATION D'UNE DECISION STRATEGIQUE POUR INDUIRE LE CHANGEMENT DE CULTURE MANAGARIAL</t>
  </si>
  <si>
    <t>CONFERENCE DEBAT SUR L'INNOVATION MANAGERIALE</t>
  </si>
  <si>
    <t>LE DEPLOIEMENT D'UN PLAN STRATEGIQUE PRECONCU 
- STRATES 3 ET 4</t>
  </si>
  <si>
    <t>Direction</t>
  </si>
  <si>
    <t>Direction Adjointe</t>
  </si>
  <si>
    <t>Chef de service</t>
  </si>
  <si>
    <t>Chef de Bureau</t>
  </si>
  <si>
    <t>Chef d'Equipe</t>
  </si>
  <si>
    <t>Responsable UTD</t>
  </si>
  <si>
    <t>Matricule</t>
  </si>
  <si>
    <t>Toute Strate</t>
  </si>
  <si>
    <t>LE MANAGER RECRUTEUR</t>
  </si>
  <si>
    <t>Responsable Parc JJR</t>
  </si>
  <si>
    <t>Responsable Marais de Sacy</t>
  </si>
  <si>
    <t>Chef d'Exploitation</t>
  </si>
  <si>
    <t>DGA</t>
  </si>
  <si>
    <t>Chef de centre</t>
  </si>
  <si>
    <t>Chef Adjoint Service</t>
  </si>
  <si>
    <t>Responsable d'équipe</t>
  </si>
  <si>
    <t>Le manager Recruteur</t>
  </si>
  <si>
    <t>Formations "Hors Dispositif"</t>
  </si>
  <si>
    <t>O</t>
  </si>
  <si>
    <t>Formations effectuées "Hors Dispositif"</t>
  </si>
  <si>
    <t>ETAT DES DEPARTS</t>
  </si>
  <si>
    <t>Formations Effectuées "Hors Dispositif"</t>
  </si>
  <si>
    <t xml:space="preserve">Strate 5 </t>
  </si>
  <si>
    <t>Strate 3 et 4</t>
  </si>
  <si>
    <t>Strate 1</t>
  </si>
  <si>
    <t>Etat des formations management suivies par les encadrants de la DGA ADEM de 2018  au 01/09/2021</t>
  </si>
  <si>
    <t>Nbre de Jours / Formation</t>
  </si>
  <si>
    <r>
      <t>INTERMEDIAIRE ET PROXIMITE</t>
    </r>
    <r>
      <rPr>
        <sz val="14"/>
        <color theme="1"/>
        <rFont val="Arial Narrow"/>
        <family val="2"/>
      </rPr>
      <t xml:space="preserve"> (12 Formations = 25 jours)</t>
    </r>
  </si>
  <si>
    <r>
      <t xml:space="preserve">ENCADREMENT TECHNIQUE </t>
    </r>
    <r>
      <rPr>
        <sz val="14"/>
        <color theme="1"/>
        <rFont val="Arial Narrow"/>
        <family val="2"/>
      </rPr>
      <t>(6 Formations = 11 jours)</t>
    </r>
  </si>
  <si>
    <t>Intermédiaire et Proximité - Strate 3 et 4</t>
  </si>
  <si>
    <t>Encadrement Technique - Strate 5</t>
  </si>
  <si>
    <t xml:space="preserve">TRAVAILLER EN MODE PROJET </t>
  </si>
  <si>
    <t>LE MANAGER, VECTEUR DE L'ACCOMPAGNEMENT
 AU CHANGEMENT</t>
  </si>
  <si>
    <t>LE COURAGE MANAGERIAL</t>
  </si>
  <si>
    <t>PERSONNALITES ET GENERATIONS :
 COMPRENDRE POUR MANAGER LES DIFFERENCES</t>
  </si>
  <si>
    <t xml:space="preserve">MANAGER EN PREVENANT LES RISQUES PSYCHO-SOCIAUX
</t>
  </si>
  <si>
    <t xml:space="preserve">LE MANAGEMENT INNOVANT : REINVENTER SON MANAGEMENT 
</t>
  </si>
  <si>
    <t xml:space="preserve">L'APPROPRIATION D'UNE DEMARCHE COLLABORATIVE : 
LE DESIGN DE SERVICE </t>
  </si>
  <si>
    <t xml:space="preserve">L'ORGANISATION ET L'ANIMATION DES REUNIONS 
CREATIVES DE RESOLUTION DE PROBLEMES </t>
  </si>
  <si>
    <t xml:space="preserve">LA PREVENTION DU HARCELEMENT AU TRAVAIL </t>
  </si>
  <si>
    <t>PROPOS ET COMPORTEMENTS SEXISTES AU TRAVAIL</t>
  </si>
  <si>
    <t xml:space="preserve">L'ERREUR COMME UN LEVIER DE REUSSITE </t>
  </si>
  <si>
    <t xml:space="preserve">SENSIBILISATION A LA PREVENTION DES DISCRIMINATIONS
</t>
  </si>
  <si>
    <t>ENCADRER UNE EQUIPE AU QUOTIDIEN</t>
  </si>
  <si>
    <t>COMMUNIQUER EFFICACEMENT ET DONNER 
DU SENS AU TRAVAIL D'EQUIPE</t>
  </si>
  <si>
    <t xml:space="preserve">PROPOS ET COMPORTEMENTS SEXISTES AU TRAVAIL </t>
  </si>
  <si>
    <t xml:space="preserve">MANAGER EN PREVENANT LES RISQUES PSYCHO-SOCIAUX 
</t>
  </si>
  <si>
    <t xml:space="preserve">L'APPROPRIATION D'UNE DEMARCHE COLLABORATIVE :
 LE DESIGN DE SERVICE </t>
  </si>
  <si>
    <t xml:space="preserve">PROPOS ET COMPORTEMENTS SEXISTES AU TRAVAIL : 
LIBERATION DE LA PAROLE A LA PREVENTION </t>
  </si>
  <si>
    <t>LA PREVENTION DU HARCELEMENT AU TRAVAIL</t>
  </si>
  <si>
    <t xml:space="preserve">LE COURAGE MANAGERIAL </t>
  </si>
  <si>
    <t xml:space="preserve">L'ERRREUR COMME UN LEVIER DE REUSSITE </t>
  </si>
  <si>
    <r>
      <t xml:space="preserve">STRATEGIQUE ET SUPERIEUR </t>
    </r>
    <r>
      <rPr>
        <sz val="14"/>
        <color theme="1"/>
        <rFont val="Arial Narrow"/>
        <family val="2"/>
      </rPr>
      <t>(7 Formations = 9 jours)</t>
    </r>
  </si>
  <si>
    <t>SENSIBILISATION A LA PREVENTION DES DISCRIMINATION</t>
  </si>
  <si>
    <t>Stratégique et Supérieur - Strate 1 et 2</t>
  </si>
  <si>
    <t>TECHNIQUE ET POSTURE POUR MENER UN ENTRETIEN
 D'EVALUATION</t>
  </si>
  <si>
    <t>Intermédiaire et Proximité - Strates 3 et 4</t>
  </si>
  <si>
    <t xml:space="preserve">Travailler en mode projet </t>
  </si>
  <si>
    <t>Le manager, vecteur de l'accompagnement au changement</t>
  </si>
  <si>
    <t xml:space="preserve">Le courage managérial </t>
  </si>
  <si>
    <t>Personnalités et générations : comprendre pour manager les différences</t>
  </si>
  <si>
    <t>Manager en prévenant les risques psycho-sociaux</t>
  </si>
  <si>
    <t>Le management innovant : réinventer son management</t>
  </si>
  <si>
    <t xml:space="preserve">L'appropriation d'une démarche collaborative : le design de service </t>
  </si>
  <si>
    <t xml:space="preserve">L'organisation et l'animation des réunions créatives de résolution de problèmes </t>
  </si>
  <si>
    <t xml:space="preserve">Propos et comportements sexistes au travail </t>
  </si>
  <si>
    <t xml:space="preserve">L'erreur comme un levier de réussite </t>
  </si>
  <si>
    <t xml:space="preserve">Sensibilisation à la prévention des discriminations </t>
  </si>
  <si>
    <t xml:space="preserve">La prévention du harcèlement au travail </t>
  </si>
  <si>
    <t>Encadrer une équipe au quotidien</t>
  </si>
  <si>
    <t>Communiquer efficacement et donner du sens au travail d'équipe</t>
  </si>
  <si>
    <t>La prévention du harcèlement au travail</t>
  </si>
  <si>
    <t>Sensibilisation à la prévention des discriminations</t>
  </si>
  <si>
    <t xml:space="preserve">Manager en prévenant les risques psycho-sociaux </t>
  </si>
  <si>
    <t>Propos et comportements sexistes au travail : libération de la parole à la prévention</t>
  </si>
  <si>
    <t>Formations "Hors dispositifs"</t>
  </si>
  <si>
    <t xml:space="preserve">Stratégique et Supérieur - States 1 et 2 </t>
  </si>
  <si>
    <t>Toutes Strates</t>
  </si>
  <si>
    <t>Le déploiement et la communication d'une décision stratégique
 pour induire le changement de culture managérial</t>
  </si>
  <si>
    <t>Ancienne Strate</t>
  </si>
  <si>
    <t>IP</t>
  </si>
  <si>
    <t>Le déploiement d'un plan stratégique préconçu</t>
  </si>
  <si>
    <t>Technique et posture pour mener un entretien d'évaluation</t>
  </si>
  <si>
    <t>WEBINAIRE INTRODUCTION A L'INNOVATION PUBLIQUE 
 GROUPE 2</t>
  </si>
  <si>
    <t>Strate 1 et 2</t>
  </si>
  <si>
    <t>Nombre de Formation "Toute Strate"</t>
  </si>
  <si>
    <t>MAJ 211012</t>
  </si>
  <si>
    <t>IP : Intermédiaire et Proximité - Strate 3 et 4</t>
  </si>
  <si>
    <t>EC : Encadrement Technique - Strate 5</t>
  </si>
  <si>
    <t>Nbre de Formations suivies /Par Strate</t>
  </si>
  <si>
    <t>SS : Stratégique et Supérieur - Strate 1 et 2</t>
  </si>
  <si>
    <t>Nbre de jours de Formations suivies / Par Strate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</si>
</sst>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indexed="9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20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indexed="8"/>
      <name val="Arial Narrow"/>
      <family val="2"/>
    </font>
    <font>
      <b/>
      <sz val="12"/>
      <color theme="1"/>
      <name val="Arial Narrow"/>
      <family val="2"/>
    </font>
    <font>
      <sz val="10"/>
      <name val="Arial"/>
      <family val="2"/>
    </font>
    <font>
      <sz val="12"/>
      <color indexed="8"/>
      <name val="Arial Narrow"/>
      <family val="2"/>
    </font>
    <font>
      <b/>
      <sz val="14"/>
      <color theme="1"/>
      <name val="Arial Narrow"/>
      <family val="2"/>
    </font>
    <font>
      <b/>
      <sz val="16"/>
      <color theme="1"/>
      <name val="Calibri"/>
      <family val="2"/>
      <scheme val="minor"/>
    </font>
    <font>
      <b/>
      <sz val="16"/>
      <color indexed="8"/>
      <name val="Arial Narrow"/>
      <family val="2"/>
    </font>
    <font>
      <b/>
      <sz val="16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sz val="12"/>
      <color indexed="9"/>
      <name val="Arial Narrow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b/>
      <sz val="12"/>
      <name val="Arial Narrow"/>
      <family val="2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sz val="20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4"/>
      <color theme="0"/>
      <name val="Arial Narrow"/>
      <family val="2"/>
    </font>
    <font>
      <sz val="11"/>
      <color rgb="FF4F595F"/>
      <name val="Courier New"/>
      <family val="3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335">
    <xf numFmtId="0" fontId="0" fillId="0" borderId="0" xfId="0"/>
    <xf numFmtId="0" fontId="0" fillId="6" borderId="0" xfId="0" applyFill="1"/>
    <xf numFmtId="0" fontId="7" fillId="2" borderId="0" xfId="1" applyFont="1" applyFill="1" applyBorder="1" applyAlignment="1">
      <alignment horizontal="center"/>
    </xf>
    <xf numFmtId="0" fontId="3" fillId="0" borderId="0" xfId="0" applyFont="1"/>
    <xf numFmtId="0" fontId="3" fillId="7" borderId="0" xfId="0" applyFont="1" applyFill="1"/>
    <xf numFmtId="0" fontId="3" fillId="0" borderId="0" xfId="0" applyFont="1" applyAlignment="1">
      <alignment horizontal="center"/>
    </xf>
    <xf numFmtId="0" fontId="3" fillId="6" borderId="0" xfId="0" applyFont="1" applyFill="1"/>
    <xf numFmtId="0" fontId="7" fillId="2" borderId="1" xfId="1" applyFont="1" applyFill="1" applyBorder="1" applyAlignment="1">
      <alignment horizontal="center"/>
    </xf>
    <xf numFmtId="0" fontId="3" fillId="7" borderId="0" xfId="0" applyFont="1" applyFill="1" applyBorder="1"/>
    <xf numFmtId="0" fontId="3" fillId="6" borderId="0" xfId="0" applyFont="1" applyFill="1" applyBorder="1"/>
    <xf numFmtId="0" fontId="3" fillId="4" borderId="0" xfId="0" applyFont="1" applyFill="1" applyBorder="1"/>
    <xf numFmtId="0" fontId="5" fillId="6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7" fillId="2" borderId="0" xfId="1" applyFont="1" applyFill="1" applyAlignment="1">
      <alignment horizontal="left"/>
    </xf>
    <xf numFmtId="0" fontId="7" fillId="2" borderId="0" xfId="1" applyFont="1" applyFill="1" applyBorder="1" applyAlignment="1">
      <alignment horizontal="left"/>
    </xf>
    <xf numFmtId="0" fontId="5" fillId="0" borderId="0" xfId="0" applyFont="1"/>
    <xf numFmtId="0" fontId="5" fillId="0" borderId="0" xfId="0" applyFont="1" applyFill="1" applyAlignment="1">
      <alignment vertical="center"/>
    </xf>
    <xf numFmtId="0" fontId="5" fillId="6" borderId="0" xfId="0" applyFont="1" applyFill="1"/>
    <xf numFmtId="0" fontId="4" fillId="0" borderId="0" xfId="0" applyFont="1" applyAlignment="1"/>
    <xf numFmtId="0" fontId="11" fillId="0" borderId="0" xfId="0" applyFont="1" applyAlignment="1"/>
    <xf numFmtId="0" fontId="4" fillId="6" borderId="4" xfId="0" applyFont="1" applyFill="1" applyBorder="1" applyAlignment="1">
      <alignment horizontal="center"/>
    </xf>
    <xf numFmtId="49" fontId="7" fillId="9" borderId="1" xfId="1" applyNumberFormat="1" applyFont="1" applyFill="1" applyBorder="1" applyAlignment="1">
      <alignment vertical="top" wrapText="1"/>
    </xf>
    <xf numFmtId="0" fontId="7" fillId="2" borderId="0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 applyAlignment="1"/>
    <xf numFmtId="0" fontId="0" fillId="0" borderId="0" xfId="0" applyFill="1"/>
    <xf numFmtId="0" fontId="7" fillId="2" borderId="0" xfId="1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1" xfId="0" applyFont="1" applyFill="1" applyBorder="1"/>
    <xf numFmtId="0" fontId="3" fillId="0" borderId="12" xfId="0" applyFont="1" applyFill="1" applyBorder="1"/>
    <xf numFmtId="0" fontId="3" fillId="0" borderId="11" xfId="0" applyFont="1" applyBorder="1"/>
    <xf numFmtId="0" fontId="0" fillId="0" borderId="0" xfId="0" applyFill="1" applyAlignment="1">
      <alignment horizontal="center" vertical="center" wrapText="1"/>
    </xf>
    <xf numFmtId="0" fontId="3" fillId="0" borderId="0" xfId="0" applyFont="1"/>
    <xf numFmtId="0" fontId="3" fillId="6" borderId="0" xfId="0" applyFont="1" applyFill="1"/>
    <xf numFmtId="0" fontId="5" fillId="6" borderId="0" xfId="0" applyFont="1" applyFill="1"/>
    <xf numFmtId="0" fontId="12" fillId="6" borderId="1" xfId="1" applyFont="1" applyFill="1" applyBorder="1" applyAlignment="1">
      <alignment horizontal="center" vertical="center" wrapText="1"/>
    </xf>
    <xf numFmtId="0" fontId="3" fillId="6" borderId="0" xfId="0" applyFont="1" applyFill="1"/>
    <xf numFmtId="0" fontId="4" fillId="4" borderId="0" xfId="0" applyFont="1" applyFill="1" applyBorder="1" applyAlignment="1"/>
    <xf numFmtId="0" fontId="2" fillId="6" borderId="0" xfId="0" applyFont="1" applyFill="1" applyAlignment="1">
      <alignment horizontal="center"/>
    </xf>
    <xf numFmtId="0" fontId="5" fillId="6" borderId="0" xfId="0" applyFont="1" applyFill="1"/>
    <xf numFmtId="0" fontId="4" fillId="0" borderId="1" xfId="0" applyFont="1" applyFill="1" applyBorder="1" applyAlignment="1"/>
    <xf numFmtId="0" fontId="3" fillId="0" borderId="0" xfId="0" applyFont="1"/>
    <xf numFmtId="0" fontId="3" fillId="7" borderId="0" xfId="0" applyFont="1" applyFill="1"/>
    <xf numFmtId="0" fontId="3" fillId="6" borderId="0" xfId="0" applyFont="1" applyFill="1"/>
    <xf numFmtId="0" fontId="11" fillId="0" borderId="0" xfId="0" applyFont="1" applyAlignment="1"/>
    <xf numFmtId="0" fontId="3" fillId="0" borderId="0" xfId="0" applyFont="1" applyFill="1"/>
    <xf numFmtId="0" fontId="3" fillId="0" borderId="15" xfId="0" applyFont="1" applyFill="1" applyBorder="1"/>
    <xf numFmtId="0" fontId="3" fillId="0" borderId="16" xfId="0" applyFont="1" applyFill="1" applyBorder="1"/>
    <xf numFmtId="0" fontId="3" fillId="0" borderId="21" xfId="0" applyFont="1" applyFill="1" applyBorder="1"/>
    <xf numFmtId="0" fontId="3" fillId="0" borderId="0" xfId="0" applyFont="1"/>
    <xf numFmtId="0" fontId="3" fillId="7" borderId="0" xfId="0" applyFont="1" applyFill="1"/>
    <xf numFmtId="0" fontId="3" fillId="6" borderId="0" xfId="0" applyFont="1" applyFill="1"/>
    <xf numFmtId="0" fontId="3" fillId="0" borderId="0" xfId="0" applyFont="1"/>
    <xf numFmtId="0" fontId="5" fillId="6" borderId="0" xfId="0" applyFont="1" applyFill="1"/>
    <xf numFmtId="0" fontId="3" fillId="0" borderId="0" xfId="0" applyFont="1" applyBorder="1"/>
    <xf numFmtId="0" fontId="3" fillId="4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0" fillId="0" borderId="23" xfId="0" applyFont="1" applyBorder="1" applyAlignment="1">
      <alignment vertical="center" textRotation="90" wrapText="1"/>
    </xf>
    <xf numFmtId="0" fontId="0" fillId="0" borderId="0" xfId="0"/>
    <xf numFmtId="0" fontId="3" fillId="6" borderId="0" xfId="0" applyFont="1" applyFill="1" applyBorder="1"/>
    <xf numFmtId="0" fontId="3" fillId="6" borderId="1" xfId="0" applyFont="1" applyFill="1" applyBorder="1" applyAlignment="1">
      <alignment horizontal="center"/>
    </xf>
    <xf numFmtId="14" fontId="3" fillId="6" borderId="1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7" fillId="0" borderId="0" xfId="1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3" fillId="6" borderId="11" xfId="0" applyFont="1" applyFill="1" applyBorder="1"/>
    <xf numFmtId="0" fontId="3" fillId="6" borderId="12" xfId="0" applyFont="1" applyFill="1" applyBorder="1"/>
    <xf numFmtId="0" fontId="3" fillId="0" borderId="28" xfId="0" applyFont="1" applyBorder="1"/>
    <xf numFmtId="0" fontId="3" fillId="0" borderId="29" xfId="0" applyFont="1" applyBorder="1"/>
    <xf numFmtId="0" fontId="3" fillId="0" borderId="13" xfId="0" applyFont="1" applyBorder="1"/>
    <xf numFmtId="0" fontId="3" fillId="0" borderId="22" xfId="0" applyFont="1" applyBorder="1"/>
    <xf numFmtId="0" fontId="3" fillId="0" borderId="8" xfId="0" applyFont="1" applyBorder="1"/>
    <xf numFmtId="0" fontId="3" fillId="0" borderId="14" xfId="0" applyFont="1" applyBorder="1"/>
    <xf numFmtId="0" fontId="3" fillId="0" borderId="9" xfId="0" applyFont="1" applyBorder="1"/>
    <xf numFmtId="0" fontId="4" fillId="0" borderId="10" xfId="0" applyFont="1" applyBorder="1" applyAlignment="1"/>
    <xf numFmtId="0" fontId="4" fillId="0" borderId="30" xfId="0" applyFont="1" applyBorder="1" applyAlignment="1"/>
    <xf numFmtId="0" fontId="3" fillId="0" borderId="28" xfId="0" applyFont="1" applyFill="1" applyBorder="1" applyAlignment="1"/>
    <xf numFmtId="0" fontId="3" fillId="0" borderId="29" xfId="0" applyFont="1" applyFill="1" applyBorder="1" applyAlignment="1"/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4" fillId="0" borderId="1" xfId="0" applyFont="1" applyBorder="1" applyAlignment="1">
      <alignment horizontal="center" wrapText="1"/>
    </xf>
    <xf numFmtId="49" fontId="6" fillId="8" borderId="5" xfId="1" applyNumberFormat="1" applyFont="1" applyFill="1" applyBorder="1" applyAlignment="1">
      <alignment horizontal="center" vertical="center" wrapText="1"/>
    </xf>
    <xf numFmtId="49" fontId="6" fillId="8" borderId="6" xfId="1" applyNumberFormat="1" applyFont="1" applyFill="1" applyBorder="1" applyAlignment="1">
      <alignment horizontal="center" vertical="center" wrapText="1"/>
    </xf>
    <xf numFmtId="49" fontId="6" fillId="8" borderId="34" xfId="1" applyNumberFormat="1" applyFont="1" applyFill="1" applyBorder="1" applyAlignment="1">
      <alignment horizontal="center" vertical="center" wrapText="1"/>
    </xf>
    <xf numFmtId="0" fontId="7" fillId="9" borderId="1" xfId="1" applyNumberFormat="1" applyFont="1" applyFill="1" applyBorder="1" applyAlignment="1">
      <alignment horizontal="center" vertical="top" wrapText="1"/>
    </xf>
    <xf numFmtId="1" fontId="7" fillId="2" borderId="1" xfId="1" applyNumberFormat="1" applyFont="1" applyFill="1" applyBorder="1" applyAlignment="1">
      <alignment horizontal="center" vertical="top" wrapText="1"/>
    </xf>
    <xf numFmtId="9" fontId="7" fillId="2" borderId="1" xfId="1" applyNumberFormat="1" applyFont="1" applyFill="1" applyBorder="1" applyAlignment="1">
      <alignment horizontal="center" vertical="top" wrapText="1"/>
    </xf>
    <xf numFmtId="1" fontId="7" fillId="9" borderId="1" xfId="1" applyNumberFormat="1" applyFont="1" applyFill="1" applyBorder="1" applyAlignment="1">
      <alignment horizontal="center" vertical="top" wrapText="1"/>
    </xf>
    <xf numFmtId="14" fontId="3" fillId="4" borderId="35" xfId="0" applyNumberFormat="1" applyFont="1" applyFill="1" applyBorder="1" applyAlignment="1">
      <alignment horizontal="center" wrapText="1"/>
    </xf>
    <xf numFmtId="0" fontId="3" fillId="4" borderId="35" xfId="0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49" fontId="20" fillId="0" borderId="0" xfId="1" applyNumberFormat="1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/>
    </xf>
    <xf numFmtId="0" fontId="18" fillId="0" borderId="5" xfId="0" applyFont="1" applyBorder="1" applyAlignment="1">
      <alignment horizontal="center" vertical="center" textRotation="90" wrapText="1"/>
    </xf>
    <xf numFmtId="0" fontId="18" fillId="0" borderId="6" xfId="0" applyFont="1" applyBorder="1" applyAlignment="1">
      <alignment horizontal="center" vertical="center" textRotation="90" wrapText="1"/>
    </xf>
    <xf numFmtId="0" fontId="18" fillId="4" borderId="0" xfId="0" applyFont="1" applyFill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textRotation="90" wrapText="1"/>
    </xf>
    <xf numFmtId="0" fontId="25" fillId="0" borderId="0" xfId="0" applyFont="1" applyBorder="1" applyAlignment="1">
      <alignment horizontal="center" vertical="center" textRotation="90" wrapText="1"/>
    </xf>
    <xf numFmtId="0" fontId="25" fillId="0" borderId="18" xfId="0" applyFont="1" applyBorder="1" applyAlignment="1">
      <alignment horizontal="center" vertical="center" textRotation="90" wrapText="1"/>
    </xf>
    <xf numFmtId="0" fontId="25" fillId="0" borderId="11" xfId="0" applyFont="1" applyBorder="1" applyAlignment="1">
      <alignment horizontal="center" vertical="center" textRotation="90" wrapText="1"/>
    </xf>
    <xf numFmtId="0" fontId="25" fillId="0" borderId="17" xfId="0" applyFont="1" applyBorder="1" applyAlignment="1">
      <alignment horizontal="center" vertical="center" textRotation="90" wrapText="1"/>
    </xf>
    <xf numFmtId="0" fontId="18" fillId="6" borderId="5" xfId="0" applyFont="1" applyFill="1" applyBorder="1" applyAlignment="1">
      <alignment horizontal="center" vertical="center" textRotation="90" wrapText="1"/>
    </xf>
    <xf numFmtId="0" fontId="18" fillId="6" borderId="6" xfId="0" applyFont="1" applyFill="1" applyBorder="1" applyAlignment="1">
      <alignment horizontal="center" vertical="center" textRotation="90" wrapText="1"/>
    </xf>
    <xf numFmtId="49" fontId="26" fillId="8" borderId="1" xfId="1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/>
    </xf>
    <xf numFmtId="49" fontId="17" fillId="0" borderId="7" xfId="1" applyNumberFormat="1" applyFont="1" applyFill="1" applyBorder="1" applyAlignment="1">
      <alignment vertical="top" wrapText="1"/>
    </xf>
    <xf numFmtId="49" fontId="17" fillId="0" borderId="8" xfId="1" applyNumberFormat="1" applyFont="1" applyFill="1" applyBorder="1" applyAlignment="1">
      <alignment vertical="top" wrapText="1"/>
    </xf>
    <xf numFmtId="1" fontId="17" fillId="0" borderId="8" xfId="1" applyNumberFormat="1" applyFont="1" applyFill="1" applyBorder="1" applyAlignment="1">
      <alignment horizontal="center" vertical="top" wrapText="1"/>
    </xf>
    <xf numFmtId="9" fontId="17" fillId="0" borderId="8" xfId="1" applyNumberFormat="1" applyFont="1" applyFill="1" applyBorder="1" applyAlignment="1">
      <alignment horizontal="center" vertical="top" wrapText="1"/>
    </xf>
    <xf numFmtId="0" fontId="23" fillId="0" borderId="7" xfId="0" applyFont="1" applyFill="1" applyBorder="1" applyAlignment="1">
      <alignment horizontal="center"/>
    </xf>
    <xf numFmtId="0" fontId="23" fillId="0" borderId="8" xfId="0" applyFont="1" applyFill="1" applyBorder="1" applyAlignment="1">
      <alignment horizontal="center"/>
    </xf>
    <xf numFmtId="0" fontId="23" fillId="4" borderId="35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/>
    </xf>
    <xf numFmtId="0" fontId="15" fillId="0" borderId="7" xfId="0" applyFont="1" applyFill="1" applyBorder="1" applyAlignment="1"/>
    <xf numFmtId="0" fontId="23" fillId="4" borderId="0" xfId="0" applyFont="1" applyFill="1" applyBorder="1" applyAlignment="1">
      <alignment horizontal="center" vertical="center"/>
    </xf>
    <xf numFmtId="0" fontId="22" fillId="0" borderId="0" xfId="0" applyFont="1" applyFill="1"/>
    <xf numFmtId="49" fontId="17" fillId="0" borderId="1" xfId="1" applyNumberFormat="1" applyFont="1" applyFill="1" applyBorder="1" applyAlignment="1">
      <alignment vertical="top" wrapText="1"/>
    </xf>
    <xf numFmtId="49" fontId="17" fillId="0" borderId="2" xfId="1" applyNumberFormat="1" applyFont="1" applyFill="1" applyBorder="1" applyAlignment="1">
      <alignment vertical="top" wrapText="1"/>
    </xf>
    <xf numFmtId="0" fontId="23" fillId="0" borderId="2" xfId="0" applyFont="1" applyFill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14" fontId="23" fillId="0" borderId="1" xfId="0" applyNumberFormat="1" applyFont="1" applyFill="1" applyBorder="1" applyAlignment="1">
      <alignment horizontal="center"/>
    </xf>
    <xf numFmtId="0" fontId="15" fillId="0" borderId="1" xfId="0" applyFont="1" applyFill="1" applyBorder="1" applyAlignment="1"/>
    <xf numFmtId="14" fontId="23" fillId="0" borderId="4" xfId="0" applyNumberFormat="1" applyFont="1" applyFill="1" applyBorder="1" applyAlignment="1">
      <alignment horizontal="center"/>
    </xf>
    <xf numFmtId="0" fontId="28" fillId="0" borderId="1" xfId="1" applyFont="1" applyFill="1" applyBorder="1" applyAlignment="1">
      <alignment horizontal="center" vertical="center" wrapText="1"/>
    </xf>
    <xf numFmtId="14" fontId="29" fillId="0" borderId="4" xfId="0" applyNumberFormat="1" applyFont="1" applyFill="1" applyBorder="1" applyAlignment="1">
      <alignment horizontal="center"/>
    </xf>
    <xf numFmtId="14" fontId="29" fillId="0" borderId="1" xfId="0" applyNumberFormat="1" applyFont="1" applyFill="1" applyBorder="1" applyAlignment="1">
      <alignment horizontal="center"/>
    </xf>
    <xf numFmtId="0" fontId="28" fillId="0" borderId="1" xfId="1" applyFont="1" applyFill="1" applyBorder="1" applyAlignment="1">
      <alignment horizontal="center" vertical="center"/>
    </xf>
    <xf numFmtId="14" fontId="29" fillId="0" borderId="1" xfId="2" applyNumberFormat="1" applyFont="1" applyFill="1" applyBorder="1" applyAlignment="1">
      <alignment horizontal="left" vertical="top" wrapText="1"/>
    </xf>
    <xf numFmtId="14" fontId="23" fillId="0" borderId="2" xfId="0" applyNumberFormat="1" applyFont="1" applyFill="1" applyBorder="1" applyAlignment="1">
      <alignment horizontal="center"/>
    </xf>
    <xf numFmtId="49" fontId="17" fillId="0" borderId="1" xfId="1" applyNumberFormat="1" applyFont="1" applyFill="1" applyBorder="1" applyAlignment="1">
      <alignment horizontal="left" vertical="top" wrapText="1"/>
    </xf>
    <xf numFmtId="49" fontId="17" fillId="0" borderId="2" xfId="1" applyNumberFormat="1" applyFont="1" applyFill="1" applyBorder="1" applyAlignment="1">
      <alignment horizontal="left" vertical="top" wrapText="1"/>
    </xf>
    <xf numFmtId="49" fontId="17" fillId="3" borderId="1" xfId="2" applyNumberFormat="1" applyFont="1" applyFill="1" applyBorder="1" applyAlignment="1">
      <alignment horizontal="center" vertical="top" wrapText="1"/>
    </xf>
    <xf numFmtId="49" fontId="17" fillId="3" borderId="1" xfId="1" applyNumberFormat="1" applyFont="1" applyFill="1" applyBorder="1" applyAlignment="1">
      <alignment vertical="top" wrapText="1"/>
    </xf>
    <xf numFmtId="49" fontId="17" fillId="3" borderId="5" xfId="1" applyNumberFormat="1" applyFont="1" applyFill="1" applyBorder="1" applyAlignment="1">
      <alignment vertical="top" wrapText="1"/>
    </xf>
    <xf numFmtId="49" fontId="17" fillId="3" borderId="6" xfId="1" applyNumberFormat="1" applyFont="1" applyFill="1" applyBorder="1" applyAlignment="1">
      <alignment vertical="top" wrapText="1"/>
    </xf>
    <xf numFmtId="0" fontId="30" fillId="0" borderId="0" xfId="1" applyFont="1" applyAlignment="1">
      <alignment horizontal="center" vertical="top"/>
    </xf>
    <xf numFmtId="1" fontId="30" fillId="0" borderId="1" xfId="1" applyNumberFormat="1" applyFont="1" applyBorder="1" applyAlignment="1">
      <alignment horizontal="center" vertical="top"/>
    </xf>
    <xf numFmtId="1" fontId="14" fillId="2" borderId="1" xfId="1" applyNumberFormat="1" applyFont="1" applyFill="1" applyBorder="1" applyAlignment="1">
      <alignment horizontal="center" vertical="top" wrapText="1"/>
    </xf>
    <xf numFmtId="9" fontId="14" fillId="2" borderId="1" xfId="1" applyNumberFormat="1" applyFont="1" applyFill="1" applyBorder="1" applyAlignment="1">
      <alignment horizontal="center" vertical="top" wrapText="1"/>
    </xf>
    <xf numFmtId="1" fontId="14" fillId="9" borderId="1" xfId="1" applyNumberFormat="1" applyFont="1" applyFill="1" applyBorder="1" applyAlignment="1">
      <alignment horizontal="center" vertical="top" wrapText="1"/>
    </xf>
    <xf numFmtId="1" fontId="15" fillId="6" borderId="1" xfId="0" applyNumberFormat="1" applyFont="1" applyFill="1" applyBorder="1" applyAlignment="1">
      <alignment horizontal="center"/>
    </xf>
    <xf numFmtId="0" fontId="15" fillId="6" borderId="2" xfId="0" applyFont="1" applyFill="1" applyBorder="1" applyAlignment="1">
      <alignment horizontal="center"/>
    </xf>
    <xf numFmtId="1" fontId="15" fillId="0" borderId="4" xfId="0" applyNumberFormat="1" applyFont="1" applyBorder="1" applyAlignment="1">
      <alignment horizontal="center"/>
    </xf>
    <xf numFmtId="0" fontId="13" fillId="6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4" fillId="2" borderId="0" xfId="1" applyNumberFormat="1" applyFont="1" applyFill="1" applyBorder="1" applyAlignment="1">
      <alignment horizontal="center" vertical="top" wrapText="1"/>
    </xf>
    <xf numFmtId="0" fontId="15" fillId="4" borderId="0" xfId="0" applyFont="1" applyFill="1" applyBorder="1" applyAlignment="1">
      <alignment horizontal="center"/>
    </xf>
    <xf numFmtId="9" fontId="15" fillId="6" borderId="4" xfId="0" applyNumberFormat="1" applyFont="1" applyFill="1" applyBorder="1" applyAlignment="1">
      <alignment horizontal="center"/>
    </xf>
    <xf numFmtId="9" fontId="15" fillId="6" borderId="1" xfId="0" applyNumberFormat="1" applyFont="1" applyFill="1" applyBorder="1" applyAlignment="1">
      <alignment horizontal="center"/>
    </xf>
    <xf numFmtId="9" fontId="15" fillId="6" borderId="2" xfId="0" applyNumberFormat="1" applyFont="1" applyFill="1" applyBorder="1" applyAlignment="1">
      <alignment horizontal="center"/>
    </xf>
    <xf numFmtId="9" fontId="15" fillId="0" borderId="1" xfId="0" applyNumberFormat="1" applyFont="1" applyBorder="1" applyAlignment="1">
      <alignment horizontal="center"/>
    </xf>
    <xf numFmtId="9" fontId="15" fillId="0" borderId="2" xfId="0" applyNumberFormat="1" applyFont="1" applyBorder="1" applyAlignment="1">
      <alignment horizontal="center"/>
    </xf>
    <xf numFmtId="9" fontId="15" fillId="0" borderId="1" xfId="0" applyNumberFormat="1" applyFont="1" applyFill="1" applyBorder="1" applyAlignment="1">
      <alignment horizontal="center"/>
    </xf>
    <xf numFmtId="0" fontId="15" fillId="6" borderId="0" xfId="0" applyFont="1" applyFill="1" applyAlignment="1">
      <alignment horizontal="center"/>
    </xf>
    <xf numFmtId="49" fontId="17" fillId="0" borderId="0" xfId="1" applyNumberFormat="1" applyFont="1" applyFill="1" applyBorder="1" applyAlignment="1">
      <alignment vertical="top" wrapText="1"/>
    </xf>
    <xf numFmtId="0" fontId="23" fillId="0" borderId="0" xfId="0" applyFont="1" applyFill="1" applyAlignment="1">
      <alignment horizontal="center"/>
    </xf>
    <xf numFmtId="0" fontId="23" fillId="0" borderId="0" xfId="0" applyFont="1" applyFill="1"/>
    <xf numFmtId="0" fontId="23" fillId="0" borderId="0" xfId="0" applyFont="1" applyFill="1" applyBorder="1"/>
    <xf numFmtId="0" fontId="15" fillId="0" borderId="0" xfId="0" applyFont="1" applyFill="1" applyBorder="1" applyAlignment="1">
      <alignment horizontal="center"/>
    </xf>
    <xf numFmtId="0" fontId="23" fillId="6" borderId="0" xfId="0" applyFont="1" applyFill="1" applyBorder="1"/>
    <xf numFmtId="0" fontId="23" fillId="0" borderId="0" xfId="0" applyFont="1"/>
    <xf numFmtId="0" fontId="23" fillId="6" borderId="0" xfId="0" applyFont="1" applyFill="1"/>
    <xf numFmtId="0" fontId="22" fillId="6" borderId="0" xfId="0" applyFont="1" applyFill="1"/>
    <xf numFmtId="0" fontId="22" fillId="0" borderId="0" xfId="0" applyFont="1"/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49" fontId="17" fillId="3" borderId="1" xfId="1" applyNumberFormat="1" applyFont="1" applyFill="1" applyBorder="1" applyAlignment="1">
      <alignment horizontal="left" vertical="top" wrapText="1"/>
    </xf>
    <xf numFmtId="0" fontId="3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0" fillId="6" borderId="0" xfId="0" applyFill="1" applyBorder="1"/>
    <xf numFmtId="0" fontId="12" fillId="0" borderId="1" xfId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vertical="top" wrapText="1"/>
    </xf>
    <xf numFmtId="1" fontId="7" fillId="0" borderId="1" xfId="1" applyNumberFormat="1" applyFont="1" applyFill="1" applyBorder="1" applyAlignment="1">
      <alignment horizontal="center" vertical="top" wrapText="1"/>
    </xf>
    <xf numFmtId="9" fontId="7" fillId="0" borderId="1" xfId="1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10" borderId="0" xfId="0" applyFill="1" applyBorder="1"/>
    <xf numFmtId="0" fontId="32" fillId="0" borderId="0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49" fontId="26" fillId="8" borderId="0" xfId="1" applyNumberFormat="1" applyFont="1" applyFill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/>
    </xf>
    <xf numFmtId="49" fontId="17" fillId="3" borderId="2" xfId="1" applyNumberFormat="1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19" fillId="6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33" fillId="0" borderId="0" xfId="0" applyFont="1" applyAlignment="1"/>
    <xf numFmtId="0" fontId="0" fillId="0" borderId="1" xfId="0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7" fillId="2" borderId="1" xfId="1" applyFont="1" applyFill="1" applyBorder="1" applyAlignment="1">
      <alignment horizontal="left"/>
    </xf>
    <xf numFmtId="1" fontId="7" fillId="2" borderId="1" xfId="1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0" xfId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textRotation="90" wrapText="1"/>
    </xf>
    <xf numFmtId="0" fontId="15" fillId="0" borderId="6" xfId="0" applyFont="1" applyBorder="1" applyAlignment="1">
      <alignment horizontal="center" vertical="center" textRotation="90" wrapText="1"/>
    </xf>
    <xf numFmtId="0" fontId="15" fillId="4" borderId="0" xfId="0" applyFont="1" applyFill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textRotation="90" wrapText="1"/>
    </xf>
    <xf numFmtId="0" fontId="34" fillId="0" borderId="0" xfId="0" applyFont="1" applyBorder="1" applyAlignment="1">
      <alignment horizontal="center" vertical="center" textRotation="90" wrapText="1"/>
    </xf>
    <xf numFmtId="0" fontId="34" fillId="0" borderId="18" xfId="0" applyFont="1" applyBorder="1" applyAlignment="1">
      <alignment horizontal="center" vertical="center" textRotation="90" wrapText="1"/>
    </xf>
    <xf numFmtId="0" fontId="34" fillId="0" borderId="11" xfId="0" applyFont="1" applyBorder="1" applyAlignment="1">
      <alignment horizontal="center" vertical="center" textRotation="90" wrapText="1"/>
    </xf>
    <xf numFmtId="0" fontId="34" fillId="0" borderId="17" xfId="0" applyFont="1" applyBorder="1" applyAlignment="1">
      <alignment horizontal="center" vertical="center" textRotation="90" wrapText="1"/>
    </xf>
    <xf numFmtId="0" fontId="15" fillId="6" borderId="5" xfId="0" applyFont="1" applyFill="1" applyBorder="1" applyAlignment="1">
      <alignment horizontal="center" vertical="center" textRotation="90" wrapText="1"/>
    </xf>
    <xf numFmtId="0" fontId="15" fillId="6" borderId="6" xfId="0" applyFont="1" applyFill="1" applyBorder="1" applyAlignment="1">
      <alignment horizontal="center" vertical="center" textRotation="90" wrapText="1"/>
    </xf>
    <xf numFmtId="0" fontId="22" fillId="6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7" fillId="4" borderId="0" xfId="0" applyFont="1" applyFill="1" applyBorder="1" applyAlignment="1">
      <alignment horizontal="center" vertical="center" textRotation="90" wrapText="1"/>
    </xf>
    <xf numFmtId="0" fontId="27" fillId="4" borderId="2" xfId="0" applyFont="1" applyFill="1" applyBorder="1" applyAlignment="1">
      <alignment horizontal="center" vertical="center"/>
    </xf>
    <xf numFmtId="0" fontId="27" fillId="4" borderId="36" xfId="0" applyFont="1" applyFill="1" applyBorder="1" applyAlignment="1">
      <alignment horizontal="center" vertical="center"/>
    </xf>
    <xf numFmtId="0" fontId="27" fillId="4" borderId="38" xfId="0" applyFont="1" applyFill="1" applyBorder="1" applyAlignment="1">
      <alignment horizontal="center" vertical="center" wrapText="1"/>
    </xf>
    <xf numFmtId="0" fontId="27" fillId="4" borderId="36" xfId="0" applyNumberFormat="1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3" fillId="4" borderId="40" xfId="0" applyFont="1" applyFill="1" applyBorder="1" applyAlignment="1">
      <alignment horizontal="center" vertical="center"/>
    </xf>
    <xf numFmtId="0" fontId="22" fillId="6" borderId="41" xfId="0" applyFont="1" applyFill="1" applyBorder="1" applyAlignment="1">
      <alignment horizontal="center" vertical="center"/>
    </xf>
    <xf numFmtId="0" fontId="35" fillId="4" borderId="38" xfId="0" applyFont="1" applyFill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 wrapText="1"/>
    </xf>
    <xf numFmtId="0" fontId="35" fillId="4" borderId="37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/>
    </xf>
    <xf numFmtId="0" fontId="27" fillId="4" borderId="4" xfId="0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1" fontId="14" fillId="2" borderId="1" xfId="1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0" borderId="14" xfId="1" applyFont="1" applyFill="1" applyBorder="1" applyAlignment="1">
      <alignment vertical="center" wrapText="1"/>
    </xf>
    <xf numFmtId="0" fontId="34" fillId="0" borderId="1" xfId="0" applyFont="1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/>
    </xf>
    <xf numFmtId="0" fontId="2" fillId="6" borderId="0" xfId="0" applyFont="1" applyFill="1" applyAlignment="1">
      <alignment horizontal="center"/>
    </xf>
    <xf numFmtId="0" fontId="21" fillId="0" borderId="33" xfId="0" applyFont="1" applyBorder="1" applyAlignment="1">
      <alignment horizontal="center"/>
    </xf>
    <xf numFmtId="9" fontId="15" fillId="0" borderId="2" xfId="0" applyNumberFormat="1" applyFont="1" applyFill="1" applyBorder="1" applyAlignment="1">
      <alignment horizontal="center"/>
    </xf>
    <xf numFmtId="9" fontId="15" fillId="0" borderId="4" xfId="0" applyNumberFormat="1" applyFont="1" applyFill="1" applyBorder="1" applyAlignment="1">
      <alignment horizontal="center"/>
    </xf>
    <xf numFmtId="0" fontId="30" fillId="6" borderId="3" xfId="0" applyFont="1" applyFill="1" applyBorder="1" applyAlignment="1">
      <alignment horizontal="center"/>
    </xf>
    <xf numFmtId="0" fontId="30" fillId="6" borderId="4" xfId="0" applyFont="1" applyFill="1" applyBorder="1" applyAlignment="1">
      <alignment horizontal="center"/>
    </xf>
    <xf numFmtId="0" fontId="21" fillId="6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14" fillId="9" borderId="1" xfId="1" applyNumberFormat="1" applyFont="1" applyFill="1" applyBorder="1" applyAlignment="1">
      <alignment horizontal="center" vertical="top" wrapText="1"/>
    </xf>
    <xf numFmtId="0" fontId="21" fillId="0" borderId="4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30" fillId="0" borderId="1" xfId="1" applyFont="1" applyBorder="1" applyAlignment="1">
      <alignment horizontal="center" vertical="top"/>
    </xf>
    <xf numFmtId="49" fontId="14" fillId="2" borderId="1" xfId="1" applyNumberFormat="1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9" fontId="15" fillId="6" borderId="3" xfId="0" applyNumberFormat="1" applyFont="1" applyFill="1" applyBorder="1" applyAlignment="1">
      <alignment horizontal="center"/>
    </xf>
    <xf numFmtId="9" fontId="15" fillId="6" borderId="4" xfId="0" applyNumberFormat="1" applyFont="1" applyFill="1" applyBorder="1" applyAlignment="1">
      <alignment horizontal="center"/>
    </xf>
    <xf numFmtId="9" fontId="15" fillId="6" borderId="2" xfId="0" applyNumberFormat="1" applyFont="1" applyFill="1" applyBorder="1" applyAlignment="1">
      <alignment horizontal="center"/>
    </xf>
    <xf numFmtId="9" fontId="15" fillId="0" borderId="2" xfId="0" applyNumberFormat="1" applyFont="1" applyBorder="1" applyAlignment="1">
      <alignment horizontal="center"/>
    </xf>
    <xf numFmtId="9" fontId="15" fillId="0" borderId="3" xfId="0" applyNumberFormat="1" applyFont="1" applyBorder="1" applyAlignment="1">
      <alignment horizontal="center"/>
    </xf>
    <xf numFmtId="9" fontId="15" fillId="0" borderId="4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6" borderId="1" xfId="0" applyFont="1" applyFill="1" applyBorder="1" applyAlignment="1">
      <alignment horizontal="left"/>
    </xf>
    <xf numFmtId="0" fontId="7" fillId="2" borderId="2" xfId="1" applyFont="1" applyFill="1" applyBorder="1" applyAlignment="1">
      <alignment horizontal="left"/>
    </xf>
    <xf numFmtId="0" fontId="7" fillId="2" borderId="3" xfId="1" applyFont="1" applyFill="1" applyBorder="1" applyAlignment="1">
      <alignment horizontal="left"/>
    </xf>
    <xf numFmtId="0" fontId="7" fillId="2" borderId="4" xfId="1" applyFont="1" applyFill="1" applyBorder="1" applyAlignment="1">
      <alignment horizontal="left"/>
    </xf>
    <xf numFmtId="0" fontId="7" fillId="2" borderId="2" xfId="1" applyFont="1" applyFill="1" applyBorder="1" applyAlignment="1"/>
    <xf numFmtId="0" fontId="7" fillId="2" borderId="3" xfId="1" applyFont="1" applyFill="1" applyBorder="1" applyAlignment="1"/>
    <xf numFmtId="0" fontId="7" fillId="2" borderId="4" xfId="1" applyFont="1" applyFill="1" applyBorder="1" applyAlignment="1"/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5" borderId="8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9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3" fillId="0" borderId="3" xfId="0" applyFont="1" applyBorder="1" applyAlignment="1">
      <alignment horizontal="left" vertical="center" wrapText="1"/>
    </xf>
    <xf numFmtId="0" fontId="9" fillId="6" borderId="2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right" vertical="center" wrapText="1"/>
    </xf>
    <xf numFmtId="0" fontId="10" fillId="6" borderId="3" xfId="0" applyFont="1" applyFill="1" applyBorder="1" applyAlignment="1">
      <alignment horizontal="right" vertical="center" wrapText="1"/>
    </xf>
    <xf numFmtId="0" fontId="10" fillId="6" borderId="4" xfId="0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A1048487"/>
  <sheetViews>
    <sheetView tabSelected="1" zoomScale="71" zoomScaleNormal="71" workbookViewId="0">
      <pane ySplit="8" topLeftCell="A9" activePane="bottomLeft" state="frozen"/>
      <selection pane="bottomLeft" activeCell="G10" sqref="G10"/>
    </sheetView>
  </sheetViews>
  <sheetFormatPr baseColWidth="10" defaultColWidth="13.7109375" defaultRowHeight="16.5" x14ac:dyDescent="0.3"/>
  <cols>
    <col min="2" max="2" width="20.140625" style="17" customWidth="1"/>
    <col min="3" max="3" width="16.140625" style="17" customWidth="1"/>
    <col min="4" max="4" width="24.85546875" style="17" bestFit="1" customWidth="1"/>
    <col min="5" max="5" width="28.7109375" style="17" bestFit="1" customWidth="1"/>
    <col min="6" max="6" width="15.7109375" style="17" customWidth="1"/>
    <col min="7" max="7" width="15.7109375" style="5" customWidth="1"/>
    <col min="8" max="8" width="15.7109375" style="262" customWidth="1"/>
    <col min="9" max="10" width="15.7109375" style="5" customWidth="1"/>
    <col min="11" max="11" width="10.7109375" style="5" customWidth="1"/>
    <col min="12" max="12" width="12.140625" style="5" customWidth="1"/>
    <col min="13" max="15" width="10.7109375" style="3" customWidth="1"/>
    <col min="16" max="16" width="10.7109375" style="10" customWidth="1"/>
    <col min="17" max="25" width="10.7109375" style="3" customWidth="1"/>
    <col min="26" max="28" width="10.7109375" style="46" customWidth="1"/>
    <col min="29" max="29" width="10.7109375" style="10" customWidth="1"/>
    <col min="30" max="33" width="10.7109375" style="3" customWidth="1"/>
    <col min="34" max="35" width="10.7109375" style="54" customWidth="1"/>
    <col min="36" max="36" width="10.7109375" style="10" customWidth="1"/>
    <col min="37" max="41" width="10.7109375" style="3" customWidth="1"/>
    <col min="42" max="43" width="10.7109375" style="57" customWidth="1"/>
    <col min="44" max="44" width="10.7109375" style="3" customWidth="1"/>
    <col min="45" max="46" width="12.7109375" style="37" customWidth="1"/>
    <col min="47" max="47" width="10.7109375" style="37" customWidth="1"/>
    <col min="48" max="52" width="10.7109375" style="6" customWidth="1"/>
    <col min="53" max="53" width="10.7109375" style="41" customWidth="1"/>
    <col min="54" max="287" width="13.7109375" style="1"/>
  </cols>
  <sheetData>
    <row r="1" spans="1:287" x14ac:dyDescent="0.3">
      <c r="A1" s="29"/>
      <c r="B1" s="15"/>
      <c r="C1" s="15"/>
      <c r="D1" s="15"/>
      <c r="E1" s="16"/>
      <c r="F1" s="16"/>
      <c r="G1" s="2"/>
      <c r="H1" s="256"/>
      <c r="I1" s="2"/>
      <c r="J1" s="2"/>
      <c r="K1" s="2"/>
      <c r="L1" s="2"/>
      <c r="P1" s="8"/>
      <c r="AC1" s="8"/>
      <c r="AJ1" s="8"/>
      <c r="AP1" s="62"/>
      <c r="AX1" s="6" t="s">
        <v>114</v>
      </c>
    </row>
    <row r="2" spans="1:287" ht="16.5" hidden="1" customHeight="1" x14ac:dyDescent="0.3">
      <c r="A2" s="29"/>
      <c r="B2" s="15"/>
      <c r="C2" s="15"/>
      <c r="D2" s="15"/>
      <c r="E2" s="16"/>
      <c r="F2" s="16"/>
      <c r="G2" s="2"/>
      <c r="H2" s="256"/>
      <c r="I2" s="2"/>
      <c r="J2" s="2"/>
      <c r="K2" s="2"/>
      <c r="L2" s="2"/>
      <c r="P2" s="8"/>
      <c r="AC2" s="8"/>
      <c r="AJ2" s="8"/>
    </row>
    <row r="3" spans="1:287" x14ac:dyDescent="0.3">
      <c r="A3" s="29"/>
      <c r="B3" s="68"/>
      <c r="C3" s="18"/>
      <c r="D3" s="69"/>
      <c r="E3" s="69"/>
      <c r="F3" s="15"/>
      <c r="G3" s="18"/>
      <c r="H3" s="263"/>
      <c r="I3" s="18"/>
      <c r="J3" s="3"/>
      <c r="K3" s="57"/>
      <c r="L3" s="57"/>
      <c r="O3" s="4"/>
      <c r="P3" s="3"/>
      <c r="Y3" s="4"/>
      <c r="Z3" s="47"/>
      <c r="AA3" s="47"/>
      <c r="AB3" s="47"/>
      <c r="AC3" s="3"/>
      <c r="AG3" s="4"/>
      <c r="AH3" s="55"/>
      <c r="AI3" s="55"/>
      <c r="AJ3" s="3"/>
      <c r="AO3" s="19"/>
      <c r="AP3" s="58"/>
      <c r="AQ3" s="58"/>
      <c r="AR3" s="19"/>
      <c r="AS3" s="39"/>
      <c r="AT3" s="44"/>
      <c r="AU3" s="39"/>
      <c r="AV3" s="19"/>
      <c r="AW3" s="19"/>
      <c r="AX3" s="19"/>
      <c r="AY3" s="268"/>
      <c r="AZ3" s="268"/>
      <c r="BA3" s="268"/>
      <c r="BB3" s="225"/>
      <c r="JZ3"/>
      <c r="KA3"/>
    </row>
    <row r="4" spans="1:287" ht="25.5" x14ac:dyDescent="0.35">
      <c r="A4" s="29"/>
      <c r="B4" s="70"/>
      <c r="C4" s="18"/>
      <c r="D4" s="69"/>
      <c r="E4" s="69"/>
      <c r="F4" s="15"/>
      <c r="G4" s="2"/>
      <c r="H4" s="256"/>
      <c r="I4" s="2"/>
      <c r="J4" s="3"/>
      <c r="K4" s="57"/>
      <c r="L4" s="57"/>
      <c r="O4" s="4"/>
      <c r="P4" s="21" t="s">
        <v>53</v>
      </c>
      <c r="Q4" s="21"/>
      <c r="R4" s="21"/>
      <c r="S4" s="21"/>
      <c r="T4" s="21"/>
      <c r="U4" s="21"/>
      <c r="V4" s="21"/>
      <c r="W4" s="21"/>
      <c r="X4" s="21"/>
      <c r="Y4" s="21"/>
      <c r="Z4" s="49"/>
      <c r="AA4" s="49"/>
      <c r="AB4" s="49"/>
      <c r="AC4" s="21"/>
      <c r="AD4" s="21"/>
      <c r="AE4" s="20"/>
      <c r="AF4" s="20"/>
      <c r="AG4" s="4"/>
      <c r="AH4" s="55"/>
      <c r="AI4" s="55"/>
      <c r="AJ4" s="3"/>
      <c r="AO4" s="19"/>
      <c r="AP4" s="58"/>
      <c r="AQ4" s="58"/>
      <c r="AR4" s="19"/>
      <c r="AS4" s="39"/>
      <c r="AT4" s="44"/>
      <c r="AU4" s="39"/>
      <c r="AV4" s="19"/>
      <c r="AW4" s="19"/>
      <c r="AX4" s="19"/>
      <c r="AY4" s="19"/>
      <c r="AZ4" s="19"/>
      <c r="BA4" s="44"/>
      <c r="JZ4"/>
      <c r="KA4"/>
    </row>
    <row r="5" spans="1:287" x14ac:dyDescent="0.3">
      <c r="A5" s="29"/>
      <c r="B5" s="15"/>
      <c r="C5" s="15"/>
      <c r="D5" s="15"/>
      <c r="E5" s="16"/>
      <c r="F5" s="16"/>
      <c r="G5" s="2"/>
      <c r="H5" s="256"/>
      <c r="I5" s="2"/>
      <c r="J5" s="3"/>
      <c r="K5" s="57"/>
      <c r="L5" s="57"/>
      <c r="O5" s="4"/>
      <c r="P5" s="3"/>
      <c r="Y5" s="4"/>
      <c r="Z5" s="47"/>
      <c r="AA5" s="47"/>
      <c r="AB5" s="47"/>
      <c r="AC5" s="3"/>
      <c r="AG5" s="4"/>
      <c r="AH5" s="55"/>
      <c r="AI5" s="55"/>
      <c r="AJ5" s="3"/>
      <c r="AO5" s="19"/>
      <c r="AP5" s="58"/>
      <c r="AQ5" s="58"/>
      <c r="AR5" s="19"/>
      <c r="AS5" s="39"/>
      <c r="AT5" s="44"/>
      <c r="AU5" s="39"/>
      <c r="AV5" s="19"/>
      <c r="AW5" s="19"/>
      <c r="AX5" s="19"/>
      <c r="AY5" s="19"/>
      <c r="AZ5" s="19"/>
      <c r="BA5" s="44"/>
      <c r="JZ5"/>
      <c r="KA5"/>
    </row>
    <row r="6" spans="1:287" s="221" customFormat="1" ht="21.75" thickBot="1" x14ac:dyDescent="0.4">
      <c r="A6" s="218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282" t="s">
        <v>8</v>
      </c>
      <c r="N6" s="283"/>
      <c r="O6" s="283"/>
      <c r="P6" s="219"/>
      <c r="Q6" s="277" t="s">
        <v>115</v>
      </c>
      <c r="R6" s="278"/>
      <c r="S6" s="278"/>
      <c r="T6" s="278"/>
      <c r="U6" s="278"/>
      <c r="V6" s="278"/>
      <c r="W6" s="278"/>
      <c r="X6" s="278"/>
      <c r="Y6" s="278"/>
      <c r="Z6" s="278"/>
      <c r="AA6" s="278"/>
      <c r="AB6" s="278"/>
      <c r="AC6" s="219"/>
      <c r="AD6" s="278" t="s">
        <v>116</v>
      </c>
      <c r="AE6" s="278"/>
      <c r="AF6" s="278"/>
      <c r="AG6" s="278"/>
      <c r="AH6" s="278"/>
      <c r="AI6" s="278"/>
      <c r="AJ6" s="219"/>
      <c r="AK6" s="278" t="s">
        <v>118</v>
      </c>
      <c r="AL6" s="278"/>
      <c r="AM6" s="278"/>
      <c r="AN6" s="278"/>
      <c r="AO6" s="278"/>
      <c r="AP6" s="278"/>
      <c r="AQ6" s="278"/>
      <c r="AR6" s="219"/>
      <c r="AS6" s="269" t="s">
        <v>35</v>
      </c>
      <c r="AT6" s="269"/>
      <c r="AU6" s="219"/>
      <c r="AV6" s="274" t="s">
        <v>45</v>
      </c>
      <c r="AW6" s="274"/>
      <c r="AX6" s="274"/>
      <c r="AY6" s="274"/>
      <c r="AZ6" s="274"/>
      <c r="BA6" s="219"/>
      <c r="BB6" s="220"/>
      <c r="BC6" s="220"/>
      <c r="BD6" s="220"/>
      <c r="BE6" s="220"/>
      <c r="BF6" s="220"/>
      <c r="BG6" s="220"/>
      <c r="BH6" s="220"/>
      <c r="BI6" s="220"/>
      <c r="BJ6" s="220"/>
      <c r="BK6" s="220"/>
      <c r="BL6" s="220"/>
      <c r="BM6" s="220"/>
      <c r="BN6" s="220"/>
      <c r="BO6" s="220"/>
      <c r="BP6" s="220"/>
      <c r="BQ6" s="220"/>
      <c r="BR6" s="220"/>
      <c r="BS6" s="220"/>
      <c r="BT6" s="220"/>
      <c r="BU6" s="220"/>
      <c r="BV6" s="220"/>
      <c r="BW6" s="220"/>
      <c r="BX6" s="220"/>
      <c r="BY6" s="220"/>
      <c r="BZ6" s="220"/>
      <c r="CA6" s="220"/>
      <c r="CB6" s="220"/>
      <c r="CC6" s="220"/>
      <c r="CD6" s="220"/>
      <c r="CE6" s="220"/>
      <c r="CF6" s="220"/>
      <c r="CG6" s="220"/>
      <c r="CH6" s="220"/>
      <c r="CI6" s="220"/>
      <c r="CJ6" s="220"/>
      <c r="CK6" s="220"/>
      <c r="CL6" s="220"/>
      <c r="CM6" s="220"/>
      <c r="CN6" s="220"/>
      <c r="CO6" s="220"/>
      <c r="CP6" s="220"/>
      <c r="CQ6" s="220"/>
      <c r="CR6" s="220"/>
      <c r="CS6" s="220"/>
      <c r="CT6" s="220"/>
      <c r="CU6" s="220"/>
      <c r="CV6" s="220"/>
      <c r="CW6" s="220"/>
      <c r="CX6" s="220"/>
      <c r="CY6" s="220"/>
      <c r="CZ6" s="220"/>
      <c r="DA6" s="220"/>
      <c r="DB6" s="220"/>
      <c r="DC6" s="220"/>
      <c r="DD6" s="220"/>
      <c r="DE6" s="220"/>
      <c r="DF6" s="220"/>
      <c r="DG6" s="220"/>
      <c r="DH6" s="220"/>
      <c r="DI6" s="220"/>
      <c r="DJ6" s="220"/>
      <c r="DK6" s="220"/>
      <c r="DL6" s="220"/>
      <c r="DM6" s="220"/>
      <c r="DN6" s="220"/>
      <c r="DO6" s="220"/>
      <c r="DP6" s="220"/>
      <c r="DQ6" s="220"/>
      <c r="DR6" s="220"/>
      <c r="DS6" s="220"/>
      <c r="DT6" s="220"/>
      <c r="DU6" s="220"/>
      <c r="DV6" s="220"/>
      <c r="DW6" s="220"/>
      <c r="DX6" s="220"/>
      <c r="DY6" s="220"/>
      <c r="DZ6" s="220"/>
      <c r="EA6" s="220"/>
      <c r="EB6" s="220"/>
      <c r="EC6" s="220"/>
      <c r="ED6" s="220"/>
      <c r="EE6" s="220"/>
      <c r="EF6" s="220"/>
      <c r="EG6" s="220"/>
      <c r="EH6" s="220"/>
      <c r="EI6" s="220"/>
      <c r="EJ6" s="220"/>
      <c r="EK6" s="220"/>
      <c r="EL6" s="220"/>
      <c r="EM6" s="220"/>
      <c r="EN6" s="220"/>
      <c r="EO6" s="220"/>
      <c r="EP6" s="220"/>
      <c r="EQ6" s="220"/>
      <c r="ER6" s="220"/>
      <c r="ES6" s="220"/>
      <c r="ET6" s="220"/>
      <c r="EU6" s="220"/>
      <c r="EV6" s="220"/>
      <c r="EW6" s="220"/>
      <c r="EX6" s="220"/>
      <c r="EY6" s="220"/>
      <c r="EZ6" s="220"/>
      <c r="FA6" s="220"/>
      <c r="FB6" s="220"/>
      <c r="FC6" s="220"/>
      <c r="FD6" s="220"/>
      <c r="FE6" s="220"/>
      <c r="FF6" s="220"/>
      <c r="FG6" s="220"/>
      <c r="FH6" s="220"/>
      <c r="FI6" s="220"/>
      <c r="FJ6" s="220"/>
      <c r="FK6" s="220"/>
      <c r="FL6" s="220"/>
      <c r="FM6" s="220"/>
      <c r="FN6" s="220"/>
      <c r="FO6" s="220"/>
      <c r="FP6" s="220"/>
      <c r="FQ6" s="220"/>
      <c r="FR6" s="220"/>
      <c r="FS6" s="220"/>
      <c r="FT6" s="220"/>
      <c r="FU6" s="220"/>
      <c r="FV6" s="220"/>
      <c r="FW6" s="220"/>
      <c r="FX6" s="220"/>
      <c r="FY6" s="220"/>
      <c r="FZ6" s="220"/>
      <c r="GA6" s="220"/>
      <c r="GB6" s="220"/>
      <c r="GC6" s="220"/>
      <c r="GD6" s="220"/>
      <c r="GE6" s="220"/>
      <c r="GF6" s="220"/>
      <c r="GG6" s="220"/>
      <c r="GH6" s="220"/>
      <c r="GI6" s="220"/>
      <c r="GJ6" s="220"/>
      <c r="GK6" s="220"/>
      <c r="GL6" s="220"/>
      <c r="GM6" s="220"/>
      <c r="GN6" s="220"/>
      <c r="GO6" s="220"/>
      <c r="GP6" s="220"/>
      <c r="GQ6" s="220"/>
      <c r="GR6" s="220"/>
      <c r="GS6" s="220"/>
      <c r="GT6" s="220"/>
      <c r="GU6" s="220"/>
      <c r="GV6" s="220"/>
      <c r="GW6" s="220"/>
      <c r="GX6" s="220"/>
      <c r="GY6" s="220"/>
      <c r="GZ6" s="220"/>
      <c r="HA6" s="220"/>
      <c r="HB6" s="220"/>
      <c r="HC6" s="220"/>
      <c r="HD6" s="220"/>
      <c r="HE6" s="220"/>
      <c r="HF6" s="220"/>
      <c r="HG6" s="220"/>
      <c r="HH6" s="220"/>
      <c r="HI6" s="220"/>
      <c r="HJ6" s="220"/>
      <c r="HK6" s="220"/>
      <c r="HL6" s="220"/>
      <c r="HM6" s="220"/>
      <c r="HN6" s="220"/>
      <c r="HO6" s="220"/>
      <c r="HP6" s="220"/>
      <c r="HQ6" s="220"/>
      <c r="HR6" s="220"/>
      <c r="HS6" s="220"/>
      <c r="HT6" s="220"/>
      <c r="HU6" s="220"/>
      <c r="HV6" s="220"/>
      <c r="HW6" s="220"/>
      <c r="HX6" s="220"/>
      <c r="HY6" s="220"/>
      <c r="HZ6" s="220"/>
      <c r="IA6" s="220"/>
      <c r="IB6" s="220"/>
      <c r="IC6" s="220"/>
      <c r="ID6" s="220"/>
      <c r="IE6" s="220"/>
      <c r="IF6" s="220"/>
      <c r="IG6" s="220"/>
      <c r="IH6" s="220"/>
      <c r="II6" s="220"/>
      <c r="IJ6" s="220"/>
      <c r="IK6" s="220"/>
      <c r="IL6" s="220"/>
      <c r="IM6" s="220"/>
      <c r="IN6" s="220"/>
      <c r="IO6" s="220"/>
      <c r="IP6" s="220"/>
      <c r="IQ6" s="220"/>
      <c r="IR6" s="220"/>
      <c r="IS6" s="220"/>
      <c r="IT6" s="220"/>
      <c r="IU6" s="220"/>
      <c r="IV6" s="220"/>
      <c r="IW6" s="220"/>
      <c r="IX6" s="220"/>
      <c r="IY6" s="220"/>
      <c r="IZ6" s="220"/>
      <c r="JA6" s="220"/>
      <c r="JB6" s="220"/>
      <c r="JC6" s="220"/>
      <c r="JD6" s="220"/>
      <c r="JE6" s="220"/>
      <c r="JF6" s="220"/>
      <c r="JG6" s="220"/>
      <c r="JH6" s="220"/>
      <c r="JI6" s="220"/>
      <c r="JJ6" s="220"/>
      <c r="JK6" s="220"/>
      <c r="JL6" s="220"/>
      <c r="JM6" s="220"/>
      <c r="JN6" s="220"/>
      <c r="JO6" s="220"/>
      <c r="JP6" s="220"/>
      <c r="JQ6" s="220"/>
      <c r="JR6" s="220"/>
      <c r="JS6" s="220"/>
      <c r="JT6" s="220"/>
      <c r="JU6" s="220"/>
      <c r="JV6" s="220"/>
      <c r="JW6" s="220"/>
      <c r="JX6" s="220"/>
      <c r="JY6" s="220"/>
      <c r="JZ6" s="220"/>
      <c r="KA6" s="220"/>
    </row>
    <row r="7" spans="1:287" s="242" customFormat="1" ht="382.5" customHeight="1" x14ac:dyDescent="0.25">
      <c r="A7" s="228"/>
      <c r="B7" s="229"/>
      <c r="C7" s="229"/>
      <c r="D7" s="229"/>
      <c r="E7" s="230"/>
      <c r="F7" s="230"/>
      <c r="G7" s="265"/>
      <c r="H7" s="265"/>
      <c r="I7" s="230"/>
      <c r="J7" s="230"/>
      <c r="K7" s="290"/>
      <c r="L7" s="290"/>
      <c r="M7" s="231"/>
      <c r="N7" s="231"/>
      <c r="O7" s="232"/>
      <c r="P7" s="233"/>
      <c r="Q7" s="234"/>
      <c r="R7" s="234"/>
      <c r="S7" s="234"/>
      <c r="T7" s="234"/>
      <c r="U7" s="234"/>
      <c r="V7" s="234"/>
      <c r="W7" s="234"/>
      <c r="X7" s="234"/>
      <c r="Y7" s="236"/>
      <c r="Z7" s="236"/>
      <c r="AA7" s="236"/>
      <c r="AB7" s="266"/>
      <c r="AC7" s="243"/>
      <c r="AD7" s="234"/>
      <c r="AE7" s="234"/>
      <c r="AF7" s="234"/>
      <c r="AG7" s="235"/>
      <c r="AH7" s="236"/>
      <c r="AI7" s="236"/>
      <c r="AJ7" s="243"/>
      <c r="AK7" s="234"/>
      <c r="AL7" s="234"/>
      <c r="AM7" s="234"/>
      <c r="AN7" s="234"/>
      <c r="AO7" s="234"/>
      <c r="AP7" s="236"/>
      <c r="AQ7" s="236"/>
      <c r="AR7" s="243"/>
      <c r="AS7" s="237"/>
      <c r="AT7" s="238"/>
      <c r="AU7" s="243"/>
      <c r="AV7" s="239"/>
      <c r="AW7" s="239"/>
      <c r="AX7" s="239"/>
      <c r="AY7" s="239"/>
      <c r="AZ7" s="240"/>
      <c r="BA7" s="243"/>
      <c r="BB7" s="241"/>
      <c r="BC7" s="241"/>
      <c r="BD7" s="241"/>
      <c r="BE7" s="241"/>
      <c r="BF7" s="241"/>
      <c r="BG7" s="241"/>
      <c r="BH7" s="241"/>
      <c r="BI7" s="241"/>
      <c r="BJ7" s="241"/>
      <c r="BK7" s="241"/>
      <c r="BL7" s="241"/>
      <c r="BM7" s="241"/>
      <c r="BN7" s="241"/>
      <c r="BO7" s="241"/>
      <c r="BP7" s="241"/>
      <c r="BQ7" s="241"/>
      <c r="BR7" s="241"/>
      <c r="BS7" s="241"/>
      <c r="BT7" s="241"/>
      <c r="BU7" s="241"/>
      <c r="BV7" s="241"/>
      <c r="BW7" s="241"/>
      <c r="BX7" s="241"/>
      <c r="BY7" s="241"/>
      <c r="BZ7" s="241"/>
      <c r="CA7" s="241"/>
      <c r="CB7" s="241"/>
      <c r="CC7" s="241"/>
      <c r="CD7" s="241"/>
      <c r="CE7" s="241"/>
      <c r="CF7" s="241"/>
      <c r="CG7" s="241"/>
      <c r="CH7" s="241"/>
      <c r="CI7" s="241"/>
      <c r="CJ7" s="241"/>
      <c r="CK7" s="241"/>
      <c r="CL7" s="241"/>
      <c r="CM7" s="241"/>
      <c r="CN7" s="241"/>
      <c r="CO7" s="241"/>
      <c r="CP7" s="241"/>
      <c r="CQ7" s="241"/>
      <c r="CR7" s="241"/>
      <c r="CS7" s="241"/>
      <c r="CT7" s="241"/>
      <c r="CU7" s="241"/>
      <c r="CV7" s="241"/>
      <c r="CW7" s="241"/>
      <c r="CX7" s="241"/>
      <c r="CY7" s="241"/>
      <c r="CZ7" s="241"/>
      <c r="DA7" s="241"/>
      <c r="DB7" s="241"/>
      <c r="DC7" s="241"/>
      <c r="DD7" s="241"/>
      <c r="DE7" s="241"/>
      <c r="DF7" s="241"/>
      <c r="DG7" s="241"/>
      <c r="DH7" s="241"/>
      <c r="DI7" s="241"/>
      <c r="DJ7" s="241"/>
      <c r="DK7" s="241"/>
      <c r="DL7" s="241"/>
      <c r="DM7" s="241"/>
      <c r="DN7" s="241"/>
      <c r="DO7" s="241"/>
      <c r="DP7" s="241"/>
      <c r="DQ7" s="241"/>
      <c r="DR7" s="241"/>
      <c r="DS7" s="241"/>
      <c r="DT7" s="241"/>
      <c r="DU7" s="241"/>
      <c r="DV7" s="241"/>
      <c r="DW7" s="241"/>
      <c r="DX7" s="241"/>
      <c r="DY7" s="241"/>
      <c r="DZ7" s="241"/>
      <c r="EA7" s="241"/>
      <c r="EB7" s="241"/>
      <c r="EC7" s="241"/>
      <c r="ED7" s="241"/>
      <c r="EE7" s="241"/>
      <c r="EF7" s="241"/>
      <c r="EG7" s="241"/>
      <c r="EH7" s="241"/>
      <c r="EI7" s="241"/>
      <c r="EJ7" s="241"/>
      <c r="EK7" s="241"/>
      <c r="EL7" s="241"/>
      <c r="EM7" s="241"/>
      <c r="EN7" s="241"/>
      <c r="EO7" s="241"/>
      <c r="EP7" s="241"/>
      <c r="EQ7" s="241"/>
      <c r="ER7" s="241"/>
      <c r="ES7" s="241"/>
      <c r="ET7" s="241"/>
      <c r="EU7" s="241"/>
      <c r="EV7" s="241"/>
      <c r="EW7" s="241"/>
      <c r="EX7" s="241"/>
      <c r="EY7" s="241"/>
      <c r="EZ7" s="241"/>
      <c r="FA7" s="241"/>
      <c r="FB7" s="241"/>
      <c r="FC7" s="241"/>
      <c r="FD7" s="241"/>
      <c r="FE7" s="241"/>
      <c r="FF7" s="241"/>
      <c r="FG7" s="241"/>
      <c r="FH7" s="241"/>
      <c r="FI7" s="241"/>
      <c r="FJ7" s="241"/>
      <c r="FK7" s="241"/>
      <c r="FL7" s="241"/>
      <c r="FM7" s="241"/>
      <c r="FN7" s="241"/>
      <c r="FO7" s="241"/>
      <c r="FP7" s="241"/>
      <c r="FQ7" s="241"/>
      <c r="FR7" s="241"/>
      <c r="FS7" s="241"/>
      <c r="FT7" s="241"/>
      <c r="FU7" s="241"/>
      <c r="FV7" s="241"/>
      <c r="FW7" s="241"/>
      <c r="FX7" s="241"/>
      <c r="FY7" s="241"/>
      <c r="FZ7" s="241"/>
      <c r="GA7" s="241"/>
      <c r="GB7" s="241"/>
      <c r="GC7" s="241"/>
      <c r="GD7" s="241"/>
      <c r="GE7" s="241"/>
      <c r="GF7" s="241"/>
      <c r="GG7" s="241"/>
      <c r="GH7" s="241"/>
      <c r="GI7" s="241"/>
      <c r="GJ7" s="241"/>
      <c r="GK7" s="241"/>
      <c r="GL7" s="241"/>
      <c r="GM7" s="241"/>
      <c r="GN7" s="241"/>
      <c r="GO7" s="241"/>
      <c r="GP7" s="241"/>
      <c r="GQ7" s="241"/>
      <c r="GR7" s="241"/>
      <c r="GS7" s="241"/>
      <c r="GT7" s="241"/>
      <c r="GU7" s="241"/>
      <c r="GV7" s="241"/>
      <c r="GW7" s="241"/>
      <c r="GX7" s="241"/>
      <c r="GY7" s="241"/>
      <c r="GZ7" s="241"/>
      <c r="HA7" s="241"/>
      <c r="HB7" s="241"/>
      <c r="HC7" s="241"/>
      <c r="HD7" s="241"/>
      <c r="HE7" s="241"/>
      <c r="HF7" s="241"/>
      <c r="HG7" s="241"/>
      <c r="HH7" s="241"/>
      <c r="HI7" s="241"/>
      <c r="HJ7" s="241"/>
      <c r="HK7" s="241"/>
      <c r="HL7" s="241"/>
      <c r="HM7" s="241"/>
      <c r="HN7" s="241"/>
      <c r="HO7" s="241"/>
      <c r="HP7" s="241"/>
      <c r="HQ7" s="241"/>
      <c r="HR7" s="241"/>
      <c r="HS7" s="241"/>
      <c r="HT7" s="241"/>
      <c r="HU7" s="241"/>
      <c r="HV7" s="241"/>
      <c r="HW7" s="241"/>
      <c r="HX7" s="241"/>
      <c r="HY7" s="241"/>
      <c r="HZ7" s="241"/>
      <c r="IA7" s="241"/>
      <c r="IB7" s="241"/>
      <c r="IC7" s="241"/>
      <c r="ID7" s="241"/>
      <c r="IE7" s="241"/>
      <c r="IF7" s="241"/>
      <c r="IG7" s="241"/>
      <c r="IH7" s="241"/>
      <c r="II7" s="241"/>
      <c r="IJ7" s="241"/>
      <c r="IK7" s="241"/>
      <c r="IL7" s="241"/>
      <c r="IM7" s="241"/>
      <c r="IN7" s="241"/>
      <c r="IO7" s="241"/>
      <c r="IP7" s="241"/>
      <c r="IQ7" s="241"/>
      <c r="IR7" s="241"/>
      <c r="IS7" s="241"/>
      <c r="IT7" s="241"/>
      <c r="IU7" s="241"/>
      <c r="IV7" s="241"/>
      <c r="IW7" s="241"/>
      <c r="IX7" s="241"/>
      <c r="IY7" s="241"/>
      <c r="IZ7" s="241"/>
      <c r="JA7" s="241"/>
      <c r="JB7" s="241"/>
      <c r="JC7" s="241"/>
      <c r="JD7" s="241"/>
      <c r="JE7" s="241"/>
      <c r="JF7" s="241"/>
      <c r="JG7" s="241"/>
      <c r="JH7" s="241"/>
      <c r="JI7" s="241"/>
      <c r="JJ7" s="241"/>
      <c r="JK7" s="241"/>
      <c r="JL7" s="241"/>
      <c r="JM7" s="241"/>
      <c r="JN7" s="241"/>
      <c r="JO7" s="241"/>
      <c r="JP7" s="241"/>
      <c r="JQ7" s="241"/>
      <c r="JR7" s="241"/>
      <c r="JS7" s="241"/>
      <c r="JT7" s="241"/>
      <c r="JU7" s="241"/>
      <c r="JV7" s="241"/>
      <c r="JW7" s="241"/>
      <c r="JX7" s="241"/>
      <c r="JY7" s="241"/>
      <c r="JZ7" s="241"/>
      <c r="KA7" s="241"/>
    </row>
    <row r="8" spans="1:287" s="119" customFormat="1" ht="70.5" customHeight="1" x14ac:dyDescent="0.25">
      <c r="A8" s="215" t="s">
        <v>34</v>
      </c>
      <c r="B8" s="215" t="s">
        <v>9</v>
      </c>
      <c r="C8" s="115" t="s">
        <v>0</v>
      </c>
      <c r="D8" s="115" t="s">
        <v>1</v>
      </c>
      <c r="E8" s="115" t="s">
        <v>2</v>
      </c>
      <c r="F8" s="115" t="s">
        <v>21</v>
      </c>
      <c r="G8" s="115" t="s">
        <v>117</v>
      </c>
      <c r="H8" s="115" t="s">
        <v>119</v>
      </c>
      <c r="I8" s="115" t="s">
        <v>22</v>
      </c>
      <c r="J8" s="115" t="s">
        <v>49</v>
      </c>
      <c r="K8" s="115" t="s">
        <v>107</v>
      </c>
      <c r="L8" s="115" t="s">
        <v>10</v>
      </c>
      <c r="M8" s="116"/>
      <c r="N8" s="116"/>
      <c r="O8" s="254"/>
      <c r="P8" s="246" t="s">
        <v>54</v>
      </c>
      <c r="Q8" s="255">
        <f>Liste!H28</f>
        <v>3</v>
      </c>
      <c r="R8" s="117">
        <f>Liste!H29</f>
        <v>3</v>
      </c>
      <c r="S8" s="117">
        <f>Liste!H30</f>
        <v>2</v>
      </c>
      <c r="T8" s="117">
        <f>Liste!H31</f>
        <v>4</v>
      </c>
      <c r="U8" s="117">
        <f>Liste!H32</f>
        <v>2</v>
      </c>
      <c r="V8" s="117">
        <f>Liste!H33</f>
        <v>2</v>
      </c>
      <c r="W8" s="117">
        <f>Liste!H34</f>
        <v>2</v>
      </c>
      <c r="X8" s="117">
        <f>Liste!H35</f>
        <v>3</v>
      </c>
      <c r="Y8" s="117">
        <f>Liste!H36</f>
        <v>1</v>
      </c>
      <c r="Z8" s="117">
        <f>Liste!H37</f>
        <v>1</v>
      </c>
      <c r="AA8" s="117">
        <f>Liste!H38</f>
        <v>1</v>
      </c>
      <c r="AB8" s="244">
        <f>Liste!H39</f>
        <v>1</v>
      </c>
      <c r="AC8" s="251">
        <f>SUM(Q8:AB8)</f>
        <v>25</v>
      </c>
      <c r="AD8" s="245">
        <f>Liste!H42</f>
        <v>3</v>
      </c>
      <c r="AE8" s="117">
        <f>Liste!H43</f>
        <v>3</v>
      </c>
      <c r="AF8" s="117">
        <f>Liste!H44</f>
        <v>2</v>
      </c>
      <c r="AG8" s="117">
        <f>Liste!H45</f>
        <v>1</v>
      </c>
      <c r="AH8" s="117">
        <f>Liste!H46</f>
        <v>1</v>
      </c>
      <c r="AI8" s="244">
        <f>Liste!H47</f>
        <v>1</v>
      </c>
      <c r="AJ8" s="251">
        <f>SUM(AD8:AI8)</f>
        <v>11</v>
      </c>
      <c r="AK8" s="245">
        <f>Liste!H50</f>
        <v>2</v>
      </c>
      <c r="AL8" s="117">
        <f>Liste!H51</f>
        <v>2</v>
      </c>
      <c r="AM8" s="117">
        <f>Liste!H52</f>
        <v>1</v>
      </c>
      <c r="AN8" s="117">
        <f>Liste!H53</f>
        <v>1</v>
      </c>
      <c r="AO8" s="117">
        <f>Liste!H54</f>
        <v>1</v>
      </c>
      <c r="AP8" s="117">
        <f>Liste!H55</f>
        <v>1</v>
      </c>
      <c r="AQ8" s="244">
        <f>Liste!H56</f>
        <v>1</v>
      </c>
      <c r="AR8" s="252">
        <f>SUM(AK8:AQ8)</f>
        <v>9</v>
      </c>
      <c r="AS8" s="247">
        <f>Liste!H59</f>
        <v>1</v>
      </c>
      <c r="AT8" s="248">
        <f>Liste!H60</f>
        <v>2</v>
      </c>
      <c r="AU8" s="253">
        <f>SUM(AS8:AT8)</f>
        <v>3</v>
      </c>
      <c r="AV8" s="245">
        <f>Liste!H65</f>
        <v>3</v>
      </c>
      <c r="AW8" s="117">
        <f>Liste!H66</f>
        <v>2</v>
      </c>
      <c r="AX8" s="117">
        <f>Liste!H67</f>
        <v>1</v>
      </c>
      <c r="AY8" s="117">
        <f>Liste!H68</f>
        <v>1</v>
      </c>
      <c r="AZ8" s="244">
        <f>Liste!H69</f>
        <v>3</v>
      </c>
      <c r="BA8" s="251">
        <f>SUM(AV8:AZ8)</f>
        <v>10</v>
      </c>
      <c r="BB8" s="250"/>
      <c r="BC8" s="118"/>
      <c r="BD8" s="118"/>
      <c r="BE8" s="118"/>
      <c r="BF8" s="118"/>
      <c r="BG8" s="118"/>
      <c r="BH8" s="118"/>
      <c r="BI8" s="118"/>
      <c r="BJ8" s="118"/>
      <c r="BK8" s="118"/>
      <c r="BL8" s="118"/>
      <c r="BM8" s="118"/>
      <c r="BN8" s="118"/>
      <c r="BO8" s="118"/>
      <c r="BP8" s="118"/>
      <c r="BQ8" s="118"/>
      <c r="BR8" s="118"/>
      <c r="BS8" s="118"/>
      <c r="BT8" s="118"/>
      <c r="BU8" s="118"/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118"/>
      <c r="CG8" s="118"/>
      <c r="CH8" s="118"/>
      <c r="CI8" s="118"/>
      <c r="CJ8" s="118"/>
      <c r="CK8" s="118"/>
      <c r="CL8" s="118"/>
      <c r="CM8" s="118"/>
      <c r="CN8" s="118"/>
      <c r="CO8" s="118"/>
      <c r="CP8" s="118"/>
      <c r="CQ8" s="118"/>
      <c r="CR8" s="118"/>
      <c r="CS8" s="118"/>
      <c r="CT8" s="118"/>
      <c r="CU8" s="118"/>
      <c r="CV8" s="118"/>
      <c r="CW8" s="118"/>
      <c r="CX8" s="118"/>
      <c r="CY8" s="118"/>
      <c r="CZ8" s="118"/>
      <c r="DA8" s="118"/>
      <c r="DB8" s="118"/>
      <c r="DC8" s="118"/>
      <c r="DD8" s="118"/>
      <c r="DE8" s="118"/>
      <c r="DF8" s="118"/>
      <c r="DG8" s="118"/>
      <c r="DH8" s="118"/>
      <c r="DI8" s="118"/>
      <c r="DJ8" s="118"/>
      <c r="DK8" s="118"/>
      <c r="DL8" s="118"/>
      <c r="DM8" s="118"/>
      <c r="DN8" s="118"/>
      <c r="DO8" s="118"/>
      <c r="DP8" s="118"/>
      <c r="DQ8" s="118"/>
      <c r="DR8" s="118"/>
      <c r="DS8" s="118"/>
      <c r="DT8" s="118"/>
      <c r="DU8" s="118"/>
      <c r="DV8" s="118"/>
      <c r="DW8" s="118"/>
      <c r="DX8" s="118"/>
      <c r="DY8" s="118"/>
      <c r="DZ8" s="118"/>
      <c r="EA8" s="118"/>
      <c r="EB8" s="118"/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8"/>
      <c r="EU8" s="118"/>
      <c r="EV8" s="118"/>
      <c r="EW8" s="118"/>
      <c r="EX8" s="118"/>
      <c r="EY8" s="118"/>
      <c r="EZ8" s="118"/>
      <c r="FA8" s="118"/>
      <c r="FB8" s="118"/>
      <c r="FC8" s="118"/>
      <c r="FD8" s="118"/>
      <c r="FE8" s="118"/>
      <c r="FF8" s="118"/>
      <c r="FG8" s="118"/>
      <c r="FH8" s="118"/>
      <c r="FI8" s="118"/>
      <c r="FJ8" s="118"/>
      <c r="FK8" s="118"/>
      <c r="FL8" s="118"/>
      <c r="FM8" s="118"/>
      <c r="FN8" s="118"/>
      <c r="FO8" s="118"/>
      <c r="FP8" s="118"/>
      <c r="FQ8" s="118"/>
      <c r="FR8" s="118"/>
      <c r="FS8" s="118"/>
      <c r="FT8" s="118"/>
      <c r="FU8" s="118"/>
      <c r="FV8" s="118"/>
      <c r="FW8" s="118"/>
      <c r="FX8" s="118"/>
      <c r="FY8" s="118"/>
      <c r="FZ8" s="118"/>
      <c r="GA8" s="118"/>
      <c r="GB8" s="118"/>
      <c r="GC8" s="118"/>
      <c r="GD8" s="118"/>
      <c r="GE8" s="118"/>
      <c r="GF8" s="118"/>
      <c r="GG8" s="118"/>
      <c r="GH8" s="118"/>
      <c r="GI8" s="118"/>
      <c r="GJ8" s="118"/>
      <c r="GK8" s="118"/>
      <c r="GL8" s="118"/>
      <c r="GM8" s="118"/>
      <c r="GN8" s="118"/>
      <c r="GO8" s="118"/>
      <c r="GP8" s="118"/>
      <c r="GQ8" s="118"/>
      <c r="GR8" s="118"/>
      <c r="GS8" s="118"/>
      <c r="GT8" s="118"/>
      <c r="GU8" s="118"/>
      <c r="GV8" s="118"/>
      <c r="GW8" s="118"/>
      <c r="GX8" s="118"/>
      <c r="GY8" s="118"/>
      <c r="GZ8" s="118"/>
      <c r="HA8" s="118"/>
      <c r="HB8" s="118"/>
      <c r="HC8" s="118"/>
      <c r="HD8" s="118"/>
      <c r="HE8" s="118"/>
      <c r="HF8" s="118"/>
      <c r="HG8" s="118"/>
      <c r="HH8" s="118"/>
      <c r="HI8" s="118"/>
      <c r="HJ8" s="118"/>
      <c r="HK8" s="118"/>
      <c r="HL8" s="118"/>
      <c r="HM8" s="118"/>
      <c r="HN8" s="118"/>
      <c r="HO8" s="118"/>
      <c r="HP8" s="118"/>
      <c r="HQ8" s="118"/>
      <c r="HR8" s="118"/>
      <c r="HS8" s="118"/>
      <c r="HT8" s="118"/>
      <c r="HU8" s="118"/>
      <c r="HV8" s="118"/>
      <c r="HW8" s="118"/>
      <c r="HX8" s="118"/>
      <c r="HY8" s="118"/>
      <c r="HZ8" s="118"/>
      <c r="IA8" s="118"/>
      <c r="IB8" s="118"/>
      <c r="IC8" s="118"/>
      <c r="ID8" s="118"/>
      <c r="IE8" s="118"/>
      <c r="IF8" s="118"/>
      <c r="IG8" s="118"/>
      <c r="IH8" s="118"/>
      <c r="II8" s="118"/>
      <c r="IJ8" s="118"/>
      <c r="IK8" s="118"/>
      <c r="IL8" s="118"/>
      <c r="IM8" s="118"/>
      <c r="IN8" s="118"/>
      <c r="IO8" s="118"/>
      <c r="IP8" s="118"/>
      <c r="IQ8" s="118"/>
      <c r="IR8" s="118"/>
      <c r="IS8" s="118"/>
      <c r="IT8" s="118"/>
      <c r="IU8" s="118"/>
      <c r="IV8" s="118"/>
      <c r="IW8" s="118"/>
      <c r="IX8" s="118"/>
      <c r="IY8" s="118"/>
      <c r="IZ8" s="118"/>
      <c r="JA8" s="118"/>
      <c r="JB8" s="118"/>
      <c r="JC8" s="118"/>
      <c r="JD8" s="118"/>
      <c r="JE8" s="118"/>
      <c r="JF8" s="118"/>
      <c r="JG8" s="118"/>
      <c r="JH8" s="118"/>
      <c r="JI8" s="118"/>
      <c r="JJ8" s="118"/>
      <c r="JK8" s="118"/>
      <c r="JL8" s="118"/>
      <c r="JM8" s="118"/>
      <c r="JN8" s="118"/>
      <c r="JO8" s="118"/>
      <c r="JP8" s="118"/>
      <c r="JQ8" s="118"/>
      <c r="JR8" s="118"/>
      <c r="JS8" s="118"/>
      <c r="JT8" s="118"/>
      <c r="JU8" s="118"/>
      <c r="JV8" s="118"/>
      <c r="JW8" s="118"/>
      <c r="JX8" s="118"/>
      <c r="JY8" s="118"/>
      <c r="JZ8" s="118"/>
      <c r="KA8" s="118"/>
    </row>
    <row r="9" spans="1:287" s="131" customFormat="1" ht="15" customHeight="1" x14ac:dyDescent="0.25">
      <c r="A9" s="125"/>
      <c r="B9" s="121"/>
      <c r="C9" s="121"/>
      <c r="D9" s="121"/>
      <c r="E9" s="122"/>
      <c r="F9" s="123">
        <f>IF(M9="O",12,IF(N9="O",6,IF(O9="O",7)))+Liste!H$23</f>
        <v>14</v>
      </c>
      <c r="G9" s="123">
        <f>IF(M10="O",COUNTA(Q10:AB10,AS10:AT10),IF(N10="O",COUNTA(AD10:AI10,AS10:AT10),IF(O10="O",COUNTA(AK10:AQ10,AS10:AT10),"")))</f>
        <v>2</v>
      </c>
      <c r="H9" s="264">
        <f>IF(M9="O",SUMIF(Q9:AB9,"&lt;&gt;",Q$8:AB$8),IF(N9="O",SUMIF(AD9:AI9,"&lt;&gt;",AD$8:AI$8),IF(O9="O",SUMIF(AK9:AQ9,"&lt;&gt;",AK$8:AQ$8),0)))</f>
        <v>0</v>
      </c>
      <c r="I9" s="124">
        <f>G9/F9</f>
        <v>0.14285714285714285</v>
      </c>
      <c r="J9" s="123">
        <f>COUNTA(AV9:AZ9)</f>
        <v>0</v>
      </c>
      <c r="K9" s="123"/>
      <c r="L9" s="123"/>
      <c r="M9" s="125" t="s">
        <v>46</v>
      </c>
      <c r="N9" s="125"/>
      <c r="O9" s="126"/>
      <c r="P9" s="127"/>
      <c r="Q9" s="128"/>
      <c r="R9" s="125"/>
      <c r="S9" s="125"/>
      <c r="T9" s="125"/>
      <c r="U9" s="125"/>
      <c r="V9" s="125"/>
      <c r="W9" s="125"/>
      <c r="X9" s="125"/>
      <c r="Y9" s="126"/>
      <c r="Z9" s="125"/>
      <c r="AA9" s="125"/>
      <c r="AB9" s="125"/>
      <c r="AC9" s="127"/>
      <c r="AD9" s="128"/>
      <c r="AE9" s="125"/>
      <c r="AF9" s="125"/>
      <c r="AG9" s="126"/>
      <c r="AH9" s="125"/>
      <c r="AI9" s="125"/>
      <c r="AJ9" s="127"/>
      <c r="AK9" s="128"/>
      <c r="AL9" s="125"/>
      <c r="AM9" s="125"/>
      <c r="AN9" s="125"/>
      <c r="AO9" s="125"/>
      <c r="AP9" s="125"/>
      <c r="AQ9" s="125"/>
      <c r="AR9" s="127"/>
      <c r="AS9" s="129"/>
      <c r="AT9" s="129"/>
      <c r="AU9" s="127"/>
      <c r="AV9" s="128"/>
      <c r="AW9" s="125"/>
      <c r="AX9" s="125"/>
      <c r="AY9" s="125"/>
      <c r="AZ9" s="126"/>
      <c r="BA9" s="249"/>
    </row>
    <row r="10" spans="1:287" s="131" customFormat="1" ht="15" customHeight="1" x14ac:dyDescent="0.25">
      <c r="A10" s="120"/>
      <c r="B10" s="132"/>
      <c r="C10" s="132"/>
      <c r="D10" s="132"/>
      <c r="E10" s="133"/>
      <c r="F10" s="123">
        <f>IF(M10="O",12,IF(N10="O",6,IF(O10="O",7)))+Liste!H$23</f>
        <v>8</v>
      </c>
      <c r="G10" s="123">
        <f t="shared" ref="G10:G73" si="0">IF(M11="O",COUNTA(Q11:AB11,AS11:AT11),IF(N11="O",COUNTA(AD11:AI11,AS11:AT11),IF(O11="O",COUNTA(AK11:AQ11,AS11:AT11),"")))</f>
        <v>1</v>
      </c>
      <c r="H10" s="264">
        <f t="shared" ref="H10:H20" si="1">IF(M10="O",SUMIF(Q10:AB10,"&lt;&gt;",Q$8:AB$8),IF(N10="O",SUMIF(AD10:AI10,"&lt;&gt;",AD$8:AI$8),IF(O10="O",SUMIF(AK10:AQ10,"&lt;&gt;",AK$8:AQ$8),0)))</f>
        <v>5</v>
      </c>
      <c r="I10" s="124">
        <f t="shared" ref="I10:I40" si="2">G10/F10</f>
        <v>0.125</v>
      </c>
      <c r="J10" s="123">
        <f>COUNTA(AV10:AZ10)</f>
        <v>0</v>
      </c>
      <c r="K10" s="123"/>
      <c r="L10" s="123"/>
      <c r="M10" s="120"/>
      <c r="N10" s="120" t="s">
        <v>46</v>
      </c>
      <c r="O10" s="134"/>
      <c r="P10" s="127"/>
      <c r="Q10" s="135"/>
      <c r="R10" s="120"/>
      <c r="S10" s="120"/>
      <c r="T10" s="120"/>
      <c r="U10" s="120"/>
      <c r="V10" s="120"/>
      <c r="W10" s="120"/>
      <c r="X10" s="120"/>
      <c r="Y10" s="134"/>
      <c r="Z10" s="120"/>
      <c r="AA10" s="120"/>
      <c r="AB10" s="120"/>
      <c r="AC10" s="127"/>
      <c r="AD10" s="135"/>
      <c r="AE10" s="136">
        <v>43724</v>
      </c>
      <c r="AF10" s="136">
        <v>43412</v>
      </c>
      <c r="AG10" s="134"/>
      <c r="AH10" s="120"/>
      <c r="AI10" s="120"/>
      <c r="AJ10" s="127"/>
      <c r="AK10" s="135"/>
      <c r="AL10" s="120"/>
      <c r="AM10" s="120"/>
      <c r="AN10" s="120"/>
      <c r="AO10" s="120"/>
      <c r="AP10" s="120"/>
      <c r="AQ10" s="120"/>
      <c r="AR10" s="127"/>
      <c r="AS10" s="137"/>
      <c r="AT10" s="137"/>
      <c r="AU10" s="127"/>
      <c r="AV10" s="135"/>
      <c r="AW10" s="120"/>
      <c r="AX10" s="120"/>
      <c r="AY10" s="120"/>
      <c r="AZ10" s="134"/>
      <c r="BA10" s="127"/>
    </row>
    <row r="11" spans="1:287" s="131" customFormat="1" ht="15" customHeight="1" x14ac:dyDescent="0.25">
      <c r="A11" s="120"/>
      <c r="B11" s="132"/>
      <c r="C11" s="132"/>
      <c r="D11" s="132"/>
      <c r="E11" s="133"/>
      <c r="F11" s="123">
        <f>IF(M11="O",12,IF(N11="O",6,IF(O11="O",7)))+Liste!H$23</f>
        <v>8</v>
      </c>
      <c r="G11" s="123">
        <f t="shared" si="0"/>
        <v>0</v>
      </c>
      <c r="H11" s="264">
        <f t="shared" si="1"/>
        <v>3</v>
      </c>
      <c r="I11" s="124">
        <f t="shared" si="2"/>
        <v>0</v>
      </c>
      <c r="J11" s="123">
        <f>COUNTA(AV11:AZ11)</f>
        <v>1</v>
      </c>
      <c r="K11" s="123"/>
      <c r="L11" s="123"/>
      <c r="M11" s="120"/>
      <c r="N11" s="120" t="s">
        <v>46</v>
      </c>
      <c r="O11" s="134"/>
      <c r="P11" s="127"/>
      <c r="Q11" s="135"/>
      <c r="R11" s="120"/>
      <c r="S11" s="120"/>
      <c r="T11" s="120"/>
      <c r="U11" s="120"/>
      <c r="V11" s="120"/>
      <c r="W11" s="120"/>
      <c r="X11" s="120"/>
      <c r="Y11" s="134"/>
      <c r="Z11" s="120"/>
      <c r="AA11" s="120"/>
      <c r="AB11" s="120"/>
      <c r="AC11" s="127"/>
      <c r="AD11" s="138">
        <v>43240</v>
      </c>
      <c r="AE11" s="120"/>
      <c r="AF11" s="120"/>
      <c r="AG11" s="134"/>
      <c r="AH11" s="120"/>
      <c r="AI11" s="120"/>
      <c r="AJ11" s="127"/>
      <c r="AK11" s="135"/>
      <c r="AL11" s="120"/>
      <c r="AM11" s="120"/>
      <c r="AN11" s="120"/>
      <c r="AO11" s="120"/>
      <c r="AP11" s="120"/>
      <c r="AQ11" s="120"/>
      <c r="AR11" s="127"/>
      <c r="AS11" s="137"/>
      <c r="AT11" s="137"/>
      <c r="AU11" s="127"/>
      <c r="AV11" s="138">
        <v>43685</v>
      </c>
      <c r="AW11" s="120"/>
      <c r="AX11" s="120"/>
      <c r="AY11" s="120"/>
      <c r="AZ11" s="134"/>
      <c r="BA11" s="127"/>
    </row>
    <row r="12" spans="1:287" s="131" customFormat="1" ht="15" customHeight="1" x14ac:dyDescent="0.25">
      <c r="A12" s="120"/>
      <c r="B12" s="132"/>
      <c r="C12" s="132"/>
      <c r="D12" s="132"/>
      <c r="E12" s="133"/>
      <c r="F12" s="123">
        <f>IF(M12="O",12,IF(N12="O",6,IF(O12="O",7)))+Liste!H$23</f>
        <v>14</v>
      </c>
      <c r="G12" s="123">
        <f t="shared" si="0"/>
        <v>0</v>
      </c>
      <c r="H12" s="264">
        <f t="shared" si="1"/>
        <v>0</v>
      </c>
      <c r="I12" s="124">
        <f t="shared" si="2"/>
        <v>0</v>
      </c>
      <c r="J12" s="123">
        <f>COUNTA(AV12:AZ12)</f>
        <v>0</v>
      </c>
      <c r="K12" s="123"/>
      <c r="L12" s="123"/>
      <c r="M12" s="125" t="s">
        <v>46</v>
      </c>
      <c r="N12" s="120"/>
      <c r="O12" s="134"/>
      <c r="P12" s="127"/>
      <c r="Q12" s="135"/>
      <c r="R12" s="120"/>
      <c r="S12" s="120"/>
      <c r="T12" s="120"/>
      <c r="U12" s="120"/>
      <c r="V12" s="120"/>
      <c r="W12" s="120"/>
      <c r="X12" s="120"/>
      <c r="Y12" s="134"/>
      <c r="Z12" s="120"/>
      <c r="AA12" s="120"/>
      <c r="AB12" s="120"/>
      <c r="AC12" s="127"/>
      <c r="AD12" s="135"/>
      <c r="AE12" s="120"/>
      <c r="AF12" s="120"/>
      <c r="AG12" s="134"/>
      <c r="AH12" s="120"/>
      <c r="AI12" s="120"/>
      <c r="AJ12" s="127"/>
      <c r="AK12" s="135"/>
      <c r="AL12" s="120"/>
      <c r="AM12" s="120"/>
      <c r="AN12" s="120"/>
      <c r="AO12" s="120"/>
      <c r="AP12" s="120"/>
      <c r="AQ12" s="120"/>
      <c r="AR12" s="127"/>
      <c r="AS12" s="137"/>
      <c r="AT12" s="137"/>
      <c r="AU12" s="127"/>
      <c r="AV12" s="135"/>
      <c r="AW12" s="120"/>
      <c r="AX12" s="120"/>
      <c r="AY12" s="120"/>
      <c r="AZ12" s="134"/>
      <c r="BA12" s="127"/>
    </row>
    <row r="13" spans="1:287" s="131" customFormat="1" ht="15" customHeight="1" x14ac:dyDescent="0.25">
      <c r="A13" s="120"/>
      <c r="B13" s="132"/>
      <c r="C13" s="132"/>
      <c r="D13" s="132"/>
      <c r="E13" s="133"/>
      <c r="F13" s="123">
        <f>IF(M13="O",12,IF(N13="O",6,IF(O13="O",7)))+Liste!H$23</f>
        <v>9</v>
      </c>
      <c r="G13" s="123">
        <f t="shared" si="0"/>
        <v>0</v>
      </c>
      <c r="H13" s="264">
        <f t="shared" si="1"/>
        <v>0</v>
      </c>
      <c r="I13" s="124">
        <f t="shared" si="2"/>
        <v>0</v>
      </c>
      <c r="J13" s="123">
        <f>COUNTA(AV13:AZ13)</f>
        <v>2</v>
      </c>
      <c r="K13" s="123"/>
      <c r="L13" s="123"/>
      <c r="M13" s="120"/>
      <c r="N13" s="120"/>
      <c r="O13" s="134" t="s">
        <v>46</v>
      </c>
      <c r="P13" s="127"/>
      <c r="Q13" s="135"/>
      <c r="R13" s="120"/>
      <c r="S13" s="120"/>
      <c r="T13" s="120"/>
      <c r="U13" s="120"/>
      <c r="V13" s="120"/>
      <c r="W13" s="120"/>
      <c r="X13" s="120"/>
      <c r="Y13" s="134"/>
      <c r="Z13" s="120"/>
      <c r="AA13" s="120"/>
      <c r="AB13" s="120"/>
      <c r="AC13" s="127"/>
      <c r="AD13" s="135"/>
      <c r="AE13" s="120"/>
      <c r="AF13" s="120"/>
      <c r="AG13" s="134"/>
      <c r="AH13" s="120"/>
      <c r="AI13" s="120"/>
      <c r="AJ13" s="127"/>
      <c r="AK13" s="135"/>
      <c r="AL13" s="120"/>
      <c r="AM13" s="120"/>
      <c r="AN13" s="120"/>
      <c r="AO13" s="120"/>
      <c r="AP13" s="120"/>
      <c r="AQ13" s="120"/>
      <c r="AR13" s="127"/>
      <c r="AS13" s="137"/>
      <c r="AT13" s="137"/>
      <c r="AU13" s="127"/>
      <c r="AV13" s="135"/>
      <c r="AW13" s="136">
        <v>43384</v>
      </c>
      <c r="AX13" s="136">
        <v>43210</v>
      </c>
      <c r="AY13" s="120"/>
      <c r="AZ13" s="134"/>
      <c r="BA13" s="127"/>
    </row>
    <row r="14" spans="1:287" s="131" customFormat="1" ht="15" customHeight="1" x14ac:dyDescent="0.25">
      <c r="A14" s="139"/>
      <c r="B14" s="132"/>
      <c r="C14" s="132"/>
      <c r="D14" s="132"/>
      <c r="E14" s="133"/>
      <c r="F14" s="123">
        <f>IF(M14="O",12,IF(N14="O",6,IF(O14="O",7)))+Liste!H$23</f>
        <v>8</v>
      </c>
      <c r="G14" s="123">
        <f t="shared" si="0"/>
        <v>1</v>
      </c>
      <c r="H14" s="264">
        <f t="shared" si="1"/>
        <v>0</v>
      </c>
      <c r="I14" s="124">
        <f t="shared" si="2"/>
        <v>0.125</v>
      </c>
      <c r="J14" s="123">
        <f t="shared" ref="J14" si="3">COUNTA(AV14:AZ14)</f>
        <v>1</v>
      </c>
      <c r="K14" s="123"/>
      <c r="L14" s="123"/>
      <c r="M14" s="120"/>
      <c r="N14" s="120" t="s">
        <v>46</v>
      </c>
      <c r="O14" s="134"/>
      <c r="P14" s="127"/>
      <c r="Q14" s="135"/>
      <c r="R14" s="120"/>
      <c r="S14" s="120"/>
      <c r="T14" s="120"/>
      <c r="U14" s="120"/>
      <c r="V14" s="120"/>
      <c r="W14" s="120"/>
      <c r="X14" s="120"/>
      <c r="Y14" s="134"/>
      <c r="Z14" s="120"/>
      <c r="AA14" s="120"/>
      <c r="AB14" s="120"/>
      <c r="AC14" s="127"/>
      <c r="AD14" s="135"/>
      <c r="AE14" s="120"/>
      <c r="AF14" s="120"/>
      <c r="AG14" s="134"/>
      <c r="AH14" s="120"/>
      <c r="AI14" s="120"/>
      <c r="AJ14" s="127"/>
      <c r="AK14" s="135"/>
      <c r="AL14" s="120"/>
      <c r="AM14" s="120"/>
      <c r="AN14" s="120"/>
      <c r="AO14" s="120"/>
      <c r="AP14" s="120"/>
      <c r="AQ14" s="120"/>
      <c r="AR14" s="127"/>
      <c r="AS14" s="137"/>
      <c r="AT14" s="137"/>
      <c r="AU14" s="127"/>
      <c r="AV14" s="138">
        <v>43817</v>
      </c>
      <c r="AW14" s="120"/>
      <c r="AX14" s="120"/>
      <c r="AY14" s="120"/>
      <c r="AZ14" s="134"/>
      <c r="BA14" s="127"/>
    </row>
    <row r="15" spans="1:287" s="131" customFormat="1" ht="15" customHeight="1" x14ac:dyDescent="0.25">
      <c r="A15" s="139"/>
      <c r="B15" s="132"/>
      <c r="C15" s="132"/>
      <c r="D15" s="132"/>
      <c r="E15" s="133"/>
      <c r="F15" s="123">
        <f>IF(M15="O",12,IF(N15="O",6,IF(O15="O",7)))+Liste!H$23</f>
        <v>14</v>
      </c>
      <c r="G15" s="123">
        <f t="shared" si="0"/>
        <v>2</v>
      </c>
      <c r="H15" s="264">
        <f t="shared" si="1"/>
        <v>3</v>
      </c>
      <c r="I15" s="124">
        <f t="shared" si="2"/>
        <v>0.14285714285714285</v>
      </c>
      <c r="J15" s="123">
        <f>COUNTA(AV15:AZ15)</f>
        <v>0</v>
      </c>
      <c r="K15" s="123"/>
      <c r="L15" s="123"/>
      <c r="M15" s="125" t="s">
        <v>46</v>
      </c>
      <c r="N15" s="120"/>
      <c r="O15" s="134"/>
      <c r="P15" s="127"/>
      <c r="Q15" s="138">
        <v>43619</v>
      </c>
      <c r="R15" s="120"/>
      <c r="S15" s="120"/>
      <c r="T15" s="120"/>
      <c r="U15" s="120"/>
      <c r="V15" s="120"/>
      <c r="W15" s="120"/>
      <c r="X15" s="120"/>
      <c r="Y15" s="134"/>
      <c r="Z15" s="120"/>
      <c r="AA15" s="120"/>
      <c r="AB15" s="120"/>
      <c r="AC15" s="127"/>
      <c r="AD15" s="135"/>
      <c r="AE15" s="120"/>
      <c r="AF15" s="120"/>
      <c r="AG15" s="134"/>
      <c r="AH15" s="120"/>
      <c r="AI15" s="120"/>
      <c r="AJ15" s="127"/>
      <c r="AK15" s="135"/>
      <c r="AL15" s="120"/>
      <c r="AM15" s="120"/>
      <c r="AN15" s="120"/>
      <c r="AO15" s="120"/>
      <c r="AP15" s="120"/>
      <c r="AQ15" s="120"/>
      <c r="AR15" s="127"/>
      <c r="AS15" s="137"/>
      <c r="AT15" s="137"/>
      <c r="AU15" s="127"/>
      <c r="AV15" s="135"/>
      <c r="AW15" s="120"/>
      <c r="AX15" s="120"/>
      <c r="AY15" s="120"/>
      <c r="AZ15" s="134"/>
      <c r="BA15" s="127"/>
    </row>
    <row r="16" spans="1:287" s="131" customFormat="1" ht="15" customHeight="1" x14ac:dyDescent="0.25">
      <c r="A16" s="139"/>
      <c r="B16" s="132"/>
      <c r="C16" s="132"/>
      <c r="D16" s="132"/>
      <c r="E16" s="133"/>
      <c r="F16" s="123">
        <f>IF(M16="O",12,IF(N16="O",6,IF(O16="O",7)))+Liste!H$23</f>
        <v>8</v>
      </c>
      <c r="G16" s="123">
        <f t="shared" si="0"/>
        <v>0</v>
      </c>
      <c r="H16" s="264">
        <f t="shared" si="1"/>
        <v>5</v>
      </c>
      <c r="I16" s="124">
        <f t="shared" si="2"/>
        <v>0</v>
      </c>
      <c r="J16" s="123">
        <f t="shared" ref="J16:J17" si="4">COUNTA(AV16:AZ16)</f>
        <v>0</v>
      </c>
      <c r="K16" s="123"/>
      <c r="L16" s="123"/>
      <c r="M16" s="120"/>
      <c r="N16" s="120" t="s">
        <v>46</v>
      </c>
      <c r="O16" s="134"/>
      <c r="P16" s="127"/>
      <c r="Q16" s="135"/>
      <c r="R16" s="120"/>
      <c r="S16" s="120"/>
      <c r="T16" s="120"/>
      <c r="U16" s="120"/>
      <c r="V16" s="120"/>
      <c r="W16" s="120"/>
      <c r="X16" s="120"/>
      <c r="Y16" s="134"/>
      <c r="Z16" s="120"/>
      <c r="AA16" s="120"/>
      <c r="AB16" s="120"/>
      <c r="AC16" s="127"/>
      <c r="AD16" s="138">
        <v>43605</v>
      </c>
      <c r="AE16" s="120"/>
      <c r="AF16" s="136">
        <v>44103</v>
      </c>
      <c r="AG16" s="134"/>
      <c r="AH16" s="120"/>
      <c r="AI16" s="120"/>
      <c r="AJ16" s="127"/>
      <c r="AK16" s="135"/>
      <c r="AL16" s="120"/>
      <c r="AM16" s="120"/>
      <c r="AN16" s="120"/>
      <c r="AO16" s="120"/>
      <c r="AP16" s="120"/>
      <c r="AQ16" s="120"/>
      <c r="AR16" s="127"/>
      <c r="AS16" s="137"/>
      <c r="AT16" s="137"/>
      <c r="AU16" s="127"/>
      <c r="AV16" s="135"/>
      <c r="AW16" s="120"/>
      <c r="AX16" s="120"/>
      <c r="AY16" s="120"/>
      <c r="AZ16" s="134"/>
      <c r="BA16" s="127"/>
    </row>
    <row r="17" spans="1:53" s="131" customFormat="1" ht="15" customHeight="1" x14ac:dyDescent="0.25">
      <c r="A17" s="139"/>
      <c r="B17" s="132"/>
      <c r="C17" s="132"/>
      <c r="D17" s="132"/>
      <c r="E17" s="133"/>
      <c r="F17" s="123">
        <f>IF(M17="O",12,IF(N17="O",6,IF(O17="O",7)))+Liste!H$23</f>
        <v>8</v>
      </c>
      <c r="G17" s="123">
        <f t="shared" si="0"/>
        <v>0</v>
      </c>
      <c r="H17" s="264">
        <f t="shared" si="1"/>
        <v>0</v>
      </c>
      <c r="I17" s="124">
        <f t="shared" si="2"/>
        <v>0</v>
      </c>
      <c r="J17" s="123">
        <f t="shared" si="4"/>
        <v>0</v>
      </c>
      <c r="K17" s="123"/>
      <c r="L17" s="123"/>
      <c r="M17" s="120"/>
      <c r="N17" s="120" t="s">
        <v>46</v>
      </c>
      <c r="O17" s="134"/>
      <c r="P17" s="127"/>
      <c r="Q17" s="135"/>
      <c r="R17" s="120"/>
      <c r="S17" s="120"/>
      <c r="T17" s="120"/>
      <c r="U17" s="120"/>
      <c r="V17" s="120"/>
      <c r="W17" s="120"/>
      <c r="X17" s="120"/>
      <c r="Y17" s="134"/>
      <c r="Z17" s="120"/>
      <c r="AA17" s="120"/>
      <c r="AB17" s="120"/>
      <c r="AC17" s="127"/>
      <c r="AD17" s="135"/>
      <c r="AE17" s="120"/>
      <c r="AF17" s="120"/>
      <c r="AG17" s="134"/>
      <c r="AH17" s="120"/>
      <c r="AI17" s="120"/>
      <c r="AJ17" s="127"/>
      <c r="AK17" s="135"/>
      <c r="AL17" s="120"/>
      <c r="AM17" s="120"/>
      <c r="AN17" s="120"/>
      <c r="AO17" s="120"/>
      <c r="AP17" s="120"/>
      <c r="AQ17" s="120"/>
      <c r="AR17" s="127"/>
      <c r="AS17" s="137"/>
      <c r="AT17" s="137"/>
      <c r="AU17" s="127"/>
      <c r="AV17" s="135"/>
      <c r="AW17" s="120"/>
      <c r="AX17" s="120"/>
      <c r="AY17" s="120"/>
      <c r="AZ17" s="134"/>
      <c r="BA17" s="127"/>
    </row>
    <row r="18" spans="1:53" s="131" customFormat="1" ht="15" customHeight="1" x14ac:dyDescent="0.25">
      <c r="A18" s="139"/>
      <c r="B18" s="132"/>
      <c r="C18" s="132"/>
      <c r="D18" s="132"/>
      <c r="E18" s="133"/>
      <c r="F18" s="123">
        <f>IF(M18="O",12,IF(N18="O",6,IF(O18="O",7)))+Liste!H$23</f>
        <v>9</v>
      </c>
      <c r="G18" s="123">
        <f t="shared" si="0"/>
        <v>2</v>
      </c>
      <c r="H18" s="264">
        <f t="shared" si="1"/>
        <v>0</v>
      </c>
      <c r="I18" s="124">
        <f t="shared" si="2"/>
        <v>0.22222222222222221</v>
      </c>
      <c r="J18" s="123">
        <f>COUNTA(AV18:AZ18)</f>
        <v>0</v>
      </c>
      <c r="K18" s="123" t="s">
        <v>108</v>
      </c>
      <c r="L18" s="123">
        <f>COUNTA(Q18:AB18)</f>
        <v>3</v>
      </c>
      <c r="M18" s="125"/>
      <c r="N18" s="120"/>
      <c r="O18" s="134" t="s">
        <v>46</v>
      </c>
      <c r="P18" s="127"/>
      <c r="Q18" s="138">
        <v>43262</v>
      </c>
      <c r="R18" s="120"/>
      <c r="S18" s="136">
        <v>43374</v>
      </c>
      <c r="T18" s="120"/>
      <c r="U18" s="136">
        <v>43808</v>
      </c>
      <c r="V18" s="120"/>
      <c r="W18" s="120"/>
      <c r="X18" s="120"/>
      <c r="Y18" s="134"/>
      <c r="Z18" s="120"/>
      <c r="AA18" s="120"/>
      <c r="AB18" s="120"/>
      <c r="AC18" s="127"/>
      <c r="AD18" s="135"/>
      <c r="AE18" s="120"/>
      <c r="AF18" s="120"/>
      <c r="AG18" s="134"/>
      <c r="AH18" s="120"/>
      <c r="AI18" s="120"/>
      <c r="AJ18" s="127"/>
      <c r="AK18" s="135"/>
      <c r="AL18" s="120"/>
      <c r="AM18" s="120"/>
      <c r="AN18" s="120"/>
      <c r="AO18" s="120"/>
      <c r="AP18" s="120"/>
      <c r="AQ18" s="120"/>
      <c r="AR18" s="127"/>
      <c r="AS18" s="137"/>
      <c r="AT18" s="137"/>
      <c r="AU18" s="127"/>
      <c r="AV18" s="135"/>
      <c r="AW18" s="120"/>
      <c r="AX18" s="120"/>
      <c r="AY18" s="120"/>
      <c r="AZ18" s="134"/>
      <c r="BA18" s="127"/>
    </row>
    <row r="19" spans="1:53" s="131" customFormat="1" ht="15" customHeight="1" x14ac:dyDescent="0.25">
      <c r="A19" s="139"/>
      <c r="B19" s="132"/>
      <c r="C19" s="132"/>
      <c r="D19" s="132"/>
      <c r="E19" s="133"/>
      <c r="F19" s="123">
        <f>IF(M19="O",12,IF(N19="O",6,IF(O19="O",7)))+Liste!H$23</f>
        <v>8</v>
      </c>
      <c r="G19" s="123">
        <f t="shared" si="0"/>
        <v>3</v>
      </c>
      <c r="H19" s="264">
        <f t="shared" si="1"/>
        <v>6</v>
      </c>
      <c r="I19" s="124">
        <f t="shared" si="2"/>
        <v>0.375</v>
      </c>
      <c r="J19" s="123">
        <f t="shared" ref="J19:J20" si="5">COUNTA(AV19:AZ19)</f>
        <v>0</v>
      </c>
      <c r="K19" s="123"/>
      <c r="L19" s="123"/>
      <c r="M19" s="120"/>
      <c r="N19" s="120" t="s">
        <v>46</v>
      </c>
      <c r="O19" s="134"/>
      <c r="P19" s="127"/>
      <c r="Q19" s="135"/>
      <c r="R19" s="120"/>
      <c r="S19" s="120"/>
      <c r="T19" s="120"/>
      <c r="U19" s="120"/>
      <c r="V19" s="120"/>
      <c r="W19" s="120"/>
      <c r="X19" s="120"/>
      <c r="Y19" s="134"/>
      <c r="Z19" s="120"/>
      <c r="AA19" s="120"/>
      <c r="AB19" s="120"/>
      <c r="AC19" s="127"/>
      <c r="AD19" s="138">
        <v>43605</v>
      </c>
      <c r="AE19" s="136">
        <v>43815</v>
      </c>
      <c r="AF19" s="120"/>
      <c r="AG19" s="134"/>
      <c r="AH19" s="120"/>
      <c r="AI19" s="120"/>
      <c r="AJ19" s="127"/>
      <c r="AK19" s="135"/>
      <c r="AL19" s="120"/>
      <c r="AM19" s="120"/>
      <c r="AN19" s="120"/>
      <c r="AO19" s="120"/>
      <c r="AP19" s="120"/>
      <c r="AQ19" s="120"/>
      <c r="AR19" s="127"/>
      <c r="AS19" s="137"/>
      <c r="AT19" s="137"/>
      <c r="AU19" s="127"/>
      <c r="AV19" s="135"/>
      <c r="AW19" s="120"/>
      <c r="AX19" s="120"/>
      <c r="AY19" s="120"/>
      <c r="AZ19" s="134"/>
      <c r="BA19" s="127"/>
    </row>
    <row r="20" spans="1:53" s="131" customFormat="1" ht="15" customHeight="1" x14ac:dyDescent="0.25">
      <c r="A20" s="139"/>
      <c r="B20" s="132"/>
      <c r="C20" s="132"/>
      <c r="D20" s="132"/>
      <c r="E20" s="133"/>
      <c r="F20" s="123">
        <f>IF(M20="O",12,IF(N20="O",6,IF(O20="O",7)))+Liste!H$23</f>
        <v>8</v>
      </c>
      <c r="G20" s="123">
        <f t="shared" si="0"/>
        <v>3</v>
      </c>
      <c r="H20" s="264">
        <f t="shared" si="1"/>
        <v>8</v>
      </c>
      <c r="I20" s="124">
        <f t="shared" si="2"/>
        <v>0.375</v>
      </c>
      <c r="J20" s="123">
        <f t="shared" si="5"/>
        <v>0</v>
      </c>
      <c r="K20" s="123"/>
      <c r="L20" s="123"/>
      <c r="M20" s="120"/>
      <c r="N20" s="120" t="s">
        <v>46</v>
      </c>
      <c r="O20" s="134"/>
      <c r="P20" s="127"/>
      <c r="Q20" s="135"/>
      <c r="R20" s="120"/>
      <c r="S20" s="120"/>
      <c r="T20" s="120"/>
      <c r="U20" s="120"/>
      <c r="V20" s="120"/>
      <c r="W20" s="120"/>
      <c r="X20" s="120"/>
      <c r="Y20" s="134"/>
      <c r="Z20" s="120"/>
      <c r="AA20" s="120"/>
      <c r="AB20" s="120"/>
      <c r="AC20" s="127"/>
      <c r="AD20" s="138">
        <v>43647</v>
      </c>
      <c r="AE20" s="136">
        <v>43628</v>
      </c>
      <c r="AF20" s="136">
        <v>43797</v>
      </c>
      <c r="AG20" s="134"/>
      <c r="AH20" s="120"/>
      <c r="AI20" s="120"/>
      <c r="AJ20" s="127"/>
      <c r="AK20" s="135"/>
      <c r="AL20" s="120"/>
      <c r="AM20" s="120"/>
      <c r="AN20" s="120"/>
      <c r="AO20" s="120"/>
      <c r="AP20" s="120"/>
      <c r="AQ20" s="120"/>
      <c r="AR20" s="127"/>
      <c r="AS20" s="137"/>
      <c r="AT20" s="137"/>
      <c r="AU20" s="127"/>
      <c r="AV20" s="135"/>
      <c r="AW20" s="120"/>
      <c r="AX20" s="120"/>
      <c r="AY20" s="120"/>
      <c r="AZ20" s="134"/>
      <c r="BA20" s="127"/>
    </row>
    <row r="21" spans="1:53" s="131" customFormat="1" ht="15" customHeight="1" x14ac:dyDescent="0.25">
      <c r="A21" s="139"/>
      <c r="B21" s="132"/>
      <c r="C21" s="132"/>
      <c r="D21" s="132"/>
      <c r="E21" s="133"/>
      <c r="F21" s="123">
        <f>IF(M21="O",12,IF(N21="O",6,IF(O21="O",7)))+Liste!H$23</f>
        <v>14</v>
      </c>
      <c r="G21" s="123">
        <f t="shared" si="0"/>
        <v>0</v>
      </c>
      <c r="H21" s="264">
        <f>IF(M21="O",SUMIF(Q21:AB21,"&lt;&gt;",Q$8:AB$8),IF(N21="O",SUMIF(AD21:AI21,"&lt;&gt;",AD$8:AI$8),IF(O21="O",SUMIF(AK21:AQ21,"&lt;&gt;",AK$8:AQ$8),0)))</f>
        <v>8</v>
      </c>
      <c r="I21" s="124">
        <f t="shared" si="2"/>
        <v>0</v>
      </c>
      <c r="J21" s="123">
        <f>COUNTA(AV21:AZ21)</f>
        <v>0</v>
      </c>
      <c r="K21" s="123"/>
      <c r="L21" s="123"/>
      <c r="M21" s="125" t="s">
        <v>46</v>
      </c>
      <c r="N21" s="120"/>
      <c r="O21" s="134"/>
      <c r="P21" s="127"/>
      <c r="Q21" s="135"/>
      <c r="R21" s="120"/>
      <c r="S21" s="136">
        <v>43528</v>
      </c>
      <c r="T21" s="136">
        <v>43713</v>
      </c>
      <c r="U21" s="136">
        <v>43808</v>
      </c>
      <c r="V21" s="120"/>
      <c r="W21" s="120"/>
      <c r="X21" s="120"/>
      <c r="Y21" s="134"/>
      <c r="Z21" s="120"/>
      <c r="AA21" s="120"/>
      <c r="AB21" s="120"/>
      <c r="AC21" s="127"/>
      <c r="AD21" s="135"/>
      <c r="AE21" s="120"/>
      <c r="AF21" s="120"/>
      <c r="AG21" s="134"/>
      <c r="AH21" s="120"/>
      <c r="AI21" s="120"/>
      <c r="AJ21" s="127"/>
      <c r="AK21" s="135"/>
      <c r="AL21" s="120"/>
      <c r="AM21" s="120"/>
      <c r="AN21" s="120"/>
      <c r="AO21" s="120"/>
      <c r="AP21" s="120"/>
      <c r="AQ21" s="120"/>
      <c r="AR21" s="127"/>
      <c r="AS21" s="137"/>
      <c r="AT21" s="137"/>
      <c r="AU21" s="127"/>
      <c r="AV21" s="135"/>
      <c r="AW21" s="120"/>
      <c r="AX21" s="120"/>
      <c r="AY21" s="120"/>
      <c r="AZ21" s="134"/>
      <c r="BA21" s="127"/>
    </row>
    <row r="22" spans="1:53" s="131" customFormat="1" ht="15" customHeight="1" x14ac:dyDescent="0.25">
      <c r="A22" s="139"/>
      <c r="B22" s="132"/>
      <c r="C22" s="132"/>
      <c r="D22" s="132"/>
      <c r="E22" s="133"/>
      <c r="F22" s="123">
        <f>IF(M22="O",12,IF(N22="O",6,IF(O22="O",7)))+Liste!H$23</f>
        <v>8</v>
      </c>
      <c r="G22" s="123">
        <f t="shared" si="0"/>
        <v>0</v>
      </c>
      <c r="H22" s="264">
        <f t="shared" ref="H22:H84" si="6">IF(M22="O",SUMIF(Q22:AB22,"&lt;&gt;",Q$8:AB$8),IF(N22="O",SUMIF(AD22:AI22,"&lt;&gt;",AD$8:AI$8),IF(O22="O",SUMIF(AK22:AQ22,"&lt;&gt;",AK$8:AQ$8),0)))</f>
        <v>0</v>
      </c>
      <c r="I22" s="124">
        <f t="shared" si="2"/>
        <v>0</v>
      </c>
      <c r="J22" s="123">
        <f>COUNTA(AV22:AZ22)</f>
        <v>1</v>
      </c>
      <c r="K22" s="123"/>
      <c r="L22" s="123"/>
      <c r="M22" s="120"/>
      <c r="N22" s="120" t="s">
        <v>46</v>
      </c>
      <c r="O22" s="134"/>
      <c r="P22" s="127"/>
      <c r="Q22" s="135"/>
      <c r="R22" s="120"/>
      <c r="S22" s="120"/>
      <c r="T22" s="120"/>
      <c r="U22" s="120"/>
      <c r="V22" s="120"/>
      <c r="W22" s="120"/>
      <c r="X22" s="120"/>
      <c r="Y22" s="134"/>
      <c r="Z22" s="120"/>
      <c r="AA22" s="120"/>
      <c r="AB22" s="120"/>
      <c r="AC22" s="127"/>
      <c r="AD22" s="135"/>
      <c r="AE22" s="120"/>
      <c r="AF22" s="120"/>
      <c r="AG22" s="134"/>
      <c r="AH22" s="120"/>
      <c r="AI22" s="120"/>
      <c r="AJ22" s="127"/>
      <c r="AK22" s="135"/>
      <c r="AL22" s="120"/>
      <c r="AM22" s="120"/>
      <c r="AN22" s="120"/>
      <c r="AO22" s="120"/>
      <c r="AP22" s="120"/>
      <c r="AQ22" s="120"/>
      <c r="AR22" s="127"/>
      <c r="AS22" s="137"/>
      <c r="AT22" s="137"/>
      <c r="AU22" s="127"/>
      <c r="AV22" s="138">
        <v>43832</v>
      </c>
      <c r="AW22" s="120"/>
      <c r="AX22" s="120"/>
      <c r="AY22" s="120"/>
      <c r="AZ22" s="134"/>
      <c r="BA22" s="127"/>
    </row>
    <row r="23" spans="1:53" s="131" customFormat="1" ht="15" customHeight="1" x14ac:dyDescent="0.25">
      <c r="A23" s="139"/>
      <c r="B23" s="132"/>
      <c r="C23" s="132"/>
      <c r="D23" s="132"/>
      <c r="E23" s="133"/>
      <c r="F23" s="123">
        <f>IF(M23="O",12,IF(N23="O",6,IF(O23="O",7)))+Liste!H$23</f>
        <v>14</v>
      </c>
      <c r="G23" s="123">
        <f t="shared" si="0"/>
        <v>3</v>
      </c>
      <c r="H23" s="264">
        <f t="shared" si="6"/>
        <v>0</v>
      </c>
      <c r="I23" s="124">
        <f t="shared" si="2"/>
        <v>0.21428571428571427</v>
      </c>
      <c r="J23" s="123">
        <f>COUNTA(AV23:AZ23)</f>
        <v>0</v>
      </c>
      <c r="K23" s="123"/>
      <c r="L23" s="123"/>
      <c r="M23" s="125" t="s">
        <v>46</v>
      </c>
      <c r="N23" s="120"/>
      <c r="O23" s="134"/>
      <c r="P23" s="127"/>
      <c r="Q23" s="135"/>
      <c r="R23" s="120"/>
      <c r="S23" s="120"/>
      <c r="T23" s="120"/>
      <c r="U23" s="120"/>
      <c r="V23" s="120"/>
      <c r="W23" s="120"/>
      <c r="X23" s="120"/>
      <c r="Y23" s="134"/>
      <c r="Z23" s="120"/>
      <c r="AA23" s="120"/>
      <c r="AB23" s="120"/>
      <c r="AC23" s="127"/>
      <c r="AD23" s="135"/>
      <c r="AE23" s="120"/>
      <c r="AF23" s="120"/>
      <c r="AG23" s="134"/>
      <c r="AH23" s="120"/>
      <c r="AI23" s="120"/>
      <c r="AJ23" s="127"/>
      <c r="AK23" s="135"/>
      <c r="AL23" s="120"/>
      <c r="AM23" s="120"/>
      <c r="AN23" s="120"/>
      <c r="AO23" s="120"/>
      <c r="AP23" s="120"/>
      <c r="AQ23" s="120"/>
      <c r="AR23" s="127"/>
      <c r="AS23" s="137"/>
      <c r="AT23" s="137"/>
      <c r="AU23" s="127"/>
      <c r="AV23" s="135"/>
      <c r="AW23" s="120"/>
      <c r="AX23" s="120"/>
      <c r="AY23" s="120"/>
      <c r="AZ23" s="134"/>
      <c r="BA23" s="127"/>
    </row>
    <row r="24" spans="1:53" s="131" customFormat="1" ht="15" customHeight="1" x14ac:dyDescent="0.25">
      <c r="A24" s="139"/>
      <c r="B24" s="132"/>
      <c r="C24" s="132"/>
      <c r="D24" s="132"/>
      <c r="E24" s="133"/>
      <c r="F24" s="123">
        <f>IF(M24="O",12,IF(N24="O",6,IF(O24="O",7)))+Liste!H$23</f>
        <v>8</v>
      </c>
      <c r="G24" s="123">
        <f t="shared" si="0"/>
        <v>2</v>
      </c>
      <c r="H24" s="264">
        <f t="shared" si="6"/>
        <v>8</v>
      </c>
      <c r="I24" s="124">
        <f t="shared" si="2"/>
        <v>0.25</v>
      </c>
      <c r="J24" s="123">
        <f t="shared" ref="J24:J25" si="7">COUNTA(AV24:AZ24)</f>
        <v>0</v>
      </c>
      <c r="K24" s="123"/>
      <c r="L24" s="123"/>
      <c r="M24" s="120"/>
      <c r="N24" s="120" t="s">
        <v>46</v>
      </c>
      <c r="O24" s="134"/>
      <c r="P24" s="127"/>
      <c r="Q24" s="135"/>
      <c r="R24" s="120"/>
      <c r="S24" s="120"/>
      <c r="T24" s="120"/>
      <c r="U24" s="120"/>
      <c r="V24" s="120"/>
      <c r="W24" s="120"/>
      <c r="X24" s="120"/>
      <c r="Y24" s="134"/>
      <c r="Z24" s="120"/>
      <c r="AA24" s="120"/>
      <c r="AB24" s="120"/>
      <c r="AC24" s="127"/>
      <c r="AD24" s="138">
        <v>43741</v>
      </c>
      <c r="AE24" s="136">
        <v>43628</v>
      </c>
      <c r="AF24" s="136">
        <v>43643</v>
      </c>
      <c r="AG24" s="134"/>
      <c r="AH24" s="120"/>
      <c r="AI24" s="120"/>
      <c r="AJ24" s="127"/>
      <c r="AK24" s="135"/>
      <c r="AL24" s="120"/>
      <c r="AM24" s="120"/>
      <c r="AN24" s="120"/>
      <c r="AO24" s="120"/>
      <c r="AP24" s="120"/>
      <c r="AQ24" s="120"/>
      <c r="AR24" s="127"/>
      <c r="AS24" s="137"/>
      <c r="AT24" s="137"/>
      <c r="AU24" s="127"/>
      <c r="AV24" s="135"/>
      <c r="AW24" s="120"/>
      <c r="AX24" s="120"/>
      <c r="AY24" s="120"/>
      <c r="AZ24" s="134"/>
      <c r="BA24" s="127"/>
    </row>
    <row r="25" spans="1:53" s="131" customFormat="1" ht="15" customHeight="1" x14ac:dyDescent="0.25">
      <c r="A25" s="139"/>
      <c r="B25" s="132"/>
      <c r="C25" s="132"/>
      <c r="D25" s="132"/>
      <c r="E25" s="133"/>
      <c r="F25" s="123">
        <f>IF(M25="O",12,IF(N25="O",6,IF(O25="O",7)))+Liste!H$23</f>
        <v>8</v>
      </c>
      <c r="G25" s="123">
        <f t="shared" si="0"/>
        <v>0</v>
      </c>
      <c r="H25" s="264">
        <f t="shared" si="6"/>
        <v>6</v>
      </c>
      <c r="I25" s="124">
        <f t="shared" si="2"/>
        <v>0</v>
      </c>
      <c r="J25" s="123">
        <f t="shared" si="7"/>
        <v>1</v>
      </c>
      <c r="K25" s="123"/>
      <c r="L25" s="123"/>
      <c r="M25" s="120"/>
      <c r="N25" s="120" t="s">
        <v>46</v>
      </c>
      <c r="O25" s="134"/>
      <c r="P25" s="127"/>
      <c r="Q25" s="135"/>
      <c r="R25" s="120"/>
      <c r="S25" s="120"/>
      <c r="T25" s="120"/>
      <c r="U25" s="120"/>
      <c r="V25" s="120"/>
      <c r="W25" s="120"/>
      <c r="X25" s="120"/>
      <c r="Y25" s="134"/>
      <c r="Z25" s="120"/>
      <c r="AA25" s="120"/>
      <c r="AB25" s="120"/>
      <c r="AC25" s="127"/>
      <c r="AD25" s="138">
        <v>43605</v>
      </c>
      <c r="AE25" s="136">
        <v>43383</v>
      </c>
      <c r="AF25" s="120"/>
      <c r="AG25" s="134"/>
      <c r="AH25" s="120"/>
      <c r="AI25" s="120"/>
      <c r="AJ25" s="127"/>
      <c r="AK25" s="135"/>
      <c r="AL25" s="120"/>
      <c r="AM25" s="120"/>
      <c r="AN25" s="120"/>
      <c r="AO25" s="120"/>
      <c r="AP25" s="120"/>
      <c r="AQ25" s="120"/>
      <c r="AR25" s="127"/>
      <c r="AS25" s="137"/>
      <c r="AT25" s="137"/>
      <c r="AU25" s="127"/>
      <c r="AV25" s="138">
        <v>43369</v>
      </c>
      <c r="AW25" s="120"/>
      <c r="AX25" s="120"/>
      <c r="AY25" s="120"/>
      <c r="AZ25" s="134"/>
      <c r="BA25" s="127"/>
    </row>
    <row r="26" spans="1:53" s="131" customFormat="1" ht="15" customHeight="1" x14ac:dyDescent="0.25">
      <c r="A26" s="139"/>
      <c r="B26" s="132"/>
      <c r="C26" s="132"/>
      <c r="D26" s="132"/>
      <c r="E26" s="133"/>
      <c r="F26" s="123">
        <f>IF(M26="O",12,IF(N26="O",6,IF(O26="O",7)))+Liste!H$23</f>
        <v>14</v>
      </c>
      <c r="G26" s="123">
        <f t="shared" si="0"/>
        <v>0</v>
      </c>
      <c r="H26" s="264">
        <f t="shared" si="6"/>
        <v>0</v>
      </c>
      <c r="I26" s="124">
        <f t="shared" si="2"/>
        <v>0</v>
      </c>
      <c r="J26" s="123">
        <f>COUNTA(AV26:AZ26)</f>
        <v>0</v>
      </c>
      <c r="K26" s="123"/>
      <c r="L26" s="123"/>
      <c r="M26" s="125" t="s">
        <v>46</v>
      </c>
      <c r="N26" s="120"/>
      <c r="O26" s="134"/>
      <c r="P26" s="127"/>
      <c r="Q26" s="135"/>
      <c r="R26" s="120"/>
      <c r="S26" s="120"/>
      <c r="T26" s="120"/>
      <c r="U26" s="120"/>
      <c r="V26" s="120"/>
      <c r="W26" s="120"/>
      <c r="X26" s="120"/>
      <c r="Y26" s="134"/>
      <c r="Z26" s="120"/>
      <c r="AA26" s="120"/>
      <c r="AB26" s="120"/>
      <c r="AC26" s="127"/>
      <c r="AD26" s="135"/>
      <c r="AE26" s="120"/>
      <c r="AF26" s="120"/>
      <c r="AG26" s="134"/>
      <c r="AH26" s="120"/>
      <c r="AI26" s="120"/>
      <c r="AJ26" s="127"/>
      <c r="AK26" s="135"/>
      <c r="AL26" s="120"/>
      <c r="AM26" s="120"/>
      <c r="AN26" s="120"/>
      <c r="AO26" s="120"/>
      <c r="AP26" s="120"/>
      <c r="AQ26" s="120"/>
      <c r="AR26" s="127"/>
      <c r="AS26" s="137"/>
      <c r="AT26" s="137"/>
      <c r="AU26" s="127"/>
      <c r="AV26" s="135"/>
      <c r="AW26" s="120"/>
      <c r="AX26" s="120"/>
      <c r="AY26" s="120"/>
      <c r="AZ26" s="134"/>
      <c r="BA26" s="127"/>
    </row>
    <row r="27" spans="1:53" s="131" customFormat="1" ht="15" customHeight="1" x14ac:dyDescent="0.25">
      <c r="A27" s="139"/>
      <c r="B27" s="132"/>
      <c r="C27" s="132"/>
      <c r="D27" s="132"/>
      <c r="E27" s="133"/>
      <c r="F27" s="123">
        <f>IF(M27="O",12,IF(N27="O",6,IF(O27="O",7)))+Liste!H$23</f>
        <v>9</v>
      </c>
      <c r="G27" s="123">
        <f t="shared" si="0"/>
        <v>0</v>
      </c>
      <c r="H27" s="264">
        <f t="shared" si="6"/>
        <v>0</v>
      </c>
      <c r="I27" s="124">
        <f t="shared" si="2"/>
        <v>0</v>
      </c>
      <c r="J27" s="123">
        <f>COUNTA(AV27:AZ27)</f>
        <v>1</v>
      </c>
      <c r="K27" s="123" t="s">
        <v>108</v>
      </c>
      <c r="L27" s="123">
        <f>COUNTA(Q27:AB27)</f>
        <v>2</v>
      </c>
      <c r="M27" s="125"/>
      <c r="N27" s="120"/>
      <c r="O27" s="134" t="s">
        <v>46</v>
      </c>
      <c r="P27" s="127"/>
      <c r="Q27" s="135"/>
      <c r="R27" s="136">
        <v>43264</v>
      </c>
      <c r="S27" s="120"/>
      <c r="T27" s="136">
        <v>43563</v>
      </c>
      <c r="U27" s="120"/>
      <c r="V27" s="120"/>
      <c r="W27" s="120"/>
      <c r="X27" s="120"/>
      <c r="Y27" s="134"/>
      <c r="Z27" s="120"/>
      <c r="AA27" s="120"/>
      <c r="AB27" s="120"/>
      <c r="AC27" s="127"/>
      <c r="AD27" s="135"/>
      <c r="AE27" s="120"/>
      <c r="AF27" s="120"/>
      <c r="AG27" s="134"/>
      <c r="AH27" s="120"/>
      <c r="AI27" s="120"/>
      <c r="AJ27" s="127"/>
      <c r="AK27" s="135"/>
      <c r="AL27" s="120"/>
      <c r="AM27" s="120"/>
      <c r="AN27" s="120"/>
      <c r="AO27" s="120"/>
      <c r="AP27" s="120"/>
      <c r="AQ27" s="120"/>
      <c r="AR27" s="127"/>
      <c r="AS27" s="137"/>
      <c r="AT27" s="137"/>
      <c r="AU27" s="127"/>
      <c r="AV27" s="135"/>
      <c r="AW27" s="120"/>
      <c r="AX27" s="120"/>
      <c r="AY27" s="136">
        <v>44216</v>
      </c>
      <c r="AZ27" s="134"/>
      <c r="BA27" s="127"/>
    </row>
    <row r="28" spans="1:53" s="131" customFormat="1" ht="15" customHeight="1" x14ac:dyDescent="0.25">
      <c r="A28" s="139"/>
      <c r="B28" s="132"/>
      <c r="C28" s="132"/>
      <c r="D28" s="132"/>
      <c r="E28" s="133"/>
      <c r="F28" s="123">
        <f>IF(M28="O",12,IF(N28="O",6,IF(O28="O",7)))+Liste!H$23</f>
        <v>8</v>
      </c>
      <c r="G28" s="123">
        <f t="shared" si="0"/>
        <v>0</v>
      </c>
      <c r="H28" s="264">
        <f t="shared" si="6"/>
        <v>0</v>
      </c>
      <c r="I28" s="124">
        <f t="shared" si="2"/>
        <v>0</v>
      </c>
      <c r="J28" s="123">
        <f>COUNTA(AV28:AZ28)</f>
        <v>1</v>
      </c>
      <c r="K28" s="123"/>
      <c r="L28" s="123"/>
      <c r="M28" s="120"/>
      <c r="N28" s="120" t="s">
        <v>46</v>
      </c>
      <c r="O28" s="134"/>
      <c r="P28" s="127"/>
      <c r="Q28" s="135"/>
      <c r="R28" s="120"/>
      <c r="S28" s="120"/>
      <c r="T28" s="120"/>
      <c r="U28" s="120"/>
      <c r="V28" s="120"/>
      <c r="W28" s="120"/>
      <c r="X28" s="120"/>
      <c r="Y28" s="134"/>
      <c r="Z28" s="120"/>
      <c r="AA28" s="120"/>
      <c r="AB28" s="120"/>
      <c r="AC28" s="127"/>
      <c r="AD28" s="135"/>
      <c r="AE28" s="120"/>
      <c r="AF28" s="120"/>
      <c r="AG28" s="134"/>
      <c r="AH28" s="120"/>
      <c r="AI28" s="120"/>
      <c r="AJ28" s="127"/>
      <c r="AK28" s="135"/>
      <c r="AL28" s="120"/>
      <c r="AM28" s="120"/>
      <c r="AN28" s="120"/>
      <c r="AO28" s="120"/>
      <c r="AP28" s="120"/>
      <c r="AQ28" s="120"/>
      <c r="AR28" s="127"/>
      <c r="AS28" s="137"/>
      <c r="AT28" s="137"/>
      <c r="AU28" s="127"/>
      <c r="AV28" s="138">
        <v>44120</v>
      </c>
      <c r="AW28" s="120"/>
      <c r="AX28" s="120"/>
      <c r="AY28" s="120"/>
      <c r="AZ28" s="134"/>
      <c r="BA28" s="127"/>
    </row>
    <row r="29" spans="1:53" s="131" customFormat="1" ht="15" customHeight="1" x14ac:dyDescent="0.25">
      <c r="A29" s="139"/>
      <c r="B29" s="132"/>
      <c r="C29" s="132"/>
      <c r="D29" s="132"/>
      <c r="E29" s="133"/>
      <c r="F29" s="123">
        <f>IF(M29="O",12,IF(N29="O",6,IF(O29="O",7)))+Liste!H$23</f>
        <v>14</v>
      </c>
      <c r="G29" s="123">
        <f t="shared" si="0"/>
        <v>2</v>
      </c>
      <c r="H29" s="264">
        <f t="shared" si="6"/>
        <v>0</v>
      </c>
      <c r="I29" s="124">
        <f t="shared" si="2"/>
        <v>0.14285714285714285</v>
      </c>
      <c r="J29" s="123">
        <f>COUNTA(AV29:AZ29)</f>
        <v>0</v>
      </c>
      <c r="K29" s="123"/>
      <c r="L29" s="123"/>
      <c r="M29" s="125" t="s">
        <v>46</v>
      </c>
      <c r="N29" s="120"/>
      <c r="O29" s="134"/>
      <c r="P29" s="127"/>
      <c r="Q29" s="135"/>
      <c r="R29" s="120"/>
      <c r="S29" s="120"/>
      <c r="T29" s="120"/>
      <c r="U29" s="120"/>
      <c r="V29" s="120"/>
      <c r="W29" s="120"/>
      <c r="X29" s="120"/>
      <c r="Y29" s="134"/>
      <c r="Z29" s="120"/>
      <c r="AA29" s="120"/>
      <c r="AB29" s="120"/>
      <c r="AC29" s="127"/>
      <c r="AD29" s="140"/>
      <c r="AE29" s="120"/>
      <c r="AF29" s="141"/>
      <c r="AG29" s="134"/>
      <c r="AH29" s="120"/>
      <c r="AI29" s="120"/>
      <c r="AJ29" s="127"/>
      <c r="AK29" s="135"/>
      <c r="AL29" s="120"/>
      <c r="AM29" s="120"/>
      <c r="AN29" s="120"/>
      <c r="AO29" s="120"/>
      <c r="AP29" s="120"/>
      <c r="AQ29" s="120"/>
      <c r="AR29" s="127"/>
      <c r="AS29" s="137"/>
      <c r="AT29" s="137"/>
      <c r="AU29" s="127"/>
      <c r="AV29" s="140"/>
      <c r="AW29" s="120"/>
      <c r="AX29" s="120"/>
      <c r="AY29" s="120"/>
      <c r="AZ29" s="134"/>
      <c r="BA29" s="127"/>
    </row>
    <row r="30" spans="1:53" s="131" customFormat="1" ht="15" customHeight="1" x14ac:dyDescent="0.25">
      <c r="A30" s="139"/>
      <c r="B30" s="132"/>
      <c r="C30" s="132"/>
      <c r="D30" s="132"/>
      <c r="E30" s="133"/>
      <c r="F30" s="123">
        <f>IF(M30="O",12,IF(N30="O",6,IF(O30="O",7)))+Liste!H$23</f>
        <v>8</v>
      </c>
      <c r="G30" s="123">
        <f t="shared" si="0"/>
        <v>0</v>
      </c>
      <c r="H30" s="264">
        <f t="shared" si="6"/>
        <v>5</v>
      </c>
      <c r="I30" s="124">
        <f t="shared" si="2"/>
        <v>0</v>
      </c>
      <c r="J30" s="123">
        <f t="shared" ref="J30:J33" si="8">COUNTA(AV30:AZ30)</f>
        <v>1</v>
      </c>
      <c r="K30" s="123"/>
      <c r="L30" s="123"/>
      <c r="M30" s="120"/>
      <c r="N30" s="120" t="s">
        <v>46</v>
      </c>
      <c r="O30" s="134"/>
      <c r="P30" s="127"/>
      <c r="Q30" s="135"/>
      <c r="R30" s="120"/>
      <c r="S30" s="120"/>
      <c r="T30" s="120"/>
      <c r="U30" s="120"/>
      <c r="V30" s="120"/>
      <c r="W30" s="120"/>
      <c r="X30" s="120"/>
      <c r="Y30" s="134"/>
      <c r="Z30" s="120"/>
      <c r="AA30" s="120"/>
      <c r="AB30" s="120"/>
      <c r="AC30" s="127"/>
      <c r="AD30" s="138">
        <v>43741</v>
      </c>
      <c r="AE30" s="120"/>
      <c r="AF30" s="136">
        <v>43717</v>
      </c>
      <c r="AG30" s="134"/>
      <c r="AH30" s="120"/>
      <c r="AI30" s="120"/>
      <c r="AJ30" s="127"/>
      <c r="AK30" s="135"/>
      <c r="AL30" s="120"/>
      <c r="AM30" s="120"/>
      <c r="AN30" s="120"/>
      <c r="AO30" s="120"/>
      <c r="AP30" s="120"/>
      <c r="AQ30" s="120"/>
      <c r="AR30" s="127"/>
      <c r="AS30" s="137"/>
      <c r="AT30" s="137"/>
      <c r="AU30" s="127"/>
      <c r="AV30" s="138">
        <v>43259</v>
      </c>
      <c r="AW30" s="120"/>
      <c r="AX30" s="120"/>
      <c r="AY30" s="120"/>
      <c r="AZ30" s="134"/>
      <c r="BA30" s="127"/>
    </row>
    <row r="31" spans="1:53" s="131" customFormat="1" ht="15" customHeight="1" x14ac:dyDescent="0.25">
      <c r="A31" s="139"/>
      <c r="B31" s="132"/>
      <c r="C31" s="132"/>
      <c r="D31" s="132"/>
      <c r="E31" s="133"/>
      <c r="F31" s="123">
        <f>IF(M31="O",12,IF(N31="O",6,IF(O31="O",7)))+Liste!H$23</f>
        <v>8</v>
      </c>
      <c r="G31" s="123">
        <f t="shared" si="0"/>
        <v>0</v>
      </c>
      <c r="H31" s="264">
        <f t="shared" si="6"/>
        <v>0</v>
      </c>
      <c r="I31" s="124">
        <f t="shared" si="2"/>
        <v>0</v>
      </c>
      <c r="J31" s="123">
        <f t="shared" si="8"/>
        <v>0</v>
      </c>
      <c r="K31" s="123"/>
      <c r="L31" s="123"/>
      <c r="M31" s="120"/>
      <c r="N31" s="120" t="s">
        <v>46</v>
      </c>
      <c r="O31" s="134"/>
      <c r="P31" s="127"/>
      <c r="Q31" s="135"/>
      <c r="R31" s="120"/>
      <c r="S31" s="120"/>
      <c r="T31" s="120"/>
      <c r="U31" s="120"/>
      <c r="V31" s="120"/>
      <c r="W31" s="120"/>
      <c r="X31" s="120"/>
      <c r="Y31" s="134"/>
      <c r="Z31" s="120"/>
      <c r="AA31" s="120"/>
      <c r="AB31" s="120"/>
      <c r="AC31" s="127"/>
      <c r="AD31" s="135"/>
      <c r="AE31" s="120"/>
      <c r="AF31" s="120"/>
      <c r="AG31" s="134"/>
      <c r="AH31" s="120"/>
      <c r="AI31" s="120"/>
      <c r="AJ31" s="127"/>
      <c r="AK31" s="135"/>
      <c r="AL31" s="120"/>
      <c r="AM31" s="120"/>
      <c r="AN31" s="120"/>
      <c r="AO31" s="120"/>
      <c r="AP31" s="120"/>
      <c r="AQ31" s="120"/>
      <c r="AR31" s="127"/>
      <c r="AS31" s="137"/>
      <c r="AT31" s="137"/>
      <c r="AU31" s="127"/>
      <c r="AV31" s="135"/>
      <c r="AW31" s="120"/>
      <c r="AX31" s="120"/>
      <c r="AY31" s="120"/>
      <c r="AZ31" s="134"/>
      <c r="BA31" s="127"/>
    </row>
    <row r="32" spans="1:53" s="131" customFormat="1" ht="15" customHeight="1" x14ac:dyDescent="0.25">
      <c r="A32" s="139"/>
      <c r="B32" s="132"/>
      <c r="C32" s="132"/>
      <c r="D32" s="132"/>
      <c r="E32" s="133"/>
      <c r="F32" s="123">
        <f>IF(M32="O",12,IF(N32="O",6,IF(O32="O",7)))+Liste!H$23</f>
        <v>8</v>
      </c>
      <c r="G32" s="123">
        <f t="shared" si="0"/>
        <v>1</v>
      </c>
      <c r="H32" s="264">
        <f t="shared" si="6"/>
        <v>0</v>
      </c>
      <c r="I32" s="124">
        <f t="shared" si="2"/>
        <v>0.125</v>
      </c>
      <c r="J32" s="123">
        <f t="shared" si="8"/>
        <v>0</v>
      </c>
      <c r="K32" s="123"/>
      <c r="L32" s="123"/>
      <c r="M32" s="120"/>
      <c r="N32" s="120" t="s">
        <v>46</v>
      </c>
      <c r="O32" s="134"/>
      <c r="P32" s="127"/>
      <c r="Q32" s="135"/>
      <c r="R32" s="120"/>
      <c r="S32" s="120"/>
      <c r="T32" s="120"/>
      <c r="U32" s="120"/>
      <c r="V32" s="120"/>
      <c r="W32" s="120"/>
      <c r="X32" s="120"/>
      <c r="Y32" s="134"/>
      <c r="Z32" s="120"/>
      <c r="AA32" s="120"/>
      <c r="AB32" s="120"/>
      <c r="AC32" s="127"/>
      <c r="AD32" s="135"/>
      <c r="AE32" s="120"/>
      <c r="AF32" s="120"/>
      <c r="AG32" s="134"/>
      <c r="AH32" s="120"/>
      <c r="AI32" s="120"/>
      <c r="AJ32" s="127"/>
      <c r="AK32" s="135"/>
      <c r="AL32" s="120"/>
      <c r="AM32" s="120"/>
      <c r="AN32" s="120"/>
      <c r="AO32" s="120"/>
      <c r="AP32" s="120"/>
      <c r="AQ32" s="120"/>
      <c r="AR32" s="127"/>
      <c r="AS32" s="137"/>
      <c r="AT32" s="137"/>
      <c r="AU32" s="127"/>
      <c r="AV32" s="135"/>
      <c r="AW32" s="120"/>
      <c r="AX32" s="120"/>
      <c r="AY32" s="120"/>
      <c r="AZ32" s="134"/>
      <c r="BA32" s="127"/>
    </row>
    <row r="33" spans="1:53" s="131" customFormat="1" ht="15" customHeight="1" x14ac:dyDescent="0.25">
      <c r="A33" s="139"/>
      <c r="B33" s="132"/>
      <c r="C33" s="132"/>
      <c r="D33" s="132"/>
      <c r="E33" s="133"/>
      <c r="F33" s="123">
        <f>IF(M33="O",12,IF(N33="O",6,IF(O33="O",7)))+Liste!H$23</f>
        <v>8</v>
      </c>
      <c r="G33" s="123">
        <f t="shared" si="0"/>
        <v>0</v>
      </c>
      <c r="H33" s="264">
        <f t="shared" si="6"/>
        <v>3</v>
      </c>
      <c r="I33" s="124">
        <f t="shared" si="2"/>
        <v>0</v>
      </c>
      <c r="J33" s="123">
        <f t="shared" si="8"/>
        <v>0</v>
      </c>
      <c r="K33" s="123"/>
      <c r="L33" s="123"/>
      <c r="M33" s="120"/>
      <c r="N33" s="120" t="s">
        <v>46</v>
      </c>
      <c r="O33" s="134"/>
      <c r="P33" s="127"/>
      <c r="Q33" s="135"/>
      <c r="R33" s="120"/>
      <c r="S33" s="120"/>
      <c r="T33" s="120"/>
      <c r="U33" s="120"/>
      <c r="V33" s="120"/>
      <c r="W33" s="120"/>
      <c r="X33" s="120"/>
      <c r="Y33" s="134"/>
      <c r="Z33" s="120"/>
      <c r="AA33" s="120"/>
      <c r="AB33" s="120"/>
      <c r="AC33" s="127"/>
      <c r="AD33" s="138">
        <v>43741</v>
      </c>
      <c r="AE33" s="120"/>
      <c r="AF33" s="120"/>
      <c r="AG33" s="134"/>
      <c r="AH33" s="120"/>
      <c r="AI33" s="120"/>
      <c r="AJ33" s="127"/>
      <c r="AK33" s="135"/>
      <c r="AL33" s="120"/>
      <c r="AM33" s="120"/>
      <c r="AN33" s="120"/>
      <c r="AO33" s="120"/>
      <c r="AP33" s="120"/>
      <c r="AQ33" s="120"/>
      <c r="AR33" s="127"/>
      <c r="AS33" s="137"/>
      <c r="AT33" s="137"/>
      <c r="AU33" s="127"/>
      <c r="AV33" s="135"/>
      <c r="AW33" s="120"/>
      <c r="AX33" s="120"/>
      <c r="AY33" s="120"/>
      <c r="AZ33" s="134"/>
      <c r="BA33" s="127"/>
    </row>
    <row r="34" spans="1:53" s="131" customFormat="1" ht="15" customHeight="1" x14ac:dyDescent="0.25">
      <c r="A34" s="139"/>
      <c r="B34" s="132"/>
      <c r="C34" s="132"/>
      <c r="D34" s="132"/>
      <c r="E34" s="133"/>
      <c r="F34" s="123">
        <f>IF(M34="O",12,IF(N34="O",6,IF(O34="O",7)))+Liste!H$23</f>
        <v>14</v>
      </c>
      <c r="G34" s="123">
        <f t="shared" si="0"/>
        <v>1</v>
      </c>
      <c r="H34" s="264">
        <f t="shared" si="6"/>
        <v>0</v>
      </c>
      <c r="I34" s="124">
        <f t="shared" si="2"/>
        <v>7.1428571428571425E-2</v>
      </c>
      <c r="J34" s="123">
        <f t="shared" ref="J34:J36" si="9">COUNTA(AV34:AZ34)</f>
        <v>0</v>
      </c>
      <c r="K34" s="123"/>
      <c r="L34" s="123"/>
      <c r="M34" s="125" t="s">
        <v>46</v>
      </c>
      <c r="N34" s="120"/>
      <c r="O34" s="134"/>
      <c r="P34" s="127"/>
      <c r="Q34" s="135"/>
      <c r="R34" s="120"/>
      <c r="S34" s="120"/>
      <c r="T34" s="120"/>
      <c r="U34" s="120"/>
      <c r="V34" s="120"/>
      <c r="W34" s="120"/>
      <c r="X34" s="120"/>
      <c r="Y34" s="134"/>
      <c r="Z34" s="120"/>
      <c r="AA34" s="120"/>
      <c r="AB34" s="120"/>
      <c r="AC34" s="127"/>
      <c r="AD34" s="135"/>
      <c r="AE34" s="120"/>
      <c r="AF34" s="120"/>
      <c r="AG34" s="134"/>
      <c r="AH34" s="120"/>
      <c r="AI34" s="120"/>
      <c r="AJ34" s="127"/>
      <c r="AK34" s="135"/>
      <c r="AL34" s="120"/>
      <c r="AM34" s="120"/>
      <c r="AN34" s="120"/>
      <c r="AO34" s="120"/>
      <c r="AP34" s="120"/>
      <c r="AQ34" s="120"/>
      <c r="AR34" s="127"/>
      <c r="AS34" s="137"/>
      <c r="AT34" s="137"/>
      <c r="AU34" s="127"/>
      <c r="AV34" s="135"/>
      <c r="AW34" s="120"/>
      <c r="AX34" s="120"/>
      <c r="AY34" s="120"/>
      <c r="AZ34" s="134"/>
      <c r="BA34" s="127"/>
    </row>
    <row r="35" spans="1:53" s="131" customFormat="1" ht="15" customHeight="1" x14ac:dyDescent="0.25">
      <c r="A35" s="139"/>
      <c r="B35" s="132"/>
      <c r="C35" s="132"/>
      <c r="D35" s="132"/>
      <c r="E35" s="133"/>
      <c r="F35" s="123">
        <f>IF(M35="O",12,IF(N35="O",6,IF(O35="O",7)))+Liste!H$23</f>
        <v>14</v>
      </c>
      <c r="G35" s="123">
        <f t="shared" si="0"/>
        <v>1</v>
      </c>
      <c r="H35" s="264">
        <f t="shared" si="6"/>
        <v>3</v>
      </c>
      <c r="I35" s="124">
        <f t="shared" si="2"/>
        <v>7.1428571428571425E-2</v>
      </c>
      <c r="J35" s="123">
        <f t="shared" si="9"/>
        <v>0</v>
      </c>
      <c r="K35" s="123"/>
      <c r="L35" s="123"/>
      <c r="M35" s="125" t="s">
        <v>46</v>
      </c>
      <c r="N35" s="120"/>
      <c r="O35" s="134"/>
      <c r="P35" s="127"/>
      <c r="Q35" s="135"/>
      <c r="R35" s="136">
        <v>43773</v>
      </c>
      <c r="S35" s="120"/>
      <c r="T35" s="120"/>
      <c r="U35" s="120"/>
      <c r="V35" s="120"/>
      <c r="W35" s="120"/>
      <c r="X35" s="120"/>
      <c r="Y35" s="134"/>
      <c r="Z35" s="120"/>
      <c r="AA35" s="120"/>
      <c r="AB35" s="120"/>
      <c r="AC35" s="127"/>
      <c r="AD35" s="135"/>
      <c r="AE35" s="120"/>
      <c r="AF35" s="120"/>
      <c r="AG35" s="134"/>
      <c r="AH35" s="120"/>
      <c r="AI35" s="120"/>
      <c r="AJ35" s="127"/>
      <c r="AK35" s="135"/>
      <c r="AL35" s="120"/>
      <c r="AM35" s="120"/>
      <c r="AN35" s="120"/>
      <c r="AO35" s="120"/>
      <c r="AP35" s="120"/>
      <c r="AQ35" s="120"/>
      <c r="AR35" s="127"/>
      <c r="AS35" s="137"/>
      <c r="AT35" s="137"/>
      <c r="AU35" s="127"/>
      <c r="AV35" s="135"/>
      <c r="AW35" s="120"/>
      <c r="AX35" s="120"/>
      <c r="AY35" s="120"/>
      <c r="AZ35" s="134"/>
      <c r="BA35" s="127"/>
    </row>
    <row r="36" spans="1:53" s="131" customFormat="1" ht="15" customHeight="1" x14ac:dyDescent="0.25">
      <c r="A36" s="139"/>
      <c r="B36" s="132"/>
      <c r="C36" s="132"/>
      <c r="D36" s="132"/>
      <c r="E36" s="133"/>
      <c r="F36" s="123">
        <f>IF(M36="O",12,IF(N36="O",6,IF(O36="O",7)))+Liste!H$23</f>
        <v>14</v>
      </c>
      <c r="G36" s="123">
        <f t="shared" si="0"/>
        <v>2</v>
      </c>
      <c r="H36" s="264">
        <f t="shared" si="6"/>
        <v>2</v>
      </c>
      <c r="I36" s="124">
        <f t="shared" si="2"/>
        <v>0.14285714285714285</v>
      </c>
      <c r="J36" s="123">
        <f t="shared" si="9"/>
        <v>0</v>
      </c>
      <c r="K36" s="123"/>
      <c r="L36" s="123"/>
      <c r="M36" s="125" t="s">
        <v>46</v>
      </c>
      <c r="N36" s="120"/>
      <c r="O36" s="134"/>
      <c r="P36" s="127"/>
      <c r="Q36" s="135"/>
      <c r="R36" s="120"/>
      <c r="S36" s="120"/>
      <c r="T36" s="120"/>
      <c r="U36" s="136">
        <v>44088</v>
      </c>
      <c r="V36" s="120"/>
      <c r="W36" s="120"/>
      <c r="X36" s="120"/>
      <c r="Y36" s="134"/>
      <c r="Z36" s="120"/>
      <c r="AA36" s="120"/>
      <c r="AB36" s="120"/>
      <c r="AC36" s="127"/>
      <c r="AD36" s="135"/>
      <c r="AE36" s="136"/>
      <c r="AF36" s="136"/>
      <c r="AG36" s="134"/>
      <c r="AH36" s="120"/>
      <c r="AI36" s="120"/>
      <c r="AJ36" s="127"/>
      <c r="AK36" s="135"/>
      <c r="AL36" s="120"/>
      <c r="AM36" s="120"/>
      <c r="AN36" s="120"/>
      <c r="AO36" s="120"/>
      <c r="AP36" s="120"/>
      <c r="AQ36" s="120"/>
      <c r="AR36" s="127"/>
      <c r="AS36" s="137"/>
      <c r="AT36" s="137"/>
      <c r="AU36" s="127"/>
      <c r="AV36" s="135"/>
      <c r="AW36" s="120"/>
      <c r="AX36" s="120"/>
      <c r="AY36" s="120"/>
      <c r="AZ36" s="134"/>
      <c r="BA36" s="127"/>
    </row>
    <row r="37" spans="1:53" s="131" customFormat="1" ht="15" customHeight="1" x14ac:dyDescent="0.25">
      <c r="A37" s="139"/>
      <c r="B37" s="132"/>
      <c r="C37" s="132"/>
      <c r="D37" s="132"/>
      <c r="E37" s="133"/>
      <c r="F37" s="123">
        <f>IF(M37="O",12,IF(N37="O",6,IF(O37="O",7)))+Liste!H$23</f>
        <v>8</v>
      </c>
      <c r="G37" s="123">
        <f t="shared" si="0"/>
        <v>0</v>
      </c>
      <c r="H37" s="264">
        <f t="shared" si="6"/>
        <v>6</v>
      </c>
      <c r="I37" s="124">
        <f t="shared" si="2"/>
        <v>0</v>
      </c>
      <c r="J37" s="123">
        <f>COUNTA(AV37:AZ37)</f>
        <v>0</v>
      </c>
      <c r="K37" s="123"/>
      <c r="L37" s="123"/>
      <c r="M37" s="120"/>
      <c r="N37" s="120" t="s">
        <v>46</v>
      </c>
      <c r="O37" s="134"/>
      <c r="P37" s="127"/>
      <c r="Q37" s="135"/>
      <c r="R37" s="120"/>
      <c r="S37" s="120"/>
      <c r="T37" s="120"/>
      <c r="U37" s="120"/>
      <c r="V37" s="120"/>
      <c r="W37" s="120"/>
      <c r="X37" s="120"/>
      <c r="Y37" s="134"/>
      <c r="Z37" s="120"/>
      <c r="AA37" s="120"/>
      <c r="AB37" s="120"/>
      <c r="AC37" s="127"/>
      <c r="AD37" s="138">
        <v>43647</v>
      </c>
      <c r="AE37" s="136">
        <v>43724</v>
      </c>
      <c r="AF37" s="120"/>
      <c r="AG37" s="134"/>
      <c r="AH37" s="120"/>
      <c r="AI37" s="120"/>
      <c r="AJ37" s="127"/>
      <c r="AK37" s="135"/>
      <c r="AL37" s="120"/>
      <c r="AM37" s="120"/>
      <c r="AN37" s="120"/>
      <c r="AO37" s="120"/>
      <c r="AP37" s="120"/>
      <c r="AQ37" s="120"/>
      <c r="AR37" s="127"/>
      <c r="AS37" s="137"/>
      <c r="AT37" s="137"/>
      <c r="AU37" s="127"/>
      <c r="AV37" s="135"/>
      <c r="AW37" s="120"/>
      <c r="AX37" s="120"/>
      <c r="AY37" s="120"/>
      <c r="AZ37" s="134"/>
      <c r="BA37" s="127"/>
    </row>
    <row r="38" spans="1:53" s="131" customFormat="1" ht="15" customHeight="1" x14ac:dyDescent="0.25">
      <c r="A38" s="142"/>
      <c r="B38" s="132"/>
      <c r="C38" s="132"/>
      <c r="D38" s="132"/>
      <c r="E38" s="133"/>
      <c r="F38" s="123">
        <f>IF(M38="O",12,IF(N38="O",6,IF(O38="O",7)))+Liste!H$23</f>
        <v>14</v>
      </c>
      <c r="G38" s="123">
        <f t="shared" si="0"/>
        <v>2</v>
      </c>
      <c r="H38" s="264">
        <f t="shared" si="6"/>
        <v>0</v>
      </c>
      <c r="I38" s="124">
        <f t="shared" si="2"/>
        <v>0.14285714285714285</v>
      </c>
      <c r="J38" s="123">
        <f>COUNTA(AV38:AZ38)</f>
        <v>0</v>
      </c>
      <c r="K38" s="123"/>
      <c r="L38" s="123"/>
      <c r="M38" s="125" t="s">
        <v>46</v>
      </c>
      <c r="N38" s="120"/>
      <c r="O38" s="134"/>
      <c r="P38" s="127"/>
      <c r="Q38" s="135"/>
      <c r="R38" s="120"/>
      <c r="S38" s="120"/>
      <c r="T38" s="120"/>
      <c r="U38" s="120"/>
      <c r="V38" s="120"/>
      <c r="W38" s="120"/>
      <c r="X38" s="120"/>
      <c r="Y38" s="134"/>
      <c r="Z38" s="120"/>
      <c r="AA38" s="120"/>
      <c r="AB38" s="120"/>
      <c r="AC38" s="127"/>
      <c r="AD38" s="135"/>
      <c r="AE38" s="120"/>
      <c r="AF38" s="120"/>
      <c r="AG38" s="134"/>
      <c r="AH38" s="120"/>
      <c r="AI38" s="120"/>
      <c r="AJ38" s="127"/>
      <c r="AK38" s="135"/>
      <c r="AL38" s="120"/>
      <c r="AM38" s="120"/>
      <c r="AN38" s="120"/>
      <c r="AO38" s="120"/>
      <c r="AP38" s="120"/>
      <c r="AQ38" s="120"/>
      <c r="AR38" s="127"/>
      <c r="AS38" s="137"/>
      <c r="AT38" s="137"/>
      <c r="AU38" s="127"/>
      <c r="AV38" s="135"/>
      <c r="AW38" s="120"/>
      <c r="AX38" s="120"/>
      <c r="AY38" s="120"/>
      <c r="AZ38" s="134"/>
      <c r="BA38" s="127"/>
    </row>
    <row r="39" spans="1:53" s="131" customFormat="1" ht="15" customHeight="1" x14ac:dyDescent="0.25">
      <c r="A39" s="139"/>
      <c r="B39" s="132"/>
      <c r="C39" s="132"/>
      <c r="D39" s="132"/>
      <c r="E39" s="133"/>
      <c r="F39" s="123">
        <f>IF(M39="O",12,IF(N39="O",6,IF(O39="O",7)))+Liste!H$23</f>
        <v>8</v>
      </c>
      <c r="G39" s="123">
        <f t="shared" si="0"/>
        <v>1</v>
      </c>
      <c r="H39" s="264">
        <f t="shared" si="6"/>
        <v>5</v>
      </c>
      <c r="I39" s="124">
        <f t="shared" si="2"/>
        <v>0.125</v>
      </c>
      <c r="J39" s="123">
        <f>COUNTA(AV39:AZ39)</f>
        <v>0</v>
      </c>
      <c r="K39" s="123"/>
      <c r="L39" s="123"/>
      <c r="M39" s="120"/>
      <c r="N39" s="120" t="s">
        <v>46</v>
      </c>
      <c r="O39" s="134"/>
      <c r="P39" s="127"/>
      <c r="Q39" s="135"/>
      <c r="R39" s="120"/>
      <c r="S39" s="120"/>
      <c r="T39" s="120"/>
      <c r="U39" s="120"/>
      <c r="V39" s="120"/>
      <c r="W39" s="120"/>
      <c r="X39" s="120"/>
      <c r="Y39" s="134"/>
      <c r="Z39" s="120"/>
      <c r="AA39" s="120"/>
      <c r="AB39" s="120"/>
      <c r="AC39" s="127"/>
      <c r="AD39" s="135"/>
      <c r="AE39" s="136">
        <v>43383</v>
      </c>
      <c r="AF39" s="136">
        <v>43412</v>
      </c>
      <c r="AG39" s="134"/>
      <c r="AH39" s="120"/>
      <c r="AI39" s="120"/>
      <c r="AJ39" s="127"/>
      <c r="AK39" s="135"/>
      <c r="AL39" s="120"/>
      <c r="AM39" s="120"/>
      <c r="AN39" s="120"/>
      <c r="AO39" s="120"/>
      <c r="AP39" s="120"/>
      <c r="AQ39" s="120"/>
      <c r="AR39" s="127"/>
      <c r="AS39" s="137"/>
      <c r="AT39" s="137"/>
      <c r="AU39" s="127"/>
      <c r="AV39" s="135"/>
      <c r="AW39" s="120"/>
      <c r="AX39" s="120"/>
      <c r="AY39" s="120"/>
      <c r="AZ39" s="134"/>
      <c r="BA39" s="127"/>
    </row>
    <row r="40" spans="1:53" s="131" customFormat="1" ht="15" customHeight="1" x14ac:dyDescent="0.25">
      <c r="A40" s="139"/>
      <c r="B40" s="132"/>
      <c r="C40" s="132"/>
      <c r="D40" s="132"/>
      <c r="E40" s="133"/>
      <c r="F40" s="123">
        <f>IF(M40="O",12,IF(N40="O",6,IF(O40="O",7)))+Liste!H$23</f>
        <v>14</v>
      </c>
      <c r="G40" s="123">
        <f t="shared" si="0"/>
        <v>0</v>
      </c>
      <c r="H40" s="264">
        <f t="shared" si="6"/>
        <v>4</v>
      </c>
      <c r="I40" s="124">
        <f t="shared" si="2"/>
        <v>0</v>
      </c>
      <c r="J40" s="123">
        <f>COUNTA(AV40:AZ40)</f>
        <v>0</v>
      </c>
      <c r="K40" s="123"/>
      <c r="L40" s="123"/>
      <c r="M40" s="125" t="s">
        <v>46</v>
      </c>
      <c r="N40" s="120"/>
      <c r="O40" s="134"/>
      <c r="P40" s="127"/>
      <c r="Q40" s="135"/>
      <c r="R40" s="120"/>
      <c r="S40" s="120"/>
      <c r="T40" s="136">
        <v>43713</v>
      </c>
      <c r="U40" s="120"/>
      <c r="V40" s="120"/>
      <c r="W40" s="120"/>
      <c r="X40" s="120"/>
      <c r="Y40" s="134"/>
      <c r="Z40" s="120"/>
      <c r="AA40" s="120"/>
      <c r="AB40" s="120"/>
      <c r="AC40" s="127"/>
      <c r="AD40" s="135"/>
      <c r="AE40" s="120"/>
      <c r="AF40" s="120"/>
      <c r="AG40" s="134"/>
      <c r="AH40" s="120"/>
      <c r="AI40" s="120"/>
      <c r="AJ40" s="127"/>
      <c r="AK40" s="135"/>
      <c r="AL40" s="120"/>
      <c r="AM40" s="120"/>
      <c r="AN40" s="120"/>
      <c r="AO40" s="120"/>
      <c r="AP40" s="120"/>
      <c r="AQ40" s="120"/>
      <c r="AR40" s="127"/>
      <c r="AS40" s="137"/>
      <c r="AT40" s="137"/>
      <c r="AU40" s="127"/>
      <c r="AV40" s="135"/>
      <c r="AW40" s="120"/>
      <c r="AX40" s="120"/>
      <c r="AY40" s="120"/>
      <c r="AZ40" s="134"/>
      <c r="BA40" s="127"/>
    </row>
    <row r="41" spans="1:53" s="131" customFormat="1" ht="15" customHeight="1" x14ac:dyDescent="0.25">
      <c r="A41" s="139"/>
      <c r="B41" s="132"/>
      <c r="C41" s="132"/>
      <c r="D41" s="132"/>
      <c r="E41" s="133"/>
      <c r="F41" s="123">
        <f>IF(M41="O",12,IF(N41="O",6,IF(O41="O",7)))+Liste!H$23</f>
        <v>8</v>
      </c>
      <c r="G41" s="123">
        <f t="shared" si="0"/>
        <v>2</v>
      </c>
      <c r="H41" s="264">
        <f t="shared" si="6"/>
        <v>0</v>
      </c>
      <c r="I41" s="124">
        <f t="shared" ref="I41:I71" si="10">G41/F41</f>
        <v>0.25</v>
      </c>
      <c r="J41" s="123">
        <f>COUNTA(AV41:AZ41)</f>
        <v>0</v>
      </c>
      <c r="K41" s="123"/>
      <c r="L41" s="123"/>
      <c r="M41" s="120"/>
      <c r="N41" s="120" t="s">
        <v>46</v>
      </c>
      <c r="O41" s="134"/>
      <c r="P41" s="127"/>
      <c r="Q41" s="135"/>
      <c r="R41" s="120"/>
      <c r="S41" s="143">
        <v>44448</v>
      </c>
      <c r="T41" s="120"/>
      <c r="U41" s="120"/>
      <c r="V41" s="120"/>
      <c r="W41" s="120"/>
      <c r="X41" s="120"/>
      <c r="Y41" s="134"/>
      <c r="Z41" s="120"/>
      <c r="AA41" s="120"/>
      <c r="AB41" s="120"/>
      <c r="AC41" s="127"/>
      <c r="AD41" s="135"/>
      <c r="AE41" s="120"/>
      <c r="AF41" s="120"/>
      <c r="AG41" s="134"/>
      <c r="AH41" s="120"/>
      <c r="AI41" s="120"/>
      <c r="AJ41" s="127"/>
      <c r="AK41" s="135"/>
      <c r="AL41" s="120"/>
      <c r="AM41" s="120"/>
      <c r="AN41" s="120"/>
      <c r="AO41" s="120"/>
      <c r="AP41" s="120"/>
      <c r="AQ41" s="120"/>
      <c r="AR41" s="127"/>
      <c r="AS41" s="137"/>
      <c r="AT41" s="137"/>
      <c r="AU41" s="127"/>
      <c r="AV41" s="135"/>
      <c r="AW41" s="120"/>
      <c r="AX41" s="120"/>
      <c r="AY41" s="120"/>
      <c r="AZ41" s="134"/>
      <c r="BA41" s="127"/>
    </row>
    <row r="42" spans="1:53" s="131" customFormat="1" ht="15" customHeight="1" x14ac:dyDescent="0.25">
      <c r="A42" s="139"/>
      <c r="B42" s="132"/>
      <c r="C42" s="132"/>
      <c r="D42" s="132"/>
      <c r="E42" s="133"/>
      <c r="F42" s="123">
        <f>IF(M42="O",12,IF(N42="O",6,IF(O42="O",7)))+Liste!H$23</f>
        <v>14</v>
      </c>
      <c r="G42" s="123">
        <f t="shared" si="0"/>
        <v>2</v>
      </c>
      <c r="H42" s="264">
        <f t="shared" si="6"/>
        <v>7</v>
      </c>
      <c r="I42" s="124">
        <f t="shared" si="10"/>
        <v>0.14285714285714285</v>
      </c>
      <c r="J42" s="123">
        <f t="shared" ref="J42:J44" si="11">COUNTA(AV42:AZ42)</f>
        <v>0</v>
      </c>
      <c r="K42" s="123"/>
      <c r="L42" s="123"/>
      <c r="M42" s="125" t="s">
        <v>46</v>
      </c>
      <c r="N42" s="120"/>
      <c r="O42" s="134"/>
      <c r="P42" s="127"/>
      <c r="Q42" s="138">
        <v>43794</v>
      </c>
      <c r="R42" s="120"/>
      <c r="S42" s="120"/>
      <c r="T42" s="136">
        <v>43355</v>
      </c>
      <c r="U42" s="120"/>
      <c r="V42" s="120"/>
      <c r="W42" s="120"/>
      <c r="X42" s="120"/>
      <c r="Y42" s="134"/>
      <c r="Z42" s="120"/>
      <c r="AA42" s="120"/>
      <c r="AB42" s="120"/>
      <c r="AC42" s="127"/>
      <c r="AD42" s="135"/>
      <c r="AE42" s="120"/>
      <c r="AF42" s="120"/>
      <c r="AG42" s="134"/>
      <c r="AH42" s="120"/>
      <c r="AI42" s="120"/>
      <c r="AJ42" s="127"/>
      <c r="AK42" s="135"/>
      <c r="AL42" s="120"/>
      <c r="AM42" s="120"/>
      <c r="AN42" s="120"/>
      <c r="AO42" s="120"/>
      <c r="AP42" s="120"/>
      <c r="AQ42" s="120"/>
      <c r="AR42" s="127"/>
      <c r="AS42" s="137"/>
      <c r="AT42" s="137"/>
      <c r="AU42" s="127"/>
      <c r="AV42" s="135"/>
      <c r="AW42" s="120"/>
      <c r="AX42" s="120"/>
      <c r="AY42" s="120"/>
      <c r="AZ42" s="134"/>
      <c r="BA42" s="127"/>
    </row>
    <row r="43" spans="1:53" s="131" customFormat="1" ht="15" customHeight="1" x14ac:dyDescent="0.25">
      <c r="A43" s="139"/>
      <c r="B43" s="132"/>
      <c r="C43" s="132"/>
      <c r="D43" s="132"/>
      <c r="E43" s="133"/>
      <c r="F43" s="123">
        <f>IF(M43="O",12,IF(N43="O",6,IF(O43="O",7)))+Liste!H$23</f>
        <v>8</v>
      </c>
      <c r="G43" s="123">
        <f t="shared" si="0"/>
        <v>1</v>
      </c>
      <c r="H43" s="264">
        <f t="shared" si="6"/>
        <v>6</v>
      </c>
      <c r="I43" s="124">
        <f t="shared" si="10"/>
        <v>0.125</v>
      </c>
      <c r="J43" s="123">
        <f t="shared" si="11"/>
        <v>1</v>
      </c>
      <c r="K43" s="123"/>
      <c r="L43" s="123"/>
      <c r="M43" s="120"/>
      <c r="N43" s="120" t="s">
        <v>46</v>
      </c>
      <c r="O43" s="134"/>
      <c r="P43" s="127"/>
      <c r="Q43" s="135"/>
      <c r="R43" s="120"/>
      <c r="S43" s="120"/>
      <c r="T43" s="120"/>
      <c r="U43" s="120"/>
      <c r="V43" s="120"/>
      <c r="W43" s="120"/>
      <c r="X43" s="120"/>
      <c r="Y43" s="134"/>
      <c r="Z43" s="120"/>
      <c r="AA43" s="120"/>
      <c r="AB43" s="120"/>
      <c r="AC43" s="127"/>
      <c r="AD43" s="138">
        <v>43647</v>
      </c>
      <c r="AE43" s="136">
        <v>43724</v>
      </c>
      <c r="AF43" s="120"/>
      <c r="AG43" s="134"/>
      <c r="AH43" s="120"/>
      <c r="AI43" s="120"/>
      <c r="AJ43" s="127"/>
      <c r="AK43" s="135"/>
      <c r="AL43" s="120"/>
      <c r="AM43" s="120"/>
      <c r="AN43" s="120"/>
      <c r="AO43" s="120"/>
      <c r="AP43" s="120"/>
      <c r="AQ43" s="120"/>
      <c r="AR43" s="127"/>
      <c r="AS43" s="137"/>
      <c r="AT43" s="137"/>
      <c r="AU43" s="127"/>
      <c r="AV43" s="138">
        <v>43735</v>
      </c>
      <c r="AW43" s="120"/>
      <c r="AX43" s="120"/>
      <c r="AY43" s="120"/>
      <c r="AZ43" s="134"/>
      <c r="BA43" s="127"/>
    </row>
    <row r="44" spans="1:53" s="131" customFormat="1" ht="15" customHeight="1" x14ac:dyDescent="0.25">
      <c r="A44" s="139"/>
      <c r="B44" s="132"/>
      <c r="C44" s="132"/>
      <c r="D44" s="132"/>
      <c r="E44" s="133"/>
      <c r="F44" s="123">
        <f>IF(M44="O",12,IF(N44="O",6,IF(O44="O",7)))+Liste!H$23</f>
        <v>8</v>
      </c>
      <c r="G44" s="123">
        <f t="shared" si="0"/>
        <v>0</v>
      </c>
      <c r="H44" s="264">
        <f t="shared" si="6"/>
        <v>2</v>
      </c>
      <c r="I44" s="124">
        <f t="shared" si="10"/>
        <v>0</v>
      </c>
      <c r="J44" s="123">
        <f t="shared" si="11"/>
        <v>1</v>
      </c>
      <c r="K44" s="123"/>
      <c r="L44" s="123"/>
      <c r="M44" s="120"/>
      <c r="N44" s="120" t="s">
        <v>46</v>
      </c>
      <c r="O44" s="134"/>
      <c r="P44" s="127"/>
      <c r="Q44" s="135"/>
      <c r="R44" s="120"/>
      <c r="S44" s="120"/>
      <c r="T44" s="120"/>
      <c r="U44" s="120"/>
      <c r="V44" s="120"/>
      <c r="W44" s="120"/>
      <c r="X44" s="120"/>
      <c r="Y44" s="134"/>
      <c r="Z44" s="120"/>
      <c r="AA44" s="120"/>
      <c r="AB44" s="120"/>
      <c r="AC44" s="127"/>
      <c r="AD44" s="135"/>
      <c r="AE44" s="120"/>
      <c r="AF44" s="136">
        <v>44103</v>
      </c>
      <c r="AG44" s="134"/>
      <c r="AH44" s="120"/>
      <c r="AI44" s="120"/>
      <c r="AJ44" s="127"/>
      <c r="AK44" s="135"/>
      <c r="AL44" s="120"/>
      <c r="AM44" s="120"/>
      <c r="AN44" s="120"/>
      <c r="AO44" s="120"/>
      <c r="AP44" s="120"/>
      <c r="AQ44" s="120"/>
      <c r="AR44" s="127"/>
      <c r="AS44" s="137"/>
      <c r="AT44" s="137"/>
      <c r="AU44" s="127"/>
      <c r="AV44" s="138">
        <v>43845</v>
      </c>
      <c r="AW44" s="120"/>
      <c r="AX44" s="120"/>
      <c r="AY44" s="120"/>
      <c r="AZ44" s="134"/>
      <c r="BA44" s="127"/>
    </row>
    <row r="45" spans="1:53" s="131" customFormat="1" ht="15" customHeight="1" x14ac:dyDescent="0.25">
      <c r="A45" s="139"/>
      <c r="B45" s="132"/>
      <c r="C45" s="132"/>
      <c r="D45" s="132"/>
      <c r="E45" s="133"/>
      <c r="F45" s="123">
        <f>IF(M45="O",12,IF(N45="O",6,IF(O45="O",7)))+Liste!H$23</f>
        <v>14</v>
      </c>
      <c r="G45" s="123">
        <f t="shared" si="0"/>
        <v>2</v>
      </c>
      <c r="H45" s="264">
        <f t="shared" si="6"/>
        <v>0</v>
      </c>
      <c r="I45" s="124">
        <f t="shared" si="10"/>
        <v>0.14285714285714285</v>
      </c>
      <c r="J45" s="123">
        <f t="shared" ref="J45:J46" si="12">COUNTA(AV45:AZ45)</f>
        <v>0</v>
      </c>
      <c r="K45" s="123"/>
      <c r="L45" s="123"/>
      <c r="M45" s="125" t="s">
        <v>46</v>
      </c>
      <c r="N45" s="120"/>
      <c r="O45" s="134"/>
      <c r="P45" s="127"/>
      <c r="Q45" s="135"/>
      <c r="R45" s="120"/>
      <c r="S45" s="120"/>
      <c r="T45" s="120"/>
      <c r="U45" s="120"/>
      <c r="V45" s="120"/>
      <c r="W45" s="120"/>
      <c r="X45" s="120"/>
      <c r="Y45" s="134"/>
      <c r="Z45" s="120"/>
      <c r="AA45" s="120"/>
      <c r="AB45" s="120"/>
      <c r="AC45" s="127"/>
      <c r="AD45" s="135"/>
      <c r="AE45" s="120"/>
      <c r="AF45" s="120"/>
      <c r="AG45" s="134"/>
      <c r="AH45" s="120"/>
      <c r="AI45" s="120"/>
      <c r="AJ45" s="127"/>
      <c r="AK45" s="135"/>
      <c r="AL45" s="120"/>
      <c r="AM45" s="120"/>
      <c r="AN45" s="120"/>
      <c r="AO45" s="120"/>
      <c r="AP45" s="120"/>
      <c r="AQ45" s="120"/>
      <c r="AR45" s="127"/>
      <c r="AS45" s="137"/>
      <c r="AT45" s="137"/>
      <c r="AU45" s="127"/>
      <c r="AV45" s="135"/>
      <c r="AW45" s="120"/>
      <c r="AX45" s="120"/>
      <c r="AY45" s="120"/>
      <c r="AZ45" s="134"/>
      <c r="BA45" s="127"/>
    </row>
    <row r="46" spans="1:53" s="131" customFormat="1" ht="15" customHeight="1" x14ac:dyDescent="0.25">
      <c r="A46" s="139"/>
      <c r="B46" s="132"/>
      <c r="C46" s="132"/>
      <c r="D46" s="132"/>
      <c r="E46" s="133"/>
      <c r="F46" s="123">
        <f>IF(M46="O",12,IF(N46="O",6,IF(O46="O",7)))+Liste!H$23</f>
        <v>14</v>
      </c>
      <c r="G46" s="123">
        <f t="shared" si="0"/>
        <v>0</v>
      </c>
      <c r="H46" s="264">
        <f t="shared" si="6"/>
        <v>5</v>
      </c>
      <c r="I46" s="124">
        <f t="shared" si="10"/>
        <v>0</v>
      </c>
      <c r="J46" s="123">
        <f t="shared" si="12"/>
        <v>0</v>
      </c>
      <c r="K46" s="123"/>
      <c r="L46" s="123"/>
      <c r="M46" s="125" t="s">
        <v>46</v>
      </c>
      <c r="N46" s="120"/>
      <c r="O46" s="134"/>
      <c r="P46" s="127"/>
      <c r="Q46" s="140">
        <v>44454</v>
      </c>
      <c r="R46" s="120"/>
      <c r="S46" s="136">
        <v>43731</v>
      </c>
      <c r="T46" s="120"/>
      <c r="U46" s="120"/>
      <c r="V46" s="120"/>
      <c r="W46" s="120"/>
      <c r="X46" s="120"/>
      <c r="Y46" s="134"/>
      <c r="Z46" s="120"/>
      <c r="AA46" s="120"/>
      <c r="AB46" s="120"/>
      <c r="AC46" s="127"/>
      <c r="AD46" s="135"/>
      <c r="AE46" s="120"/>
      <c r="AF46" s="120"/>
      <c r="AG46" s="134"/>
      <c r="AH46" s="120"/>
      <c r="AI46" s="120"/>
      <c r="AJ46" s="127"/>
      <c r="AK46" s="135"/>
      <c r="AL46" s="120"/>
      <c r="AM46" s="120"/>
      <c r="AN46" s="120"/>
      <c r="AO46" s="120"/>
      <c r="AP46" s="120"/>
      <c r="AQ46" s="120"/>
      <c r="AR46" s="127"/>
      <c r="AS46" s="137"/>
      <c r="AT46" s="137"/>
      <c r="AU46" s="127"/>
      <c r="AV46" s="135"/>
      <c r="AW46" s="120"/>
      <c r="AX46" s="120"/>
      <c r="AY46" s="120"/>
      <c r="AZ46" s="134"/>
      <c r="BA46" s="127"/>
    </row>
    <row r="47" spans="1:53" s="131" customFormat="1" ht="15" customHeight="1" x14ac:dyDescent="0.25">
      <c r="A47" s="139"/>
      <c r="B47" s="132"/>
      <c r="C47" s="132"/>
      <c r="D47" s="132"/>
      <c r="E47" s="133"/>
      <c r="F47" s="123">
        <f>IF(M47="O",12,IF(N47="O",6,IF(O47="O",7)))+Liste!H$23</f>
        <v>8</v>
      </c>
      <c r="G47" s="123">
        <f t="shared" si="0"/>
        <v>0</v>
      </c>
      <c r="H47" s="264">
        <f t="shared" si="6"/>
        <v>0</v>
      </c>
      <c r="I47" s="124">
        <f t="shared" si="10"/>
        <v>0</v>
      </c>
      <c r="J47" s="123">
        <f>COUNTA(AV47:AZ47)</f>
        <v>0</v>
      </c>
      <c r="K47" s="123"/>
      <c r="L47" s="123"/>
      <c r="M47" s="120"/>
      <c r="N47" s="120" t="s">
        <v>46</v>
      </c>
      <c r="O47" s="134"/>
      <c r="P47" s="127"/>
      <c r="Q47" s="135"/>
      <c r="R47" s="120"/>
      <c r="S47" s="120"/>
      <c r="T47" s="120"/>
      <c r="U47" s="120"/>
      <c r="V47" s="120"/>
      <c r="W47" s="120"/>
      <c r="X47" s="120"/>
      <c r="Y47" s="134"/>
      <c r="Z47" s="120"/>
      <c r="AA47" s="120"/>
      <c r="AB47" s="120"/>
      <c r="AC47" s="127"/>
      <c r="AD47" s="135"/>
      <c r="AE47" s="120"/>
      <c r="AF47" s="120"/>
      <c r="AG47" s="134"/>
      <c r="AH47" s="120"/>
      <c r="AI47" s="120"/>
      <c r="AJ47" s="127"/>
      <c r="AK47" s="135"/>
      <c r="AL47" s="120"/>
      <c r="AM47" s="120"/>
      <c r="AN47" s="120"/>
      <c r="AO47" s="120"/>
      <c r="AP47" s="120"/>
      <c r="AQ47" s="120"/>
      <c r="AR47" s="127"/>
      <c r="AS47" s="137"/>
      <c r="AT47" s="137"/>
      <c r="AU47" s="127"/>
      <c r="AV47" s="135"/>
      <c r="AW47" s="120"/>
      <c r="AX47" s="120"/>
      <c r="AY47" s="120"/>
      <c r="AZ47" s="134"/>
      <c r="BA47" s="127"/>
    </row>
    <row r="48" spans="1:53" s="131" customFormat="1" ht="15" customHeight="1" x14ac:dyDescent="0.25">
      <c r="A48" s="139"/>
      <c r="B48" s="132"/>
      <c r="C48" s="132"/>
      <c r="D48" s="132"/>
      <c r="E48" s="133"/>
      <c r="F48" s="123">
        <f>IF(M48="O",12,IF(N48="O",6,IF(O48="O",7)))+Liste!H$23</f>
        <v>14</v>
      </c>
      <c r="G48" s="123">
        <f t="shared" si="0"/>
        <v>0</v>
      </c>
      <c r="H48" s="264">
        <f t="shared" si="6"/>
        <v>0</v>
      </c>
      <c r="I48" s="124">
        <f t="shared" si="10"/>
        <v>0</v>
      </c>
      <c r="J48" s="123">
        <f>COUNTA(AV48:AZ48)</f>
        <v>0</v>
      </c>
      <c r="K48" s="123"/>
      <c r="L48" s="123"/>
      <c r="M48" s="125" t="s">
        <v>46</v>
      </c>
      <c r="N48" s="120"/>
      <c r="O48" s="134"/>
      <c r="P48" s="127"/>
      <c r="Q48" s="135"/>
      <c r="R48" s="120"/>
      <c r="S48" s="120"/>
      <c r="T48" s="120"/>
      <c r="U48" s="120"/>
      <c r="V48" s="120"/>
      <c r="W48" s="120"/>
      <c r="X48" s="120"/>
      <c r="Y48" s="134"/>
      <c r="Z48" s="120"/>
      <c r="AA48" s="120"/>
      <c r="AB48" s="120"/>
      <c r="AC48" s="127"/>
      <c r="AD48" s="135"/>
      <c r="AE48" s="120"/>
      <c r="AF48" s="120"/>
      <c r="AG48" s="134"/>
      <c r="AH48" s="120"/>
      <c r="AI48" s="120"/>
      <c r="AJ48" s="127"/>
      <c r="AK48" s="135"/>
      <c r="AL48" s="120"/>
      <c r="AM48" s="120"/>
      <c r="AN48" s="120"/>
      <c r="AO48" s="120"/>
      <c r="AP48" s="120"/>
      <c r="AQ48" s="120"/>
      <c r="AR48" s="127"/>
      <c r="AS48" s="137"/>
      <c r="AT48" s="137"/>
      <c r="AU48" s="127"/>
      <c r="AV48" s="135"/>
      <c r="AW48" s="120"/>
      <c r="AX48" s="120"/>
      <c r="AY48" s="120"/>
      <c r="AZ48" s="134"/>
      <c r="BA48" s="127"/>
    </row>
    <row r="49" spans="1:53" s="131" customFormat="1" ht="15" customHeight="1" x14ac:dyDescent="0.25">
      <c r="A49" s="139"/>
      <c r="B49" s="132"/>
      <c r="C49" s="132"/>
      <c r="D49" s="132"/>
      <c r="E49" s="133"/>
      <c r="F49" s="123">
        <f>IF(M49="O",12,IF(N49="O",6,IF(O49="O",7)))+Liste!H$23</f>
        <v>14</v>
      </c>
      <c r="G49" s="123">
        <f t="shared" si="0"/>
        <v>3</v>
      </c>
      <c r="H49" s="264">
        <f t="shared" si="6"/>
        <v>0</v>
      </c>
      <c r="I49" s="124">
        <f t="shared" si="10"/>
        <v>0.21428571428571427</v>
      </c>
      <c r="J49" s="123">
        <f t="shared" ref="J49:J50" si="13">COUNTA(AV49:AZ49)</f>
        <v>0</v>
      </c>
      <c r="K49" s="123"/>
      <c r="L49" s="123"/>
      <c r="M49" s="125" t="s">
        <v>46</v>
      </c>
      <c r="N49" s="120"/>
      <c r="O49" s="134"/>
      <c r="P49" s="127"/>
      <c r="Q49" s="135"/>
      <c r="R49" s="120"/>
      <c r="S49" s="120"/>
      <c r="T49" s="120"/>
      <c r="U49" s="120"/>
      <c r="V49" s="120"/>
      <c r="W49" s="120"/>
      <c r="X49" s="120"/>
      <c r="Y49" s="134"/>
      <c r="Z49" s="120"/>
      <c r="AA49" s="120"/>
      <c r="AB49" s="120"/>
      <c r="AC49" s="127"/>
      <c r="AD49" s="135"/>
      <c r="AE49" s="120"/>
      <c r="AF49" s="120"/>
      <c r="AG49" s="134"/>
      <c r="AH49" s="120"/>
      <c r="AI49" s="120"/>
      <c r="AJ49" s="127"/>
      <c r="AK49" s="135"/>
      <c r="AL49" s="120"/>
      <c r="AM49" s="120"/>
      <c r="AN49" s="120"/>
      <c r="AO49" s="120"/>
      <c r="AP49" s="120"/>
      <c r="AQ49" s="120"/>
      <c r="AR49" s="127"/>
      <c r="AS49" s="137"/>
      <c r="AT49" s="137"/>
      <c r="AU49" s="127"/>
      <c r="AV49" s="135"/>
      <c r="AW49" s="120"/>
      <c r="AX49" s="120"/>
      <c r="AY49" s="120"/>
      <c r="AZ49" s="134"/>
      <c r="BA49" s="127"/>
    </row>
    <row r="50" spans="1:53" s="131" customFormat="1" ht="15" customHeight="1" x14ac:dyDescent="0.25">
      <c r="A50" s="139"/>
      <c r="B50" s="132"/>
      <c r="C50" s="132"/>
      <c r="D50" s="132"/>
      <c r="E50" s="133"/>
      <c r="F50" s="123">
        <f>IF(M50="O",12,IF(N50="O",6,IF(O50="O",7)))+Liste!H$23</f>
        <v>14</v>
      </c>
      <c r="G50" s="123">
        <f t="shared" si="0"/>
        <v>1</v>
      </c>
      <c r="H50" s="264">
        <f t="shared" si="6"/>
        <v>9</v>
      </c>
      <c r="I50" s="124">
        <f t="shared" si="10"/>
        <v>7.1428571428571425E-2</v>
      </c>
      <c r="J50" s="123">
        <f t="shared" si="13"/>
        <v>1</v>
      </c>
      <c r="K50" s="123"/>
      <c r="L50" s="123"/>
      <c r="M50" s="125" t="s">
        <v>46</v>
      </c>
      <c r="N50" s="120"/>
      <c r="O50" s="134"/>
      <c r="P50" s="127"/>
      <c r="Q50" s="138">
        <v>43262</v>
      </c>
      <c r="R50" s="120"/>
      <c r="S50" s="120"/>
      <c r="T50" s="136">
        <v>43563</v>
      </c>
      <c r="U50" s="136">
        <v>43724</v>
      </c>
      <c r="V50" s="120"/>
      <c r="W50" s="120"/>
      <c r="X50" s="120"/>
      <c r="Y50" s="134"/>
      <c r="Z50" s="120"/>
      <c r="AA50" s="120"/>
      <c r="AB50" s="120"/>
      <c r="AC50" s="127"/>
      <c r="AD50" s="135"/>
      <c r="AE50" s="120"/>
      <c r="AF50" s="120"/>
      <c r="AG50" s="134"/>
      <c r="AH50" s="120"/>
      <c r="AI50" s="120"/>
      <c r="AJ50" s="127"/>
      <c r="AK50" s="135"/>
      <c r="AL50" s="120"/>
      <c r="AM50" s="120"/>
      <c r="AN50" s="120"/>
      <c r="AO50" s="120"/>
      <c r="AP50" s="120"/>
      <c r="AQ50" s="120"/>
      <c r="AR50" s="127"/>
      <c r="AS50" s="137"/>
      <c r="AT50" s="137"/>
      <c r="AU50" s="127"/>
      <c r="AV50" s="135"/>
      <c r="AW50" s="120"/>
      <c r="AX50" s="120"/>
      <c r="AY50" s="120"/>
      <c r="AZ50" s="144">
        <v>43402</v>
      </c>
      <c r="BA50" s="127"/>
    </row>
    <row r="51" spans="1:53" s="131" customFormat="1" ht="15" customHeight="1" x14ac:dyDescent="0.25">
      <c r="A51" s="139"/>
      <c r="B51" s="132"/>
      <c r="C51" s="132"/>
      <c r="D51" s="132"/>
      <c r="E51" s="133"/>
      <c r="F51" s="123">
        <f>IF(M51="O",12,IF(N51="O",6,IF(O51="O",7)))+Liste!H$23</f>
        <v>9</v>
      </c>
      <c r="G51" s="123">
        <f t="shared" si="0"/>
        <v>1</v>
      </c>
      <c r="H51" s="264">
        <f t="shared" si="6"/>
        <v>1</v>
      </c>
      <c r="I51" s="124">
        <f t="shared" si="10"/>
        <v>0.1111111111111111</v>
      </c>
      <c r="J51" s="123">
        <f>COUNTA(AV51:AZ51)</f>
        <v>1</v>
      </c>
      <c r="K51" s="123" t="s">
        <v>108</v>
      </c>
      <c r="L51" s="123">
        <f>COUNTA(Q51:AB51)</f>
        <v>1</v>
      </c>
      <c r="M51" s="125"/>
      <c r="N51" s="120"/>
      <c r="O51" s="134" t="s">
        <v>46</v>
      </c>
      <c r="P51" s="127"/>
      <c r="Q51" s="135"/>
      <c r="R51" s="136">
        <v>44091</v>
      </c>
      <c r="S51" s="120"/>
      <c r="T51" s="120"/>
      <c r="U51" s="120"/>
      <c r="V51" s="120"/>
      <c r="W51" s="120"/>
      <c r="X51" s="120"/>
      <c r="Y51" s="134"/>
      <c r="Z51" s="120"/>
      <c r="AA51" s="120"/>
      <c r="AB51" s="120"/>
      <c r="AC51" s="127"/>
      <c r="AD51" s="135"/>
      <c r="AE51" s="120"/>
      <c r="AF51" s="120"/>
      <c r="AG51" s="134"/>
      <c r="AH51" s="120"/>
      <c r="AI51" s="120"/>
      <c r="AJ51" s="127"/>
      <c r="AK51" s="135"/>
      <c r="AL51" s="120"/>
      <c r="AM51" s="120"/>
      <c r="AN51" s="141">
        <v>44448</v>
      </c>
      <c r="AO51" s="120"/>
      <c r="AP51" s="120"/>
      <c r="AQ51" s="120"/>
      <c r="AR51" s="127"/>
      <c r="AS51" s="137"/>
      <c r="AT51" s="137"/>
      <c r="AU51" s="127"/>
      <c r="AV51" s="135"/>
      <c r="AW51" s="120"/>
      <c r="AX51" s="120"/>
      <c r="AY51" s="136">
        <v>44216</v>
      </c>
      <c r="AZ51" s="134"/>
      <c r="BA51" s="127"/>
    </row>
    <row r="52" spans="1:53" s="131" customFormat="1" ht="15" customHeight="1" x14ac:dyDescent="0.25">
      <c r="A52" s="139"/>
      <c r="B52" s="132"/>
      <c r="C52" s="132"/>
      <c r="D52" s="132"/>
      <c r="E52" s="133"/>
      <c r="F52" s="123">
        <f>IF(M52="O",12,IF(N52="O",6,IF(O52="O",7)))+Liste!H$23</f>
        <v>8</v>
      </c>
      <c r="G52" s="123">
        <f t="shared" si="0"/>
        <v>2</v>
      </c>
      <c r="H52" s="264">
        <f t="shared" si="6"/>
        <v>3</v>
      </c>
      <c r="I52" s="124">
        <f t="shared" si="10"/>
        <v>0.25</v>
      </c>
      <c r="J52" s="123">
        <f>COUNTA(AV52:AZ52)</f>
        <v>0</v>
      </c>
      <c r="K52" s="123"/>
      <c r="L52" s="123"/>
      <c r="M52" s="120"/>
      <c r="N52" s="120" t="s">
        <v>46</v>
      </c>
      <c r="O52" s="134"/>
      <c r="P52" s="127"/>
      <c r="Q52" s="135"/>
      <c r="R52" s="120"/>
      <c r="S52" s="120"/>
      <c r="T52" s="120"/>
      <c r="U52" s="120"/>
      <c r="V52" s="120"/>
      <c r="W52" s="120"/>
      <c r="X52" s="120"/>
      <c r="Y52" s="134"/>
      <c r="Z52" s="120"/>
      <c r="AA52" s="120"/>
      <c r="AB52" s="120"/>
      <c r="AC52" s="127"/>
      <c r="AD52" s="138">
        <v>43605</v>
      </c>
      <c r="AE52" s="120"/>
      <c r="AF52" s="120"/>
      <c r="AG52" s="134"/>
      <c r="AH52" s="120"/>
      <c r="AI52" s="120"/>
      <c r="AJ52" s="127"/>
      <c r="AK52" s="135"/>
      <c r="AL52" s="120"/>
      <c r="AM52" s="120"/>
      <c r="AN52" s="120"/>
      <c r="AO52" s="120"/>
      <c r="AP52" s="120"/>
      <c r="AQ52" s="120"/>
      <c r="AR52" s="127"/>
      <c r="AS52" s="137"/>
      <c r="AT52" s="137"/>
      <c r="AU52" s="127"/>
      <c r="AV52" s="135"/>
      <c r="AW52" s="120"/>
      <c r="AX52" s="120"/>
      <c r="AY52" s="120"/>
      <c r="AZ52" s="134"/>
      <c r="BA52" s="127"/>
    </row>
    <row r="53" spans="1:53" s="131" customFormat="1" ht="15" customHeight="1" x14ac:dyDescent="0.25">
      <c r="A53" s="139"/>
      <c r="B53" s="132"/>
      <c r="C53" s="132"/>
      <c r="D53" s="132"/>
      <c r="E53" s="133"/>
      <c r="F53" s="123">
        <f>IF(M53="O",12,IF(N53="O",6,IF(O53="O",7)))+Liste!H$23</f>
        <v>14</v>
      </c>
      <c r="G53" s="123">
        <f t="shared" si="0"/>
        <v>0</v>
      </c>
      <c r="H53" s="264">
        <f t="shared" si="6"/>
        <v>5</v>
      </c>
      <c r="I53" s="124">
        <f t="shared" si="10"/>
        <v>0</v>
      </c>
      <c r="J53" s="123">
        <f>COUNTA(AV53:AZ53)</f>
        <v>0</v>
      </c>
      <c r="K53" s="123"/>
      <c r="L53" s="123"/>
      <c r="M53" s="125" t="s">
        <v>46</v>
      </c>
      <c r="N53" s="120"/>
      <c r="O53" s="134"/>
      <c r="P53" s="127"/>
      <c r="Q53" s="135"/>
      <c r="R53" s="120"/>
      <c r="S53" s="141">
        <v>44448</v>
      </c>
      <c r="T53" s="120"/>
      <c r="U53" s="120"/>
      <c r="V53" s="120"/>
      <c r="W53" s="120"/>
      <c r="X53" s="141">
        <v>44354</v>
      </c>
      <c r="Y53" s="134"/>
      <c r="Z53" s="120"/>
      <c r="AA53" s="120"/>
      <c r="AB53" s="120"/>
      <c r="AC53" s="127"/>
      <c r="AD53" s="138">
        <v>43741</v>
      </c>
      <c r="AE53" s="120"/>
      <c r="AF53" s="136">
        <v>43643</v>
      </c>
      <c r="AG53" s="134"/>
      <c r="AH53" s="120"/>
      <c r="AI53" s="120"/>
      <c r="AJ53" s="127"/>
      <c r="AK53" s="135"/>
      <c r="AL53" s="120"/>
      <c r="AM53" s="120"/>
      <c r="AN53" s="120"/>
      <c r="AO53" s="120"/>
      <c r="AP53" s="120"/>
      <c r="AQ53" s="120"/>
      <c r="AR53" s="127"/>
      <c r="AS53" s="137"/>
      <c r="AT53" s="137"/>
      <c r="AU53" s="127"/>
      <c r="AV53" s="135"/>
      <c r="AW53" s="120"/>
      <c r="AX53" s="120"/>
      <c r="AY53" s="120"/>
      <c r="AZ53" s="134"/>
      <c r="BA53" s="127"/>
    </row>
    <row r="54" spans="1:53" s="131" customFormat="1" ht="15" customHeight="1" x14ac:dyDescent="0.25">
      <c r="A54" s="139"/>
      <c r="B54" s="132"/>
      <c r="C54" s="132"/>
      <c r="D54" s="132"/>
      <c r="E54" s="133"/>
      <c r="F54" s="123">
        <f>IF(M54="O",12,IF(N54="O",6,IF(O54="O",7)))+Liste!H$23</f>
        <v>8</v>
      </c>
      <c r="G54" s="123">
        <f t="shared" si="0"/>
        <v>0</v>
      </c>
      <c r="H54" s="264">
        <f t="shared" si="6"/>
        <v>0</v>
      </c>
      <c r="I54" s="124">
        <f t="shared" si="10"/>
        <v>0</v>
      </c>
      <c r="J54" s="123">
        <f>COUNTA(AV54:AZ54)</f>
        <v>1</v>
      </c>
      <c r="K54" s="123"/>
      <c r="L54" s="123"/>
      <c r="M54" s="120"/>
      <c r="N54" s="120" t="s">
        <v>46</v>
      </c>
      <c r="O54" s="134"/>
      <c r="P54" s="127"/>
      <c r="Q54" s="135"/>
      <c r="R54" s="120"/>
      <c r="S54" s="120"/>
      <c r="T54" s="120"/>
      <c r="U54" s="120"/>
      <c r="V54" s="120"/>
      <c r="W54" s="120"/>
      <c r="X54" s="120"/>
      <c r="Y54" s="134"/>
      <c r="Z54" s="120"/>
      <c r="AA54" s="120"/>
      <c r="AB54" s="120"/>
      <c r="AC54" s="127"/>
      <c r="AD54" s="135"/>
      <c r="AE54" s="120"/>
      <c r="AF54" s="120"/>
      <c r="AG54" s="134"/>
      <c r="AH54" s="120"/>
      <c r="AI54" s="120"/>
      <c r="AJ54" s="127"/>
      <c r="AK54" s="135"/>
      <c r="AL54" s="120"/>
      <c r="AM54" s="120"/>
      <c r="AN54" s="120"/>
      <c r="AO54" s="120"/>
      <c r="AP54" s="120"/>
      <c r="AQ54" s="120"/>
      <c r="AR54" s="127"/>
      <c r="AS54" s="137"/>
      <c r="AT54" s="137"/>
      <c r="AU54" s="127"/>
      <c r="AV54" s="138">
        <v>44063</v>
      </c>
      <c r="AW54" s="120"/>
      <c r="AX54" s="120"/>
      <c r="AY54" s="120"/>
      <c r="AZ54" s="134"/>
      <c r="BA54" s="127"/>
    </row>
    <row r="55" spans="1:53" s="131" customFormat="1" ht="15" customHeight="1" x14ac:dyDescent="0.25">
      <c r="A55" s="139"/>
      <c r="B55" s="132"/>
      <c r="C55" s="132"/>
      <c r="D55" s="132"/>
      <c r="E55" s="133"/>
      <c r="F55" s="123">
        <f>IF(M55="O",12,IF(N55="O",6,IF(O55="O",7)))+Liste!H$23</f>
        <v>14</v>
      </c>
      <c r="G55" s="123">
        <f t="shared" si="0"/>
        <v>1</v>
      </c>
      <c r="H55" s="264">
        <f t="shared" si="6"/>
        <v>0</v>
      </c>
      <c r="I55" s="124">
        <f t="shared" si="10"/>
        <v>7.1428571428571425E-2</v>
      </c>
      <c r="J55" s="123">
        <f t="shared" ref="J55:J61" si="14">COUNTA(AV55:AZ55)</f>
        <v>0</v>
      </c>
      <c r="K55" s="123"/>
      <c r="L55" s="123"/>
      <c r="M55" s="125" t="s">
        <v>46</v>
      </c>
      <c r="N55" s="120"/>
      <c r="O55" s="134"/>
      <c r="P55" s="127"/>
      <c r="Q55" s="135"/>
      <c r="R55" s="120"/>
      <c r="S55" s="120"/>
      <c r="T55" s="120"/>
      <c r="U55" s="120"/>
      <c r="V55" s="120"/>
      <c r="W55" s="120"/>
      <c r="X55" s="120"/>
      <c r="Y55" s="134"/>
      <c r="Z55" s="120"/>
      <c r="AA55" s="120"/>
      <c r="AB55" s="120"/>
      <c r="AC55" s="127"/>
      <c r="AD55" s="135"/>
      <c r="AE55" s="136">
        <v>43628</v>
      </c>
      <c r="AF55" s="136">
        <v>43717</v>
      </c>
      <c r="AG55" s="134"/>
      <c r="AH55" s="120"/>
      <c r="AI55" s="120"/>
      <c r="AJ55" s="127"/>
      <c r="AK55" s="135"/>
      <c r="AL55" s="120"/>
      <c r="AM55" s="120"/>
      <c r="AN55" s="120"/>
      <c r="AO55" s="120"/>
      <c r="AP55" s="120"/>
      <c r="AQ55" s="120"/>
      <c r="AR55" s="127"/>
      <c r="AS55" s="137"/>
      <c r="AT55" s="137"/>
      <c r="AU55" s="127"/>
      <c r="AV55" s="135"/>
      <c r="AW55" s="120"/>
      <c r="AX55" s="120"/>
      <c r="AY55" s="120"/>
      <c r="AZ55" s="134"/>
      <c r="BA55" s="127"/>
    </row>
    <row r="56" spans="1:53" s="131" customFormat="1" ht="15" customHeight="1" x14ac:dyDescent="0.25">
      <c r="A56" s="139"/>
      <c r="B56" s="132"/>
      <c r="C56" s="132"/>
      <c r="D56" s="132"/>
      <c r="E56" s="133"/>
      <c r="F56" s="123">
        <f>IF(M56="O",12,IF(N56="O",6,IF(O56="O",7)))+Liste!H$23</f>
        <v>14</v>
      </c>
      <c r="G56" s="123">
        <f t="shared" si="0"/>
        <v>0</v>
      </c>
      <c r="H56" s="264">
        <f t="shared" si="6"/>
        <v>3</v>
      </c>
      <c r="I56" s="124">
        <f t="shared" si="10"/>
        <v>0</v>
      </c>
      <c r="J56" s="123">
        <f t="shared" si="14"/>
        <v>0</v>
      </c>
      <c r="K56" s="123"/>
      <c r="L56" s="123"/>
      <c r="M56" s="125" t="s">
        <v>46</v>
      </c>
      <c r="N56" s="120"/>
      <c r="O56" s="134"/>
      <c r="P56" s="127"/>
      <c r="Q56" s="135"/>
      <c r="R56" s="136">
        <v>44091</v>
      </c>
      <c r="S56" s="120"/>
      <c r="T56" s="120"/>
      <c r="U56" s="120"/>
      <c r="V56" s="120"/>
      <c r="W56" s="120"/>
      <c r="X56" s="120"/>
      <c r="Y56" s="134"/>
      <c r="Z56" s="120"/>
      <c r="AA56" s="120"/>
      <c r="AB56" s="120"/>
      <c r="AC56" s="127"/>
      <c r="AD56" s="135"/>
      <c r="AE56" s="120"/>
      <c r="AF56" s="120"/>
      <c r="AG56" s="134"/>
      <c r="AH56" s="120"/>
      <c r="AI56" s="120"/>
      <c r="AJ56" s="127"/>
      <c r="AK56" s="135"/>
      <c r="AL56" s="120"/>
      <c r="AM56" s="120"/>
      <c r="AN56" s="120"/>
      <c r="AO56" s="120"/>
      <c r="AP56" s="120"/>
      <c r="AQ56" s="120"/>
      <c r="AR56" s="127"/>
      <c r="AS56" s="137"/>
      <c r="AT56" s="137"/>
      <c r="AU56" s="127"/>
      <c r="AV56" s="135"/>
      <c r="AW56" s="120"/>
      <c r="AX56" s="120"/>
      <c r="AY56" s="120"/>
      <c r="AZ56" s="134"/>
      <c r="BA56" s="127"/>
    </row>
    <row r="57" spans="1:53" s="131" customFormat="1" ht="15" customHeight="1" x14ac:dyDescent="0.25">
      <c r="A57" s="139"/>
      <c r="B57" s="132"/>
      <c r="C57" s="132"/>
      <c r="D57" s="132"/>
      <c r="E57" s="133"/>
      <c r="F57" s="123">
        <f>IF(M57="O",12,IF(N57="O",6,IF(O57="O",7)))+Liste!H$23</f>
        <v>14</v>
      </c>
      <c r="G57" s="123">
        <f t="shared" si="0"/>
        <v>0</v>
      </c>
      <c r="H57" s="264">
        <f t="shared" si="6"/>
        <v>0</v>
      </c>
      <c r="I57" s="124">
        <f t="shared" si="10"/>
        <v>0</v>
      </c>
      <c r="J57" s="123">
        <f t="shared" si="14"/>
        <v>0</v>
      </c>
      <c r="K57" s="123"/>
      <c r="L57" s="123"/>
      <c r="M57" s="125" t="s">
        <v>46</v>
      </c>
      <c r="N57" s="120"/>
      <c r="O57" s="134"/>
      <c r="P57" s="127"/>
      <c r="Q57" s="135"/>
      <c r="R57" s="120"/>
      <c r="S57" s="120"/>
      <c r="T57" s="120"/>
      <c r="U57" s="120"/>
      <c r="V57" s="120"/>
      <c r="W57" s="120"/>
      <c r="X57" s="120"/>
      <c r="Y57" s="134"/>
      <c r="Z57" s="120"/>
      <c r="AA57" s="120"/>
      <c r="AB57" s="120"/>
      <c r="AC57" s="127"/>
      <c r="AD57" s="138">
        <v>43278</v>
      </c>
      <c r="AE57" s="136">
        <v>43628</v>
      </c>
      <c r="AF57" s="136">
        <v>43643</v>
      </c>
      <c r="AG57" s="134"/>
      <c r="AH57" s="120"/>
      <c r="AI57" s="120"/>
      <c r="AJ57" s="127"/>
      <c r="AK57" s="135"/>
      <c r="AL57" s="120"/>
      <c r="AM57" s="120"/>
      <c r="AN57" s="120"/>
      <c r="AO57" s="120"/>
      <c r="AP57" s="120"/>
      <c r="AQ57" s="120"/>
      <c r="AR57" s="127"/>
      <c r="AS57" s="137"/>
      <c r="AT57" s="137"/>
      <c r="AU57" s="127"/>
      <c r="AV57" s="135"/>
      <c r="AW57" s="120"/>
      <c r="AX57" s="120"/>
      <c r="AY57" s="120"/>
      <c r="AZ57" s="134"/>
      <c r="BA57" s="127"/>
    </row>
    <row r="58" spans="1:53" s="131" customFormat="1" ht="15" customHeight="1" x14ac:dyDescent="0.25">
      <c r="A58" s="139"/>
      <c r="B58" s="132"/>
      <c r="C58" s="132"/>
      <c r="D58" s="132"/>
      <c r="E58" s="133"/>
      <c r="F58" s="123">
        <f>IF(M58="O",12,IF(N58="O",6,IF(O58="O",7)))+Liste!H$23</f>
        <v>14</v>
      </c>
      <c r="G58" s="123">
        <f t="shared" si="0"/>
        <v>0</v>
      </c>
      <c r="H58" s="264">
        <f t="shared" si="6"/>
        <v>0</v>
      </c>
      <c r="I58" s="124">
        <f t="shared" si="10"/>
        <v>0</v>
      </c>
      <c r="J58" s="123">
        <f t="shared" si="14"/>
        <v>0</v>
      </c>
      <c r="K58" s="123"/>
      <c r="L58" s="123"/>
      <c r="M58" s="125" t="s">
        <v>46</v>
      </c>
      <c r="N58" s="120"/>
      <c r="O58" s="134"/>
      <c r="P58" s="127"/>
      <c r="Q58" s="135"/>
      <c r="R58" s="120"/>
      <c r="S58" s="120"/>
      <c r="T58" s="120"/>
      <c r="U58" s="120"/>
      <c r="V58" s="120"/>
      <c r="W58" s="120"/>
      <c r="X58" s="120"/>
      <c r="Y58" s="134"/>
      <c r="Z58" s="120"/>
      <c r="AA58" s="120"/>
      <c r="AB58" s="120"/>
      <c r="AC58" s="127"/>
      <c r="AD58" s="135"/>
      <c r="AE58" s="120"/>
      <c r="AF58" s="120"/>
      <c r="AG58" s="134"/>
      <c r="AH58" s="120"/>
      <c r="AI58" s="120"/>
      <c r="AJ58" s="127"/>
      <c r="AK58" s="135"/>
      <c r="AL58" s="120"/>
      <c r="AM58" s="120"/>
      <c r="AN58" s="120"/>
      <c r="AO58" s="120"/>
      <c r="AP58" s="120"/>
      <c r="AQ58" s="120"/>
      <c r="AR58" s="127"/>
      <c r="AS58" s="137"/>
      <c r="AT58" s="137"/>
      <c r="AU58" s="127"/>
      <c r="AV58" s="135"/>
      <c r="AW58" s="120"/>
      <c r="AX58" s="120"/>
      <c r="AY58" s="120"/>
      <c r="AZ58" s="134"/>
      <c r="BA58" s="127"/>
    </row>
    <row r="59" spans="1:53" s="131" customFormat="1" ht="15" customHeight="1" x14ac:dyDescent="0.25">
      <c r="A59" s="139"/>
      <c r="B59" s="132"/>
      <c r="C59" s="132"/>
      <c r="D59" s="132"/>
      <c r="E59" s="133"/>
      <c r="F59" s="123">
        <f>IF(M59="O",12,IF(N59="O",6,IF(O59="O",7)))+Liste!H$23</f>
        <v>8</v>
      </c>
      <c r="G59" s="123">
        <f t="shared" si="0"/>
        <v>1</v>
      </c>
      <c r="H59" s="264">
        <f t="shared" si="6"/>
        <v>0</v>
      </c>
      <c r="I59" s="124">
        <f t="shared" si="10"/>
        <v>0.125</v>
      </c>
      <c r="J59" s="123">
        <f t="shared" si="14"/>
        <v>0</v>
      </c>
      <c r="K59" s="123"/>
      <c r="L59" s="123"/>
      <c r="M59" s="120"/>
      <c r="N59" s="120" t="s">
        <v>46</v>
      </c>
      <c r="O59" s="134"/>
      <c r="P59" s="127"/>
      <c r="Q59" s="135"/>
      <c r="R59" s="120"/>
      <c r="S59" s="120"/>
      <c r="T59" s="120"/>
      <c r="U59" s="120"/>
      <c r="V59" s="120"/>
      <c r="W59" s="120"/>
      <c r="X59" s="120"/>
      <c r="Y59" s="134"/>
      <c r="Z59" s="120"/>
      <c r="AA59" s="120"/>
      <c r="AB59" s="120"/>
      <c r="AC59" s="127"/>
      <c r="AD59" s="135"/>
      <c r="AE59" s="120"/>
      <c r="AF59" s="120"/>
      <c r="AG59" s="134"/>
      <c r="AH59" s="120"/>
      <c r="AI59" s="120"/>
      <c r="AJ59" s="127"/>
      <c r="AK59" s="135"/>
      <c r="AL59" s="120"/>
      <c r="AM59" s="120"/>
      <c r="AN59" s="120"/>
      <c r="AO59" s="120"/>
      <c r="AP59" s="120"/>
      <c r="AQ59" s="120"/>
      <c r="AR59" s="127"/>
      <c r="AS59" s="137"/>
      <c r="AT59" s="137"/>
      <c r="AU59" s="127"/>
      <c r="AV59" s="135"/>
      <c r="AW59" s="120"/>
      <c r="AX59" s="120"/>
      <c r="AY59" s="120"/>
      <c r="AZ59" s="134"/>
      <c r="BA59" s="127"/>
    </row>
    <row r="60" spans="1:53" s="131" customFormat="1" ht="15" customHeight="1" x14ac:dyDescent="0.25">
      <c r="A60" s="139"/>
      <c r="B60" s="132"/>
      <c r="C60" s="132"/>
      <c r="D60" s="132"/>
      <c r="E60" s="133"/>
      <c r="F60" s="123">
        <f>IF(M60="O",12,IF(N60="O",6,IF(O60="O",7)))+Liste!H$23</f>
        <v>8</v>
      </c>
      <c r="G60" s="123">
        <f t="shared" si="0"/>
        <v>2</v>
      </c>
      <c r="H60" s="264">
        <f t="shared" si="6"/>
        <v>2</v>
      </c>
      <c r="I60" s="124">
        <f t="shared" si="10"/>
        <v>0.25</v>
      </c>
      <c r="J60" s="123">
        <f t="shared" si="14"/>
        <v>1</v>
      </c>
      <c r="K60" s="123"/>
      <c r="L60" s="123"/>
      <c r="M60" s="120"/>
      <c r="N60" s="120" t="s">
        <v>46</v>
      </c>
      <c r="O60" s="134"/>
      <c r="P60" s="127"/>
      <c r="Q60" s="135"/>
      <c r="R60" s="120"/>
      <c r="S60" s="120"/>
      <c r="T60" s="120"/>
      <c r="U60" s="120"/>
      <c r="V60" s="120"/>
      <c r="W60" s="120"/>
      <c r="X60" s="120"/>
      <c r="Y60" s="134"/>
      <c r="Z60" s="120"/>
      <c r="AA60" s="120"/>
      <c r="AB60" s="120"/>
      <c r="AC60" s="127"/>
      <c r="AD60" s="135"/>
      <c r="AE60" s="120"/>
      <c r="AF60" s="136">
        <v>44103</v>
      </c>
      <c r="AG60" s="134"/>
      <c r="AH60" s="120"/>
      <c r="AI60" s="120"/>
      <c r="AJ60" s="127"/>
      <c r="AK60" s="135"/>
      <c r="AL60" s="120"/>
      <c r="AM60" s="120"/>
      <c r="AN60" s="120"/>
      <c r="AO60" s="120"/>
      <c r="AP60" s="120"/>
      <c r="AQ60" s="120"/>
      <c r="AR60" s="127"/>
      <c r="AS60" s="137"/>
      <c r="AT60" s="137"/>
      <c r="AU60" s="127"/>
      <c r="AV60" s="138">
        <v>43419</v>
      </c>
      <c r="AW60" s="120"/>
      <c r="AX60" s="120"/>
      <c r="AY60" s="120"/>
      <c r="AZ60" s="134"/>
      <c r="BA60" s="127"/>
    </row>
    <row r="61" spans="1:53" s="131" customFormat="1" ht="15" customHeight="1" x14ac:dyDescent="0.25">
      <c r="A61" s="139"/>
      <c r="B61" s="132"/>
      <c r="C61" s="132"/>
      <c r="D61" s="132"/>
      <c r="E61" s="133"/>
      <c r="F61" s="123">
        <f>IF(M61="O",12,IF(N61="O",6,IF(O61="O",7)))+Liste!H$23</f>
        <v>8</v>
      </c>
      <c r="G61" s="123">
        <f t="shared" si="0"/>
        <v>0</v>
      </c>
      <c r="H61" s="264">
        <f t="shared" si="6"/>
        <v>5</v>
      </c>
      <c r="I61" s="124">
        <f t="shared" si="10"/>
        <v>0</v>
      </c>
      <c r="J61" s="123">
        <f t="shared" si="14"/>
        <v>1</v>
      </c>
      <c r="K61" s="123"/>
      <c r="L61" s="123"/>
      <c r="M61" s="120"/>
      <c r="N61" s="120" t="s">
        <v>46</v>
      </c>
      <c r="O61" s="134"/>
      <c r="P61" s="127"/>
      <c r="Q61" s="135"/>
      <c r="R61" s="120"/>
      <c r="S61" s="120"/>
      <c r="T61" s="120"/>
      <c r="U61" s="120"/>
      <c r="V61" s="120"/>
      <c r="W61" s="120"/>
      <c r="X61" s="120"/>
      <c r="Y61" s="134"/>
      <c r="Z61" s="120"/>
      <c r="AA61" s="120"/>
      <c r="AB61" s="120"/>
      <c r="AC61" s="127"/>
      <c r="AD61" s="138">
        <v>43741</v>
      </c>
      <c r="AE61" s="120"/>
      <c r="AF61" s="136">
        <v>43717</v>
      </c>
      <c r="AG61" s="134"/>
      <c r="AH61" s="120"/>
      <c r="AI61" s="120"/>
      <c r="AJ61" s="127"/>
      <c r="AK61" s="135"/>
      <c r="AL61" s="120"/>
      <c r="AM61" s="120"/>
      <c r="AN61" s="120"/>
      <c r="AO61" s="120"/>
      <c r="AP61" s="120"/>
      <c r="AQ61" s="120"/>
      <c r="AR61" s="127"/>
      <c r="AS61" s="137"/>
      <c r="AT61" s="137"/>
      <c r="AU61" s="127"/>
      <c r="AV61" s="138">
        <v>43613</v>
      </c>
      <c r="AW61" s="120"/>
      <c r="AX61" s="120"/>
      <c r="AY61" s="120"/>
      <c r="AZ61" s="134"/>
      <c r="BA61" s="127"/>
    </row>
    <row r="62" spans="1:53" s="131" customFormat="1" ht="15" customHeight="1" x14ac:dyDescent="0.25">
      <c r="A62" s="139"/>
      <c r="B62" s="132"/>
      <c r="C62" s="132"/>
      <c r="D62" s="132"/>
      <c r="E62" s="133"/>
      <c r="F62" s="123">
        <f>IF(M62="O",12,IF(N62="O",6,IF(O62="O",7)))+Liste!H$23</f>
        <v>14</v>
      </c>
      <c r="G62" s="123">
        <f t="shared" si="0"/>
        <v>1</v>
      </c>
      <c r="H62" s="264">
        <f t="shared" si="6"/>
        <v>0</v>
      </c>
      <c r="I62" s="124">
        <f t="shared" si="10"/>
        <v>7.1428571428571425E-2</v>
      </c>
      <c r="J62" s="123">
        <f>COUNTA(AV62:AZ62)</f>
        <v>0</v>
      </c>
      <c r="K62" s="123"/>
      <c r="L62" s="123"/>
      <c r="M62" s="125" t="s">
        <v>46</v>
      </c>
      <c r="N62" s="120"/>
      <c r="O62" s="134"/>
      <c r="P62" s="127"/>
      <c r="Q62" s="135"/>
      <c r="R62" s="120"/>
      <c r="S62" s="120"/>
      <c r="T62" s="120"/>
      <c r="U62" s="120"/>
      <c r="V62" s="120"/>
      <c r="W62" s="120"/>
      <c r="X62" s="120"/>
      <c r="Y62" s="134"/>
      <c r="Z62" s="120"/>
      <c r="AA62" s="120"/>
      <c r="AB62" s="120"/>
      <c r="AC62" s="127"/>
      <c r="AD62" s="135"/>
      <c r="AE62" s="120"/>
      <c r="AF62" s="120"/>
      <c r="AG62" s="134"/>
      <c r="AH62" s="120"/>
      <c r="AI62" s="120"/>
      <c r="AJ62" s="127"/>
      <c r="AK62" s="135"/>
      <c r="AL62" s="120"/>
      <c r="AM62" s="120"/>
      <c r="AN62" s="120"/>
      <c r="AO62" s="120"/>
      <c r="AP62" s="120"/>
      <c r="AQ62" s="120"/>
      <c r="AR62" s="127"/>
      <c r="AS62" s="137"/>
      <c r="AT62" s="137"/>
      <c r="AU62" s="127"/>
      <c r="AV62" s="135"/>
      <c r="AW62" s="120"/>
      <c r="AX62" s="120"/>
      <c r="AY62" s="120"/>
      <c r="AZ62" s="134"/>
      <c r="BA62" s="127"/>
    </row>
    <row r="63" spans="1:53" s="131" customFormat="1" ht="15" customHeight="1" x14ac:dyDescent="0.25">
      <c r="A63" s="139"/>
      <c r="B63" s="132"/>
      <c r="C63" s="132"/>
      <c r="D63" s="132"/>
      <c r="E63" s="133"/>
      <c r="F63" s="123">
        <f>IF(M63="O",12,IF(N63="O",6,IF(O63="O",7)))+Liste!H$23</f>
        <v>8</v>
      </c>
      <c r="G63" s="123">
        <f t="shared" si="0"/>
        <v>1</v>
      </c>
      <c r="H63" s="264">
        <f t="shared" si="6"/>
        <v>2</v>
      </c>
      <c r="I63" s="124">
        <f t="shared" si="10"/>
        <v>0.125</v>
      </c>
      <c r="J63" s="123">
        <f>COUNTA(AV63:AZ63)</f>
        <v>0</v>
      </c>
      <c r="K63" s="123"/>
      <c r="L63" s="123"/>
      <c r="M63" s="120"/>
      <c r="N63" s="120" t="s">
        <v>46</v>
      </c>
      <c r="O63" s="134"/>
      <c r="P63" s="127"/>
      <c r="Q63" s="135"/>
      <c r="R63" s="120"/>
      <c r="S63" s="120"/>
      <c r="T63" s="120"/>
      <c r="U63" s="120"/>
      <c r="V63" s="120"/>
      <c r="W63" s="120"/>
      <c r="X63" s="120"/>
      <c r="Y63" s="134"/>
      <c r="Z63" s="120"/>
      <c r="AA63" s="120"/>
      <c r="AB63" s="120"/>
      <c r="AC63" s="127"/>
      <c r="AD63" s="135"/>
      <c r="AE63" s="120"/>
      <c r="AF63" s="136">
        <v>43717</v>
      </c>
      <c r="AG63" s="134"/>
      <c r="AH63" s="120"/>
      <c r="AI63" s="120"/>
      <c r="AJ63" s="127"/>
      <c r="AK63" s="135"/>
      <c r="AL63" s="120"/>
      <c r="AM63" s="120"/>
      <c r="AN63" s="120"/>
      <c r="AO63" s="120"/>
      <c r="AP63" s="120"/>
      <c r="AQ63" s="120"/>
      <c r="AR63" s="127"/>
      <c r="AS63" s="137"/>
      <c r="AT63" s="137"/>
      <c r="AU63" s="127"/>
      <c r="AV63" s="135"/>
      <c r="AW63" s="120"/>
      <c r="AX63" s="120"/>
      <c r="AY63" s="120"/>
      <c r="AZ63" s="134"/>
      <c r="BA63" s="127"/>
    </row>
    <row r="64" spans="1:53" s="131" customFormat="1" ht="15" customHeight="1" x14ac:dyDescent="0.25">
      <c r="A64" s="139"/>
      <c r="B64" s="132"/>
      <c r="C64" s="132"/>
      <c r="D64" s="132"/>
      <c r="E64" s="133"/>
      <c r="F64" s="123">
        <f>IF(M64="O",12,IF(N64="O",6,IF(O64="O",7)))+Liste!H$23</f>
        <v>14</v>
      </c>
      <c r="G64" s="123">
        <f t="shared" si="0"/>
        <v>3</v>
      </c>
      <c r="H64" s="264">
        <f t="shared" si="6"/>
        <v>4</v>
      </c>
      <c r="I64" s="124">
        <f t="shared" si="10"/>
        <v>0.21428571428571427</v>
      </c>
      <c r="J64" s="123">
        <f t="shared" ref="J64:J65" si="15">COUNTA(AV64:AZ64)</f>
        <v>0</v>
      </c>
      <c r="K64" s="123"/>
      <c r="L64" s="123"/>
      <c r="M64" s="125" t="s">
        <v>46</v>
      </c>
      <c r="N64" s="120"/>
      <c r="O64" s="134"/>
      <c r="P64" s="127"/>
      <c r="Q64" s="135"/>
      <c r="R64" s="120"/>
      <c r="S64" s="120"/>
      <c r="T64" s="136">
        <v>43355</v>
      </c>
      <c r="U64" s="120"/>
      <c r="V64" s="120"/>
      <c r="W64" s="120"/>
      <c r="X64" s="120"/>
      <c r="Y64" s="134"/>
      <c r="Z64" s="120"/>
      <c r="AA64" s="120"/>
      <c r="AB64" s="120"/>
      <c r="AC64" s="127"/>
      <c r="AD64" s="135"/>
      <c r="AE64" s="120"/>
      <c r="AF64" s="120"/>
      <c r="AG64" s="134"/>
      <c r="AH64" s="120"/>
      <c r="AI64" s="120"/>
      <c r="AJ64" s="127"/>
      <c r="AK64" s="135"/>
      <c r="AL64" s="120"/>
      <c r="AM64" s="120"/>
      <c r="AN64" s="120"/>
      <c r="AO64" s="120"/>
      <c r="AP64" s="120"/>
      <c r="AQ64" s="120"/>
      <c r="AR64" s="127"/>
      <c r="AS64" s="137"/>
      <c r="AT64" s="137"/>
      <c r="AU64" s="127"/>
      <c r="AV64" s="135"/>
      <c r="AW64" s="120"/>
      <c r="AX64" s="120"/>
      <c r="AY64" s="120"/>
      <c r="AZ64" s="134"/>
      <c r="BA64" s="127"/>
    </row>
    <row r="65" spans="1:53" s="131" customFormat="1" ht="15" customHeight="1" x14ac:dyDescent="0.25">
      <c r="A65" s="139"/>
      <c r="B65" s="132"/>
      <c r="C65" s="132"/>
      <c r="D65" s="132"/>
      <c r="E65" s="133"/>
      <c r="F65" s="123">
        <f>IF(M65="O",12,IF(N65="O",6,IF(O65="O",7)))+Liste!H$23</f>
        <v>14</v>
      </c>
      <c r="G65" s="123">
        <f t="shared" si="0"/>
        <v>0</v>
      </c>
      <c r="H65" s="264">
        <f t="shared" si="6"/>
        <v>8</v>
      </c>
      <c r="I65" s="124">
        <f t="shared" si="10"/>
        <v>0</v>
      </c>
      <c r="J65" s="123">
        <f t="shared" si="15"/>
        <v>0</v>
      </c>
      <c r="K65" s="123"/>
      <c r="L65" s="123"/>
      <c r="M65" s="125" t="s">
        <v>46</v>
      </c>
      <c r="N65" s="120"/>
      <c r="O65" s="134"/>
      <c r="P65" s="127"/>
      <c r="Q65" s="138">
        <v>43610</v>
      </c>
      <c r="R65" s="136">
        <v>43619</v>
      </c>
      <c r="S65" s="120"/>
      <c r="T65" s="120"/>
      <c r="U65" s="136">
        <v>43741</v>
      </c>
      <c r="V65" s="120"/>
      <c r="W65" s="120"/>
      <c r="X65" s="120"/>
      <c r="Y65" s="134"/>
      <c r="Z65" s="120"/>
      <c r="AA65" s="120"/>
      <c r="AB65" s="120"/>
      <c r="AC65" s="127"/>
      <c r="AD65" s="135"/>
      <c r="AE65" s="120"/>
      <c r="AF65" s="120"/>
      <c r="AG65" s="134"/>
      <c r="AH65" s="120"/>
      <c r="AI65" s="120"/>
      <c r="AJ65" s="127"/>
      <c r="AK65" s="135"/>
      <c r="AL65" s="120"/>
      <c r="AM65" s="120"/>
      <c r="AN65" s="120"/>
      <c r="AO65" s="120"/>
      <c r="AP65" s="120"/>
      <c r="AQ65" s="120"/>
      <c r="AR65" s="127"/>
      <c r="AS65" s="137"/>
      <c r="AT65" s="137"/>
      <c r="AU65" s="127"/>
      <c r="AV65" s="135"/>
      <c r="AW65" s="120"/>
      <c r="AX65" s="120"/>
      <c r="AY65" s="120"/>
      <c r="AZ65" s="134"/>
      <c r="BA65" s="127"/>
    </row>
    <row r="66" spans="1:53" s="131" customFormat="1" ht="15" customHeight="1" x14ac:dyDescent="0.25">
      <c r="A66" s="139"/>
      <c r="B66" s="132"/>
      <c r="C66" s="132"/>
      <c r="D66" s="132"/>
      <c r="E66" s="133"/>
      <c r="F66" s="123">
        <f>IF(M66="O",12,IF(N66="O",6,IF(O66="O",7)))+Liste!H$23</f>
        <v>8</v>
      </c>
      <c r="G66" s="123">
        <f t="shared" si="0"/>
        <v>0</v>
      </c>
      <c r="H66" s="264">
        <f t="shared" si="6"/>
        <v>0</v>
      </c>
      <c r="I66" s="124">
        <f t="shared" si="10"/>
        <v>0</v>
      </c>
      <c r="J66" s="123">
        <f>COUNTA(AV66:AZ66)</f>
        <v>0</v>
      </c>
      <c r="K66" s="123"/>
      <c r="L66" s="123"/>
      <c r="M66" s="120"/>
      <c r="N66" s="120" t="s">
        <v>46</v>
      </c>
      <c r="O66" s="134"/>
      <c r="P66" s="127"/>
      <c r="Q66" s="135"/>
      <c r="R66" s="120"/>
      <c r="S66" s="120"/>
      <c r="T66" s="120"/>
      <c r="U66" s="120"/>
      <c r="V66" s="120"/>
      <c r="W66" s="120"/>
      <c r="X66" s="120"/>
      <c r="Y66" s="134"/>
      <c r="Z66" s="120"/>
      <c r="AA66" s="120"/>
      <c r="AB66" s="120"/>
      <c r="AC66" s="127"/>
      <c r="AD66" s="135"/>
      <c r="AE66" s="120"/>
      <c r="AF66" s="120"/>
      <c r="AG66" s="134"/>
      <c r="AH66" s="120"/>
      <c r="AI66" s="120"/>
      <c r="AJ66" s="127"/>
      <c r="AK66" s="135"/>
      <c r="AL66" s="120"/>
      <c r="AM66" s="120"/>
      <c r="AN66" s="120"/>
      <c r="AO66" s="120"/>
      <c r="AP66" s="120"/>
      <c r="AQ66" s="120"/>
      <c r="AR66" s="127"/>
      <c r="AS66" s="137"/>
      <c r="AT66" s="137"/>
      <c r="AU66" s="127"/>
      <c r="AV66" s="135"/>
      <c r="AW66" s="120"/>
      <c r="AX66" s="120"/>
      <c r="AY66" s="120"/>
      <c r="AZ66" s="134"/>
      <c r="BA66" s="127"/>
    </row>
    <row r="67" spans="1:53" s="131" customFormat="1" ht="15" customHeight="1" x14ac:dyDescent="0.25">
      <c r="A67" s="139"/>
      <c r="B67" s="132"/>
      <c r="C67" s="132"/>
      <c r="D67" s="132"/>
      <c r="E67" s="133"/>
      <c r="F67" s="123">
        <f>IF(M67="O",12,IF(N67="O",6,IF(O67="O",7)))+Liste!H$23</f>
        <v>14</v>
      </c>
      <c r="G67" s="123">
        <f t="shared" si="0"/>
        <v>2</v>
      </c>
      <c r="H67" s="264">
        <f t="shared" si="6"/>
        <v>0</v>
      </c>
      <c r="I67" s="124">
        <f t="shared" si="10"/>
        <v>0.14285714285714285</v>
      </c>
      <c r="J67" s="123">
        <f>COUNTA(AV67:AZ67)</f>
        <v>0</v>
      </c>
      <c r="K67" s="123"/>
      <c r="L67" s="123"/>
      <c r="M67" s="125" t="s">
        <v>46</v>
      </c>
      <c r="N67" s="120"/>
      <c r="O67" s="134"/>
      <c r="P67" s="127"/>
      <c r="Q67" s="135"/>
      <c r="R67" s="120"/>
      <c r="S67" s="120"/>
      <c r="T67" s="120"/>
      <c r="U67" s="120"/>
      <c r="V67" s="120"/>
      <c r="W67" s="120"/>
      <c r="X67" s="120"/>
      <c r="Y67" s="134"/>
      <c r="Z67" s="120"/>
      <c r="AA67" s="120"/>
      <c r="AB67" s="120"/>
      <c r="AC67" s="127"/>
      <c r="AD67" s="135"/>
      <c r="AE67" s="120"/>
      <c r="AF67" s="120"/>
      <c r="AG67" s="134"/>
      <c r="AH67" s="120"/>
      <c r="AI67" s="120"/>
      <c r="AJ67" s="127"/>
      <c r="AK67" s="135"/>
      <c r="AL67" s="120"/>
      <c r="AM67" s="120"/>
      <c r="AN67" s="120"/>
      <c r="AO67" s="120"/>
      <c r="AP67" s="120"/>
      <c r="AQ67" s="120"/>
      <c r="AR67" s="127"/>
      <c r="AS67" s="137"/>
      <c r="AT67" s="137"/>
      <c r="AU67" s="127"/>
      <c r="AV67" s="135"/>
      <c r="AW67" s="120"/>
      <c r="AX67" s="120"/>
      <c r="AY67" s="120"/>
      <c r="AZ67" s="134"/>
      <c r="BA67" s="127"/>
    </row>
    <row r="68" spans="1:53" s="131" customFormat="1" ht="15" customHeight="1" x14ac:dyDescent="0.25">
      <c r="A68" s="139"/>
      <c r="B68" s="132"/>
      <c r="C68" s="132"/>
      <c r="D68" s="132"/>
      <c r="E68" s="133"/>
      <c r="F68" s="123">
        <f>IF(M68="O",12,IF(N68="O",6,IF(O68="O",7)))+Liste!H$23</f>
        <v>8</v>
      </c>
      <c r="G68" s="123">
        <f t="shared" si="0"/>
        <v>0</v>
      </c>
      <c r="H68" s="264">
        <f t="shared" si="6"/>
        <v>5</v>
      </c>
      <c r="I68" s="124">
        <f t="shared" si="10"/>
        <v>0</v>
      </c>
      <c r="J68" s="123">
        <f t="shared" ref="J68:J69" si="16">COUNTA(AV68:AZ68)</f>
        <v>1</v>
      </c>
      <c r="K68" s="123"/>
      <c r="L68" s="123"/>
      <c r="M68" s="120"/>
      <c r="N68" s="120" t="s">
        <v>46</v>
      </c>
      <c r="O68" s="134"/>
      <c r="P68" s="127"/>
      <c r="Q68" s="135"/>
      <c r="R68" s="120"/>
      <c r="S68" s="120"/>
      <c r="T68" s="120"/>
      <c r="U68" s="120"/>
      <c r="V68" s="120"/>
      <c r="W68" s="120"/>
      <c r="X68" s="120"/>
      <c r="Y68" s="134"/>
      <c r="Z68" s="120"/>
      <c r="AA68" s="120"/>
      <c r="AB68" s="120"/>
      <c r="AC68" s="127"/>
      <c r="AD68" s="138">
        <v>43647</v>
      </c>
      <c r="AE68" s="120"/>
      <c r="AF68" s="136">
        <v>43717</v>
      </c>
      <c r="AG68" s="134"/>
      <c r="AH68" s="120"/>
      <c r="AI68" s="120"/>
      <c r="AJ68" s="127"/>
      <c r="AK68" s="135"/>
      <c r="AL68" s="120"/>
      <c r="AM68" s="120"/>
      <c r="AN68" s="120"/>
      <c r="AO68" s="120"/>
      <c r="AP68" s="120"/>
      <c r="AQ68" s="120"/>
      <c r="AR68" s="127"/>
      <c r="AS68" s="137"/>
      <c r="AT68" s="137"/>
      <c r="AU68" s="127"/>
      <c r="AV68" s="138">
        <v>43369</v>
      </c>
      <c r="AW68" s="120"/>
      <c r="AX68" s="120"/>
      <c r="AY68" s="120"/>
      <c r="AZ68" s="134"/>
      <c r="BA68" s="127"/>
    </row>
    <row r="69" spans="1:53" s="131" customFormat="1" ht="15" customHeight="1" x14ac:dyDescent="0.25">
      <c r="A69" s="139"/>
      <c r="B69" s="132"/>
      <c r="C69" s="132"/>
      <c r="D69" s="132"/>
      <c r="E69" s="133"/>
      <c r="F69" s="123">
        <f>IF(M69="O",12,IF(N69="O",6,IF(O69="O",7)))+Liste!H$23</f>
        <v>8</v>
      </c>
      <c r="G69" s="123">
        <f t="shared" si="0"/>
        <v>0</v>
      </c>
      <c r="H69" s="264">
        <f t="shared" si="6"/>
        <v>0</v>
      </c>
      <c r="I69" s="124">
        <f t="shared" si="10"/>
        <v>0</v>
      </c>
      <c r="J69" s="123">
        <f t="shared" si="16"/>
        <v>0</v>
      </c>
      <c r="K69" s="123"/>
      <c r="L69" s="123"/>
      <c r="M69" s="120"/>
      <c r="N69" s="120" t="s">
        <v>46</v>
      </c>
      <c r="O69" s="134"/>
      <c r="P69" s="127"/>
      <c r="Q69" s="135"/>
      <c r="R69" s="120"/>
      <c r="S69" s="120"/>
      <c r="T69" s="120"/>
      <c r="U69" s="120"/>
      <c r="V69" s="120"/>
      <c r="W69" s="120"/>
      <c r="X69" s="120"/>
      <c r="Y69" s="134"/>
      <c r="Z69" s="120"/>
      <c r="AA69" s="120"/>
      <c r="AB69" s="120"/>
      <c r="AC69" s="127"/>
      <c r="AD69" s="135"/>
      <c r="AE69" s="120"/>
      <c r="AF69" s="120"/>
      <c r="AG69" s="134"/>
      <c r="AH69" s="120"/>
      <c r="AI69" s="120"/>
      <c r="AJ69" s="127"/>
      <c r="AK69" s="135"/>
      <c r="AL69" s="120"/>
      <c r="AM69" s="120"/>
      <c r="AN69" s="120"/>
      <c r="AO69" s="120"/>
      <c r="AP69" s="120"/>
      <c r="AQ69" s="120"/>
      <c r="AR69" s="127"/>
      <c r="AS69" s="137"/>
      <c r="AT69" s="137"/>
      <c r="AU69" s="127"/>
      <c r="AV69" s="135"/>
      <c r="AW69" s="120"/>
      <c r="AX69" s="120"/>
      <c r="AY69" s="120"/>
      <c r="AZ69" s="134"/>
      <c r="BA69" s="127"/>
    </row>
    <row r="70" spans="1:53" s="131" customFormat="1" ht="15" customHeight="1" x14ac:dyDescent="0.25">
      <c r="A70" s="142"/>
      <c r="B70" s="145"/>
      <c r="C70" s="145"/>
      <c r="D70" s="145"/>
      <c r="E70" s="146"/>
      <c r="F70" s="123">
        <f>IF(M70="O",12,IF(N70="O",6,IF(O70="O",7)))+Liste!H$23</f>
        <v>9</v>
      </c>
      <c r="G70" s="123">
        <f t="shared" si="0"/>
        <v>0</v>
      </c>
      <c r="H70" s="264">
        <f t="shared" si="6"/>
        <v>0</v>
      </c>
      <c r="I70" s="124">
        <f t="shared" si="10"/>
        <v>0</v>
      </c>
      <c r="J70" s="123">
        <f>COUNTA(AV70:AZ70)</f>
        <v>1</v>
      </c>
      <c r="K70" s="123"/>
      <c r="L70" s="123"/>
      <c r="M70" s="120"/>
      <c r="N70" s="120"/>
      <c r="O70" s="134" t="s">
        <v>46</v>
      </c>
      <c r="P70" s="127"/>
      <c r="Q70" s="135"/>
      <c r="R70" s="120"/>
      <c r="S70" s="120"/>
      <c r="T70" s="120"/>
      <c r="U70" s="120"/>
      <c r="V70" s="120"/>
      <c r="W70" s="120"/>
      <c r="X70" s="120"/>
      <c r="Y70" s="134"/>
      <c r="Z70" s="120"/>
      <c r="AA70" s="120"/>
      <c r="AB70" s="120"/>
      <c r="AC70" s="127"/>
      <c r="AD70" s="135"/>
      <c r="AE70" s="120"/>
      <c r="AF70" s="120"/>
      <c r="AG70" s="134"/>
      <c r="AH70" s="120"/>
      <c r="AI70" s="120"/>
      <c r="AJ70" s="127"/>
      <c r="AK70" s="135"/>
      <c r="AL70" s="120"/>
      <c r="AM70" s="120"/>
      <c r="AN70" s="120"/>
      <c r="AO70" s="120"/>
      <c r="AP70" s="120"/>
      <c r="AQ70" s="120"/>
      <c r="AR70" s="127"/>
      <c r="AS70" s="137"/>
      <c r="AT70" s="137"/>
      <c r="AU70" s="127"/>
      <c r="AV70" s="135"/>
      <c r="AW70" s="120"/>
      <c r="AX70" s="120"/>
      <c r="AY70" s="136">
        <v>44216</v>
      </c>
      <c r="AZ70" s="134"/>
      <c r="BA70" s="127"/>
    </row>
    <row r="71" spans="1:53" s="131" customFormat="1" ht="15" customHeight="1" x14ac:dyDescent="0.25">
      <c r="A71" s="139"/>
      <c r="B71" s="132"/>
      <c r="C71" s="132"/>
      <c r="D71" s="132"/>
      <c r="E71" s="133"/>
      <c r="F71" s="123">
        <f>IF(M71="O",12,IF(N71="O",6,IF(O71="O",7)))+Liste!H$23</f>
        <v>8</v>
      </c>
      <c r="G71" s="123">
        <f t="shared" si="0"/>
        <v>4</v>
      </c>
      <c r="H71" s="264">
        <f t="shared" si="6"/>
        <v>0</v>
      </c>
      <c r="I71" s="124">
        <f t="shared" si="10"/>
        <v>0.5</v>
      </c>
      <c r="J71" s="123">
        <f>COUNTA(AV71:AZ71)</f>
        <v>0</v>
      </c>
      <c r="K71" s="123"/>
      <c r="L71" s="123"/>
      <c r="M71" s="120"/>
      <c r="N71" s="120" t="s">
        <v>46</v>
      </c>
      <c r="O71" s="134"/>
      <c r="P71" s="127"/>
      <c r="Q71" s="135"/>
      <c r="R71" s="120"/>
      <c r="S71" s="120"/>
      <c r="T71" s="120"/>
      <c r="U71" s="120"/>
      <c r="V71" s="120"/>
      <c r="W71" s="120"/>
      <c r="X71" s="120"/>
      <c r="Y71" s="134"/>
      <c r="Z71" s="120"/>
      <c r="AA71" s="120"/>
      <c r="AB71" s="120"/>
      <c r="AC71" s="127"/>
      <c r="AD71" s="135"/>
      <c r="AE71" s="120"/>
      <c r="AF71" s="120"/>
      <c r="AG71" s="134"/>
      <c r="AH71" s="120"/>
      <c r="AI71" s="120"/>
      <c r="AJ71" s="127"/>
      <c r="AK71" s="135"/>
      <c r="AL71" s="120"/>
      <c r="AM71" s="120"/>
      <c r="AN71" s="120"/>
      <c r="AO71" s="120"/>
      <c r="AP71" s="120"/>
      <c r="AQ71" s="120"/>
      <c r="AR71" s="127"/>
      <c r="AS71" s="137"/>
      <c r="AT71" s="137"/>
      <c r="AU71" s="127"/>
      <c r="AV71" s="135"/>
      <c r="AW71" s="120"/>
      <c r="AX71" s="120"/>
      <c r="AY71" s="120"/>
      <c r="AZ71" s="134"/>
      <c r="BA71" s="127"/>
    </row>
    <row r="72" spans="1:53" s="131" customFormat="1" ht="15" customHeight="1" x14ac:dyDescent="0.25">
      <c r="A72" s="139"/>
      <c r="B72" s="132"/>
      <c r="C72" s="132"/>
      <c r="D72" s="132"/>
      <c r="E72" s="133"/>
      <c r="F72" s="123">
        <f>IF(M72="O",12,IF(N72="O",6,IF(O72="O",7)))+Liste!H$23</f>
        <v>14</v>
      </c>
      <c r="G72" s="123">
        <f t="shared" si="0"/>
        <v>3</v>
      </c>
      <c r="H72" s="264">
        <f t="shared" si="6"/>
        <v>12</v>
      </c>
      <c r="I72" s="124">
        <f t="shared" ref="I72:I104" si="17">G72/F72</f>
        <v>0.21428571428571427</v>
      </c>
      <c r="J72" s="123">
        <f t="shared" ref="J72" si="18">COUNTA(AV72:AZ72)</f>
        <v>0</v>
      </c>
      <c r="K72" s="123"/>
      <c r="L72" s="123"/>
      <c r="M72" s="125" t="s">
        <v>46</v>
      </c>
      <c r="N72" s="120"/>
      <c r="O72" s="134"/>
      <c r="P72" s="127"/>
      <c r="Q72" s="138">
        <v>43416</v>
      </c>
      <c r="R72" s="136">
        <v>43598</v>
      </c>
      <c r="S72" s="120"/>
      <c r="T72" s="136">
        <v>43766</v>
      </c>
      <c r="U72" s="136">
        <v>43748</v>
      </c>
      <c r="V72" s="120"/>
      <c r="W72" s="120"/>
      <c r="X72" s="120"/>
      <c r="Y72" s="134"/>
      <c r="Z72" s="120"/>
      <c r="AA72" s="120"/>
      <c r="AB72" s="120"/>
      <c r="AC72" s="127"/>
      <c r="AD72" s="135"/>
      <c r="AE72" s="120"/>
      <c r="AF72" s="120"/>
      <c r="AG72" s="134"/>
      <c r="AH72" s="120"/>
      <c r="AI72" s="120"/>
      <c r="AJ72" s="127"/>
      <c r="AK72" s="135"/>
      <c r="AL72" s="120"/>
      <c r="AM72" s="120"/>
      <c r="AN72" s="120"/>
      <c r="AO72" s="120"/>
      <c r="AP72" s="120"/>
      <c r="AQ72" s="120"/>
      <c r="AR72" s="127"/>
      <c r="AS72" s="137"/>
      <c r="AT72" s="137"/>
      <c r="AU72" s="127"/>
      <c r="AV72" s="135"/>
      <c r="AW72" s="120"/>
      <c r="AX72" s="120"/>
      <c r="AY72" s="120"/>
      <c r="AZ72" s="134"/>
      <c r="BA72" s="127"/>
    </row>
    <row r="73" spans="1:53" s="131" customFormat="1" ht="15" customHeight="1" x14ac:dyDescent="0.25">
      <c r="A73" s="139"/>
      <c r="B73" s="132"/>
      <c r="C73" s="132"/>
      <c r="D73" s="132"/>
      <c r="E73" s="133"/>
      <c r="F73" s="123">
        <f>IF(M73="O",12,IF(N73="O",6,IF(O73="O",7)))+Liste!H$23</f>
        <v>8</v>
      </c>
      <c r="G73" s="123">
        <f t="shared" si="0"/>
        <v>1</v>
      </c>
      <c r="H73" s="264">
        <f t="shared" si="6"/>
        <v>8</v>
      </c>
      <c r="I73" s="124">
        <f t="shared" si="17"/>
        <v>0.125</v>
      </c>
      <c r="J73" s="123">
        <f>COUNTA(AV73:AZ73)</f>
        <v>0</v>
      </c>
      <c r="K73" s="123"/>
      <c r="L73" s="123"/>
      <c r="M73" s="120"/>
      <c r="N73" s="120" t="s">
        <v>46</v>
      </c>
      <c r="O73" s="134"/>
      <c r="P73" s="127"/>
      <c r="Q73" s="135"/>
      <c r="R73" s="120"/>
      <c r="S73" s="120"/>
      <c r="T73" s="120"/>
      <c r="U73" s="120"/>
      <c r="V73" s="120"/>
      <c r="W73" s="120"/>
      <c r="X73" s="120"/>
      <c r="Y73" s="134"/>
      <c r="Z73" s="120"/>
      <c r="AA73" s="120"/>
      <c r="AB73" s="120"/>
      <c r="AC73" s="127"/>
      <c r="AD73" s="138">
        <v>43412</v>
      </c>
      <c r="AE73" s="136">
        <v>43412</v>
      </c>
      <c r="AF73" s="136">
        <v>43412</v>
      </c>
      <c r="AG73" s="134"/>
      <c r="AH73" s="120"/>
      <c r="AI73" s="120"/>
      <c r="AJ73" s="127"/>
      <c r="AK73" s="135"/>
      <c r="AL73" s="120"/>
      <c r="AM73" s="120"/>
      <c r="AN73" s="120"/>
      <c r="AO73" s="120"/>
      <c r="AP73" s="120"/>
      <c r="AQ73" s="120"/>
      <c r="AR73" s="127"/>
      <c r="AS73" s="137"/>
      <c r="AT73" s="137"/>
      <c r="AU73" s="127"/>
      <c r="AV73" s="135"/>
      <c r="AW73" s="120"/>
      <c r="AX73" s="120"/>
      <c r="AY73" s="120"/>
      <c r="AZ73" s="134"/>
      <c r="BA73" s="127"/>
    </row>
    <row r="74" spans="1:53" s="131" customFormat="1" ht="15" customHeight="1" x14ac:dyDescent="0.25">
      <c r="A74" s="139"/>
      <c r="B74" s="132"/>
      <c r="C74" s="132"/>
      <c r="D74" s="132"/>
      <c r="E74" s="132"/>
      <c r="F74" s="123">
        <f>IF(M74="O",12,IF(N74="O",6,IF(O74="O",7)))+Liste!H$23</f>
        <v>14</v>
      </c>
      <c r="G74" s="123">
        <f t="shared" ref="G74:G103" si="19">IF(M75="O",COUNTA(Q75:AB75,AS75:AT75),IF(N75="O",COUNTA(AD75:AI75,AS75:AT75),IF(O75="O",COUNTA(AK75:AQ75,AS75:AT75),"")))</f>
        <v>1</v>
      </c>
      <c r="H74" s="264">
        <f t="shared" si="6"/>
        <v>4</v>
      </c>
      <c r="I74" s="124">
        <f t="shared" si="17"/>
        <v>7.1428571428571425E-2</v>
      </c>
      <c r="J74" s="123">
        <f>COUNTA(AV74:AZ74)</f>
        <v>0</v>
      </c>
      <c r="K74" s="123"/>
      <c r="L74" s="123"/>
      <c r="M74" s="125" t="s">
        <v>46</v>
      </c>
      <c r="N74" s="120"/>
      <c r="O74" s="134"/>
      <c r="P74" s="127"/>
      <c r="Q74" s="135"/>
      <c r="R74" s="120"/>
      <c r="S74" s="120"/>
      <c r="T74" s="136">
        <v>44095</v>
      </c>
      <c r="U74" s="120"/>
      <c r="V74" s="120"/>
      <c r="W74" s="120"/>
      <c r="X74" s="120"/>
      <c r="Y74" s="134"/>
      <c r="Z74" s="120"/>
      <c r="AA74" s="120"/>
      <c r="AB74" s="120"/>
      <c r="AC74" s="127"/>
      <c r="AD74" s="135"/>
      <c r="AE74" s="120"/>
      <c r="AF74" s="120"/>
      <c r="AG74" s="134"/>
      <c r="AH74" s="120"/>
      <c r="AI74" s="120"/>
      <c r="AJ74" s="127"/>
      <c r="AK74" s="135"/>
      <c r="AL74" s="120"/>
      <c r="AM74" s="120"/>
      <c r="AN74" s="120"/>
      <c r="AO74" s="120"/>
      <c r="AP74" s="120"/>
      <c r="AQ74" s="120"/>
      <c r="AR74" s="127"/>
      <c r="AS74" s="137"/>
      <c r="AT74" s="137"/>
      <c r="AU74" s="127"/>
      <c r="AV74" s="135"/>
      <c r="AW74" s="120"/>
      <c r="AX74" s="120"/>
      <c r="AY74" s="120"/>
      <c r="AZ74" s="134"/>
      <c r="BA74" s="127"/>
    </row>
    <row r="75" spans="1:53" s="131" customFormat="1" ht="15" customHeight="1" x14ac:dyDescent="0.25">
      <c r="A75" s="139"/>
      <c r="B75" s="132"/>
      <c r="C75" s="132"/>
      <c r="D75" s="132"/>
      <c r="E75" s="133"/>
      <c r="F75" s="123">
        <f>IF(M75="O",12,IF(N75="O",6,IF(O75="O",7)))+Liste!H$23</f>
        <v>8</v>
      </c>
      <c r="G75" s="123">
        <f t="shared" si="19"/>
        <v>3</v>
      </c>
      <c r="H75" s="264">
        <f t="shared" si="6"/>
        <v>3</v>
      </c>
      <c r="I75" s="124">
        <f t="shared" si="17"/>
        <v>0.375</v>
      </c>
      <c r="J75" s="123">
        <f t="shared" ref="J75:J76" si="20">COUNTA(AV75:AZ75)</f>
        <v>0</v>
      </c>
      <c r="K75" s="123"/>
      <c r="L75" s="123"/>
      <c r="M75" s="120"/>
      <c r="N75" s="120" t="s">
        <v>46</v>
      </c>
      <c r="O75" s="134"/>
      <c r="P75" s="127"/>
      <c r="Q75" s="135"/>
      <c r="R75" s="120"/>
      <c r="S75" s="120"/>
      <c r="T75" s="120"/>
      <c r="U75" s="120"/>
      <c r="V75" s="120"/>
      <c r="W75" s="120"/>
      <c r="X75" s="120"/>
      <c r="Y75" s="134"/>
      <c r="Z75" s="120"/>
      <c r="AA75" s="120"/>
      <c r="AB75" s="120"/>
      <c r="AC75" s="127"/>
      <c r="AD75" s="138">
        <v>43605</v>
      </c>
      <c r="AE75" s="120"/>
      <c r="AF75" s="120"/>
      <c r="AG75" s="134"/>
      <c r="AH75" s="120"/>
      <c r="AI75" s="120"/>
      <c r="AJ75" s="127"/>
      <c r="AK75" s="135"/>
      <c r="AL75" s="120"/>
      <c r="AM75" s="120"/>
      <c r="AN75" s="120"/>
      <c r="AO75" s="120"/>
      <c r="AP75" s="120"/>
      <c r="AQ75" s="120"/>
      <c r="AR75" s="127"/>
      <c r="AS75" s="137"/>
      <c r="AT75" s="137"/>
      <c r="AU75" s="127"/>
      <c r="AV75" s="135"/>
      <c r="AW75" s="120"/>
      <c r="AX75" s="120"/>
      <c r="AY75" s="120"/>
      <c r="AZ75" s="134"/>
      <c r="BA75" s="127"/>
    </row>
    <row r="76" spans="1:53" s="131" customFormat="1" ht="15" customHeight="1" x14ac:dyDescent="0.25">
      <c r="A76" s="139"/>
      <c r="B76" s="132"/>
      <c r="C76" s="132"/>
      <c r="D76" s="132"/>
      <c r="E76" s="133"/>
      <c r="F76" s="123">
        <f>IF(M76="O",12,IF(N76="O",6,IF(O76="O",7)))+Liste!H$23</f>
        <v>8</v>
      </c>
      <c r="G76" s="123">
        <f t="shared" si="19"/>
        <v>2</v>
      </c>
      <c r="H76" s="264">
        <f t="shared" si="6"/>
        <v>8</v>
      </c>
      <c r="I76" s="124">
        <f t="shared" si="17"/>
        <v>0.25</v>
      </c>
      <c r="J76" s="123">
        <f t="shared" si="20"/>
        <v>0</v>
      </c>
      <c r="K76" s="123"/>
      <c r="L76" s="123"/>
      <c r="M76" s="120"/>
      <c r="N76" s="120" t="s">
        <v>46</v>
      </c>
      <c r="O76" s="134"/>
      <c r="P76" s="127"/>
      <c r="Q76" s="135"/>
      <c r="R76" s="120"/>
      <c r="S76" s="120"/>
      <c r="T76" s="120"/>
      <c r="U76" s="120"/>
      <c r="V76" s="120"/>
      <c r="W76" s="120"/>
      <c r="X76" s="120"/>
      <c r="Y76" s="134"/>
      <c r="Z76" s="120"/>
      <c r="AA76" s="120"/>
      <c r="AB76" s="120"/>
      <c r="AC76" s="127"/>
      <c r="AD76" s="138">
        <v>43278</v>
      </c>
      <c r="AE76" s="136">
        <v>43383</v>
      </c>
      <c r="AF76" s="136">
        <v>43412</v>
      </c>
      <c r="AG76" s="134"/>
      <c r="AH76" s="120"/>
      <c r="AI76" s="120"/>
      <c r="AJ76" s="127"/>
      <c r="AK76" s="135"/>
      <c r="AL76" s="120"/>
      <c r="AM76" s="120"/>
      <c r="AN76" s="120"/>
      <c r="AO76" s="120"/>
      <c r="AP76" s="120"/>
      <c r="AQ76" s="120"/>
      <c r="AR76" s="127"/>
      <c r="AS76" s="137"/>
      <c r="AT76" s="137"/>
      <c r="AU76" s="127"/>
      <c r="AV76" s="135"/>
      <c r="AW76" s="120"/>
      <c r="AX76" s="120"/>
      <c r="AY76" s="120"/>
      <c r="AZ76" s="134"/>
      <c r="BA76" s="127"/>
    </row>
    <row r="77" spans="1:53" s="131" customFormat="1" ht="15" customHeight="1" x14ac:dyDescent="0.25">
      <c r="A77" s="139"/>
      <c r="B77" s="132"/>
      <c r="C77" s="132"/>
      <c r="D77" s="132"/>
      <c r="E77" s="133"/>
      <c r="F77" s="123">
        <f>IF(M77="O",12,IF(N77="O",6,IF(O77="O",7)))+Liste!H$23</f>
        <v>14</v>
      </c>
      <c r="G77" s="123">
        <f t="shared" si="19"/>
        <v>0</v>
      </c>
      <c r="H77" s="264">
        <f t="shared" si="6"/>
        <v>6</v>
      </c>
      <c r="I77" s="124">
        <f t="shared" si="17"/>
        <v>0</v>
      </c>
      <c r="J77" s="123">
        <f>COUNTA(AV77:AZ77)</f>
        <v>0</v>
      </c>
      <c r="K77" s="123"/>
      <c r="L77" s="123"/>
      <c r="M77" s="125" t="s">
        <v>46</v>
      </c>
      <c r="N77" s="120"/>
      <c r="O77" s="134"/>
      <c r="P77" s="127"/>
      <c r="Q77" s="138">
        <v>43416</v>
      </c>
      <c r="R77" s="136">
        <v>43794</v>
      </c>
      <c r="S77" s="120"/>
      <c r="T77" s="120"/>
      <c r="U77" s="120"/>
      <c r="V77" s="120"/>
      <c r="W77" s="120"/>
      <c r="X77" s="120"/>
      <c r="Y77" s="134"/>
      <c r="Z77" s="120"/>
      <c r="AA77" s="120"/>
      <c r="AB77" s="120"/>
      <c r="AC77" s="127"/>
      <c r="AD77" s="135"/>
      <c r="AE77" s="120"/>
      <c r="AF77" s="120"/>
      <c r="AG77" s="134"/>
      <c r="AH77" s="120"/>
      <c r="AI77" s="120"/>
      <c r="AJ77" s="127"/>
      <c r="AK77" s="135"/>
      <c r="AL77" s="120"/>
      <c r="AM77" s="120"/>
      <c r="AN77" s="120"/>
      <c r="AO77" s="120"/>
      <c r="AP77" s="120"/>
      <c r="AQ77" s="120"/>
      <c r="AR77" s="127"/>
      <c r="AS77" s="137"/>
      <c r="AT77" s="137"/>
      <c r="AU77" s="127"/>
      <c r="AV77" s="135"/>
      <c r="AW77" s="120"/>
      <c r="AX77" s="120"/>
      <c r="AY77" s="120"/>
      <c r="AZ77" s="134"/>
      <c r="BA77" s="127"/>
    </row>
    <row r="78" spans="1:53" s="131" customFormat="1" ht="15" customHeight="1" x14ac:dyDescent="0.25">
      <c r="A78" s="139"/>
      <c r="B78" s="132"/>
      <c r="C78" s="132"/>
      <c r="D78" s="132"/>
      <c r="E78" s="133"/>
      <c r="F78" s="123">
        <f>IF(M78="O",12,IF(N78="O",6,IF(O78="O",7)))+Liste!H$23</f>
        <v>8</v>
      </c>
      <c r="G78" s="123">
        <f t="shared" si="19"/>
        <v>1</v>
      </c>
      <c r="H78" s="264">
        <f t="shared" si="6"/>
        <v>0</v>
      </c>
      <c r="I78" s="124">
        <f t="shared" si="17"/>
        <v>0.125</v>
      </c>
      <c r="J78" s="123">
        <f>COUNTA(AV78:AZ78)</f>
        <v>1</v>
      </c>
      <c r="K78" s="123"/>
      <c r="L78" s="123"/>
      <c r="M78" s="120"/>
      <c r="N78" s="120" t="s">
        <v>46</v>
      </c>
      <c r="O78" s="134"/>
      <c r="P78" s="127"/>
      <c r="Q78" s="135"/>
      <c r="R78" s="120"/>
      <c r="S78" s="120"/>
      <c r="T78" s="120"/>
      <c r="U78" s="120"/>
      <c r="V78" s="120"/>
      <c r="W78" s="120"/>
      <c r="X78" s="120"/>
      <c r="Y78" s="134"/>
      <c r="Z78" s="120"/>
      <c r="AA78" s="120"/>
      <c r="AB78" s="120"/>
      <c r="AC78" s="127"/>
      <c r="AD78" s="135"/>
      <c r="AE78" s="120"/>
      <c r="AF78" s="120"/>
      <c r="AG78" s="134"/>
      <c r="AH78" s="120"/>
      <c r="AI78" s="120"/>
      <c r="AJ78" s="127"/>
      <c r="AK78" s="135"/>
      <c r="AL78" s="120"/>
      <c r="AM78" s="120"/>
      <c r="AN78" s="120"/>
      <c r="AO78" s="120"/>
      <c r="AP78" s="120"/>
      <c r="AQ78" s="120"/>
      <c r="AR78" s="127"/>
      <c r="AS78" s="137"/>
      <c r="AT78" s="137"/>
      <c r="AU78" s="127"/>
      <c r="AV78" s="138">
        <v>43699</v>
      </c>
      <c r="AW78" s="120"/>
      <c r="AX78" s="120"/>
      <c r="AY78" s="120"/>
      <c r="AZ78" s="134"/>
      <c r="BA78" s="127"/>
    </row>
    <row r="79" spans="1:53" s="131" customFormat="1" ht="15" customHeight="1" x14ac:dyDescent="0.25">
      <c r="A79" s="139"/>
      <c r="B79" s="145"/>
      <c r="C79" s="145"/>
      <c r="D79" s="145"/>
      <c r="E79" s="146"/>
      <c r="F79" s="123">
        <f>IF(M79="O",12,IF(N79="O",6,IF(O79="O",7)))+Liste!H$23</f>
        <v>9</v>
      </c>
      <c r="G79" s="123">
        <f t="shared" si="19"/>
        <v>2</v>
      </c>
      <c r="H79" s="264">
        <f t="shared" si="6"/>
        <v>1</v>
      </c>
      <c r="I79" s="124">
        <f t="shared" si="17"/>
        <v>0.22222222222222221</v>
      </c>
      <c r="J79" s="123">
        <f>COUNTA(AV79:AZ79)</f>
        <v>2</v>
      </c>
      <c r="K79" s="123"/>
      <c r="L79" s="123"/>
      <c r="M79" s="120"/>
      <c r="N79" s="120"/>
      <c r="O79" s="134" t="s">
        <v>46</v>
      </c>
      <c r="P79" s="127"/>
      <c r="Q79" s="135"/>
      <c r="R79" s="120"/>
      <c r="S79" s="120"/>
      <c r="T79" s="120"/>
      <c r="U79" s="120"/>
      <c r="V79" s="120"/>
      <c r="W79" s="120"/>
      <c r="X79" s="120"/>
      <c r="Y79" s="134"/>
      <c r="Z79" s="120"/>
      <c r="AA79" s="120"/>
      <c r="AB79" s="120"/>
      <c r="AC79" s="127"/>
      <c r="AD79" s="135"/>
      <c r="AE79" s="120"/>
      <c r="AF79" s="120"/>
      <c r="AG79" s="134"/>
      <c r="AH79" s="120"/>
      <c r="AI79" s="120"/>
      <c r="AJ79" s="127"/>
      <c r="AK79" s="135"/>
      <c r="AL79" s="120"/>
      <c r="AM79" s="120"/>
      <c r="AN79" s="120"/>
      <c r="AO79" s="136">
        <v>43574</v>
      </c>
      <c r="AP79" s="136"/>
      <c r="AQ79" s="136"/>
      <c r="AR79" s="127"/>
      <c r="AS79" s="137"/>
      <c r="AT79" s="137"/>
      <c r="AU79" s="127"/>
      <c r="AV79" s="135"/>
      <c r="AW79" s="120"/>
      <c r="AX79" s="136">
        <v>43210</v>
      </c>
      <c r="AY79" s="136">
        <v>44216</v>
      </c>
      <c r="AZ79" s="144"/>
      <c r="BA79" s="127"/>
    </row>
    <row r="80" spans="1:53" s="131" customFormat="1" ht="15" customHeight="1" x14ac:dyDescent="0.25">
      <c r="A80" s="139"/>
      <c r="B80" s="132"/>
      <c r="C80" s="132"/>
      <c r="D80" s="132"/>
      <c r="E80" s="133"/>
      <c r="F80" s="123">
        <f>IF(M80="O",12,IF(N80="O",6,IF(O80="O",7)))+Liste!H$23</f>
        <v>14</v>
      </c>
      <c r="G80" s="123">
        <f t="shared" si="19"/>
        <v>0</v>
      </c>
      <c r="H80" s="264">
        <f t="shared" si="6"/>
        <v>5</v>
      </c>
      <c r="I80" s="124">
        <f t="shared" si="17"/>
        <v>0</v>
      </c>
      <c r="J80" s="123">
        <f>COUNTA(AV80:AZ80)</f>
        <v>0</v>
      </c>
      <c r="K80" s="123"/>
      <c r="L80" s="123"/>
      <c r="M80" s="125" t="s">
        <v>46</v>
      </c>
      <c r="N80" s="120"/>
      <c r="O80" s="134"/>
      <c r="P80" s="127"/>
      <c r="Q80" s="135"/>
      <c r="R80" s="136">
        <v>43598</v>
      </c>
      <c r="S80" s="120"/>
      <c r="T80" s="120"/>
      <c r="U80" s="136">
        <v>43741</v>
      </c>
      <c r="V80" s="120"/>
      <c r="W80" s="120"/>
      <c r="X80" s="120"/>
      <c r="Y80" s="134"/>
      <c r="Z80" s="120"/>
      <c r="AA80" s="120"/>
      <c r="AB80" s="120"/>
      <c r="AC80" s="127"/>
      <c r="AD80" s="135"/>
      <c r="AE80" s="120"/>
      <c r="AF80" s="120"/>
      <c r="AG80" s="134"/>
      <c r="AH80" s="120"/>
      <c r="AI80" s="120"/>
      <c r="AJ80" s="127"/>
      <c r="AK80" s="135"/>
      <c r="AL80" s="120"/>
      <c r="AM80" s="120"/>
      <c r="AN80" s="120"/>
      <c r="AO80" s="120"/>
      <c r="AP80" s="120"/>
      <c r="AQ80" s="120"/>
      <c r="AR80" s="127"/>
      <c r="AS80" s="137"/>
      <c r="AT80" s="137"/>
      <c r="AU80" s="127"/>
      <c r="AV80" s="135"/>
      <c r="AW80" s="120"/>
      <c r="AX80" s="120"/>
      <c r="AY80" s="120"/>
      <c r="AZ80" s="134"/>
      <c r="BA80" s="127"/>
    </row>
    <row r="81" spans="1:53" s="131" customFormat="1" ht="15" customHeight="1" x14ac:dyDescent="0.25">
      <c r="A81" s="139"/>
      <c r="B81" s="132"/>
      <c r="C81" s="132"/>
      <c r="D81" s="132"/>
      <c r="E81" s="133"/>
      <c r="F81" s="123">
        <f>IF(M81="O",12,IF(N81="O",6,IF(O81="O",7)))+Liste!H$23</f>
        <v>8</v>
      </c>
      <c r="G81" s="123">
        <f t="shared" si="19"/>
        <v>0</v>
      </c>
      <c r="H81" s="264">
        <f t="shared" si="6"/>
        <v>0</v>
      </c>
      <c r="I81" s="124">
        <f t="shared" si="17"/>
        <v>0</v>
      </c>
      <c r="J81" s="123">
        <f>COUNTA(AV81:AZ81)</f>
        <v>0</v>
      </c>
      <c r="K81" s="123"/>
      <c r="L81" s="123"/>
      <c r="M81" s="120"/>
      <c r="N81" s="120" t="s">
        <v>46</v>
      </c>
      <c r="O81" s="134"/>
      <c r="P81" s="127"/>
      <c r="Q81" s="135"/>
      <c r="R81" s="120"/>
      <c r="S81" s="120"/>
      <c r="T81" s="120"/>
      <c r="U81" s="120"/>
      <c r="V81" s="120"/>
      <c r="W81" s="120"/>
      <c r="X81" s="120"/>
      <c r="Y81" s="134"/>
      <c r="Z81" s="120"/>
      <c r="AA81" s="120"/>
      <c r="AB81" s="120"/>
      <c r="AC81" s="127"/>
      <c r="AD81" s="135"/>
      <c r="AE81" s="120"/>
      <c r="AF81" s="120"/>
      <c r="AG81" s="134"/>
      <c r="AH81" s="120"/>
      <c r="AI81" s="120"/>
      <c r="AJ81" s="127"/>
      <c r="AK81" s="135"/>
      <c r="AL81" s="120"/>
      <c r="AM81" s="120"/>
      <c r="AN81" s="120"/>
      <c r="AO81" s="120"/>
      <c r="AP81" s="120"/>
      <c r="AQ81" s="120"/>
      <c r="AR81" s="127"/>
      <c r="AS81" s="137"/>
      <c r="AT81" s="137"/>
      <c r="AU81" s="127"/>
      <c r="AV81" s="135"/>
      <c r="AW81" s="120"/>
      <c r="AX81" s="120"/>
      <c r="AY81" s="120"/>
      <c r="AZ81" s="134"/>
      <c r="BA81" s="127"/>
    </row>
    <row r="82" spans="1:53" s="131" customFormat="1" ht="15" customHeight="1" x14ac:dyDescent="0.25">
      <c r="A82" s="139"/>
      <c r="B82" s="132"/>
      <c r="C82" s="132"/>
      <c r="D82" s="132"/>
      <c r="E82" s="133"/>
      <c r="F82" s="123">
        <f>IF(M82="O",12,IF(N82="O",6,IF(O82="O",7)))+Liste!H$23</f>
        <v>14</v>
      </c>
      <c r="G82" s="123">
        <f t="shared" si="19"/>
        <v>4</v>
      </c>
      <c r="H82" s="264">
        <f t="shared" si="6"/>
        <v>0</v>
      </c>
      <c r="I82" s="124">
        <f t="shared" si="17"/>
        <v>0.2857142857142857</v>
      </c>
      <c r="J82" s="123">
        <f t="shared" ref="J82:J91" si="21">COUNTA(AV82:AZ82)</f>
        <v>0</v>
      </c>
      <c r="K82" s="123"/>
      <c r="L82" s="123"/>
      <c r="M82" s="125" t="s">
        <v>46</v>
      </c>
      <c r="N82" s="120"/>
      <c r="O82" s="134"/>
      <c r="P82" s="127"/>
      <c r="Q82" s="135"/>
      <c r="R82" s="120"/>
      <c r="S82" s="120"/>
      <c r="T82" s="120"/>
      <c r="U82" s="120"/>
      <c r="V82" s="120"/>
      <c r="W82" s="120"/>
      <c r="X82" s="120"/>
      <c r="Y82" s="134"/>
      <c r="Z82" s="120"/>
      <c r="AA82" s="120"/>
      <c r="AB82" s="120"/>
      <c r="AC82" s="127"/>
      <c r="AD82" s="135"/>
      <c r="AE82" s="120"/>
      <c r="AF82" s="120"/>
      <c r="AG82" s="134"/>
      <c r="AH82" s="120"/>
      <c r="AI82" s="120"/>
      <c r="AJ82" s="127"/>
      <c r="AK82" s="135"/>
      <c r="AL82" s="120"/>
      <c r="AM82" s="120"/>
      <c r="AN82" s="120"/>
      <c r="AO82" s="120"/>
      <c r="AP82" s="120"/>
      <c r="AQ82" s="120"/>
      <c r="AR82" s="127"/>
      <c r="AS82" s="137"/>
      <c r="AT82" s="137"/>
      <c r="AU82" s="127"/>
      <c r="AV82" s="135"/>
      <c r="AW82" s="120"/>
      <c r="AX82" s="120"/>
      <c r="AY82" s="120"/>
      <c r="AZ82" s="134"/>
      <c r="BA82" s="127"/>
    </row>
    <row r="83" spans="1:53" s="131" customFormat="1" ht="15" customHeight="1" x14ac:dyDescent="0.25">
      <c r="A83" s="142"/>
      <c r="B83" s="132"/>
      <c r="C83" s="132"/>
      <c r="D83" s="132"/>
      <c r="E83" s="133"/>
      <c r="F83" s="123">
        <f>IF(M83="O",12,IF(N83="O",6,IF(O83="O",7)))+Liste!H$23</f>
        <v>14</v>
      </c>
      <c r="G83" s="123">
        <f t="shared" si="19"/>
        <v>0</v>
      </c>
      <c r="H83" s="264">
        <f t="shared" si="6"/>
        <v>12</v>
      </c>
      <c r="I83" s="124">
        <f t="shared" si="17"/>
        <v>0</v>
      </c>
      <c r="J83" s="123">
        <f t="shared" si="21"/>
        <v>0</v>
      </c>
      <c r="K83" s="123"/>
      <c r="L83" s="123"/>
      <c r="M83" s="125" t="s">
        <v>46</v>
      </c>
      <c r="N83" s="120"/>
      <c r="O83" s="134"/>
      <c r="P83" s="127"/>
      <c r="Q83" s="135"/>
      <c r="R83" s="136">
        <v>43264</v>
      </c>
      <c r="S83" s="120"/>
      <c r="T83" s="136">
        <v>43563</v>
      </c>
      <c r="U83" s="136">
        <v>43377</v>
      </c>
      <c r="V83" s="120"/>
      <c r="W83" s="120"/>
      <c r="X83" s="141">
        <v>44354</v>
      </c>
      <c r="Y83" s="134"/>
      <c r="Z83" s="120"/>
      <c r="AA83" s="120"/>
      <c r="AB83" s="120"/>
      <c r="AC83" s="127"/>
      <c r="AD83" s="135"/>
      <c r="AE83" s="120"/>
      <c r="AF83" s="120"/>
      <c r="AG83" s="134"/>
      <c r="AH83" s="120"/>
      <c r="AI83" s="120"/>
      <c r="AJ83" s="127"/>
      <c r="AK83" s="135"/>
      <c r="AL83" s="120"/>
      <c r="AM83" s="120"/>
      <c r="AN83" s="120"/>
      <c r="AO83" s="120"/>
      <c r="AP83" s="120"/>
      <c r="AQ83" s="120"/>
      <c r="AR83" s="127"/>
      <c r="AS83" s="137"/>
      <c r="AT83" s="137"/>
      <c r="AU83" s="127"/>
      <c r="AV83" s="135"/>
      <c r="AW83" s="120"/>
      <c r="AX83" s="120"/>
      <c r="AY83" s="120"/>
      <c r="AZ83" s="134"/>
      <c r="BA83" s="127"/>
    </row>
    <row r="84" spans="1:53" s="131" customFormat="1" ht="15" customHeight="1" x14ac:dyDescent="0.25">
      <c r="A84" s="139"/>
      <c r="B84" s="132"/>
      <c r="C84" s="132"/>
      <c r="D84" s="132"/>
      <c r="E84" s="133"/>
      <c r="F84" s="123">
        <f>IF(M84="O",12,IF(N84="O",6,IF(O84="O",7)))+Liste!H$23</f>
        <v>14</v>
      </c>
      <c r="G84" s="123">
        <f t="shared" si="19"/>
        <v>0</v>
      </c>
      <c r="H84" s="264">
        <f t="shared" si="6"/>
        <v>0</v>
      </c>
      <c r="I84" s="124">
        <f t="shared" si="17"/>
        <v>0</v>
      </c>
      <c r="J84" s="123">
        <f t="shared" si="21"/>
        <v>0</v>
      </c>
      <c r="K84" s="123"/>
      <c r="L84" s="123"/>
      <c r="M84" s="125" t="s">
        <v>46</v>
      </c>
      <c r="N84" s="120"/>
      <c r="O84" s="134"/>
      <c r="P84" s="127"/>
      <c r="Q84" s="135"/>
      <c r="R84" s="120"/>
      <c r="S84" s="120"/>
      <c r="T84" s="120"/>
      <c r="U84" s="120"/>
      <c r="V84" s="120"/>
      <c r="W84" s="120"/>
      <c r="X84" s="120"/>
      <c r="Y84" s="134"/>
      <c r="Z84" s="120"/>
      <c r="AA84" s="120"/>
      <c r="AB84" s="120"/>
      <c r="AC84" s="127"/>
      <c r="AD84" s="135"/>
      <c r="AE84" s="120"/>
      <c r="AF84" s="120"/>
      <c r="AG84" s="134"/>
      <c r="AH84" s="120"/>
      <c r="AI84" s="120"/>
      <c r="AJ84" s="127"/>
      <c r="AK84" s="135"/>
      <c r="AL84" s="120"/>
      <c r="AM84" s="120"/>
      <c r="AN84" s="120"/>
      <c r="AO84" s="120"/>
      <c r="AP84" s="120"/>
      <c r="AQ84" s="120"/>
      <c r="AR84" s="127"/>
      <c r="AS84" s="137"/>
      <c r="AT84" s="137"/>
      <c r="AU84" s="127"/>
      <c r="AV84" s="135"/>
      <c r="AW84" s="120"/>
      <c r="AX84" s="120"/>
      <c r="AY84" s="120"/>
      <c r="AZ84" s="134"/>
      <c r="BA84" s="127"/>
    </row>
    <row r="85" spans="1:53" s="131" customFormat="1" ht="15" customHeight="1" x14ac:dyDescent="0.25">
      <c r="A85" s="216"/>
      <c r="B85" s="182"/>
      <c r="C85" s="182"/>
      <c r="D85" s="182"/>
      <c r="E85" s="217"/>
      <c r="F85" s="123">
        <f>IF(M85="O",12,IF(N85="O",6,IF(O85="O",7)))+Liste!H$23</f>
        <v>8</v>
      </c>
      <c r="G85" s="123">
        <f t="shared" si="19"/>
        <v>2</v>
      </c>
      <c r="H85" s="264">
        <f t="shared" ref="H85:H102" si="22">IF(M85="O",SUMIF(Q85:AB85,"&lt;&gt;",Q$8:AB$8),IF(N85="O",SUMIF(AD85:AI85,"&lt;&gt;",AD$8:AI$8),IF(O85="O",SUMIF(AK85:AQ85,"&lt;&gt;",AK$8:AQ$8),0)))</f>
        <v>0</v>
      </c>
      <c r="I85" s="124">
        <f t="shared" si="17"/>
        <v>0.25</v>
      </c>
      <c r="J85" s="123">
        <f t="shared" ref="J85" si="23">COUNTA(AV85:AZ85)</f>
        <v>0</v>
      </c>
      <c r="K85" s="123"/>
      <c r="L85" s="123"/>
      <c r="M85" s="120"/>
      <c r="N85" s="120" t="s">
        <v>46</v>
      </c>
      <c r="O85" s="134"/>
      <c r="P85" s="127"/>
      <c r="Q85" s="135"/>
      <c r="R85" s="120"/>
      <c r="S85" s="120"/>
      <c r="T85" s="120"/>
      <c r="U85" s="120"/>
      <c r="V85" s="120"/>
      <c r="W85" s="120"/>
      <c r="X85" s="120"/>
      <c r="Y85" s="134"/>
      <c r="Z85" s="120"/>
      <c r="AA85" s="120"/>
      <c r="AB85" s="120"/>
      <c r="AC85" s="127"/>
      <c r="AD85" s="135"/>
      <c r="AE85" s="120"/>
      <c r="AF85" s="120"/>
      <c r="AG85" s="134"/>
      <c r="AH85" s="120"/>
      <c r="AI85" s="120"/>
      <c r="AJ85" s="127"/>
      <c r="AK85" s="135"/>
      <c r="AL85" s="120"/>
      <c r="AM85" s="120"/>
      <c r="AN85" s="120"/>
      <c r="AO85" s="120"/>
      <c r="AP85" s="120"/>
      <c r="AQ85" s="120"/>
      <c r="AR85" s="127"/>
      <c r="AS85" s="137"/>
      <c r="AT85" s="137"/>
      <c r="AU85" s="127"/>
      <c r="AV85" s="135"/>
      <c r="AW85" s="120"/>
      <c r="AX85" s="120"/>
      <c r="AY85" s="136"/>
      <c r="AZ85" s="134"/>
      <c r="BA85" s="127"/>
    </row>
    <row r="86" spans="1:53" s="131" customFormat="1" ht="15" customHeight="1" x14ac:dyDescent="0.25">
      <c r="A86" s="139"/>
      <c r="B86" s="132"/>
      <c r="C86" s="132"/>
      <c r="D86" s="132"/>
      <c r="E86" s="133"/>
      <c r="F86" s="123">
        <f>IF(M86="O",12,IF(N86="O",6,IF(O86="O",7)))+Liste!H$23</f>
        <v>14</v>
      </c>
      <c r="G86" s="123">
        <f t="shared" si="19"/>
        <v>2</v>
      </c>
      <c r="H86" s="264">
        <f t="shared" si="22"/>
        <v>4</v>
      </c>
      <c r="I86" s="124">
        <f t="shared" si="17"/>
        <v>0.14285714285714285</v>
      </c>
      <c r="J86" s="123">
        <f t="shared" si="21"/>
        <v>0</v>
      </c>
      <c r="K86" s="123"/>
      <c r="L86" s="123"/>
      <c r="M86" s="125" t="s">
        <v>46</v>
      </c>
      <c r="N86" s="120"/>
      <c r="O86" s="134"/>
      <c r="P86" s="127"/>
      <c r="Q86" s="135"/>
      <c r="R86" s="120"/>
      <c r="S86" s="141">
        <v>44448</v>
      </c>
      <c r="T86" s="120"/>
      <c r="U86" s="136">
        <v>43377</v>
      </c>
      <c r="V86" s="120"/>
      <c r="W86" s="120"/>
      <c r="X86" s="120"/>
      <c r="Y86" s="134"/>
      <c r="Z86" s="120"/>
      <c r="AA86" s="120"/>
      <c r="AB86" s="120"/>
      <c r="AC86" s="127"/>
      <c r="AD86" s="135"/>
      <c r="AE86" s="120"/>
      <c r="AF86" s="120"/>
      <c r="AG86" s="134"/>
      <c r="AH86" s="120"/>
      <c r="AI86" s="120"/>
      <c r="AJ86" s="127"/>
      <c r="AK86" s="135"/>
      <c r="AL86" s="120"/>
      <c r="AM86" s="120"/>
      <c r="AN86" s="120"/>
      <c r="AO86" s="120"/>
      <c r="AP86" s="120"/>
      <c r="AQ86" s="120"/>
      <c r="AR86" s="127"/>
      <c r="AS86" s="137"/>
      <c r="AT86" s="137"/>
      <c r="AU86" s="127"/>
      <c r="AV86" s="135"/>
      <c r="AW86" s="120"/>
      <c r="AX86" s="120"/>
      <c r="AY86" s="120"/>
      <c r="AZ86" s="134"/>
      <c r="BA86" s="127"/>
    </row>
    <row r="87" spans="1:53" s="131" customFormat="1" ht="15" customHeight="1" x14ac:dyDescent="0.25">
      <c r="A87" s="139"/>
      <c r="B87" s="132"/>
      <c r="C87" s="132"/>
      <c r="D87" s="132"/>
      <c r="E87" s="133"/>
      <c r="F87" s="123">
        <f>IF(M87="O",12,IF(N87="O",6,IF(O87="O",7)))+Liste!H$23</f>
        <v>8</v>
      </c>
      <c r="G87" s="123">
        <f t="shared" si="19"/>
        <v>0</v>
      </c>
      <c r="H87" s="264">
        <f t="shared" si="22"/>
        <v>5</v>
      </c>
      <c r="I87" s="124">
        <f t="shared" si="17"/>
        <v>0</v>
      </c>
      <c r="J87" s="123">
        <f t="shared" si="21"/>
        <v>1</v>
      </c>
      <c r="K87" s="123"/>
      <c r="L87" s="123"/>
      <c r="M87" s="120"/>
      <c r="N87" s="120" t="s">
        <v>46</v>
      </c>
      <c r="O87" s="134"/>
      <c r="P87" s="127"/>
      <c r="Q87" s="135"/>
      <c r="R87" s="120"/>
      <c r="S87" s="120"/>
      <c r="T87" s="120"/>
      <c r="U87" s="120"/>
      <c r="V87" s="120"/>
      <c r="W87" s="120"/>
      <c r="X87" s="120"/>
      <c r="Y87" s="134"/>
      <c r="Z87" s="120"/>
      <c r="AA87" s="120"/>
      <c r="AB87" s="120"/>
      <c r="AC87" s="127"/>
      <c r="AD87" s="138">
        <v>43605</v>
      </c>
      <c r="AE87" s="120"/>
      <c r="AF87" s="136">
        <v>43717</v>
      </c>
      <c r="AG87" s="134"/>
      <c r="AH87" s="120"/>
      <c r="AI87" s="120"/>
      <c r="AJ87" s="127"/>
      <c r="AK87" s="135"/>
      <c r="AL87" s="120"/>
      <c r="AM87" s="120"/>
      <c r="AN87" s="120"/>
      <c r="AO87" s="120"/>
      <c r="AP87" s="120"/>
      <c r="AQ87" s="120"/>
      <c r="AR87" s="127"/>
      <c r="AS87" s="137"/>
      <c r="AT87" s="137"/>
      <c r="AU87" s="127"/>
      <c r="AV87" s="138">
        <v>43410</v>
      </c>
      <c r="AW87" s="120"/>
      <c r="AX87" s="120"/>
      <c r="AY87" s="120"/>
      <c r="AZ87" s="134"/>
      <c r="BA87" s="127"/>
    </row>
    <row r="88" spans="1:53" s="131" customFormat="1" ht="15" customHeight="1" x14ac:dyDescent="0.25">
      <c r="A88" s="139"/>
      <c r="B88" s="132"/>
      <c r="C88" s="132"/>
      <c r="D88" s="132"/>
      <c r="E88" s="133"/>
      <c r="F88" s="123">
        <f>IF(M88="O",12,IF(N88="O",6,IF(O88="O",7)))+Liste!H$23</f>
        <v>14</v>
      </c>
      <c r="G88" s="123">
        <f t="shared" si="19"/>
        <v>0</v>
      </c>
      <c r="H88" s="264">
        <f t="shared" si="22"/>
        <v>0</v>
      </c>
      <c r="I88" s="124">
        <f t="shared" si="17"/>
        <v>0</v>
      </c>
      <c r="J88" s="123">
        <f t="shared" si="21"/>
        <v>0</v>
      </c>
      <c r="K88" s="123"/>
      <c r="L88" s="123"/>
      <c r="M88" s="125" t="s">
        <v>46</v>
      </c>
      <c r="N88" s="120"/>
      <c r="O88" s="134"/>
      <c r="P88" s="127"/>
      <c r="Q88" s="135"/>
      <c r="R88" s="120"/>
      <c r="S88" s="120"/>
      <c r="T88" s="120"/>
      <c r="U88" s="120"/>
      <c r="V88" s="120"/>
      <c r="W88" s="120"/>
      <c r="X88" s="120"/>
      <c r="Y88" s="134"/>
      <c r="Z88" s="120"/>
      <c r="AA88" s="120"/>
      <c r="AB88" s="120"/>
      <c r="AC88" s="127"/>
      <c r="AD88" s="135"/>
      <c r="AE88" s="120"/>
      <c r="AF88" s="120"/>
      <c r="AG88" s="134"/>
      <c r="AH88" s="120"/>
      <c r="AI88" s="120"/>
      <c r="AJ88" s="127"/>
      <c r="AK88" s="135"/>
      <c r="AL88" s="120"/>
      <c r="AM88" s="120"/>
      <c r="AN88" s="120"/>
      <c r="AO88" s="120"/>
      <c r="AP88" s="120"/>
      <c r="AQ88" s="120"/>
      <c r="AR88" s="127"/>
      <c r="AS88" s="137"/>
      <c r="AT88" s="137"/>
      <c r="AU88" s="127"/>
      <c r="AV88" s="135"/>
      <c r="AW88" s="120"/>
      <c r="AX88" s="120"/>
      <c r="AY88" s="120"/>
      <c r="AZ88" s="134"/>
      <c r="BA88" s="127"/>
    </row>
    <row r="89" spans="1:53" s="131" customFormat="1" ht="15" customHeight="1" x14ac:dyDescent="0.25">
      <c r="A89" s="147"/>
      <c r="B89" s="148"/>
      <c r="C89" s="148"/>
      <c r="D89" s="149"/>
      <c r="E89" s="150"/>
      <c r="F89" s="123">
        <f>IF(M89="O",12,IF(N89="O",6,IF(O89="O",7)))+Liste!H$23</f>
        <v>14</v>
      </c>
      <c r="G89" s="123">
        <f t="shared" si="19"/>
        <v>4</v>
      </c>
      <c r="H89" s="264">
        <f t="shared" si="22"/>
        <v>0</v>
      </c>
      <c r="I89" s="124">
        <f t="shared" si="17"/>
        <v>0.2857142857142857</v>
      </c>
      <c r="J89" s="123">
        <f t="shared" si="21"/>
        <v>0</v>
      </c>
      <c r="K89" s="123"/>
      <c r="L89" s="123"/>
      <c r="M89" s="125" t="s">
        <v>46</v>
      </c>
      <c r="N89" s="120"/>
      <c r="O89" s="134"/>
      <c r="P89" s="127"/>
      <c r="Q89" s="135"/>
      <c r="R89" s="120"/>
      <c r="S89" s="120"/>
      <c r="T89" s="120"/>
      <c r="U89" s="120"/>
      <c r="V89" s="120"/>
      <c r="W89" s="120"/>
      <c r="X89" s="120"/>
      <c r="Y89" s="134"/>
      <c r="Z89" s="120"/>
      <c r="AA89" s="120"/>
      <c r="AB89" s="120"/>
      <c r="AC89" s="127"/>
      <c r="AD89" s="135"/>
      <c r="AE89" s="120"/>
      <c r="AF89" s="120"/>
      <c r="AG89" s="134"/>
      <c r="AH89" s="120"/>
      <c r="AI89" s="120"/>
      <c r="AJ89" s="127"/>
      <c r="AK89" s="135"/>
      <c r="AL89" s="120"/>
      <c r="AM89" s="120"/>
      <c r="AN89" s="120"/>
      <c r="AO89" s="120"/>
      <c r="AP89" s="120"/>
      <c r="AQ89" s="120"/>
      <c r="AR89" s="127"/>
      <c r="AS89" s="137"/>
      <c r="AT89" s="137"/>
      <c r="AU89" s="127"/>
      <c r="AV89" s="135"/>
      <c r="AW89" s="120"/>
      <c r="AX89" s="120"/>
      <c r="AY89" s="120"/>
      <c r="AZ89" s="134"/>
      <c r="BA89" s="127"/>
    </row>
    <row r="90" spans="1:53" s="131" customFormat="1" ht="15" customHeight="1" x14ac:dyDescent="0.25">
      <c r="A90" s="139"/>
      <c r="B90" s="132"/>
      <c r="C90" s="132"/>
      <c r="D90" s="132"/>
      <c r="E90" s="133"/>
      <c r="F90" s="123">
        <f>IF(M90="O",12,IF(N90="O",6,IF(O90="O",7)))+Liste!H$23</f>
        <v>14</v>
      </c>
      <c r="G90" s="123">
        <f t="shared" si="19"/>
        <v>0</v>
      </c>
      <c r="H90" s="264">
        <f t="shared" si="22"/>
        <v>12</v>
      </c>
      <c r="I90" s="124">
        <f t="shared" si="17"/>
        <v>0</v>
      </c>
      <c r="J90" s="123">
        <f t="shared" si="21"/>
        <v>0</v>
      </c>
      <c r="K90" s="123"/>
      <c r="L90" s="123"/>
      <c r="M90" s="125" t="s">
        <v>46</v>
      </c>
      <c r="N90" s="120"/>
      <c r="O90" s="134"/>
      <c r="P90" s="127"/>
      <c r="Q90" s="138">
        <v>43416</v>
      </c>
      <c r="R90" s="136">
        <v>43598</v>
      </c>
      <c r="S90" s="136">
        <v>43731</v>
      </c>
      <c r="T90" s="136">
        <v>44095</v>
      </c>
      <c r="U90" s="120"/>
      <c r="V90" s="120"/>
      <c r="W90" s="120"/>
      <c r="X90" s="141"/>
      <c r="Y90" s="134"/>
      <c r="Z90" s="120"/>
      <c r="AA90" s="120"/>
      <c r="AB90" s="120"/>
      <c r="AC90" s="127"/>
      <c r="AD90" s="135"/>
      <c r="AE90" s="120"/>
      <c r="AF90" s="120"/>
      <c r="AG90" s="134"/>
      <c r="AH90" s="120"/>
      <c r="AI90" s="120"/>
      <c r="AJ90" s="127"/>
      <c r="AK90" s="135"/>
      <c r="AL90" s="120"/>
      <c r="AM90" s="120"/>
      <c r="AN90" s="120"/>
      <c r="AO90" s="120"/>
      <c r="AP90" s="120"/>
      <c r="AQ90" s="120"/>
      <c r="AR90" s="127"/>
      <c r="AS90" s="137"/>
      <c r="AT90" s="137"/>
      <c r="AU90" s="127"/>
      <c r="AV90" s="135"/>
      <c r="AW90" s="120"/>
      <c r="AX90" s="120"/>
      <c r="AY90" s="120"/>
      <c r="AZ90" s="134"/>
      <c r="BA90" s="127"/>
    </row>
    <row r="91" spans="1:53" s="131" customFormat="1" ht="15" customHeight="1" x14ac:dyDescent="0.25">
      <c r="A91" s="139"/>
      <c r="B91" s="132"/>
      <c r="C91" s="132"/>
      <c r="D91" s="132"/>
      <c r="E91" s="133"/>
      <c r="F91" s="123">
        <f>IF(M91="O",12,IF(N91="O",6,IF(O91="O",7)))+Liste!H$23</f>
        <v>8</v>
      </c>
      <c r="G91" s="123">
        <f t="shared" si="19"/>
        <v>3</v>
      </c>
      <c r="H91" s="264">
        <f t="shared" si="22"/>
        <v>0</v>
      </c>
      <c r="I91" s="124">
        <f t="shared" si="17"/>
        <v>0.375</v>
      </c>
      <c r="J91" s="123">
        <f t="shared" si="21"/>
        <v>0</v>
      </c>
      <c r="K91" s="123"/>
      <c r="L91" s="123"/>
      <c r="M91" s="120"/>
      <c r="N91" s="120" t="s">
        <v>46</v>
      </c>
      <c r="O91" s="134"/>
      <c r="P91" s="127"/>
      <c r="Q91" s="135"/>
      <c r="R91" s="120"/>
      <c r="S91" s="120"/>
      <c r="T91" s="120"/>
      <c r="U91" s="120"/>
      <c r="V91" s="120"/>
      <c r="W91" s="120"/>
      <c r="X91" s="120"/>
      <c r="Y91" s="134"/>
      <c r="Z91" s="120"/>
      <c r="AA91" s="120"/>
      <c r="AB91" s="120"/>
      <c r="AC91" s="127"/>
      <c r="AD91" s="135"/>
      <c r="AE91" s="120"/>
      <c r="AF91" s="120"/>
      <c r="AG91" s="134"/>
      <c r="AH91" s="120"/>
      <c r="AI91" s="120"/>
      <c r="AJ91" s="127"/>
      <c r="AK91" s="135"/>
      <c r="AL91" s="120"/>
      <c r="AM91" s="120"/>
      <c r="AN91" s="120"/>
      <c r="AO91" s="120"/>
      <c r="AP91" s="120"/>
      <c r="AQ91" s="120"/>
      <c r="AR91" s="127"/>
      <c r="AS91" s="137"/>
      <c r="AT91" s="137"/>
      <c r="AU91" s="127"/>
      <c r="AV91" s="135"/>
      <c r="AW91" s="120"/>
      <c r="AX91" s="120"/>
      <c r="AY91" s="120"/>
      <c r="AZ91" s="134"/>
      <c r="BA91" s="127"/>
    </row>
    <row r="92" spans="1:53" s="131" customFormat="1" ht="15" customHeight="1" x14ac:dyDescent="0.25">
      <c r="A92" s="139"/>
      <c r="B92" s="132"/>
      <c r="C92" s="132"/>
      <c r="D92" s="132"/>
      <c r="E92" s="133"/>
      <c r="F92" s="123">
        <f>IF(M92="O",12,IF(N92="O",6,IF(O92="O",7)))+Liste!H$23</f>
        <v>14</v>
      </c>
      <c r="G92" s="123">
        <f t="shared" si="19"/>
        <v>2</v>
      </c>
      <c r="H92" s="264">
        <f t="shared" si="22"/>
        <v>10</v>
      </c>
      <c r="I92" s="124">
        <f t="shared" si="17"/>
        <v>0.14285714285714285</v>
      </c>
      <c r="J92" s="123">
        <f>COUNTA(AV92:AZ92)</f>
        <v>0</v>
      </c>
      <c r="K92" s="123"/>
      <c r="L92" s="123"/>
      <c r="M92" s="125" t="s">
        <v>46</v>
      </c>
      <c r="N92" s="120"/>
      <c r="O92" s="134"/>
      <c r="P92" s="127"/>
      <c r="Q92" s="138">
        <v>43545</v>
      </c>
      <c r="R92" s="136">
        <v>43794</v>
      </c>
      <c r="S92" s="120"/>
      <c r="T92" s="136">
        <v>43766</v>
      </c>
      <c r="U92" s="120"/>
      <c r="V92" s="120"/>
      <c r="W92" s="120"/>
      <c r="X92" s="120"/>
      <c r="Y92" s="134"/>
      <c r="Z92" s="120"/>
      <c r="AA92" s="120"/>
      <c r="AB92" s="120"/>
      <c r="AC92" s="127"/>
      <c r="AD92" s="135"/>
      <c r="AE92" s="120"/>
      <c r="AF92" s="120"/>
      <c r="AG92" s="134"/>
      <c r="AH92" s="120"/>
      <c r="AI92" s="120"/>
      <c r="AJ92" s="127"/>
      <c r="AK92" s="135"/>
      <c r="AL92" s="120"/>
      <c r="AM92" s="120"/>
      <c r="AN92" s="120"/>
      <c r="AO92" s="120"/>
      <c r="AP92" s="120"/>
      <c r="AQ92" s="120"/>
      <c r="AR92" s="127"/>
      <c r="AS92" s="137"/>
      <c r="AT92" s="137"/>
      <c r="AU92" s="127"/>
      <c r="AV92" s="135"/>
      <c r="AW92" s="120"/>
      <c r="AX92" s="120"/>
      <c r="AY92" s="120"/>
      <c r="AZ92" s="134"/>
      <c r="BA92" s="127"/>
    </row>
    <row r="93" spans="1:53" s="131" customFormat="1" ht="15" customHeight="1" x14ac:dyDescent="0.25">
      <c r="A93" s="139"/>
      <c r="B93" s="132"/>
      <c r="C93" s="132"/>
      <c r="D93" s="132"/>
      <c r="E93" s="133"/>
      <c r="F93" s="123">
        <f>IF(M93="O",12,IF(N93="O",6,IF(O93="O",7)))+Liste!H$23</f>
        <v>8</v>
      </c>
      <c r="G93" s="123">
        <f t="shared" si="19"/>
        <v>2</v>
      </c>
      <c r="H93" s="264">
        <f t="shared" si="22"/>
        <v>5</v>
      </c>
      <c r="I93" s="124">
        <f t="shared" si="17"/>
        <v>0.25</v>
      </c>
      <c r="J93" s="123">
        <f t="shared" ref="J93:J103" si="24">COUNTA(AV93:AZ93)</f>
        <v>0</v>
      </c>
      <c r="K93" s="123"/>
      <c r="L93" s="123"/>
      <c r="M93" s="120"/>
      <c r="N93" s="120" t="s">
        <v>46</v>
      </c>
      <c r="O93" s="134"/>
      <c r="P93" s="127"/>
      <c r="Q93" s="135"/>
      <c r="R93" s="120"/>
      <c r="S93" s="120"/>
      <c r="T93" s="120"/>
      <c r="U93" s="120"/>
      <c r="V93" s="120"/>
      <c r="W93" s="120"/>
      <c r="X93" s="120"/>
      <c r="Y93" s="134"/>
      <c r="Z93" s="120"/>
      <c r="AA93" s="120"/>
      <c r="AB93" s="120"/>
      <c r="AC93" s="127"/>
      <c r="AD93" s="135"/>
      <c r="AE93" s="136">
        <v>43724</v>
      </c>
      <c r="AF93" s="136">
        <v>43412</v>
      </c>
      <c r="AG93" s="134"/>
      <c r="AH93" s="120"/>
      <c r="AI93" s="120"/>
      <c r="AJ93" s="127"/>
      <c r="AK93" s="135"/>
      <c r="AL93" s="120"/>
      <c r="AM93" s="120"/>
      <c r="AN93" s="120"/>
      <c r="AO93" s="120"/>
      <c r="AP93" s="120"/>
      <c r="AQ93" s="120"/>
      <c r="AR93" s="127"/>
      <c r="AS93" s="137"/>
      <c r="AT93" s="137"/>
      <c r="AU93" s="127"/>
      <c r="AV93" s="135"/>
      <c r="AW93" s="120"/>
      <c r="AX93" s="120"/>
      <c r="AY93" s="120"/>
      <c r="AZ93" s="134"/>
      <c r="BA93" s="127"/>
    </row>
    <row r="94" spans="1:53" s="131" customFormat="1" ht="15" customHeight="1" x14ac:dyDescent="0.25">
      <c r="A94" s="139"/>
      <c r="B94" s="132"/>
      <c r="C94" s="132"/>
      <c r="D94" s="132"/>
      <c r="E94" s="133"/>
      <c r="F94" s="123">
        <f>IF(M94="O",12,IF(N94="O",6,IF(O94="O",7)))+Liste!H$23</f>
        <v>8</v>
      </c>
      <c r="G94" s="123">
        <f t="shared" si="19"/>
        <v>3</v>
      </c>
      <c r="H94" s="264">
        <f t="shared" si="22"/>
        <v>6</v>
      </c>
      <c r="I94" s="124">
        <f t="shared" si="17"/>
        <v>0.375</v>
      </c>
      <c r="J94" s="123">
        <f t="shared" si="24"/>
        <v>0</v>
      </c>
      <c r="K94" s="123"/>
      <c r="L94" s="123"/>
      <c r="M94" s="120"/>
      <c r="N94" s="120" t="s">
        <v>46</v>
      </c>
      <c r="O94" s="134"/>
      <c r="P94" s="127"/>
      <c r="Q94" s="135"/>
      <c r="R94" s="120"/>
      <c r="S94" s="120"/>
      <c r="T94" s="120"/>
      <c r="U94" s="120"/>
      <c r="V94" s="120"/>
      <c r="W94" s="120"/>
      <c r="X94" s="120"/>
      <c r="Y94" s="134"/>
      <c r="Z94" s="120"/>
      <c r="AA94" s="120"/>
      <c r="AB94" s="120"/>
      <c r="AC94" s="127"/>
      <c r="AD94" s="138">
        <v>43741</v>
      </c>
      <c r="AE94" s="136">
        <v>43815</v>
      </c>
      <c r="AF94" s="120"/>
      <c r="AG94" s="134"/>
      <c r="AH94" s="120"/>
      <c r="AI94" s="120"/>
      <c r="AJ94" s="127"/>
      <c r="AK94" s="135"/>
      <c r="AL94" s="120"/>
      <c r="AM94" s="120"/>
      <c r="AN94" s="120"/>
      <c r="AO94" s="120"/>
      <c r="AP94" s="120"/>
      <c r="AQ94" s="120"/>
      <c r="AR94" s="127"/>
      <c r="AS94" s="137"/>
      <c r="AT94" s="137"/>
      <c r="AU94" s="127"/>
      <c r="AV94" s="135"/>
      <c r="AW94" s="120"/>
      <c r="AX94" s="120"/>
      <c r="AY94" s="120"/>
      <c r="AZ94" s="134"/>
      <c r="BA94" s="127"/>
    </row>
    <row r="95" spans="1:53" s="131" customFormat="1" ht="15" customHeight="1" x14ac:dyDescent="0.25">
      <c r="A95" s="139"/>
      <c r="B95" s="132"/>
      <c r="C95" s="132"/>
      <c r="D95" s="132"/>
      <c r="E95" s="133"/>
      <c r="F95" s="123">
        <f>IF(M95="O",12,IF(N95="O",6,IF(O95="O",7)))+Liste!H$23</f>
        <v>8</v>
      </c>
      <c r="G95" s="123">
        <f t="shared" si="19"/>
        <v>0</v>
      </c>
      <c r="H95" s="264">
        <f t="shared" si="22"/>
        <v>8</v>
      </c>
      <c r="I95" s="124">
        <f t="shared" si="17"/>
        <v>0</v>
      </c>
      <c r="J95" s="123">
        <f t="shared" si="24"/>
        <v>0</v>
      </c>
      <c r="K95" s="123"/>
      <c r="L95" s="123"/>
      <c r="M95" s="120"/>
      <c r="N95" s="120" t="s">
        <v>46</v>
      </c>
      <c r="O95" s="134"/>
      <c r="P95" s="127"/>
      <c r="Q95" s="135"/>
      <c r="R95" s="120"/>
      <c r="S95" s="120"/>
      <c r="T95" s="120"/>
      <c r="U95" s="120"/>
      <c r="V95" s="120"/>
      <c r="W95" s="120"/>
      <c r="X95" s="120"/>
      <c r="Y95" s="134"/>
      <c r="Z95" s="120"/>
      <c r="AA95" s="120"/>
      <c r="AB95" s="120"/>
      <c r="AC95" s="127"/>
      <c r="AD95" s="138">
        <v>43647</v>
      </c>
      <c r="AE95" s="136">
        <v>43628</v>
      </c>
      <c r="AF95" s="136">
        <v>43797</v>
      </c>
      <c r="AG95" s="134"/>
      <c r="AH95" s="120"/>
      <c r="AI95" s="120"/>
      <c r="AJ95" s="127"/>
      <c r="AK95" s="135"/>
      <c r="AL95" s="120"/>
      <c r="AM95" s="120"/>
      <c r="AN95" s="120"/>
      <c r="AO95" s="120"/>
      <c r="AP95" s="120"/>
      <c r="AQ95" s="120"/>
      <c r="AR95" s="127"/>
      <c r="AS95" s="137"/>
      <c r="AT95" s="137"/>
      <c r="AU95" s="127"/>
      <c r="AV95" s="135"/>
      <c r="AW95" s="120"/>
      <c r="AX95" s="120"/>
      <c r="AY95" s="120"/>
      <c r="AZ95" s="134"/>
      <c r="BA95" s="127"/>
    </row>
    <row r="96" spans="1:53" s="131" customFormat="1" ht="15" customHeight="1" x14ac:dyDescent="0.25">
      <c r="A96" s="139"/>
      <c r="B96" s="132"/>
      <c r="C96" s="132"/>
      <c r="D96" s="132"/>
      <c r="E96" s="133"/>
      <c r="F96" s="123">
        <f>IF(M96="O",12,IF(N96="O",6,IF(O96="O",7)))+Liste!H$23</f>
        <v>8</v>
      </c>
      <c r="G96" s="123">
        <f t="shared" si="19"/>
        <v>0</v>
      </c>
      <c r="H96" s="264">
        <f t="shared" si="22"/>
        <v>0</v>
      </c>
      <c r="I96" s="124">
        <f t="shared" si="17"/>
        <v>0</v>
      </c>
      <c r="J96" s="123">
        <f t="shared" si="24"/>
        <v>0</v>
      </c>
      <c r="K96" s="123"/>
      <c r="L96" s="123"/>
      <c r="M96" s="120"/>
      <c r="N96" s="120" t="s">
        <v>46</v>
      </c>
      <c r="O96" s="134"/>
      <c r="P96" s="127"/>
      <c r="Q96" s="135"/>
      <c r="R96" s="120"/>
      <c r="S96" s="120"/>
      <c r="T96" s="120"/>
      <c r="U96" s="120"/>
      <c r="V96" s="120"/>
      <c r="W96" s="120"/>
      <c r="X96" s="120"/>
      <c r="Y96" s="134"/>
      <c r="Z96" s="120"/>
      <c r="AA96" s="120"/>
      <c r="AB96" s="120"/>
      <c r="AC96" s="127"/>
      <c r="AD96" s="135"/>
      <c r="AE96" s="120"/>
      <c r="AF96" s="120"/>
      <c r="AG96" s="134"/>
      <c r="AH96" s="120"/>
      <c r="AI96" s="120"/>
      <c r="AJ96" s="127"/>
      <c r="AK96" s="135"/>
      <c r="AL96" s="120"/>
      <c r="AM96" s="120"/>
      <c r="AN96" s="120"/>
      <c r="AO96" s="120"/>
      <c r="AP96" s="120"/>
      <c r="AQ96" s="120"/>
      <c r="AR96" s="127"/>
      <c r="AS96" s="137"/>
      <c r="AT96" s="137"/>
      <c r="AU96" s="127"/>
      <c r="AV96" s="135"/>
      <c r="AW96" s="120"/>
      <c r="AX96" s="120"/>
      <c r="AY96" s="120"/>
      <c r="AZ96" s="134"/>
      <c r="BA96" s="127"/>
    </row>
    <row r="97" spans="1:287" s="131" customFormat="1" ht="15" customHeight="1" x14ac:dyDescent="0.25">
      <c r="A97" s="139"/>
      <c r="B97" s="132"/>
      <c r="C97" s="132"/>
      <c r="D97" s="132"/>
      <c r="E97" s="133"/>
      <c r="F97" s="123">
        <f>IF(M97="O",12,IF(N97="O",6,IF(O97="O",7)))+Liste!H$23</f>
        <v>8</v>
      </c>
      <c r="G97" s="123">
        <f t="shared" si="19"/>
        <v>0</v>
      </c>
      <c r="H97" s="264">
        <f t="shared" si="22"/>
        <v>0</v>
      </c>
      <c r="I97" s="124">
        <f t="shared" si="17"/>
        <v>0</v>
      </c>
      <c r="J97" s="123">
        <f t="shared" si="24"/>
        <v>0</v>
      </c>
      <c r="K97" s="123"/>
      <c r="L97" s="123"/>
      <c r="M97" s="125"/>
      <c r="N97" s="120" t="s">
        <v>46</v>
      </c>
      <c r="O97" s="134"/>
      <c r="P97" s="127"/>
      <c r="Q97" s="135"/>
      <c r="R97" s="120"/>
      <c r="S97" s="120"/>
      <c r="T97" s="120"/>
      <c r="U97" s="120"/>
      <c r="V97" s="120"/>
      <c r="W97" s="120"/>
      <c r="X97" s="120"/>
      <c r="Y97" s="134"/>
      <c r="Z97" s="120"/>
      <c r="AA97" s="120"/>
      <c r="AB97" s="120"/>
      <c r="AC97" s="127"/>
      <c r="AD97" s="135"/>
      <c r="AE97" s="120"/>
      <c r="AF97" s="120"/>
      <c r="AG97" s="134"/>
      <c r="AH97" s="120"/>
      <c r="AI97" s="120"/>
      <c r="AJ97" s="127"/>
      <c r="AK97" s="135"/>
      <c r="AL97" s="120"/>
      <c r="AM97" s="120"/>
      <c r="AN97" s="120"/>
      <c r="AO97" s="120"/>
      <c r="AP97" s="120"/>
      <c r="AQ97" s="120"/>
      <c r="AR97" s="127"/>
      <c r="AS97" s="137"/>
      <c r="AT97" s="137"/>
      <c r="AU97" s="127"/>
      <c r="AV97" s="135"/>
      <c r="AW97" s="120"/>
      <c r="AX97" s="120"/>
      <c r="AY97" s="120"/>
      <c r="AZ97" s="134"/>
      <c r="BA97" s="127"/>
    </row>
    <row r="98" spans="1:287" s="131" customFormat="1" ht="15" customHeight="1" x14ac:dyDescent="0.25">
      <c r="A98" s="139"/>
      <c r="B98" s="132"/>
      <c r="C98" s="132"/>
      <c r="D98" s="132"/>
      <c r="E98" s="133"/>
      <c r="F98" s="123">
        <f>IF(M98="O",12,IF(N98="O",6,IF(O98="O",7)))+Liste!H$23</f>
        <v>14</v>
      </c>
      <c r="G98" s="123">
        <f t="shared" si="19"/>
        <v>0</v>
      </c>
      <c r="H98" s="264">
        <f t="shared" si="22"/>
        <v>0</v>
      </c>
      <c r="I98" s="124">
        <f t="shared" si="17"/>
        <v>0</v>
      </c>
      <c r="J98" s="123">
        <f t="shared" si="24"/>
        <v>0</v>
      </c>
      <c r="K98" s="123"/>
      <c r="L98" s="123"/>
      <c r="M98" s="125" t="s">
        <v>46</v>
      </c>
      <c r="N98" s="120"/>
      <c r="O98" s="134"/>
      <c r="P98" s="127"/>
      <c r="Q98" s="135"/>
      <c r="R98" s="120"/>
      <c r="S98" s="120"/>
      <c r="T98" s="120"/>
      <c r="U98" s="120"/>
      <c r="V98" s="120"/>
      <c r="W98" s="120"/>
      <c r="X98" s="120"/>
      <c r="Y98" s="134"/>
      <c r="Z98" s="120"/>
      <c r="AA98" s="120"/>
      <c r="AB98" s="120"/>
      <c r="AC98" s="127"/>
      <c r="AD98" s="135"/>
      <c r="AE98" s="120"/>
      <c r="AF98" s="120"/>
      <c r="AG98" s="134"/>
      <c r="AH98" s="120"/>
      <c r="AI98" s="120"/>
      <c r="AJ98" s="127"/>
      <c r="AK98" s="135"/>
      <c r="AL98" s="120"/>
      <c r="AM98" s="120"/>
      <c r="AN98" s="120"/>
      <c r="AO98" s="120"/>
      <c r="AP98" s="120"/>
      <c r="AQ98" s="120"/>
      <c r="AR98" s="127"/>
      <c r="AS98" s="137"/>
      <c r="AT98" s="137"/>
      <c r="AU98" s="127"/>
      <c r="AV98" s="135"/>
      <c r="AW98" s="120"/>
      <c r="AX98" s="120"/>
      <c r="AY98" s="120"/>
      <c r="AZ98" s="134"/>
      <c r="BA98" s="127"/>
    </row>
    <row r="99" spans="1:287" s="131" customFormat="1" ht="15" customHeight="1" x14ac:dyDescent="0.25">
      <c r="A99" s="139"/>
      <c r="B99" s="132"/>
      <c r="C99" s="132"/>
      <c r="D99" s="132"/>
      <c r="E99" s="133"/>
      <c r="F99" s="123">
        <f>IF(M99="O",12,IF(N99="O",6,IF(O99="O",7)))+Liste!H$23</f>
        <v>8</v>
      </c>
      <c r="G99" s="123">
        <f t="shared" si="19"/>
        <v>0</v>
      </c>
      <c r="H99" s="264">
        <f t="shared" si="22"/>
        <v>0</v>
      </c>
      <c r="I99" s="124">
        <f t="shared" si="17"/>
        <v>0</v>
      </c>
      <c r="J99" s="123">
        <f t="shared" si="24"/>
        <v>0</v>
      </c>
      <c r="K99" s="123"/>
      <c r="L99" s="123"/>
      <c r="M99" s="120"/>
      <c r="N99" s="120" t="s">
        <v>46</v>
      </c>
      <c r="O99" s="134"/>
      <c r="P99" s="127"/>
      <c r="Q99" s="135"/>
      <c r="R99" s="120"/>
      <c r="S99" s="120"/>
      <c r="T99" s="120"/>
      <c r="U99" s="120"/>
      <c r="V99" s="120"/>
      <c r="W99" s="120"/>
      <c r="X99" s="120"/>
      <c r="Y99" s="134"/>
      <c r="Z99" s="120"/>
      <c r="AA99" s="120"/>
      <c r="AB99" s="120"/>
      <c r="AC99" s="127"/>
      <c r="AD99" s="135"/>
      <c r="AE99" s="120"/>
      <c r="AF99" s="120"/>
      <c r="AG99" s="134"/>
      <c r="AH99" s="120"/>
      <c r="AI99" s="120"/>
      <c r="AJ99" s="127"/>
      <c r="AK99" s="135"/>
      <c r="AL99" s="120"/>
      <c r="AM99" s="120"/>
      <c r="AN99" s="120"/>
      <c r="AO99" s="120"/>
      <c r="AP99" s="120"/>
      <c r="AQ99" s="120"/>
      <c r="AR99" s="127"/>
      <c r="AS99" s="137"/>
      <c r="AT99" s="137"/>
      <c r="AU99" s="127"/>
      <c r="AV99" s="135"/>
      <c r="AW99" s="120"/>
      <c r="AX99" s="120"/>
      <c r="AY99" s="120"/>
      <c r="AZ99" s="134"/>
      <c r="BA99" s="127"/>
    </row>
    <row r="100" spans="1:287" s="131" customFormat="1" ht="15" customHeight="1" x14ac:dyDescent="0.25">
      <c r="A100" s="139"/>
      <c r="B100" s="132"/>
      <c r="C100" s="132"/>
      <c r="D100" s="132"/>
      <c r="E100" s="133"/>
      <c r="F100" s="123">
        <f>IF(M100="O",12,IF(N100="O",6,IF(O100="O",7)))+Liste!H$23</f>
        <v>8</v>
      </c>
      <c r="G100" s="123">
        <f t="shared" si="19"/>
        <v>2</v>
      </c>
      <c r="H100" s="264">
        <f t="shared" si="22"/>
        <v>0</v>
      </c>
      <c r="I100" s="124">
        <f t="shared" si="17"/>
        <v>0.25</v>
      </c>
      <c r="J100" s="123">
        <f t="shared" si="24"/>
        <v>1</v>
      </c>
      <c r="K100" s="123"/>
      <c r="L100" s="123"/>
      <c r="M100" s="120"/>
      <c r="N100" s="120" t="s">
        <v>46</v>
      </c>
      <c r="O100" s="134"/>
      <c r="P100" s="127"/>
      <c r="Q100" s="135"/>
      <c r="R100" s="120"/>
      <c r="S100" s="120"/>
      <c r="T100" s="120"/>
      <c r="U100" s="120"/>
      <c r="V100" s="120"/>
      <c r="W100" s="120"/>
      <c r="X100" s="120"/>
      <c r="Y100" s="134"/>
      <c r="Z100" s="120"/>
      <c r="AA100" s="120"/>
      <c r="AB100" s="120"/>
      <c r="AC100" s="127"/>
      <c r="AD100" s="135"/>
      <c r="AE100" s="136"/>
      <c r="AF100" s="120"/>
      <c r="AG100" s="134"/>
      <c r="AH100" s="120"/>
      <c r="AI100" s="120"/>
      <c r="AJ100" s="127"/>
      <c r="AK100" s="135"/>
      <c r="AL100" s="120"/>
      <c r="AM100" s="120"/>
      <c r="AN100" s="120"/>
      <c r="AO100" s="120"/>
      <c r="AP100" s="120"/>
      <c r="AQ100" s="120"/>
      <c r="AR100" s="127"/>
      <c r="AS100" s="137"/>
      <c r="AT100" s="137"/>
      <c r="AU100" s="127"/>
      <c r="AV100" s="138">
        <v>44139</v>
      </c>
      <c r="AW100" s="120"/>
      <c r="AX100" s="120"/>
      <c r="AY100" s="120"/>
      <c r="AZ100" s="134"/>
      <c r="BA100" s="127"/>
    </row>
    <row r="101" spans="1:287" s="131" customFormat="1" ht="15" customHeight="1" x14ac:dyDescent="0.25">
      <c r="A101" s="139"/>
      <c r="B101" s="132"/>
      <c r="C101" s="132"/>
      <c r="D101" s="132"/>
      <c r="E101" s="133"/>
      <c r="F101" s="123">
        <f>IF(M101="O",12,IF(N101="O",6,IF(O101="O",7)))+Liste!H$23</f>
        <v>8</v>
      </c>
      <c r="G101" s="123">
        <f t="shared" si="19"/>
        <v>3</v>
      </c>
      <c r="H101" s="264">
        <f t="shared" si="22"/>
        <v>5</v>
      </c>
      <c r="I101" s="124">
        <f t="shared" si="17"/>
        <v>0.375</v>
      </c>
      <c r="J101" s="123">
        <f t="shared" si="24"/>
        <v>0</v>
      </c>
      <c r="K101" s="123"/>
      <c r="L101" s="123"/>
      <c r="M101" s="120"/>
      <c r="N101" s="120" t="s">
        <v>46</v>
      </c>
      <c r="O101" s="134"/>
      <c r="P101" s="127"/>
      <c r="Q101" s="135"/>
      <c r="R101" s="120"/>
      <c r="S101" s="120"/>
      <c r="T101" s="120"/>
      <c r="U101" s="120"/>
      <c r="V101" s="120"/>
      <c r="W101" s="120"/>
      <c r="X101" s="120"/>
      <c r="Y101" s="134"/>
      <c r="Z101" s="120"/>
      <c r="AA101" s="120"/>
      <c r="AB101" s="120"/>
      <c r="AC101" s="127"/>
      <c r="AD101" s="135"/>
      <c r="AE101" s="136">
        <v>43724</v>
      </c>
      <c r="AF101" s="141">
        <v>43717</v>
      </c>
      <c r="AG101" s="134"/>
      <c r="AH101" s="120"/>
      <c r="AI101" s="120"/>
      <c r="AJ101" s="127"/>
      <c r="AK101" s="135"/>
      <c r="AL101" s="120"/>
      <c r="AM101" s="120"/>
      <c r="AN101" s="120"/>
      <c r="AO101" s="120"/>
      <c r="AP101" s="120"/>
      <c r="AQ101" s="120"/>
      <c r="AR101" s="127"/>
      <c r="AS101" s="137"/>
      <c r="AT101" s="137"/>
      <c r="AU101" s="127"/>
      <c r="AV101" s="135"/>
      <c r="AW101" s="120"/>
      <c r="AX101" s="120"/>
      <c r="AY101" s="120"/>
      <c r="AZ101" s="134"/>
      <c r="BA101" s="127"/>
    </row>
    <row r="102" spans="1:287" s="131" customFormat="1" ht="15.75" x14ac:dyDescent="0.25">
      <c r="A102" s="139"/>
      <c r="B102" s="132"/>
      <c r="C102" s="132"/>
      <c r="D102" s="132"/>
      <c r="E102" s="133"/>
      <c r="F102" s="123">
        <f>IF(M102="O",12,IF(N102="O",6,IF(O102="O",7)))+Liste!H$23</f>
        <v>8</v>
      </c>
      <c r="G102" s="123">
        <f t="shared" si="19"/>
        <v>2</v>
      </c>
      <c r="H102" s="264">
        <f t="shared" si="22"/>
        <v>8</v>
      </c>
      <c r="I102" s="124">
        <f t="shared" si="17"/>
        <v>0.25</v>
      </c>
      <c r="J102" s="123">
        <f t="shared" si="24"/>
        <v>0</v>
      </c>
      <c r="K102" s="123"/>
      <c r="L102" s="123"/>
      <c r="M102" s="120"/>
      <c r="N102" s="120" t="s">
        <v>46</v>
      </c>
      <c r="O102" s="134"/>
      <c r="P102" s="127"/>
      <c r="Q102" s="135"/>
      <c r="R102" s="120"/>
      <c r="S102" s="120"/>
      <c r="T102" s="120"/>
      <c r="U102" s="120"/>
      <c r="V102" s="120"/>
      <c r="W102" s="120"/>
      <c r="X102" s="120"/>
      <c r="Y102" s="134"/>
      <c r="Z102" s="120"/>
      <c r="AA102" s="120"/>
      <c r="AB102" s="120"/>
      <c r="AC102" s="127"/>
      <c r="AD102" s="138">
        <v>43647</v>
      </c>
      <c r="AE102" s="136">
        <v>43815</v>
      </c>
      <c r="AF102" s="136">
        <v>43797</v>
      </c>
      <c r="AG102" s="134"/>
      <c r="AH102" s="120"/>
      <c r="AI102" s="120"/>
      <c r="AJ102" s="127"/>
      <c r="AK102" s="135"/>
      <c r="AL102" s="120"/>
      <c r="AM102" s="120"/>
      <c r="AN102" s="120"/>
      <c r="AO102" s="120"/>
      <c r="AP102" s="120"/>
      <c r="AQ102" s="120"/>
      <c r="AR102" s="127"/>
      <c r="AS102" s="137"/>
      <c r="AT102" s="137"/>
      <c r="AU102" s="127"/>
      <c r="AV102" s="135"/>
      <c r="AW102" s="120"/>
      <c r="AX102" s="120"/>
      <c r="AY102" s="120"/>
      <c r="AZ102" s="134"/>
      <c r="BA102" s="127"/>
    </row>
    <row r="103" spans="1:287" s="131" customFormat="1" ht="15" customHeight="1" x14ac:dyDescent="0.25">
      <c r="A103" s="139"/>
      <c r="B103" s="132"/>
      <c r="C103" s="132"/>
      <c r="D103" s="132"/>
      <c r="E103" s="133"/>
      <c r="F103" s="123">
        <f>IF(M103="O",12,IF(N103="O",6,IF(O103="O",7)))+Liste!H$23</f>
        <v>8</v>
      </c>
      <c r="G103" s="123" t="str">
        <f t="shared" si="19"/>
        <v/>
      </c>
      <c r="H103" s="264">
        <f>IF(M103="O",SUMIF(Q103:AB103,"&lt;&gt;",Q$8:AB$8),IF(N103="O",SUMIF(AD103:AI103,"&lt;&gt;",AD$8:AI$8),IF(O103="O",SUMIF(AK103:AQ103,"&lt;&gt;",AK$8:AQ$8),0)))</f>
        <v>5</v>
      </c>
      <c r="I103" s="124" t="e">
        <f t="shared" si="17"/>
        <v>#VALUE!</v>
      </c>
      <c r="J103" s="123">
        <f t="shared" si="24"/>
        <v>0</v>
      </c>
      <c r="K103" s="123"/>
      <c r="L103" s="123"/>
      <c r="M103" s="120"/>
      <c r="N103" s="120" t="s">
        <v>46</v>
      </c>
      <c r="O103" s="134"/>
      <c r="P103" s="127"/>
      <c r="Q103" s="135"/>
      <c r="R103" s="120"/>
      <c r="S103" s="120"/>
      <c r="T103" s="120"/>
      <c r="U103" s="120"/>
      <c r="V103" s="120"/>
      <c r="W103" s="120"/>
      <c r="X103" s="120"/>
      <c r="Y103" s="134"/>
      <c r="Z103" s="120"/>
      <c r="AA103" s="120"/>
      <c r="AB103" s="120"/>
      <c r="AC103" s="127"/>
      <c r="AD103" s="135"/>
      <c r="AE103" s="136">
        <v>43815</v>
      </c>
      <c r="AF103" s="136">
        <v>43717</v>
      </c>
      <c r="AG103" s="134"/>
      <c r="AH103" s="120"/>
      <c r="AI103" s="120"/>
      <c r="AJ103" s="127"/>
      <c r="AK103" s="135"/>
      <c r="AL103" s="120"/>
      <c r="AM103" s="120"/>
      <c r="AN103" s="120"/>
      <c r="AO103" s="120"/>
      <c r="AP103" s="120"/>
      <c r="AQ103" s="120"/>
      <c r="AR103" s="127"/>
      <c r="AS103" s="137"/>
      <c r="AT103" s="137"/>
      <c r="AU103" s="127"/>
      <c r="AV103" s="135"/>
      <c r="AW103" s="120"/>
      <c r="AX103" s="120"/>
      <c r="AY103" s="120"/>
      <c r="AZ103" s="134"/>
      <c r="BA103" s="127"/>
    </row>
    <row r="104" spans="1:287" s="160" customFormat="1" ht="15" customHeight="1" x14ac:dyDescent="0.25">
      <c r="B104" s="151"/>
      <c r="C104" s="151"/>
      <c r="D104" s="279" t="s">
        <v>20</v>
      </c>
      <c r="E104" s="279"/>
      <c r="F104" s="152">
        <f>SUM(F9:F103)</f>
        <v>1006</v>
      </c>
      <c r="G104" s="153">
        <f>SUM(G10:G103)</f>
        <v>98</v>
      </c>
      <c r="H104" s="257"/>
      <c r="I104" s="154">
        <f t="shared" si="17"/>
        <v>9.7415506958250492E-2</v>
      </c>
      <c r="J104" s="155">
        <f>SUM(J10:J103)</f>
        <v>23</v>
      </c>
      <c r="K104" s="155"/>
      <c r="L104" s="155"/>
      <c r="M104" s="156">
        <f>COUNTA(M9:M103)</f>
        <v>40</v>
      </c>
      <c r="N104" s="102">
        <f>COUNTA(N9:N103)</f>
        <v>49</v>
      </c>
      <c r="O104" s="157">
        <f>COUNTA(O9:O103)</f>
        <v>6</v>
      </c>
      <c r="P104" s="130"/>
      <c r="Q104" s="158">
        <f>COUNTA(Q9:Q103)</f>
        <v>10</v>
      </c>
      <c r="R104" s="100">
        <f t="shared" ref="R104:Y104" si="25">COUNTA(R10:R103)</f>
        <v>11</v>
      </c>
      <c r="S104" s="100">
        <f t="shared" si="25"/>
        <v>7</v>
      </c>
      <c r="T104" s="100">
        <f t="shared" si="25"/>
        <v>11</v>
      </c>
      <c r="U104" s="100">
        <f t="shared" si="25"/>
        <v>9</v>
      </c>
      <c r="V104" s="100">
        <f t="shared" si="25"/>
        <v>0</v>
      </c>
      <c r="W104" s="100">
        <f t="shared" si="25"/>
        <v>0</v>
      </c>
      <c r="X104" s="100">
        <f t="shared" si="25"/>
        <v>2</v>
      </c>
      <c r="Y104" s="101">
        <f t="shared" si="25"/>
        <v>0</v>
      </c>
      <c r="Z104" s="158">
        <f>COUNTA(Z9:Z103)</f>
        <v>0</v>
      </c>
      <c r="AA104" s="100">
        <f>COUNTA(AA10:AA103)</f>
        <v>0</v>
      </c>
      <c r="AB104" s="100">
        <f>COUNTA(AB10:AB103)</f>
        <v>0</v>
      </c>
      <c r="AC104" s="130"/>
      <c r="AD104" s="100">
        <f t="shared" ref="AD104:AI104" si="26">COUNTA(AD10:AD103)</f>
        <v>22</v>
      </c>
      <c r="AE104" s="100">
        <f t="shared" si="26"/>
        <v>18</v>
      </c>
      <c r="AF104" s="100">
        <f t="shared" si="26"/>
        <v>22</v>
      </c>
      <c r="AG104" s="101">
        <f t="shared" si="26"/>
        <v>0</v>
      </c>
      <c r="AH104" s="100">
        <f t="shared" si="26"/>
        <v>0</v>
      </c>
      <c r="AI104" s="100">
        <f t="shared" si="26"/>
        <v>0</v>
      </c>
      <c r="AJ104" s="130"/>
      <c r="AK104" s="100">
        <f t="shared" ref="AK104:AQ104" si="27">COUNTA(AK10:AK103)</f>
        <v>0</v>
      </c>
      <c r="AL104" s="100">
        <f t="shared" si="27"/>
        <v>0</v>
      </c>
      <c r="AM104" s="100">
        <f t="shared" si="27"/>
        <v>0</v>
      </c>
      <c r="AN104" s="100">
        <f t="shared" si="27"/>
        <v>1</v>
      </c>
      <c r="AO104" s="100">
        <f t="shared" si="27"/>
        <v>1</v>
      </c>
      <c r="AP104" s="100">
        <f t="shared" si="27"/>
        <v>0</v>
      </c>
      <c r="AQ104" s="100">
        <f t="shared" si="27"/>
        <v>0</v>
      </c>
      <c r="AR104" s="130"/>
      <c r="AS104" s="137">
        <f>COUNTA(AS9:AS103)</f>
        <v>0</v>
      </c>
      <c r="AT104" s="137">
        <f>COUNTA(AT9:AT103)</f>
        <v>0</v>
      </c>
      <c r="AU104" s="130"/>
      <c r="AV104" s="102">
        <f>COUNTA(AV10:AV103)</f>
        <v>15</v>
      </c>
      <c r="AW104" s="102">
        <f>COUNTA(AW10:AW103)</f>
        <v>1</v>
      </c>
      <c r="AX104" s="102">
        <f>COUNTA(AX10:AX103)</f>
        <v>2</v>
      </c>
      <c r="AY104" s="102">
        <f>COUNTA(AY10:AY103)</f>
        <v>4</v>
      </c>
      <c r="AZ104" s="102">
        <f>COUNTA(AZ10:AZ103)</f>
        <v>1</v>
      </c>
      <c r="BA104" s="127"/>
      <c r="BB104" s="159"/>
      <c r="BC104" s="159"/>
      <c r="BD104" s="159"/>
      <c r="BE104" s="159"/>
      <c r="BF104" s="159"/>
      <c r="BG104" s="159"/>
      <c r="BH104" s="159"/>
      <c r="BI104" s="159"/>
      <c r="BJ104" s="159"/>
      <c r="BK104" s="159"/>
      <c r="BL104" s="159"/>
      <c r="BM104" s="159"/>
      <c r="BN104" s="159"/>
      <c r="BO104" s="159"/>
      <c r="BP104" s="159"/>
      <c r="BQ104" s="159"/>
      <c r="BR104" s="159"/>
      <c r="BS104" s="159"/>
      <c r="BT104" s="159"/>
      <c r="BU104" s="159"/>
      <c r="BV104" s="159"/>
      <c r="BW104" s="159"/>
      <c r="BX104" s="159"/>
      <c r="BY104" s="159"/>
      <c r="BZ104" s="159"/>
      <c r="CA104" s="159"/>
      <c r="CB104" s="159"/>
      <c r="CC104" s="159"/>
      <c r="CD104" s="159"/>
      <c r="CE104" s="159"/>
      <c r="CF104" s="159"/>
      <c r="CG104" s="159"/>
      <c r="CH104" s="159"/>
      <c r="CI104" s="159"/>
      <c r="CJ104" s="159"/>
      <c r="CK104" s="159"/>
      <c r="CL104" s="159"/>
      <c r="CM104" s="159"/>
      <c r="CN104" s="159"/>
      <c r="CO104" s="159"/>
      <c r="CP104" s="159"/>
      <c r="CQ104" s="159"/>
      <c r="CR104" s="159"/>
      <c r="CS104" s="159"/>
      <c r="CT104" s="159"/>
      <c r="CU104" s="159"/>
      <c r="CV104" s="159"/>
      <c r="CW104" s="159"/>
      <c r="CX104" s="159"/>
      <c r="CY104" s="159"/>
      <c r="CZ104" s="159"/>
      <c r="DA104" s="159"/>
      <c r="DB104" s="159"/>
      <c r="DC104" s="159"/>
      <c r="DD104" s="159"/>
      <c r="DE104" s="159"/>
      <c r="DF104" s="159"/>
      <c r="DG104" s="159"/>
      <c r="DH104" s="159"/>
      <c r="DI104" s="159"/>
      <c r="DJ104" s="159"/>
      <c r="DK104" s="159"/>
      <c r="DL104" s="159"/>
      <c r="DM104" s="159"/>
      <c r="DN104" s="159"/>
      <c r="DO104" s="159"/>
      <c r="DP104" s="159"/>
      <c r="DQ104" s="159"/>
      <c r="DR104" s="159"/>
      <c r="DS104" s="159"/>
      <c r="DT104" s="159"/>
      <c r="DU104" s="159"/>
      <c r="DV104" s="159"/>
      <c r="DW104" s="159"/>
      <c r="DX104" s="159"/>
      <c r="DY104" s="159"/>
      <c r="DZ104" s="159"/>
      <c r="EA104" s="159"/>
      <c r="EB104" s="159"/>
      <c r="EC104" s="159"/>
      <c r="ED104" s="159"/>
      <c r="EE104" s="159"/>
      <c r="EF104" s="159"/>
      <c r="EG104" s="159"/>
      <c r="EH104" s="159"/>
      <c r="EI104" s="159"/>
      <c r="EJ104" s="159"/>
      <c r="EK104" s="159"/>
      <c r="EL104" s="159"/>
      <c r="EM104" s="159"/>
      <c r="EN104" s="159"/>
      <c r="EO104" s="159"/>
      <c r="EP104" s="159"/>
      <c r="EQ104" s="159"/>
      <c r="ER104" s="159"/>
      <c r="ES104" s="159"/>
      <c r="ET104" s="159"/>
      <c r="EU104" s="159"/>
      <c r="EV104" s="159"/>
      <c r="EW104" s="159"/>
      <c r="EX104" s="159"/>
      <c r="EY104" s="159"/>
      <c r="EZ104" s="159"/>
      <c r="FA104" s="159"/>
      <c r="FB104" s="159"/>
      <c r="FC104" s="159"/>
      <c r="FD104" s="159"/>
      <c r="FE104" s="159"/>
      <c r="FF104" s="159"/>
      <c r="FG104" s="159"/>
      <c r="FH104" s="159"/>
      <c r="FI104" s="159"/>
      <c r="FJ104" s="159"/>
      <c r="FK104" s="159"/>
      <c r="FL104" s="159"/>
      <c r="FM104" s="159"/>
      <c r="FN104" s="159"/>
      <c r="FO104" s="159"/>
      <c r="FP104" s="159"/>
      <c r="FQ104" s="159"/>
      <c r="FR104" s="159"/>
      <c r="FS104" s="159"/>
      <c r="FT104" s="159"/>
      <c r="FU104" s="159"/>
      <c r="FV104" s="159"/>
      <c r="FW104" s="159"/>
      <c r="FX104" s="159"/>
      <c r="FY104" s="159"/>
      <c r="FZ104" s="159"/>
      <c r="GA104" s="159"/>
      <c r="GB104" s="159"/>
      <c r="GC104" s="159"/>
      <c r="GD104" s="159"/>
      <c r="GE104" s="159"/>
      <c r="GF104" s="159"/>
      <c r="GG104" s="159"/>
      <c r="GH104" s="159"/>
      <c r="GI104" s="159"/>
      <c r="GJ104" s="159"/>
      <c r="GK104" s="159"/>
      <c r="GL104" s="159"/>
      <c r="GM104" s="159"/>
      <c r="GN104" s="159"/>
      <c r="GO104" s="159"/>
      <c r="GP104" s="159"/>
      <c r="GQ104" s="159"/>
      <c r="GR104" s="159"/>
      <c r="GS104" s="159"/>
      <c r="GT104" s="159"/>
      <c r="GU104" s="159"/>
      <c r="GV104" s="159"/>
      <c r="GW104" s="159"/>
      <c r="GX104" s="159"/>
      <c r="GY104" s="159"/>
      <c r="GZ104" s="159"/>
      <c r="HA104" s="159"/>
      <c r="HB104" s="159"/>
      <c r="HC104" s="159"/>
      <c r="HD104" s="159"/>
      <c r="HE104" s="159"/>
      <c r="HF104" s="159"/>
      <c r="HG104" s="159"/>
      <c r="HH104" s="159"/>
      <c r="HI104" s="159"/>
      <c r="HJ104" s="159"/>
      <c r="HK104" s="159"/>
      <c r="HL104" s="159"/>
      <c r="HM104" s="159"/>
      <c r="HN104" s="159"/>
      <c r="HO104" s="159"/>
      <c r="HP104" s="159"/>
      <c r="HQ104" s="159"/>
      <c r="HR104" s="159"/>
      <c r="HS104" s="159"/>
      <c r="HT104" s="159"/>
      <c r="HU104" s="159"/>
      <c r="HV104" s="159"/>
      <c r="HW104" s="159"/>
      <c r="HX104" s="159"/>
      <c r="HY104" s="159"/>
      <c r="HZ104" s="159"/>
      <c r="IA104" s="159"/>
      <c r="IB104" s="159"/>
      <c r="IC104" s="159"/>
      <c r="ID104" s="159"/>
      <c r="IE104" s="159"/>
      <c r="IF104" s="159"/>
      <c r="IG104" s="159"/>
      <c r="IH104" s="159"/>
      <c r="II104" s="159"/>
      <c r="IJ104" s="159"/>
      <c r="IK104" s="159"/>
      <c r="IL104" s="159"/>
      <c r="IM104" s="159"/>
      <c r="IN104" s="159"/>
      <c r="IO104" s="159"/>
      <c r="IP104" s="159"/>
      <c r="IQ104" s="159"/>
      <c r="IR104" s="159"/>
      <c r="IS104" s="159"/>
      <c r="IT104" s="159"/>
      <c r="IU104" s="159"/>
      <c r="IV104" s="159"/>
      <c r="IW104" s="159"/>
      <c r="IX104" s="159"/>
      <c r="IY104" s="159"/>
      <c r="IZ104" s="159"/>
      <c r="JA104" s="159"/>
      <c r="JB104" s="159"/>
      <c r="JC104" s="159"/>
      <c r="JD104" s="159"/>
      <c r="JE104" s="159"/>
      <c r="JF104" s="159"/>
      <c r="JG104" s="159"/>
      <c r="JH104" s="159"/>
      <c r="JI104" s="159"/>
      <c r="JJ104" s="159"/>
      <c r="JK104" s="159"/>
      <c r="JL104" s="159"/>
      <c r="JM104" s="159"/>
      <c r="JN104" s="159"/>
      <c r="JO104" s="159"/>
      <c r="JP104" s="159"/>
      <c r="JQ104" s="159"/>
      <c r="JR104" s="159"/>
      <c r="JS104" s="159"/>
      <c r="JT104" s="159"/>
      <c r="JU104" s="159"/>
      <c r="JV104" s="159"/>
      <c r="JW104" s="159"/>
      <c r="JX104" s="159"/>
      <c r="JY104" s="159"/>
      <c r="JZ104" s="159"/>
      <c r="KA104" s="159"/>
    </row>
    <row r="105" spans="1:287" s="160" customFormat="1" ht="15.75" x14ac:dyDescent="0.25">
      <c r="B105" s="161"/>
      <c r="C105" s="161"/>
      <c r="D105" s="276" t="s">
        <v>22</v>
      </c>
      <c r="E105" s="276"/>
      <c r="F105" s="162"/>
      <c r="G105" s="162"/>
      <c r="H105" s="258"/>
      <c r="I105" s="162"/>
      <c r="J105" s="162"/>
      <c r="K105" s="162"/>
      <c r="L105" s="162"/>
      <c r="M105" s="162"/>
      <c r="N105" s="162"/>
      <c r="O105" s="162"/>
      <c r="P105" s="162"/>
      <c r="Q105" s="163">
        <f>10/48</f>
        <v>0.20833333333333334</v>
      </c>
      <c r="R105" s="164">
        <f>15/48</f>
        <v>0.3125</v>
      </c>
      <c r="S105" s="164">
        <f>9/48</f>
        <v>0.1875</v>
      </c>
      <c r="T105" s="164">
        <f>14/48</f>
        <v>0.29166666666666669</v>
      </c>
      <c r="U105" s="164">
        <f>12/48</f>
        <v>0.25</v>
      </c>
      <c r="V105" s="164">
        <f t="shared" ref="V105:AB105" si="28">0/48</f>
        <v>0</v>
      </c>
      <c r="W105" s="164">
        <f t="shared" si="28"/>
        <v>0</v>
      </c>
      <c r="X105" s="164">
        <f t="shared" si="28"/>
        <v>0</v>
      </c>
      <c r="Y105" s="165">
        <f t="shared" si="28"/>
        <v>0</v>
      </c>
      <c r="Z105" s="163">
        <f t="shared" si="28"/>
        <v>0</v>
      </c>
      <c r="AA105" s="164">
        <f t="shared" si="28"/>
        <v>0</v>
      </c>
      <c r="AB105" s="164">
        <f t="shared" si="28"/>
        <v>0</v>
      </c>
      <c r="AC105" s="162"/>
      <c r="AD105" s="164">
        <f>AD104/N104</f>
        <v>0.44897959183673469</v>
      </c>
      <c r="AE105" s="164">
        <f>AE104/N104</f>
        <v>0.36734693877551022</v>
      </c>
      <c r="AF105" s="164">
        <f>AF104/N104</f>
        <v>0.44897959183673469</v>
      </c>
      <c r="AG105" s="164">
        <f>AG104/N104</f>
        <v>0</v>
      </c>
      <c r="AH105" s="164">
        <f>AH104/N104</f>
        <v>0</v>
      </c>
      <c r="AI105" s="164">
        <f>AI104/N104</f>
        <v>0</v>
      </c>
      <c r="AJ105" s="162"/>
      <c r="AK105" s="166">
        <f>0/6</f>
        <v>0</v>
      </c>
      <c r="AL105" s="166">
        <f>0/6</f>
        <v>0</v>
      </c>
      <c r="AM105" s="166">
        <f>0/6</f>
        <v>0</v>
      </c>
      <c r="AN105" s="166">
        <f>0/6</f>
        <v>0</v>
      </c>
      <c r="AO105" s="167">
        <f>1/6</f>
        <v>0.16666666666666666</v>
      </c>
      <c r="AP105" s="166">
        <f>0/6</f>
        <v>0</v>
      </c>
      <c r="AQ105" s="166">
        <f>0/6</f>
        <v>0</v>
      </c>
      <c r="AR105" s="162"/>
      <c r="AS105" s="168">
        <f>AS104/2</f>
        <v>0</v>
      </c>
      <c r="AT105" s="168">
        <f>AT104/2</f>
        <v>0</v>
      </c>
      <c r="AU105" s="162"/>
      <c r="AV105" s="272" t="s">
        <v>18</v>
      </c>
      <c r="AW105" s="272"/>
      <c r="AX105" s="272"/>
      <c r="AY105" s="272"/>
      <c r="AZ105" s="273"/>
      <c r="BA105" s="130"/>
      <c r="BB105" s="159"/>
      <c r="BC105" s="159"/>
      <c r="BD105" s="159"/>
      <c r="BE105" s="159"/>
      <c r="BF105" s="159"/>
      <c r="BG105" s="159"/>
      <c r="BH105" s="159"/>
      <c r="BI105" s="159"/>
      <c r="BJ105" s="159"/>
      <c r="BK105" s="159"/>
      <c r="BL105" s="159"/>
      <c r="BM105" s="159"/>
      <c r="BN105" s="159"/>
      <c r="BO105" s="159"/>
      <c r="BP105" s="159"/>
      <c r="BQ105" s="159"/>
      <c r="BR105" s="159"/>
      <c r="BS105" s="159"/>
      <c r="BT105" s="159"/>
      <c r="BU105" s="159"/>
      <c r="BV105" s="159"/>
      <c r="BW105" s="159"/>
      <c r="BX105" s="159"/>
      <c r="BY105" s="159"/>
      <c r="BZ105" s="159"/>
      <c r="CA105" s="159"/>
      <c r="CB105" s="159"/>
      <c r="CC105" s="159"/>
      <c r="CD105" s="159"/>
      <c r="CE105" s="159"/>
      <c r="CF105" s="159"/>
      <c r="CG105" s="159"/>
      <c r="CH105" s="159"/>
      <c r="CI105" s="159"/>
      <c r="CJ105" s="159"/>
      <c r="CK105" s="159"/>
      <c r="CL105" s="159"/>
      <c r="CM105" s="159"/>
      <c r="CN105" s="159"/>
      <c r="CO105" s="159"/>
      <c r="CP105" s="159"/>
      <c r="CQ105" s="159"/>
      <c r="CR105" s="159"/>
      <c r="CS105" s="159"/>
      <c r="CT105" s="159"/>
      <c r="CU105" s="159"/>
      <c r="CV105" s="159"/>
      <c r="CW105" s="159"/>
      <c r="CX105" s="159"/>
      <c r="CY105" s="159"/>
      <c r="CZ105" s="159"/>
      <c r="DA105" s="159"/>
      <c r="DB105" s="159"/>
      <c r="DC105" s="159"/>
      <c r="DD105" s="159"/>
      <c r="DE105" s="159"/>
      <c r="DF105" s="159"/>
      <c r="DG105" s="159"/>
      <c r="DH105" s="159"/>
      <c r="DI105" s="159"/>
      <c r="DJ105" s="159"/>
      <c r="DK105" s="159"/>
      <c r="DL105" s="159"/>
      <c r="DM105" s="159"/>
      <c r="DN105" s="159"/>
      <c r="DO105" s="159"/>
      <c r="DP105" s="159"/>
      <c r="DQ105" s="159"/>
      <c r="DR105" s="159"/>
      <c r="DS105" s="159"/>
      <c r="DT105" s="159"/>
      <c r="DU105" s="159"/>
      <c r="DV105" s="159"/>
      <c r="DW105" s="159"/>
      <c r="DX105" s="159"/>
      <c r="DY105" s="159"/>
      <c r="DZ105" s="159"/>
      <c r="EA105" s="159"/>
      <c r="EB105" s="159"/>
      <c r="EC105" s="159"/>
      <c r="ED105" s="159"/>
      <c r="EE105" s="159"/>
      <c r="EF105" s="159"/>
      <c r="EG105" s="159"/>
      <c r="EH105" s="159"/>
      <c r="EI105" s="159"/>
      <c r="EJ105" s="159"/>
      <c r="EK105" s="159"/>
      <c r="EL105" s="159"/>
      <c r="EM105" s="159"/>
      <c r="EN105" s="159"/>
      <c r="EO105" s="159"/>
      <c r="EP105" s="159"/>
      <c r="EQ105" s="159"/>
      <c r="ER105" s="159"/>
      <c r="ES105" s="159"/>
      <c r="ET105" s="159"/>
      <c r="EU105" s="159"/>
      <c r="EV105" s="159"/>
      <c r="EW105" s="159"/>
      <c r="EX105" s="159"/>
      <c r="EY105" s="159"/>
      <c r="EZ105" s="159"/>
      <c r="FA105" s="159"/>
      <c r="FB105" s="159"/>
      <c r="FC105" s="159"/>
      <c r="FD105" s="159"/>
      <c r="FE105" s="159"/>
      <c r="FF105" s="159"/>
      <c r="FG105" s="159"/>
      <c r="FH105" s="159"/>
      <c r="FI105" s="159"/>
      <c r="FJ105" s="159"/>
      <c r="FK105" s="159"/>
      <c r="FL105" s="159"/>
      <c r="FM105" s="159"/>
      <c r="FN105" s="159"/>
      <c r="FO105" s="159"/>
      <c r="FP105" s="159"/>
      <c r="FQ105" s="159"/>
      <c r="FR105" s="159"/>
      <c r="FS105" s="159"/>
      <c r="FT105" s="159"/>
      <c r="FU105" s="159"/>
      <c r="FV105" s="159"/>
      <c r="FW105" s="159"/>
      <c r="FX105" s="159"/>
      <c r="FY105" s="159"/>
      <c r="FZ105" s="159"/>
      <c r="GA105" s="159"/>
      <c r="GB105" s="159"/>
      <c r="GC105" s="159"/>
      <c r="GD105" s="159"/>
      <c r="GE105" s="159"/>
      <c r="GF105" s="159"/>
      <c r="GG105" s="159"/>
      <c r="GH105" s="159"/>
      <c r="GI105" s="159"/>
      <c r="GJ105" s="159"/>
      <c r="GK105" s="159"/>
      <c r="GL105" s="159"/>
      <c r="GM105" s="159"/>
      <c r="GN105" s="159"/>
      <c r="GO105" s="159"/>
      <c r="GP105" s="159"/>
      <c r="GQ105" s="159"/>
      <c r="GR105" s="159"/>
      <c r="GS105" s="159"/>
      <c r="GT105" s="159"/>
      <c r="GU105" s="159"/>
      <c r="GV105" s="159"/>
      <c r="GW105" s="159"/>
      <c r="GX105" s="159"/>
      <c r="GY105" s="159"/>
      <c r="GZ105" s="159"/>
      <c r="HA105" s="159"/>
      <c r="HB105" s="159"/>
      <c r="HC105" s="159"/>
      <c r="HD105" s="159"/>
      <c r="HE105" s="159"/>
      <c r="HF105" s="159"/>
      <c r="HG105" s="159"/>
      <c r="HH105" s="159"/>
      <c r="HI105" s="159"/>
      <c r="HJ105" s="159"/>
      <c r="HK105" s="159"/>
      <c r="HL105" s="159"/>
      <c r="HM105" s="159"/>
      <c r="HN105" s="159"/>
      <c r="HO105" s="159"/>
      <c r="HP105" s="159"/>
      <c r="HQ105" s="159"/>
      <c r="HR105" s="159"/>
      <c r="HS105" s="159"/>
      <c r="HT105" s="159"/>
      <c r="HU105" s="159"/>
      <c r="HV105" s="159"/>
      <c r="HW105" s="159"/>
      <c r="HX105" s="159"/>
      <c r="HY105" s="159"/>
      <c r="HZ105" s="159"/>
      <c r="IA105" s="159"/>
      <c r="IB105" s="159"/>
      <c r="IC105" s="159"/>
      <c r="ID105" s="159"/>
      <c r="IE105" s="159"/>
      <c r="IF105" s="159"/>
      <c r="IG105" s="159"/>
      <c r="IH105" s="159"/>
      <c r="II105" s="159"/>
      <c r="IJ105" s="159"/>
      <c r="IK105" s="159"/>
      <c r="IL105" s="159"/>
      <c r="IM105" s="159"/>
      <c r="IN105" s="159"/>
      <c r="IO105" s="159"/>
      <c r="IP105" s="159"/>
      <c r="IQ105" s="159"/>
      <c r="IR105" s="159"/>
      <c r="IS105" s="159"/>
      <c r="IT105" s="159"/>
      <c r="IU105" s="159"/>
      <c r="IV105" s="159"/>
      <c r="IW105" s="159"/>
      <c r="IX105" s="159"/>
      <c r="IY105" s="159"/>
      <c r="IZ105" s="159"/>
      <c r="JA105" s="159"/>
      <c r="JB105" s="159"/>
      <c r="JC105" s="159"/>
      <c r="JD105" s="159"/>
      <c r="JE105" s="159"/>
      <c r="JF105" s="159"/>
      <c r="JG105" s="159"/>
      <c r="JH105" s="159"/>
      <c r="JI105" s="159"/>
      <c r="JJ105" s="159"/>
      <c r="JK105" s="159"/>
      <c r="JL105" s="159"/>
      <c r="JM105" s="159"/>
      <c r="JN105" s="159"/>
      <c r="JO105" s="159"/>
      <c r="JP105" s="159"/>
      <c r="JQ105" s="159"/>
      <c r="JR105" s="159"/>
      <c r="JS105" s="159"/>
      <c r="JT105" s="159"/>
      <c r="JU105" s="159"/>
      <c r="JV105" s="159"/>
      <c r="JW105" s="159"/>
      <c r="JX105" s="159"/>
      <c r="JY105" s="159"/>
      <c r="JZ105" s="159"/>
      <c r="KA105" s="159"/>
    </row>
    <row r="106" spans="1:287" s="160" customFormat="1" ht="15.75" x14ac:dyDescent="0.25">
      <c r="B106" s="161"/>
      <c r="C106" s="161"/>
      <c r="D106" s="281" t="s">
        <v>23</v>
      </c>
      <c r="E106" s="281"/>
      <c r="F106" s="162"/>
      <c r="G106" s="162"/>
      <c r="H106" s="258"/>
      <c r="I106" s="162"/>
      <c r="J106" s="162"/>
      <c r="K106" s="162"/>
      <c r="L106" s="162"/>
      <c r="M106" s="162"/>
      <c r="N106" s="162"/>
      <c r="O106" s="162"/>
      <c r="P106" s="162"/>
      <c r="Q106" s="284">
        <f>48/576</f>
        <v>8.3333333333333329E-2</v>
      </c>
      <c r="R106" s="284"/>
      <c r="S106" s="284"/>
      <c r="T106" s="284"/>
      <c r="U106" s="284"/>
      <c r="V106" s="284"/>
      <c r="W106" s="284"/>
      <c r="X106" s="284"/>
      <c r="Y106" s="284"/>
      <c r="Z106" s="284"/>
      <c r="AA106" s="284"/>
      <c r="AB106" s="285"/>
      <c r="AC106" s="162"/>
      <c r="AD106" s="286">
        <f>49/294</f>
        <v>0.16666666666666666</v>
      </c>
      <c r="AE106" s="284"/>
      <c r="AF106" s="284"/>
      <c r="AG106" s="284"/>
      <c r="AH106" s="284"/>
      <c r="AI106" s="285"/>
      <c r="AJ106" s="162"/>
      <c r="AK106" s="287">
        <f>6/49</f>
        <v>0.12244897959183673</v>
      </c>
      <c r="AL106" s="288"/>
      <c r="AM106" s="288"/>
      <c r="AN106" s="288"/>
      <c r="AO106" s="288"/>
      <c r="AP106" s="288"/>
      <c r="AQ106" s="289"/>
      <c r="AR106" s="162"/>
      <c r="AS106" s="270">
        <f>(AS105+AT105)/2</f>
        <v>0</v>
      </c>
      <c r="AT106" s="271"/>
      <c r="AU106" s="162"/>
      <c r="AV106" s="169"/>
      <c r="AW106" s="169"/>
      <c r="AX106" s="169"/>
      <c r="AY106" s="169"/>
      <c r="AZ106" s="169"/>
      <c r="BA106" s="169"/>
      <c r="BB106" s="159"/>
      <c r="BC106" s="159"/>
      <c r="BD106" s="159"/>
      <c r="BE106" s="159"/>
      <c r="BF106" s="159"/>
      <c r="BG106" s="159"/>
      <c r="BH106" s="159"/>
      <c r="BI106" s="159"/>
      <c r="BJ106" s="159"/>
      <c r="BK106" s="159"/>
      <c r="BL106" s="159"/>
      <c r="BM106" s="159"/>
      <c r="BN106" s="159"/>
      <c r="BO106" s="159"/>
      <c r="BP106" s="159"/>
      <c r="BQ106" s="159"/>
      <c r="BR106" s="159"/>
      <c r="BS106" s="159"/>
      <c r="BT106" s="159"/>
      <c r="BU106" s="159"/>
      <c r="BV106" s="159"/>
      <c r="BW106" s="159"/>
      <c r="BX106" s="159"/>
      <c r="BY106" s="159"/>
      <c r="BZ106" s="159"/>
      <c r="CA106" s="159"/>
      <c r="CB106" s="159"/>
      <c r="CC106" s="159"/>
      <c r="CD106" s="159"/>
      <c r="CE106" s="159"/>
      <c r="CF106" s="159"/>
      <c r="CG106" s="159"/>
      <c r="CH106" s="159"/>
      <c r="CI106" s="159"/>
      <c r="CJ106" s="159"/>
      <c r="CK106" s="159"/>
      <c r="CL106" s="159"/>
      <c r="CM106" s="159"/>
      <c r="CN106" s="159"/>
      <c r="CO106" s="159"/>
      <c r="CP106" s="159"/>
      <c r="CQ106" s="159"/>
      <c r="CR106" s="159"/>
      <c r="CS106" s="159"/>
      <c r="CT106" s="159"/>
      <c r="CU106" s="159"/>
      <c r="CV106" s="159"/>
      <c r="CW106" s="159"/>
      <c r="CX106" s="159"/>
      <c r="CY106" s="159"/>
      <c r="CZ106" s="159"/>
      <c r="DA106" s="159"/>
      <c r="DB106" s="159"/>
      <c r="DC106" s="159"/>
      <c r="DD106" s="159"/>
      <c r="DE106" s="159"/>
      <c r="DF106" s="159"/>
      <c r="DG106" s="159"/>
      <c r="DH106" s="159"/>
      <c r="DI106" s="159"/>
      <c r="DJ106" s="159"/>
      <c r="DK106" s="159"/>
      <c r="DL106" s="159"/>
      <c r="DM106" s="159"/>
      <c r="DN106" s="159"/>
      <c r="DO106" s="159"/>
      <c r="DP106" s="159"/>
      <c r="DQ106" s="159"/>
      <c r="DR106" s="159"/>
      <c r="DS106" s="159"/>
      <c r="DT106" s="159"/>
      <c r="DU106" s="159"/>
      <c r="DV106" s="159"/>
      <c r="DW106" s="159"/>
      <c r="DX106" s="159"/>
      <c r="DY106" s="159"/>
      <c r="DZ106" s="159"/>
      <c r="EA106" s="159"/>
      <c r="EB106" s="159"/>
      <c r="EC106" s="159"/>
      <c r="ED106" s="159"/>
      <c r="EE106" s="159"/>
      <c r="EF106" s="159"/>
      <c r="EG106" s="159"/>
      <c r="EH106" s="159"/>
      <c r="EI106" s="159"/>
      <c r="EJ106" s="159"/>
      <c r="EK106" s="159"/>
      <c r="EL106" s="159"/>
      <c r="EM106" s="159"/>
      <c r="EN106" s="159"/>
      <c r="EO106" s="159"/>
      <c r="EP106" s="159"/>
      <c r="EQ106" s="159"/>
      <c r="ER106" s="159"/>
      <c r="ES106" s="159"/>
      <c r="ET106" s="159"/>
      <c r="EU106" s="159"/>
      <c r="EV106" s="159"/>
      <c r="EW106" s="159"/>
      <c r="EX106" s="159"/>
      <c r="EY106" s="159"/>
      <c r="EZ106" s="159"/>
      <c r="FA106" s="159"/>
      <c r="FB106" s="159"/>
      <c r="FC106" s="159"/>
      <c r="FD106" s="159"/>
      <c r="FE106" s="159"/>
      <c r="FF106" s="159"/>
      <c r="FG106" s="159"/>
      <c r="FH106" s="159"/>
      <c r="FI106" s="159"/>
      <c r="FJ106" s="159"/>
      <c r="FK106" s="159"/>
      <c r="FL106" s="159"/>
      <c r="FM106" s="159"/>
      <c r="FN106" s="159"/>
      <c r="FO106" s="159"/>
      <c r="FP106" s="159"/>
      <c r="FQ106" s="159"/>
      <c r="FR106" s="159"/>
      <c r="FS106" s="159"/>
      <c r="FT106" s="159"/>
      <c r="FU106" s="159"/>
      <c r="FV106" s="159"/>
      <c r="FW106" s="159"/>
      <c r="FX106" s="159"/>
      <c r="FY106" s="159"/>
      <c r="FZ106" s="159"/>
      <c r="GA106" s="159"/>
      <c r="GB106" s="159"/>
      <c r="GC106" s="159"/>
      <c r="GD106" s="159"/>
      <c r="GE106" s="159"/>
      <c r="GF106" s="159"/>
      <c r="GG106" s="159"/>
      <c r="GH106" s="159"/>
      <c r="GI106" s="159"/>
      <c r="GJ106" s="159"/>
      <c r="GK106" s="159"/>
      <c r="GL106" s="159"/>
      <c r="GM106" s="159"/>
      <c r="GN106" s="159"/>
      <c r="GO106" s="159"/>
      <c r="GP106" s="159"/>
      <c r="GQ106" s="159"/>
      <c r="GR106" s="159"/>
      <c r="GS106" s="159"/>
      <c r="GT106" s="159"/>
      <c r="GU106" s="159"/>
      <c r="GV106" s="159"/>
      <c r="GW106" s="159"/>
      <c r="GX106" s="159"/>
      <c r="GY106" s="159"/>
      <c r="GZ106" s="159"/>
      <c r="HA106" s="159"/>
      <c r="HB106" s="159"/>
      <c r="HC106" s="159"/>
      <c r="HD106" s="159"/>
      <c r="HE106" s="159"/>
      <c r="HF106" s="159"/>
      <c r="HG106" s="159"/>
      <c r="HH106" s="159"/>
      <c r="HI106" s="159"/>
      <c r="HJ106" s="159"/>
      <c r="HK106" s="159"/>
      <c r="HL106" s="159"/>
      <c r="HM106" s="159"/>
      <c r="HN106" s="159"/>
      <c r="HO106" s="159"/>
      <c r="HP106" s="159"/>
      <c r="HQ106" s="159"/>
      <c r="HR106" s="159"/>
      <c r="HS106" s="159"/>
      <c r="HT106" s="159"/>
      <c r="HU106" s="159"/>
      <c r="HV106" s="159"/>
      <c r="HW106" s="159"/>
      <c r="HX106" s="159"/>
      <c r="HY106" s="159"/>
      <c r="HZ106" s="159"/>
      <c r="IA106" s="159"/>
      <c r="IB106" s="159"/>
      <c r="IC106" s="159"/>
      <c r="ID106" s="159"/>
      <c r="IE106" s="159"/>
      <c r="IF106" s="159"/>
      <c r="IG106" s="159"/>
      <c r="IH106" s="159"/>
      <c r="II106" s="159"/>
      <c r="IJ106" s="159"/>
      <c r="IK106" s="159"/>
      <c r="IL106" s="159"/>
      <c r="IM106" s="159"/>
      <c r="IN106" s="159"/>
      <c r="IO106" s="159"/>
      <c r="IP106" s="159"/>
      <c r="IQ106" s="159"/>
      <c r="IR106" s="159"/>
      <c r="IS106" s="159"/>
      <c r="IT106" s="159"/>
      <c r="IU106" s="159"/>
      <c r="IV106" s="159"/>
      <c r="IW106" s="159"/>
      <c r="IX106" s="159"/>
      <c r="IY106" s="159"/>
      <c r="IZ106" s="159"/>
      <c r="JA106" s="159"/>
      <c r="JB106" s="159"/>
      <c r="JC106" s="159"/>
      <c r="JD106" s="159"/>
      <c r="JE106" s="159"/>
      <c r="JF106" s="159"/>
      <c r="JG106" s="159"/>
      <c r="JH106" s="159"/>
      <c r="JI106" s="159"/>
      <c r="JJ106" s="159"/>
      <c r="JK106" s="159"/>
      <c r="JL106" s="159"/>
      <c r="JM106" s="159"/>
      <c r="JN106" s="159"/>
      <c r="JO106" s="159"/>
      <c r="JP106" s="159"/>
      <c r="JQ106" s="159"/>
      <c r="JR106" s="159"/>
      <c r="JS106" s="159"/>
      <c r="JT106" s="159"/>
      <c r="JU106" s="159"/>
      <c r="JV106" s="159"/>
      <c r="JW106" s="159"/>
      <c r="JX106" s="159"/>
      <c r="JY106" s="159"/>
      <c r="JZ106" s="159"/>
      <c r="KA106" s="159"/>
    </row>
    <row r="107" spans="1:287" s="131" customFormat="1" ht="15.75" x14ac:dyDescent="0.25">
      <c r="B107" s="170"/>
      <c r="C107" s="170"/>
      <c r="G107" s="171"/>
      <c r="H107" s="259"/>
      <c r="I107" s="171"/>
      <c r="J107" s="171"/>
      <c r="K107" s="171"/>
      <c r="L107" s="171"/>
      <c r="M107" s="172"/>
      <c r="N107" s="172"/>
      <c r="O107" s="172"/>
      <c r="P107" s="173"/>
      <c r="Q107" s="172"/>
      <c r="R107" s="172"/>
      <c r="S107" s="172"/>
      <c r="T107" s="172"/>
      <c r="U107" s="172"/>
      <c r="V107" s="172"/>
      <c r="W107" s="172"/>
      <c r="X107" s="172"/>
      <c r="Y107" s="172"/>
      <c r="Z107" s="172"/>
      <c r="AA107" s="172"/>
      <c r="AB107" s="172"/>
      <c r="AC107" s="173"/>
      <c r="AD107" s="172"/>
      <c r="AE107" s="172"/>
      <c r="AF107" s="172"/>
      <c r="AG107" s="172"/>
      <c r="AH107" s="172"/>
      <c r="AI107" s="172"/>
      <c r="AJ107" s="173"/>
      <c r="AK107" s="172"/>
      <c r="AL107" s="172"/>
      <c r="AM107" s="172"/>
      <c r="AN107" s="172"/>
      <c r="AO107" s="172"/>
      <c r="AP107" s="172"/>
      <c r="AQ107" s="172"/>
      <c r="AR107" s="172"/>
      <c r="AS107" s="172"/>
      <c r="AT107" s="172"/>
      <c r="AU107" s="172"/>
      <c r="AV107" s="172"/>
      <c r="AW107" s="172"/>
      <c r="AX107" s="172"/>
      <c r="AY107" s="172"/>
      <c r="AZ107" s="172"/>
      <c r="BA107" s="172"/>
    </row>
    <row r="108" spans="1:287" s="131" customFormat="1" ht="15.75" x14ac:dyDescent="0.25">
      <c r="B108" s="170"/>
      <c r="G108" s="171"/>
      <c r="H108" s="259"/>
      <c r="I108" s="171"/>
      <c r="J108" s="171"/>
      <c r="K108" s="171"/>
      <c r="L108" s="171"/>
      <c r="M108" s="172"/>
      <c r="N108" s="172"/>
      <c r="O108" s="172"/>
      <c r="P108" s="173"/>
      <c r="Q108" s="172"/>
      <c r="R108" s="172"/>
      <c r="S108" s="172"/>
      <c r="T108" s="172"/>
      <c r="U108" s="172"/>
      <c r="V108" s="172"/>
      <c r="W108" s="172"/>
      <c r="X108" s="172"/>
      <c r="Y108" s="172"/>
      <c r="Z108" s="172"/>
      <c r="AA108" s="172"/>
      <c r="AB108" s="172"/>
      <c r="AC108" s="173"/>
      <c r="AD108" s="172"/>
      <c r="AE108" s="172"/>
      <c r="AF108" s="172"/>
      <c r="AG108" s="172"/>
      <c r="AH108" s="172"/>
      <c r="AI108" s="172"/>
      <c r="AJ108" s="173"/>
      <c r="AK108" s="172"/>
      <c r="AL108" s="172"/>
      <c r="AM108" s="172"/>
      <c r="AN108" s="172"/>
      <c r="AO108" s="172"/>
      <c r="AP108" s="172"/>
      <c r="AQ108" s="172"/>
      <c r="AR108" s="172"/>
      <c r="AS108" s="172"/>
      <c r="AT108" s="172"/>
      <c r="AU108" s="172"/>
      <c r="AV108" s="172"/>
      <c r="AW108" s="172"/>
      <c r="AX108" s="172"/>
      <c r="AY108" s="172"/>
      <c r="AZ108" s="172"/>
      <c r="BA108" s="172"/>
    </row>
    <row r="109" spans="1:287" s="179" customFormat="1" ht="15.75" x14ac:dyDescent="0.25">
      <c r="B109" s="280" t="s">
        <v>19</v>
      </c>
      <c r="C109" s="280"/>
      <c r="D109" s="280"/>
      <c r="E109" s="280"/>
      <c r="F109" s="100">
        <f>COUNTA(B9:B103)</f>
        <v>0</v>
      </c>
      <c r="G109" s="174"/>
      <c r="H109" s="260"/>
      <c r="I109" s="171"/>
      <c r="J109" s="172"/>
      <c r="K109" s="172"/>
      <c r="L109" s="172"/>
      <c r="M109" s="172"/>
      <c r="N109" s="172"/>
      <c r="O109" s="173"/>
      <c r="P109" s="172"/>
      <c r="Q109" s="172"/>
      <c r="R109" s="172"/>
      <c r="S109" s="172"/>
      <c r="T109" s="172"/>
      <c r="U109" s="172"/>
      <c r="V109" s="172"/>
      <c r="W109" s="172"/>
      <c r="X109" s="172"/>
      <c r="Y109" s="173"/>
      <c r="Z109" s="173"/>
      <c r="AA109" s="173"/>
      <c r="AB109" s="173"/>
      <c r="AC109" s="172"/>
      <c r="AD109" s="172"/>
      <c r="AE109" s="172"/>
      <c r="AF109" s="172"/>
      <c r="AG109" s="175"/>
      <c r="AH109" s="175"/>
      <c r="AI109" s="175"/>
      <c r="AJ109" s="176"/>
      <c r="AK109" s="176"/>
      <c r="AL109" s="176"/>
      <c r="AM109" s="176"/>
      <c r="AN109" s="176"/>
      <c r="AO109" s="176"/>
      <c r="AP109" s="176"/>
      <c r="AQ109" s="176"/>
      <c r="AR109" s="177"/>
      <c r="AS109" s="177"/>
      <c r="AT109" s="177"/>
      <c r="AU109" s="177"/>
      <c r="AV109" s="177"/>
      <c r="AW109" s="177"/>
      <c r="AX109" s="177"/>
      <c r="AY109" s="177"/>
      <c r="AZ109" s="159"/>
      <c r="BA109" s="159"/>
      <c r="BB109" s="178"/>
      <c r="BC109" s="178"/>
      <c r="BD109" s="178"/>
      <c r="BE109" s="178"/>
      <c r="BF109" s="178"/>
      <c r="BG109" s="178"/>
      <c r="BH109" s="178"/>
      <c r="BI109" s="178"/>
      <c r="BJ109" s="178"/>
      <c r="BK109" s="178"/>
      <c r="BL109" s="178"/>
      <c r="BM109" s="178"/>
      <c r="BN109" s="178"/>
      <c r="BO109" s="178"/>
      <c r="BP109" s="178"/>
      <c r="BQ109" s="178"/>
      <c r="BR109" s="178"/>
      <c r="BS109" s="178"/>
      <c r="BT109" s="178"/>
      <c r="BU109" s="178"/>
      <c r="BV109" s="178"/>
      <c r="BW109" s="178"/>
      <c r="BX109" s="178"/>
      <c r="BY109" s="178"/>
      <c r="BZ109" s="178"/>
      <c r="CA109" s="178"/>
      <c r="CB109" s="178"/>
      <c r="CC109" s="178"/>
      <c r="CD109" s="178"/>
      <c r="CE109" s="178"/>
      <c r="CF109" s="178"/>
      <c r="CG109" s="178"/>
      <c r="CH109" s="178"/>
      <c r="CI109" s="178"/>
      <c r="CJ109" s="178"/>
      <c r="CK109" s="178"/>
      <c r="CL109" s="178"/>
      <c r="CM109" s="178"/>
      <c r="CN109" s="178"/>
      <c r="CO109" s="178"/>
      <c r="CP109" s="178"/>
      <c r="CQ109" s="178"/>
      <c r="CR109" s="178"/>
      <c r="CS109" s="178"/>
      <c r="CT109" s="178"/>
      <c r="CU109" s="178"/>
      <c r="CV109" s="178"/>
      <c r="CW109" s="178"/>
      <c r="CX109" s="178"/>
      <c r="CY109" s="178"/>
      <c r="CZ109" s="178"/>
      <c r="DA109" s="178"/>
      <c r="DB109" s="178"/>
      <c r="DC109" s="178"/>
      <c r="DD109" s="178"/>
      <c r="DE109" s="178"/>
      <c r="DF109" s="178"/>
      <c r="DG109" s="178"/>
      <c r="DH109" s="178"/>
      <c r="DI109" s="178"/>
      <c r="DJ109" s="178"/>
      <c r="DK109" s="178"/>
      <c r="DL109" s="178"/>
      <c r="DM109" s="178"/>
      <c r="DN109" s="178"/>
      <c r="DO109" s="178"/>
      <c r="DP109" s="178"/>
      <c r="DQ109" s="178"/>
      <c r="DR109" s="178"/>
      <c r="DS109" s="178"/>
      <c r="DT109" s="178"/>
      <c r="DU109" s="178"/>
      <c r="DV109" s="178"/>
      <c r="DW109" s="178"/>
      <c r="DX109" s="178"/>
      <c r="DY109" s="178"/>
      <c r="DZ109" s="178"/>
      <c r="EA109" s="178"/>
      <c r="EB109" s="178"/>
      <c r="EC109" s="178"/>
      <c r="ED109" s="178"/>
      <c r="EE109" s="178"/>
      <c r="EF109" s="178"/>
      <c r="EG109" s="178"/>
      <c r="EH109" s="178"/>
      <c r="EI109" s="178"/>
      <c r="EJ109" s="178"/>
      <c r="EK109" s="178"/>
      <c r="EL109" s="178"/>
      <c r="EM109" s="178"/>
      <c r="EN109" s="178"/>
      <c r="EO109" s="178"/>
      <c r="EP109" s="178"/>
      <c r="EQ109" s="178"/>
      <c r="ER109" s="178"/>
      <c r="ES109" s="178"/>
      <c r="ET109" s="178"/>
      <c r="EU109" s="178"/>
      <c r="EV109" s="178"/>
      <c r="EW109" s="178"/>
      <c r="EX109" s="178"/>
      <c r="EY109" s="178"/>
      <c r="EZ109" s="178"/>
      <c r="FA109" s="178"/>
      <c r="FB109" s="178"/>
      <c r="FC109" s="178"/>
      <c r="FD109" s="178"/>
      <c r="FE109" s="178"/>
      <c r="FF109" s="178"/>
      <c r="FG109" s="178"/>
      <c r="FH109" s="178"/>
      <c r="FI109" s="178"/>
      <c r="FJ109" s="178"/>
      <c r="FK109" s="178"/>
      <c r="FL109" s="178"/>
      <c r="FM109" s="178"/>
      <c r="FN109" s="178"/>
      <c r="FO109" s="178"/>
      <c r="FP109" s="178"/>
      <c r="FQ109" s="178"/>
      <c r="FR109" s="178"/>
      <c r="FS109" s="178"/>
      <c r="FT109" s="178"/>
      <c r="FU109" s="178"/>
      <c r="FV109" s="178"/>
      <c r="FW109" s="178"/>
      <c r="FX109" s="178"/>
      <c r="FY109" s="178"/>
      <c r="FZ109" s="178"/>
      <c r="GA109" s="178"/>
      <c r="GB109" s="178"/>
      <c r="GC109" s="178"/>
      <c r="GD109" s="178"/>
      <c r="GE109" s="178"/>
      <c r="GF109" s="178"/>
      <c r="GG109" s="178"/>
      <c r="GH109" s="178"/>
      <c r="GI109" s="178"/>
      <c r="GJ109" s="178"/>
      <c r="GK109" s="178"/>
      <c r="GL109" s="178"/>
      <c r="GM109" s="178"/>
      <c r="GN109" s="178"/>
      <c r="GO109" s="178"/>
      <c r="GP109" s="178"/>
      <c r="GQ109" s="178"/>
      <c r="GR109" s="178"/>
      <c r="GS109" s="178"/>
      <c r="GT109" s="178"/>
      <c r="GU109" s="178"/>
      <c r="GV109" s="178"/>
      <c r="GW109" s="178"/>
      <c r="GX109" s="178"/>
      <c r="GY109" s="178"/>
      <c r="GZ109" s="178"/>
      <c r="HA109" s="178"/>
      <c r="HB109" s="178"/>
      <c r="HC109" s="178"/>
      <c r="HD109" s="178"/>
      <c r="HE109" s="178"/>
      <c r="HF109" s="178"/>
      <c r="HG109" s="178"/>
      <c r="HH109" s="178"/>
      <c r="HI109" s="178"/>
      <c r="HJ109" s="178"/>
      <c r="HK109" s="178"/>
      <c r="HL109" s="178"/>
      <c r="HM109" s="178"/>
      <c r="HN109" s="178"/>
      <c r="HO109" s="178"/>
      <c r="HP109" s="178"/>
      <c r="HQ109" s="178"/>
      <c r="HR109" s="178"/>
      <c r="HS109" s="178"/>
      <c r="HT109" s="178"/>
      <c r="HU109" s="178"/>
      <c r="HV109" s="178"/>
      <c r="HW109" s="178"/>
      <c r="HX109" s="178"/>
      <c r="HY109" s="178"/>
      <c r="HZ109" s="178"/>
      <c r="IA109" s="178"/>
      <c r="IB109" s="178"/>
      <c r="IC109" s="178"/>
      <c r="ID109" s="178"/>
      <c r="IE109" s="178"/>
      <c r="IF109" s="178"/>
      <c r="IG109" s="178"/>
      <c r="IH109" s="178"/>
      <c r="II109" s="178"/>
      <c r="IJ109" s="178"/>
      <c r="IK109" s="178"/>
      <c r="IL109" s="178"/>
      <c r="IM109" s="178"/>
      <c r="IN109" s="178"/>
      <c r="IO109" s="178"/>
      <c r="IP109" s="178"/>
      <c r="IQ109" s="178"/>
      <c r="IR109" s="178"/>
      <c r="IS109" s="178"/>
      <c r="IT109" s="178"/>
      <c r="IU109" s="178"/>
      <c r="IV109" s="178"/>
      <c r="IW109" s="178"/>
      <c r="IX109" s="178"/>
      <c r="IY109" s="178"/>
      <c r="IZ109" s="178"/>
      <c r="JA109" s="178"/>
      <c r="JB109" s="178"/>
      <c r="JC109" s="178"/>
      <c r="JD109" s="178"/>
      <c r="JE109" s="178"/>
      <c r="JF109" s="178"/>
      <c r="JG109" s="178"/>
      <c r="JH109" s="178"/>
      <c r="JI109" s="178"/>
      <c r="JJ109" s="178"/>
      <c r="JK109" s="178"/>
      <c r="JL109" s="178"/>
      <c r="JM109" s="178"/>
      <c r="JN109" s="178"/>
      <c r="JO109" s="178"/>
      <c r="JP109" s="178"/>
      <c r="JQ109" s="178"/>
      <c r="JR109" s="178"/>
      <c r="JS109" s="178"/>
      <c r="JT109" s="178"/>
      <c r="JU109" s="178"/>
      <c r="JV109" s="178"/>
      <c r="JW109" s="178"/>
      <c r="JX109" s="178"/>
      <c r="JY109" s="178"/>
      <c r="JZ109" s="178"/>
    </row>
    <row r="110" spans="1:287" x14ac:dyDescent="0.3">
      <c r="F110" s="5"/>
      <c r="G110" s="25"/>
      <c r="H110" s="261"/>
      <c r="I110" s="25"/>
      <c r="J110" s="26"/>
      <c r="K110" s="50"/>
      <c r="L110" s="50"/>
      <c r="M110" s="26"/>
      <c r="N110" s="26"/>
      <c r="O110" s="27"/>
      <c r="P110" s="26"/>
      <c r="Q110" s="275"/>
      <c r="R110" s="275"/>
      <c r="S110" s="275"/>
      <c r="T110" s="275"/>
      <c r="U110" s="275"/>
      <c r="V110" s="275"/>
      <c r="W110" s="275"/>
      <c r="X110" s="275"/>
      <c r="Y110" s="275"/>
      <c r="Z110" s="72"/>
      <c r="AA110" s="72"/>
      <c r="AB110" s="72"/>
      <c r="AC110" s="28"/>
      <c r="AD110" s="275"/>
      <c r="AE110" s="275"/>
      <c r="AF110" s="275"/>
      <c r="AG110" s="275"/>
      <c r="AH110" s="72"/>
      <c r="AI110" s="72"/>
      <c r="AJ110" s="28"/>
      <c r="AK110" s="275"/>
      <c r="AL110" s="275"/>
      <c r="AM110" s="275"/>
      <c r="AN110" s="275"/>
      <c r="AO110" s="275"/>
      <c r="AP110" s="61"/>
      <c r="AQ110" s="61"/>
      <c r="AR110" s="6"/>
      <c r="AS110" s="38"/>
      <c r="AT110" s="41"/>
      <c r="AU110" s="38"/>
      <c r="AZ110" s="14"/>
      <c r="BA110" s="43"/>
      <c r="KA110"/>
    </row>
    <row r="111" spans="1:287" x14ac:dyDescent="0.3">
      <c r="F111" s="5"/>
      <c r="G111" s="25"/>
      <c r="H111" s="261"/>
      <c r="I111" s="25"/>
      <c r="J111" s="26"/>
      <c r="K111" s="50"/>
      <c r="L111" s="50"/>
      <c r="M111" s="26"/>
      <c r="N111" s="26"/>
      <c r="O111" s="27"/>
      <c r="P111" s="26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59"/>
      <c r="AQ111" s="59"/>
      <c r="AR111" s="6"/>
      <c r="AS111" s="38"/>
      <c r="AT111" s="41"/>
      <c r="AU111" s="38"/>
      <c r="AZ111" s="14"/>
      <c r="BA111" s="43"/>
      <c r="KA111"/>
    </row>
    <row r="112" spans="1:287" x14ac:dyDescent="0.3">
      <c r="G112" s="25"/>
      <c r="H112" s="261"/>
      <c r="I112" s="25"/>
      <c r="J112" s="25"/>
      <c r="K112" s="25"/>
      <c r="L112" s="25"/>
      <c r="M112" s="26"/>
      <c r="N112" s="26"/>
      <c r="O112" s="26"/>
      <c r="P112" s="2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59"/>
      <c r="AQ112" s="59"/>
    </row>
    <row r="113" spans="7:43" x14ac:dyDescent="0.3">
      <c r="G113" s="25"/>
      <c r="H113" s="261"/>
      <c r="I113" s="25"/>
      <c r="J113" s="25"/>
      <c r="K113" s="25"/>
      <c r="L113" s="25"/>
      <c r="M113" s="26"/>
      <c r="N113" s="26"/>
      <c r="O113" s="26"/>
      <c r="P113" s="2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59"/>
      <c r="AQ113" s="59"/>
    </row>
    <row r="114" spans="7:43" x14ac:dyDescent="0.3">
      <c r="G114" s="25"/>
      <c r="H114" s="261"/>
      <c r="I114" s="25"/>
      <c r="J114" s="25"/>
      <c r="K114" s="25"/>
      <c r="L114" s="25"/>
      <c r="M114" s="26"/>
      <c r="N114" s="26"/>
      <c r="O114" s="26"/>
      <c r="P114" s="27"/>
      <c r="Q114" s="26"/>
      <c r="R114" s="26"/>
      <c r="S114" s="26"/>
      <c r="T114" s="26"/>
      <c r="U114" s="26"/>
      <c r="V114" s="26"/>
      <c r="W114" s="26"/>
      <c r="X114" s="26"/>
      <c r="Y114" s="26"/>
      <c r="Z114" s="50"/>
      <c r="AA114" s="50"/>
      <c r="AB114" s="50"/>
      <c r="AC114" s="27"/>
      <c r="AD114" s="26"/>
      <c r="AE114" s="26"/>
      <c r="AF114" s="26"/>
      <c r="AG114" s="6"/>
      <c r="AH114" s="56"/>
      <c r="AI114" s="56"/>
      <c r="AJ114" s="9"/>
    </row>
    <row r="115" spans="7:43" x14ac:dyDescent="0.3">
      <c r="G115" s="25"/>
      <c r="H115" s="261"/>
      <c r="I115" s="25"/>
      <c r="J115" s="25"/>
      <c r="K115" s="25"/>
      <c r="L115" s="25"/>
      <c r="M115" s="26"/>
      <c r="N115" s="26"/>
      <c r="O115" s="26"/>
      <c r="P115" s="27"/>
      <c r="Q115" s="26"/>
      <c r="R115" s="26"/>
      <c r="S115" s="26"/>
      <c r="T115" s="26"/>
      <c r="U115" s="26"/>
      <c r="V115" s="26"/>
      <c r="W115" s="26"/>
      <c r="X115" s="26"/>
      <c r="Y115" s="26"/>
      <c r="Z115" s="50"/>
      <c r="AA115" s="50"/>
      <c r="AB115" s="50"/>
      <c r="AC115" s="27"/>
      <c r="AD115" s="26"/>
      <c r="AE115" s="26"/>
      <c r="AF115" s="26"/>
      <c r="AG115" s="6"/>
      <c r="AH115" s="56"/>
      <c r="AI115" s="56"/>
      <c r="AJ115" s="9"/>
    </row>
    <row r="116" spans="7:43" x14ac:dyDescent="0.3">
      <c r="G116" s="25"/>
      <c r="H116" s="261"/>
      <c r="I116" s="25"/>
      <c r="J116" s="25"/>
      <c r="K116" s="25"/>
      <c r="L116" s="25"/>
      <c r="M116" s="26"/>
      <c r="N116" s="26"/>
      <c r="O116" s="26"/>
      <c r="P116" s="27"/>
      <c r="Q116" s="26"/>
      <c r="R116" s="26"/>
      <c r="S116" s="26"/>
      <c r="T116" s="26"/>
      <c r="U116" s="26"/>
      <c r="V116" s="26"/>
      <c r="W116" s="26"/>
      <c r="X116" s="26"/>
      <c r="Y116" s="26"/>
      <c r="Z116" s="50"/>
      <c r="AA116" s="50"/>
      <c r="AB116" s="50"/>
      <c r="AC116" s="27"/>
      <c r="AD116" s="26"/>
      <c r="AE116" s="26"/>
      <c r="AF116" s="26"/>
      <c r="AG116" s="6"/>
      <c r="AH116" s="56"/>
      <c r="AI116" s="56"/>
      <c r="AJ116" s="9"/>
    </row>
    <row r="117" spans="7:43" x14ac:dyDescent="0.3">
      <c r="P117" s="9"/>
      <c r="Q117" s="6"/>
      <c r="R117" s="6"/>
      <c r="S117" s="6"/>
      <c r="T117" s="6"/>
      <c r="U117" s="6"/>
      <c r="V117" s="6"/>
      <c r="W117" s="6"/>
      <c r="X117" s="6"/>
      <c r="Y117" s="6"/>
      <c r="Z117" s="48"/>
      <c r="AA117" s="48"/>
      <c r="AB117" s="48"/>
      <c r="AC117" s="9"/>
      <c r="AD117" s="6"/>
      <c r="AE117" s="6"/>
      <c r="AF117" s="6"/>
      <c r="AG117" s="6"/>
      <c r="AH117" s="56"/>
      <c r="AI117" s="56"/>
      <c r="AJ117" s="9"/>
    </row>
    <row r="118" spans="7:43" x14ac:dyDescent="0.3">
      <c r="P118" s="9"/>
      <c r="Q118" s="6"/>
      <c r="R118" s="6"/>
      <c r="S118" s="6"/>
      <c r="T118" s="6"/>
      <c r="U118" s="6"/>
      <c r="V118" s="6"/>
      <c r="W118" s="6"/>
      <c r="X118" s="6"/>
      <c r="Y118" s="6"/>
      <c r="Z118" s="48"/>
      <c r="AA118" s="48"/>
      <c r="AB118" s="48"/>
      <c r="AC118" s="9"/>
      <c r="AD118" s="6"/>
      <c r="AE118" s="6"/>
      <c r="AF118" s="6"/>
      <c r="AG118" s="6"/>
      <c r="AH118" s="56"/>
      <c r="AI118" s="56"/>
      <c r="AJ118" s="9"/>
    </row>
    <row r="119" spans="7:43" x14ac:dyDescent="0.3">
      <c r="P119" s="9"/>
      <c r="Q119" s="6"/>
      <c r="R119" s="6"/>
      <c r="S119" s="6"/>
      <c r="T119" s="6"/>
      <c r="U119" s="6"/>
      <c r="V119" s="6"/>
      <c r="W119" s="6"/>
      <c r="X119" s="6"/>
      <c r="Y119" s="6"/>
      <c r="Z119" s="48"/>
      <c r="AA119" s="48"/>
      <c r="AB119" s="48"/>
      <c r="AC119" s="9"/>
      <c r="AD119" s="6"/>
      <c r="AE119" s="6"/>
      <c r="AF119" s="6"/>
      <c r="AG119" s="6"/>
      <c r="AH119" s="56"/>
      <c r="AI119" s="56"/>
      <c r="AJ119" s="9"/>
    </row>
    <row r="120" spans="7:43" x14ac:dyDescent="0.3">
      <c r="P120" s="9"/>
      <c r="Q120" s="6"/>
      <c r="R120" s="6"/>
      <c r="S120" s="6"/>
      <c r="T120" s="6"/>
      <c r="U120" s="6"/>
      <c r="V120" s="6"/>
      <c r="W120" s="6"/>
      <c r="X120" s="6"/>
      <c r="Y120" s="6"/>
      <c r="Z120" s="48"/>
      <c r="AA120" s="48"/>
      <c r="AB120" s="48"/>
      <c r="AC120" s="9"/>
      <c r="AD120" s="6"/>
      <c r="AE120" s="6"/>
      <c r="AF120" s="6"/>
      <c r="AG120" s="6"/>
      <c r="AH120" s="56"/>
      <c r="AI120" s="56"/>
      <c r="AJ120" s="9"/>
    </row>
    <row r="121" spans="7:43" x14ac:dyDescent="0.3">
      <c r="P121" s="9"/>
      <c r="Q121" s="6"/>
      <c r="R121" s="6"/>
      <c r="S121" s="6"/>
      <c r="T121" s="6"/>
      <c r="U121" s="6"/>
      <c r="V121" s="6"/>
      <c r="W121" s="6"/>
      <c r="X121" s="6"/>
      <c r="Y121" s="6"/>
      <c r="Z121" s="48"/>
      <c r="AA121" s="48"/>
      <c r="AB121" s="48"/>
      <c r="AC121" s="9"/>
      <c r="AD121" s="6"/>
      <c r="AE121" s="6"/>
      <c r="AF121" s="6"/>
      <c r="AG121" s="6"/>
      <c r="AH121" s="56"/>
      <c r="AI121" s="56"/>
      <c r="AJ121" s="9"/>
    </row>
    <row r="122" spans="7:43" x14ac:dyDescent="0.3">
      <c r="P122" s="9"/>
      <c r="Q122" s="6"/>
      <c r="R122" s="6"/>
      <c r="S122" s="6"/>
      <c r="T122" s="6"/>
      <c r="U122" s="6"/>
      <c r="V122" s="6"/>
      <c r="W122" s="6"/>
      <c r="X122" s="6"/>
      <c r="Y122" s="6"/>
      <c r="Z122" s="48"/>
      <c r="AA122" s="48"/>
      <c r="AB122" s="48"/>
      <c r="AC122" s="9"/>
      <c r="AD122" s="6"/>
      <c r="AE122" s="6"/>
      <c r="AF122" s="6"/>
      <c r="AG122" s="6"/>
      <c r="AH122" s="56"/>
      <c r="AI122" s="56"/>
      <c r="AJ122" s="9"/>
    </row>
    <row r="123" spans="7:43" x14ac:dyDescent="0.3">
      <c r="P123" s="9"/>
      <c r="Q123" s="6"/>
      <c r="R123" s="6"/>
      <c r="S123" s="6"/>
      <c r="T123" s="6"/>
      <c r="U123" s="6"/>
      <c r="V123" s="6"/>
      <c r="W123" s="6"/>
      <c r="X123" s="6"/>
      <c r="Y123" s="6"/>
      <c r="Z123" s="48"/>
      <c r="AA123" s="48"/>
      <c r="AB123" s="48"/>
      <c r="AC123" s="9"/>
      <c r="AD123" s="6"/>
      <c r="AE123" s="6"/>
      <c r="AF123" s="6"/>
      <c r="AG123" s="6"/>
      <c r="AH123" s="56"/>
      <c r="AI123" s="56"/>
      <c r="AJ123" s="9"/>
    </row>
    <row r="124" spans="7:43" x14ac:dyDescent="0.3">
      <c r="P124" s="9"/>
      <c r="Q124" s="6"/>
      <c r="R124" s="6"/>
      <c r="S124" s="6"/>
      <c r="T124" s="6"/>
      <c r="U124" s="6"/>
      <c r="V124" s="6"/>
      <c r="W124" s="6"/>
      <c r="X124" s="6"/>
      <c r="Y124" s="6"/>
      <c r="Z124" s="48"/>
      <c r="AA124" s="48"/>
      <c r="AB124" s="48"/>
      <c r="AC124" s="9"/>
      <c r="AD124" s="6"/>
      <c r="AE124" s="6"/>
      <c r="AF124" s="6"/>
      <c r="AG124" s="6"/>
      <c r="AH124" s="56"/>
      <c r="AI124" s="56"/>
      <c r="AJ124" s="9"/>
    </row>
    <row r="125" spans="7:43" x14ac:dyDescent="0.3">
      <c r="P125" s="9"/>
      <c r="Q125" s="6"/>
      <c r="R125" s="6"/>
      <c r="S125" s="6"/>
      <c r="T125" s="6"/>
      <c r="U125" s="6"/>
      <c r="V125" s="6"/>
      <c r="W125" s="6"/>
      <c r="X125" s="6"/>
      <c r="Y125" s="6"/>
      <c r="Z125" s="48"/>
      <c r="AA125" s="48"/>
      <c r="AB125" s="48"/>
      <c r="AC125" s="9"/>
      <c r="AD125" s="6"/>
      <c r="AE125" s="6"/>
      <c r="AF125" s="6"/>
      <c r="AG125" s="6"/>
      <c r="AH125" s="56"/>
      <c r="AI125" s="56"/>
      <c r="AJ125" s="9"/>
    </row>
    <row r="126" spans="7:43" x14ac:dyDescent="0.3">
      <c r="P126" s="9"/>
      <c r="Q126" s="6"/>
      <c r="R126" s="6"/>
      <c r="S126" s="6"/>
      <c r="T126" s="6"/>
      <c r="U126" s="6"/>
      <c r="V126" s="6"/>
      <c r="W126" s="6"/>
      <c r="X126" s="6"/>
      <c r="Y126" s="6"/>
      <c r="Z126" s="48"/>
      <c r="AA126" s="48"/>
      <c r="AB126" s="48"/>
      <c r="AC126" s="9"/>
      <c r="AD126" s="6"/>
      <c r="AE126" s="6"/>
      <c r="AF126" s="6"/>
      <c r="AG126" s="6"/>
      <c r="AH126" s="56"/>
      <c r="AI126" s="56"/>
      <c r="AJ126" s="9"/>
    </row>
    <row r="127" spans="7:43" x14ac:dyDescent="0.3">
      <c r="P127" s="9"/>
      <c r="Q127" s="6"/>
      <c r="R127" s="6"/>
      <c r="S127" s="6"/>
      <c r="T127" s="6"/>
      <c r="U127" s="6"/>
      <c r="V127" s="6"/>
      <c r="W127" s="6"/>
      <c r="X127" s="6"/>
      <c r="Y127" s="6"/>
      <c r="Z127" s="48"/>
      <c r="AA127" s="48"/>
      <c r="AB127" s="48"/>
      <c r="AC127" s="9"/>
      <c r="AD127" s="6"/>
      <c r="AE127" s="6"/>
      <c r="AF127" s="6"/>
      <c r="AG127" s="6"/>
      <c r="AH127" s="56"/>
      <c r="AI127" s="56"/>
      <c r="AJ127" s="9"/>
    </row>
    <row r="128" spans="7:43" x14ac:dyDescent="0.3">
      <c r="P128" s="9"/>
      <c r="Q128" s="6"/>
      <c r="R128" s="6"/>
      <c r="S128" s="6"/>
      <c r="T128" s="6"/>
      <c r="U128" s="6"/>
      <c r="V128" s="6"/>
      <c r="W128" s="6"/>
      <c r="X128" s="6"/>
      <c r="Y128" s="6"/>
      <c r="Z128" s="48"/>
      <c r="AA128" s="48"/>
      <c r="AB128" s="48"/>
      <c r="AC128" s="9"/>
      <c r="AD128" s="6"/>
      <c r="AE128" s="6"/>
      <c r="AF128" s="6"/>
      <c r="AG128" s="6"/>
      <c r="AH128" s="56"/>
      <c r="AI128" s="56"/>
      <c r="AJ128" s="9"/>
    </row>
    <row r="129" spans="16:36" x14ac:dyDescent="0.3">
      <c r="P129" s="9"/>
      <c r="Q129" s="6"/>
      <c r="R129" s="6"/>
      <c r="S129" s="6"/>
      <c r="T129" s="6"/>
      <c r="U129" s="6"/>
      <c r="V129" s="6"/>
      <c r="W129" s="6"/>
      <c r="X129" s="6"/>
      <c r="Y129" s="6"/>
      <c r="Z129" s="48"/>
      <c r="AA129" s="48"/>
      <c r="AB129" s="48"/>
      <c r="AC129" s="9"/>
      <c r="AD129" s="6"/>
      <c r="AE129" s="6"/>
      <c r="AF129" s="6"/>
      <c r="AG129" s="6"/>
      <c r="AH129" s="56"/>
      <c r="AI129" s="56"/>
      <c r="AJ129" s="9"/>
    </row>
    <row r="130" spans="16:36" x14ac:dyDescent="0.3">
      <c r="P130" s="9"/>
      <c r="Q130" s="6"/>
      <c r="R130" s="6"/>
      <c r="S130" s="6"/>
      <c r="T130" s="6"/>
      <c r="U130" s="6"/>
      <c r="V130" s="6"/>
      <c r="W130" s="6"/>
      <c r="X130" s="6"/>
      <c r="Y130" s="6"/>
      <c r="Z130" s="48"/>
      <c r="AA130" s="48"/>
      <c r="AB130" s="48"/>
      <c r="AC130" s="9"/>
      <c r="AD130" s="6"/>
      <c r="AE130" s="6"/>
      <c r="AF130" s="6"/>
      <c r="AG130" s="6"/>
      <c r="AH130" s="56"/>
      <c r="AI130" s="56"/>
      <c r="AJ130" s="9"/>
    </row>
    <row r="131" spans="16:36" x14ac:dyDescent="0.3">
      <c r="P131" s="9"/>
      <c r="Q131" s="6"/>
      <c r="R131" s="6"/>
      <c r="S131" s="6"/>
      <c r="T131" s="6"/>
      <c r="U131" s="6"/>
      <c r="V131" s="6"/>
      <c r="W131" s="6"/>
      <c r="X131" s="6"/>
      <c r="Y131" s="6"/>
      <c r="Z131" s="48"/>
      <c r="AA131" s="48"/>
      <c r="AB131" s="48"/>
      <c r="AC131" s="9"/>
      <c r="AD131" s="6"/>
      <c r="AE131" s="6"/>
      <c r="AF131" s="6"/>
      <c r="AG131" s="6"/>
      <c r="AH131" s="56"/>
      <c r="AI131" s="56"/>
      <c r="AJ131" s="9"/>
    </row>
    <row r="132" spans="16:36" x14ac:dyDescent="0.3">
      <c r="P132" s="9"/>
      <c r="Q132" s="6"/>
      <c r="R132" s="6"/>
      <c r="S132" s="6"/>
      <c r="T132" s="6"/>
      <c r="U132" s="6"/>
      <c r="V132" s="6"/>
      <c r="W132" s="6"/>
      <c r="X132" s="6"/>
      <c r="Y132" s="6"/>
      <c r="Z132" s="48"/>
      <c r="AA132" s="48"/>
      <c r="AB132" s="48"/>
      <c r="AC132" s="9"/>
      <c r="AD132" s="6"/>
      <c r="AE132" s="6"/>
      <c r="AF132" s="6"/>
      <c r="AG132" s="6"/>
      <c r="AH132" s="56"/>
      <c r="AI132" s="56"/>
      <c r="AJ132" s="9"/>
    </row>
    <row r="133" spans="16:36" x14ac:dyDescent="0.3">
      <c r="P133" s="9"/>
      <c r="Q133" s="6"/>
      <c r="R133" s="6"/>
      <c r="S133" s="6"/>
      <c r="T133" s="6"/>
      <c r="U133" s="6"/>
      <c r="V133" s="6"/>
      <c r="W133" s="6"/>
      <c r="X133" s="6"/>
      <c r="Y133" s="6"/>
      <c r="Z133" s="48"/>
      <c r="AA133" s="48"/>
      <c r="AB133" s="48"/>
      <c r="AC133" s="9"/>
      <c r="AD133" s="6"/>
      <c r="AE133" s="6"/>
      <c r="AF133" s="6"/>
      <c r="AG133" s="6"/>
      <c r="AH133" s="56"/>
      <c r="AI133" s="56"/>
      <c r="AJ133" s="9"/>
    </row>
    <row r="134" spans="16:36" x14ac:dyDescent="0.3">
      <c r="P134" s="9"/>
      <c r="Q134" s="6"/>
      <c r="R134" s="6"/>
      <c r="S134" s="6"/>
      <c r="T134" s="6"/>
      <c r="U134" s="6"/>
      <c r="V134" s="6"/>
      <c r="W134" s="6"/>
      <c r="X134" s="6"/>
      <c r="Y134" s="6"/>
      <c r="Z134" s="48"/>
      <c r="AA134" s="48"/>
      <c r="AB134" s="48"/>
      <c r="AC134" s="9"/>
      <c r="AD134" s="6"/>
      <c r="AE134" s="6"/>
      <c r="AF134" s="6"/>
      <c r="AG134" s="6"/>
      <c r="AH134" s="56"/>
      <c r="AI134" s="56"/>
      <c r="AJ134" s="9"/>
    </row>
    <row r="135" spans="16:36" x14ac:dyDescent="0.3">
      <c r="P135" s="9"/>
      <c r="Q135" s="6"/>
      <c r="R135" s="6"/>
      <c r="S135" s="6"/>
      <c r="T135" s="6"/>
      <c r="U135" s="6"/>
      <c r="V135" s="6"/>
      <c r="W135" s="6"/>
      <c r="X135" s="6"/>
      <c r="Y135" s="6"/>
      <c r="Z135" s="48"/>
      <c r="AA135" s="48"/>
      <c r="AB135" s="48"/>
      <c r="AC135" s="9"/>
      <c r="AD135" s="6"/>
      <c r="AE135" s="6"/>
      <c r="AF135" s="6"/>
      <c r="AG135" s="6"/>
      <c r="AH135" s="56"/>
      <c r="AI135" s="56"/>
      <c r="AJ135" s="9"/>
    </row>
    <row r="136" spans="16:36" x14ac:dyDescent="0.3">
      <c r="P136" s="9"/>
      <c r="Q136" s="6"/>
      <c r="R136" s="6"/>
      <c r="S136" s="6"/>
      <c r="T136" s="6"/>
      <c r="U136" s="6"/>
      <c r="V136" s="6"/>
      <c r="W136" s="6"/>
      <c r="X136" s="6"/>
      <c r="Y136" s="6"/>
      <c r="Z136" s="48"/>
      <c r="AA136" s="48"/>
      <c r="AB136" s="48"/>
      <c r="AC136" s="9"/>
      <c r="AD136" s="6"/>
      <c r="AE136" s="6"/>
      <c r="AF136" s="6"/>
      <c r="AG136" s="6"/>
      <c r="AH136" s="56"/>
      <c r="AI136" s="56"/>
      <c r="AJ136" s="9"/>
    </row>
    <row r="137" spans="16:36" x14ac:dyDescent="0.3">
      <c r="P137" s="9"/>
      <c r="Q137" s="6"/>
      <c r="R137" s="6"/>
      <c r="S137" s="6"/>
      <c r="T137" s="6"/>
      <c r="U137" s="6"/>
      <c r="V137" s="6"/>
      <c r="W137" s="6"/>
      <c r="X137" s="6"/>
      <c r="Y137" s="6"/>
      <c r="Z137" s="48"/>
      <c r="AA137" s="48"/>
      <c r="AB137" s="48"/>
      <c r="AC137" s="9"/>
      <c r="AD137" s="6"/>
      <c r="AE137" s="6"/>
      <c r="AF137" s="6"/>
      <c r="AG137" s="6"/>
      <c r="AH137" s="56"/>
      <c r="AI137" s="56"/>
      <c r="AJ137" s="9"/>
    </row>
    <row r="138" spans="16:36" x14ac:dyDescent="0.3">
      <c r="P138" s="9"/>
      <c r="Q138" s="6"/>
      <c r="R138" s="6"/>
      <c r="S138" s="6"/>
      <c r="T138" s="6"/>
      <c r="U138" s="6"/>
      <c r="V138" s="6"/>
      <c r="W138" s="6"/>
      <c r="X138" s="6"/>
      <c r="Y138" s="6"/>
      <c r="Z138" s="48"/>
      <c r="AA138" s="48"/>
      <c r="AB138" s="48"/>
      <c r="AC138" s="9"/>
      <c r="AD138" s="6"/>
      <c r="AE138" s="6"/>
      <c r="AF138" s="6"/>
      <c r="AG138" s="6"/>
      <c r="AH138" s="56"/>
      <c r="AI138" s="56"/>
      <c r="AJ138" s="9"/>
    </row>
    <row r="139" spans="16:36" x14ac:dyDescent="0.3">
      <c r="P139" s="9"/>
      <c r="Q139" s="6"/>
      <c r="R139" s="6"/>
      <c r="S139" s="6"/>
      <c r="T139" s="6"/>
      <c r="U139" s="6"/>
      <c r="V139" s="6"/>
      <c r="W139" s="6"/>
      <c r="X139" s="6"/>
      <c r="Y139" s="6"/>
      <c r="Z139" s="48"/>
      <c r="AA139" s="48"/>
      <c r="AB139" s="48"/>
      <c r="AC139" s="9"/>
      <c r="AD139" s="6"/>
      <c r="AE139" s="6"/>
      <c r="AF139" s="6"/>
      <c r="AG139" s="6"/>
      <c r="AH139" s="56"/>
      <c r="AI139" s="56"/>
      <c r="AJ139" s="9"/>
    </row>
    <row r="140" spans="16:36" x14ac:dyDescent="0.3">
      <c r="P140" s="9"/>
      <c r="Q140" s="6"/>
      <c r="R140" s="6"/>
      <c r="S140" s="6"/>
      <c r="T140" s="6"/>
      <c r="U140" s="6"/>
      <c r="V140" s="6"/>
      <c r="W140" s="6"/>
      <c r="X140" s="6"/>
      <c r="Y140" s="6"/>
      <c r="Z140" s="48"/>
      <c r="AA140" s="48"/>
      <c r="AB140" s="48"/>
      <c r="AC140" s="9"/>
      <c r="AD140" s="6"/>
      <c r="AE140" s="6"/>
      <c r="AF140" s="6"/>
      <c r="AG140" s="6"/>
      <c r="AH140" s="56"/>
      <c r="AI140" s="56"/>
      <c r="AJ140" s="9"/>
    </row>
    <row r="141" spans="16:36" x14ac:dyDescent="0.3">
      <c r="P141" s="9"/>
      <c r="Q141" s="6"/>
      <c r="R141" s="6"/>
      <c r="S141" s="6"/>
      <c r="T141" s="6"/>
      <c r="U141" s="6"/>
      <c r="V141" s="6"/>
      <c r="W141" s="6"/>
      <c r="X141" s="6"/>
      <c r="Y141" s="6"/>
      <c r="Z141" s="48"/>
      <c r="AA141" s="48"/>
      <c r="AB141" s="48"/>
      <c r="AC141" s="9"/>
      <c r="AD141" s="6"/>
      <c r="AE141" s="6"/>
      <c r="AF141" s="6"/>
      <c r="AG141" s="6"/>
      <c r="AH141" s="56"/>
      <c r="AI141" s="56"/>
      <c r="AJ141" s="9"/>
    </row>
    <row r="142" spans="16:36" x14ac:dyDescent="0.3">
      <c r="P142" s="9"/>
      <c r="Q142" s="6"/>
      <c r="R142" s="6"/>
      <c r="S142" s="6"/>
      <c r="T142" s="6"/>
      <c r="U142" s="6"/>
      <c r="V142" s="6"/>
      <c r="W142" s="6"/>
      <c r="X142" s="6"/>
      <c r="Y142" s="6"/>
      <c r="Z142" s="48"/>
      <c r="AA142" s="48"/>
      <c r="AB142" s="48"/>
      <c r="AC142" s="9"/>
      <c r="AD142" s="6"/>
      <c r="AE142" s="6"/>
      <c r="AF142" s="6"/>
      <c r="AG142" s="6"/>
      <c r="AH142" s="56"/>
      <c r="AI142" s="56"/>
      <c r="AJ142" s="9"/>
    </row>
    <row r="143" spans="16:36" x14ac:dyDescent="0.3">
      <c r="P143" s="9"/>
      <c r="Q143" s="6"/>
      <c r="R143" s="6"/>
      <c r="S143" s="6"/>
      <c r="T143" s="6"/>
      <c r="U143" s="6"/>
      <c r="V143" s="6"/>
      <c r="W143" s="6"/>
      <c r="X143" s="6"/>
      <c r="Y143" s="6"/>
      <c r="Z143" s="48"/>
      <c r="AA143" s="48"/>
      <c r="AB143" s="48"/>
      <c r="AC143" s="9"/>
      <c r="AD143" s="6"/>
      <c r="AE143" s="6"/>
      <c r="AF143" s="6"/>
      <c r="AG143" s="6"/>
      <c r="AH143" s="56"/>
      <c r="AI143" s="56"/>
      <c r="AJ143" s="9"/>
    </row>
    <row r="144" spans="16:36" x14ac:dyDescent="0.3">
      <c r="P144" s="9"/>
      <c r="Q144" s="6"/>
      <c r="R144" s="6"/>
      <c r="S144" s="6"/>
      <c r="T144" s="6"/>
      <c r="U144" s="6"/>
      <c r="V144" s="6"/>
      <c r="W144" s="6"/>
      <c r="X144" s="6"/>
      <c r="Y144" s="6"/>
      <c r="Z144" s="48"/>
      <c r="AA144" s="48"/>
      <c r="AB144" s="48"/>
      <c r="AC144" s="9"/>
      <c r="AD144" s="6"/>
      <c r="AE144" s="6"/>
      <c r="AF144" s="6"/>
      <c r="AG144" s="6"/>
      <c r="AH144" s="56"/>
      <c r="AI144" s="56"/>
      <c r="AJ144" s="9"/>
    </row>
    <row r="145" spans="16:36" x14ac:dyDescent="0.3">
      <c r="P145" s="9"/>
      <c r="Q145" s="6"/>
      <c r="R145" s="6"/>
      <c r="S145" s="6"/>
      <c r="T145" s="6"/>
      <c r="U145" s="6"/>
      <c r="V145" s="6"/>
      <c r="W145" s="6"/>
      <c r="X145" s="6"/>
      <c r="Y145" s="6"/>
      <c r="Z145" s="48"/>
      <c r="AA145" s="48"/>
      <c r="AB145" s="48"/>
      <c r="AC145" s="9"/>
      <c r="AD145" s="6"/>
      <c r="AE145" s="6"/>
      <c r="AF145" s="6"/>
      <c r="AG145" s="6"/>
      <c r="AH145" s="56"/>
      <c r="AI145" s="56"/>
      <c r="AJ145" s="9"/>
    </row>
    <row r="146" spans="16:36" x14ac:dyDescent="0.3">
      <c r="P146" s="9"/>
      <c r="Q146" s="6"/>
      <c r="R146" s="6"/>
      <c r="S146" s="6"/>
      <c r="T146" s="6"/>
      <c r="U146" s="6"/>
      <c r="V146" s="6"/>
      <c r="W146" s="6"/>
      <c r="X146" s="6"/>
      <c r="Y146" s="6"/>
      <c r="Z146" s="48"/>
      <c r="AA146" s="48"/>
      <c r="AB146" s="48"/>
      <c r="AC146" s="9"/>
      <c r="AD146" s="6"/>
      <c r="AE146" s="6"/>
      <c r="AF146" s="6"/>
      <c r="AG146" s="6"/>
      <c r="AH146" s="56"/>
      <c r="AI146" s="56"/>
      <c r="AJ146" s="9"/>
    </row>
    <row r="147" spans="16:36" x14ac:dyDescent="0.3">
      <c r="P147" s="9"/>
      <c r="Q147" s="6"/>
      <c r="R147" s="6"/>
      <c r="S147" s="6"/>
      <c r="T147" s="6"/>
      <c r="U147" s="6"/>
      <c r="V147" s="6"/>
      <c r="W147" s="6"/>
      <c r="X147" s="6"/>
      <c r="Y147" s="6"/>
      <c r="Z147" s="48"/>
      <c r="AA147" s="48"/>
      <c r="AB147" s="48"/>
      <c r="AC147" s="9"/>
      <c r="AD147" s="6"/>
      <c r="AE147" s="6"/>
      <c r="AF147" s="6"/>
      <c r="AG147" s="6"/>
      <c r="AH147" s="56"/>
      <c r="AI147" s="56"/>
      <c r="AJ147" s="9"/>
    </row>
    <row r="148" spans="16:36" x14ac:dyDescent="0.3">
      <c r="P148" s="9"/>
      <c r="Q148" s="6"/>
      <c r="R148" s="6"/>
      <c r="S148" s="6"/>
      <c r="T148" s="6"/>
      <c r="U148" s="6"/>
      <c r="V148" s="6"/>
      <c r="W148" s="6"/>
      <c r="X148" s="6"/>
      <c r="Y148" s="6"/>
      <c r="Z148" s="48"/>
      <c r="AA148" s="48"/>
      <c r="AB148" s="48"/>
      <c r="AC148" s="9"/>
      <c r="AD148" s="6"/>
      <c r="AE148" s="6"/>
      <c r="AF148" s="6"/>
      <c r="AG148" s="6"/>
      <c r="AH148" s="56"/>
      <c r="AI148" s="56"/>
      <c r="AJ148" s="9"/>
    </row>
    <row r="149" spans="16:36" x14ac:dyDescent="0.3">
      <c r="P149" s="9"/>
      <c r="Q149" s="6"/>
      <c r="R149" s="6"/>
      <c r="S149" s="6"/>
      <c r="T149" s="6"/>
      <c r="U149" s="6"/>
      <c r="V149" s="6"/>
      <c r="W149" s="6"/>
      <c r="X149" s="6"/>
      <c r="Y149" s="6"/>
      <c r="Z149" s="48"/>
      <c r="AA149" s="48"/>
      <c r="AB149" s="48"/>
      <c r="AC149" s="9"/>
      <c r="AD149" s="6"/>
      <c r="AE149" s="6"/>
      <c r="AF149" s="6"/>
      <c r="AG149" s="6"/>
      <c r="AH149" s="56"/>
      <c r="AI149" s="56"/>
      <c r="AJ149" s="9"/>
    </row>
    <row r="150" spans="16:36" x14ac:dyDescent="0.3">
      <c r="P150" s="9"/>
      <c r="Q150" s="6"/>
      <c r="R150" s="6"/>
      <c r="S150" s="6"/>
      <c r="T150" s="6"/>
      <c r="U150" s="6"/>
      <c r="V150" s="6"/>
      <c r="W150" s="6"/>
      <c r="X150" s="6"/>
      <c r="Y150" s="6"/>
      <c r="Z150" s="48"/>
      <c r="AA150" s="48"/>
      <c r="AB150" s="48"/>
      <c r="AC150" s="9"/>
      <c r="AD150" s="6"/>
      <c r="AE150" s="6"/>
      <c r="AF150" s="6"/>
      <c r="AG150" s="6"/>
      <c r="AH150" s="56"/>
      <c r="AI150" s="56"/>
      <c r="AJ150" s="9"/>
    </row>
    <row r="151" spans="16:36" x14ac:dyDescent="0.3">
      <c r="P151" s="9"/>
      <c r="Q151" s="6"/>
      <c r="R151" s="6"/>
      <c r="S151" s="6"/>
      <c r="T151" s="6"/>
      <c r="U151" s="6"/>
      <c r="V151" s="6"/>
      <c r="W151" s="6"/>
      <c r="X151" s="6"/>
      <c r="Y151" s="6"/>
      <c r="Z151" s="48"/>
      <c r="AA151" s="48"/>
      <c r="AB151" s="48"/>
      <c r="AC151" s="9"/>
      <c r="AD151" s="6"/>
      <c r="AE151" s="6"/>
      <c r="AF151" s="6"/>
      <c r="AG151" s="6"/>
      <c r="AH151" s="56"/>
      <c r="AI151" s="56"/>
      <c r="AJ151" s="9"/>
    </row>
    <row r="152" spans="16:36" x14ac:dyDescent="0.3">
      <c r="P152" s="9"/>
      <c r="Q152" s="6"/>
      <c r="R152" s="6"/>
      <c r="S152" s="6"/>
      <c r="T152" s="6"/>
      <c r="U152" s="6"/>
      <c r="V152" s="6"/>
      <c r="W152" s="6"/>
      <c r="X152" s="6"/>
      <c r="Y152" s="6"/>
      <c r="Z152" s="48"/>
      <c r="AA152" s="48"/>
      <c r="AB152" s="48"/>
      <c r="AC152" s="9"/>
      <c r="AD152" s="6"/>
      <c r="AE152" s="6"/>
      <c r="AF152" s="6"/>
      <c r="AG152" s="6"/>
      <c r="AH152" s="56"/>
      <c r="AI152" s="56"/>
      <c r="AJ152" s="9"/>
    </row>
    <row r="153" spans="16:36" x14ac:dyDescent="0.3">
      <c r="P153" s="9"/>
      <c r="Q153" s="6"/>
      <c r="R153" s="6"/>
      <c r="S153" s="6"/>
      <c r="T153" s="6"/>
      <c r="U153" s="6"/>
      <c r="V153" s="6"/>
      <c r="W153" s="6"/>
      <c r="X153" s="6"/>
      <c r="Y153" s="6"/>
      <c r="Z153" s="48"/>
      <c r="AA153" s="48"/>
      <c r="AB153" s="48"/>
      <c r="AC153" s="9"/>
      <c r="AD153" s="6"/>
      <c r="AE153" s="6"/>
      <c r="AF153" s="6"/>
      <c r="AG153" s="6"/>
      <c r="AH153" s="56"/>
      <c r="AI153" s="56"/>
      <c r="AJ153" s="9"/>
    </row>
    <row r="154" spans="16:36" x14ac:dyDescent="0.3">
      <c r="P154" s="9"/>
      <c r="Q154" s="6"/>
      <c r="R154" s="6"/>
      <c r="S154" s="6"/>
      <c r="T154" s="6"/>
      <c r="U154" s="6"/>
      <c r="V154" s="6"/>
      <c r="W154" s="6"/>
      <c r="X154" s="6"/>
      <c r="Y154" s="6"/>
      <c r="Z154" s="48"/>
      <c r="AA154" s="48"/>
      <c r="AB154" s="48"/>
      <c r="AC154" s="9"/>
      <c r="AD154" s="6"/>
      <c r="AE154" s="6"/>
      <c r="AF154" s="6"/>
      <c r="AG154" s="6"/>
      <c r="AH154" s="56"/>
      <c r="AI154" s="56"/>
      <c r="AJ154" s="9"/>
    </row>
    <row r="155" spans="16:36" x14ac:dyDescent="0.3">
      <c r="P155" s="9"/>
      <c r="Q155" s="6"/>
      <c r="R155" s="6"/>
      <c r="S155" s="6"/>
      <c r="T155" s="6"/>
      <c r="U155" s="6"/>
      <c r="V155" s="6"/>
      <c r="W155" s="6"/>
      <c r="X155" s="6"/>
      <c r="Y155" s="6"/>
      <c r="Z155" s="48"/>
      <c r="AA155" s="48"/>
      <c r="AB155" s="48"/>
      <c r="AC155" s="9"/>
      <c r="AD155" s="6"/>
      <c r="AE155" s="6"/>
      <c r="AF155" s="6"/>
      <c r="AG155" s="6"/>
      <c r="AH155" s="56"/>
      <c r="AI155" s="56"/>
      <c r="AJ155" s="9"/>
    </row>
    <row r="156" spans="16:36" x14ac:dyDescent="0.3">
      <c r="P156" s="9"/>
      <c r="Q156" s="6"/>
      <c r="R156" s="6"/>
      <c r="S156" s="6"/>
      <c r="T156" s="6"/>
      <c r="U156" s="6"/>
      <c r="V156" s="6"/>
      <c r="W156" s="6"/>
      <c r="X156" s="6"/>
      <c r="Y156" s="6"/>
      <c r="Z156" s="48"/>
      <c r="AA156" s="48"/>
      <c r="AB156" s="48"/>
      <c r="AC156" s="9"/>
      <c r="AD156" s="6"/>
      <c r="AE156" s="6"/>
      <c r="AF156" s="6"/>
      <c r="AG156" s="6"/>
      <c r="AH156" s="56"/>
      <c r="AI156" s="56"/>
      <c r="AJ156" s="9"/>
    </row>
    <row r="157" spans="16:36" x14ac:dyDescent="0.3">
      <c r="P157" s="9"/>
      <c r="Q157" s="6"/>
      <c r="R157" s="6"/>
      <c r="S157" s="6"/>
      <c r="T157" s="6"/>
      <c r="U157" s="6"/>
      <c r="V157" s="6"/>
      <c r="W157" s="6"/>
      <c r="X157" s="6"/>
      <c r="Y157" s="6"/>
      <c r="Z157" s="48"/>
      <c r="AA157" s="48"/>
      <c r="AB157" s="48"/>
      <c r="AC157" s="9"/>
      <c r="AD157" s="6"/>
      <c r="AE157" s="6"/>
      <c r="AF157" s="6"/>
      <c r="AG157" s="6"/>
      <c r="AH157" s="56"/>
      <c r="AI157" s="56"/>
      <c r="AJ157" s="9"/>
    </row>
    <row r="158" spans="16:36" x14ac:dyDescent="0.3">
      <c r="P158" s="9"/>
      <c r="Q158" s="6"/>
      <c r="R158" s="6"/>
      <c r="S158" s="6"/>
      <c r="T158" s="6"/>
      <c r="U158" s="6"/>
      <c r="V158" s="6"/>
      <c r="W158" s="6"/>
      <c r="X158" s="6"/>
      <c r="Y158" s="6"/>
      <c r="Z158" s="48"/>
      <c r="AA158" s="48"/>
      <c r="AB158" s="48"/>
      <c r="AC158" s="9"/>
      <c r="AD158" s="6"/>
      <c r="AE158" s="6"/>
      <c r="AF158" s="6"/>
      <c r="AG158" s="6"/>
      <c r="AH158" s="56"/>
      <c r="AI158" s="56"/>
      <c r="AJ158" s="9"/>
    </row>
    <row r="159" spans="16:36" x14ac:dyDescent="0.3">
      <c r="P159" s="9"/>
      <c r="Q159" s="6"/>
      <c r="R159" s="6"/>
      <c r="S159" s="6"/>
      <c r="T159" s="6"/>
      <c r="U159" s="6"/>
      <c r="V159" s="6"/>
      <c r="W159" s="6"/>
      <c r="X159" s="6"/>
      <c r="Y159" s="6"/>
      <c r="Z159" s="48"/>
      <c r="AA159" s="48"/>
      <c r="AB159" s="48"/>
      <c r="AC159" s="9"/>
      <c r="AD159" s="6"/>
      <c r="AE159" s="6"/>
      <c r="AF159" s="6"/>
      <c r="AG159" s="6"/>
      <c r="AH159" s="56"/>
      <c r="AI159" s="56"/>
      <c r="AJ159" s="9"/>
    </row>
    <row r="160" spans="16:36" x14ac:dyDescent="0.3">
      <c r="P160" s="9"/>
      <c r="Q160" s="6"/>
      <c r="R160" s="6"/>
      <c r="S160" s="6"/>
      <c r="T160" s="6"/>
      <c r="U160" s="6"/>
      <c r="V160" s="6"/>
      <c r="W160" s="6"/>
      <c r="X160" s="6"/>
      <c r="Y160" s="6"/>
      <c r="Z160" s="48"/>
      <c r="AA160" s="48"/>
      <c r="AB160" s="48"/>
      <c r="AC160" s="9"/>
      <c r="AD160" s="6"/>
      <c r="AE160" s="6"/>
      <c r="AF160" s="6"/>
      <c r="AG160" s="6"/>
      <c r="AH160" s="56"/>
      <c r="AI160" s="56"/>
      <c r="AJ160" s="9"/>
    </row>
    <row r="161" spans="16:36" x14ac:dyDescent="0.3">
      <c r="P161" s="9"/>
      <c r="Q161" s="6"/>
      <c r="R161" s="6"/>
      <c r="S161" s="6"/>
      <c r="T161" s="6"/>
      <c r="U161" s="6"/>
      <c r="V161" s="6"/>
      <c r="W161" s="6"/>
      <c r="X161" s="6"/>
      <c r="Y161" s="6"/>
      <c r="Z161" s="48"/>
      <c r="AA161" s="48"/>
      <c r="AB161" s="48"/>
      <c r="AC161" s="9"/>
      <c r="AD161" s="6"/>
      <c r="AE161" s="6"/>
      <c r="AF161" s="6"/>
      <c r="AG161" s="6"/>
      <c r="AH161" s="56"/>
      <c r="AI161" s="56"/>
      <c r="AJ161" s="9"/>
    </row>
    <row r="162" spans="16:36" x14ac:dyDescent="0.3">
      <c r="P162" s="9"/>
      <c r="Q162" s="6"/>
      <c r="R162" s="6"/>
      <c r="S162" s="6"/>
      <c r="T162" s="6"/>
      <c r="U162" s="6"/>
      <c r="V162" s="6"/>
      <c r="W162" s="6"/>
      <c r="X162" s="6"/>
      <c r="Y162" s="6"/>
      <c r="Z162" s="48"/>
      <c r="AA162" s="48"/>
      <c r="AB162" s="48"/>
      <c r="AC162" s="9"/>
      <c r="AD162" s="6"/>
      <c r="AE162" s="6"/>
      <c r="AF162" s="6"/>
      <c r="AG162" s="6"/>
      <c r="AH162" s="56"/>
      <c r="AI162" s="56"/>
      <c r="AJ162" s="9"/>
    </row>
    <row r="163" spans="16:36" x14ac:dyDescent="0.3">
      <c r="P163" s="9"/>
      <c r="Q163" s="6"/>
      <c r="R163" s="6"/>
      <c r="S163" s="6"/>
      <c r="T163" s="6"/>
      <c r="U163" s="6"/>
      <c r="V163" s="6"/>
      <c r="W163" s="6"/>
      <c r="X163" s="6"/>
      <c r="Y163" s="6"/>
      <c r="Z163" s="48"/>
      <c r="AA163" s="48"/>
      <c r="AB163" s="48"/>
      <c r="AC163" s="9"/>
      <c r="AD163" s="6"/>
      <c r="AE163" s="6"/>
      <c r="AF163" s="6"/>
      <c r="AG163" s="6"/>
      <c r="AH163" s="56"/>
      <c r="AI163" s="56"/>
      <c r="AJ163" s="9"/>
    </row>
    <row r="164" spans="16:36" x14ac:dyDescent="0.3">
      <c r="P164" s="9"/>
      <c r="Q164" s="6"/>
      <c r="R164" s="6"/>
      <c r="S164" s="6"/>
      <c r="T164" s="6"/>
      <c r="U164" s="6"/>
      <c r="V164" s="6"/>
      <c r="W164" s="6"/>
      <c r="X164" s="6"/>
      <c r="Y164" s="6"/>
      <c r="Z164" s="48"/>
      <c r="AA164" s="48"/>
      <c r="AB164" s="48"/>
      <c r="AC164" s="9"/>
      <c r="AD164" s="6"/>
      <c r="AE164" s="6"/>
      <c r="AF164" s="6"/>
      <c r="AG164" s="6"/>
      <c r="AH164" s="56"/>
      <c r="AI164" s="56"/>
      <c r="AJ164" s="9"/>
    </row>
    <row r="165" spans="16:36" x14ac:dyDescent="0.3">
      <c r="P165" s="9"/>
      <c r="Q165" s="6"/>
      <c r="R165" s="6"/>
      <c r="S165" s="6"/>
      <c r="T165" s="6"/>
      <c r="U165" s="6"/>
      <c r="V165" s="6"/>
      <c r="W165" s="6"/>
      <c r="X165" s="6"/>
      <c r="Y165" s="6"/>
      <c r="Z165" s="48"/>
      <c r="AA165" s="48"/>
      <c r="AB165" s="48"/>
      <c r="AC165" s="9"/>
      <c r="AD165" s="6"/>
      <c r="AE165" s="6"/>
      <c r="AF165" s="6"/>
      <c r="AG165" s="6"/>
      <c r="AH165" s="56"/>
      <c r="AI165" s="56"/>
      <c r="AJ165" s="9"/>
    </row>
    <row r="166" spans="16:36" x14ac:dyDescent="0.3">
      <c r="P166" s="9"/>
      <c r="Q166" s="6"/>
      <c r="R166" s="6"/>
      <c r="S166" s="6"/>
      <c r="T166" s="6"/>
      <c r="U166" s="6"/>
      <c r="V166" s="6"/>
      <c r="W166" s="6"/>
      <c r="X166" s="6"/>
      <c r="Y166" s="6"/>
      <c r="Z166" s="48"/>
      <c r="AA166" s="48"/>
      <c r="AB166" s="48"/>
      <c r="AC166" s="9"/>
      <c r="AD166" s="6"/>
      <c r="AE166" s="6"/>
      <c r="AF166" s="6"/>
      <c r="AG166" s="6"/>
      <c r="AH166" s="56"/>
      <c r="AI166" s="56"/>
      <c r="AJ166" s="9"/>
    </row>
    <row r="167" spans="16:36" x14ac:dyDescent="0.3">
      <c r="P167" s="9"/>
      <c r="Q167" s="6"/>
      <c r="R167" s="6"/>
      <c r="S167" s="6"/>
      <c r="T167" s="6"/>
      <c r="U167" s="6"/>
      <c r="V167" s="6"/>
      <c r="W167" s="6"/>
      <c r="X167" s="6"/>
      <c r="Y167" s="6"/>
      <c r="Z167" s="48"/>
      <c r="AA167" s="48"/>
      <c r="AB167" s="48"/>
      <c r="AC167" s="9"/>
      <c r="AD167" s="6"/>
      <c r="AE167" s="6"/>
      <c r="AF167" s="6"/>
      <c r="AG167" s="6"/>
      <c r="AH167" s="56"/>
      <c r="AI167" s="56"/>
      <c r="AJ167" s="9"/>
    </row>
    <row r="168" spans="16:36" x14ac:dyDescent="0.3">
      <c r="P168" s="9"/>
      <c r="Q168" s="6"/>
      <c r="R168" s="6"/>
      <c r="S168" s="6"/>
      <c r="T168" s="6"/>
      <c r="U168" s="6"/>
      <c r="V168" s="6"/>
      <c r="W168" s="6"/>
      <c r="X168" s="6"/>
      <c r="Y168" s="6"/>
      <c r="Z168" s="48"/>
      <c r="AA168" s="48"/>
      <c r="AB168" s="48"/>
      <c r="AC168" s="9"/>
      <c r="AD168" s="6"/>
      <c r="AE168" s="6"/>
      <c r="AF168" s="6"/>
      <c r="AG168" s="6"/>
      <c r="AH168" s="56"/>
      <c r="AI168" s="56"/>
      <c r="AJ168" s="9"/>
    </row>
    <row r="169" spans="16:36" x14ac:dyDescent="0.3">
      <c r="P169" s="9"/>
      <c r="Q169" s="6"/>
      <c r="R169" s="6"/>
      <c r="S169" s="6"/>
      <c r="T169" s="6"/>
      <c r="U169" s="6"/>
      <c r="V169" s="6"/>
      <c r="W169" s="6"/>
      <c r="X169" s="6"/>
      <c r="Y169" s="6"/>
      <c r="Z169" s="48"/>
      <c r="AA169" s="48"/>
      <c r="AB169" s="48"/>
      <c r="AC169" s="9"/>
      <c r="AD169" s="6"/>
      <c r="AE169" s="6"/>
      <c r="AF169" s="6"/>
      <c r="AG169" s="6"/>
      <c r="AH169" s="56"/>
      <c r="AI169" s="56"/>
      <c r="AJ169" s="9"/>
    </row>
    <row r="170" spans="16:36" x14ac:dyDescent="0.3">
      <c r="P170" s="9"/>
      <c r="Q170" s="6"/>
      <c r="R170" s="6"/>
      <c r="S170" s="6"/>
      <c r="T170" s="6"/>
      <c r="U170" s="6"/>
      <c r="V170" s="6"/>
      <c r="W170" s="6"/>
      <c r="X170" s="6"/>
      <c r="Y170" s="6"/>
      <c r="Z170" s="48"/>
      <c r="AA170" s="48"/>
      <c r="AB170" s="48"/>
      <c r="AC170" s="9"/>
      <c r="AD170" s="6"/>
      <c r="AE170" s="6"/>
      <c r="AF170" s="6"/>
      <c r="AG170" s="6"/>
      <c r="AH170" s="56"/>
      <c r="AI170" s="56"/>
      <c r="AJ170" s="9"/>
    </row>
    <row r="171" spans="16:36" x14ac:dyDescent="0.3">
      <c r="P171" s="9"/>
      <c r="Q171" s="6"/>
      <c r="R171" s="6"/>
      <c r="S171" s="6"/>
      <c r="T171" s="6"/>
      <c r="U171" s="6"/>
      <c r="V171" s="6"/>
      <c r="W171" s="6"/>
      <c r="X171" s="6"/>
      <c r="Y171" s="6"/>
      <c r="Z171" s="48"/>
      <c r="AA171" s="48"/>
      <c r="AB171" s="48"/>
      <c r="AC171" s="9"/>
      <c r="AD171" s="6"/>
      <c r="AE171" s="6"/>
      <c r="AF171" s="6"/>
      <c r="AG171" s="6"/>
      <c r="AH171" s="56"/>
      <c r="AI171" s="56"/>
      <c r="AJ171" s="9"/>
    </row>
    <row r="172" spans="16:36" x14ac:dyDescent="0.3">
      <c r="P172" s="9"/>
      <c r="Q172" s="6"/>
      <c r="R172" s="6"/>
      <c r="S172" s="6"/>
      <c r="T172" s="6"/>
      <c r="U172" s="6"/>
      <c r="V172" s="6"/>
      <c r="W172" s="6"/>
      <c r="X172" s="6"/>
      <c r="Y172" s="6"/>
      <c r="Z172" s="48"/>
      <c r="AA172" s="48"/>
      <c r="AB172" s="48"/>
      <c r="AC172" s="9"/>
      <c r="AD172" s="6"/>
      <c r="AE172" s="6"/>
      <c r="AF172" s="6"/>
      <c r="AG172" s="6"/>
      <c r="AH172" s="56"/>
      <c r="AI172" s="56"/>
      <c r="AJ172" s="9"/>
    </row>
    <row r="173" spans="16:36" x14ac:dyDescent="0.3">
      <c r="P173" s="9"/>
      <c r="Q173" s="6"/>
      <c r="R173" s="6"/>
      <c r="S173" s="6"/>
      <c r="T173" s="6"/>
      <c r="U173" s="6"/>
      <c r="V173" s="6"/>
      <c r="W173" s="6"/>
      <c r="X173" s="6"/>
      <c r="Y173" s="6"/>
      <c r="Z173" s="48"/>
      <c r="AA173" s="48"/>
      <c r="AB173" s="48"/>
      <c r="AC173" s="9"/>
      <c r="AD173" s="6"/>
      <c r="AE173" s="6"/>
      <c r="AF173" s="6"/>
      <c r="AG173" s="6"/>
      <c r="AH173" s="56"/>
      <c r="AI173" s="56"/>
      <c r="AJ173" s="9"/>
    </row>
    <row r="174" spans="16:36" x14ac:dyDescent="0.3">
      <c r="P174" s="9"/>
      <c r="Q174" s="6"/>
      <c r="R174" s="6"/>
      <c r="S174" s="6"/>
      <c r="T174" s="6"/>
      <c r="U174" s="6"/>
      <c r="V174" s="6"/>
      <c r="W174" s="6"/>
      <c r="X174" s="6"/>
      <c r="Y174" s="6"/>
      <c r="Z174" s="48"/>
      <c r="AA174" s="48"/>
      <c r="AB174" s="48"/>
      <c r="AC174" s="9"/>
      <c r="AD174" s="6"/>
      <c r="AE174" s="6"/>
      <c r="AF174" s="6"/>
      <c r="AG174" s="6"/>
      <c r="AH174" s="56"/>
      <c r="AI174" s="56"/>
      <c r="AJ174" s="9"/>
    </row>
    <row r="175" spans="16:36" x14ac:dyDescent="0.3">
      <c r="P175" s="9"/>
      <c r="Q175" s="6"/>
      <c r="R175" s="6"/>
      <c r="S175" s="6"/>
      <c r="T175" s="6"/>
      <c r="U175" s="6"/>
      <c r="V175" s="6"/>
      <c r="W175" s="6"/>
      <c r="X175" s="6"/>
      <c r="Y175" s="6"/>
      <c r="Z175" s="48"/>
      <c r="AA175" s="48"/>
      <c r="AB175" s="48"/>
      <c r="AC175" s="9"/>
      <c r="AD175" s="6"/>
      <c r="AE175" s="6"/>
      <c r="AF175" s="6"/>
      <c r="AG175" s="6"/>
      <c r="AH175" s="56"/>
      <c r="AI175" s="56"/>
      <c r="AJ175" s="9"/>
    </row>
    <row r="176" spans="16:36" x14ac:dyDescent="0.3">
      <c r="P176" s="9"/>
      <c r="Q176" s="6"/>
      <c r="R176" s="6"/>
      <c r="S176" s="6"/>
      <c r="T176" s="6"/>
      <c r="U176" s="6"/>
      <c r="V176" s="6"/>
      <c r="W176" s="6"/>
      <c r="X176" s="6"/>
      <c r="Y176" s="6"/>
      <c r="Z176" s="48"/>
      <c r="AA176" s="48"/>
      <c r="AB176" s="48"/>
      <c r="AC176" s="9"/>
      <c r="AD176" s="6"/>
      <c r="AE176" s="6"/>
      <c r="AF176" s="6"/>
      <c r="AG176" s="6"/>
      <c r="AH176" s="56"/>
      <c r="AI176" s="56"/>
      <c r="AJ176" s="9"/>
    </row>
    <row r="177" spans="16:36" x14ac:dyDescent="0.3">
      <c r="P177" s="9"/>
      <c r="Q177" s="6"/>
      <c r="R177" s="6"/>
      <c r="S177" s="6"/>
      <c r="T177" s="6"/>
      <c r="U177" s="6"/>
      <c r="V177" s="6"/>
      <c r="W177" s="6"/>
      <c r="X177" s="6"/>
      <c r="Y177" s="6"/>
      <c r="Z177" s="48"/>
      <c r="AA177" s="48"/>
      <c r="AB177" s="48"/>
      <c r="AC177" s="9"/>
      <c r="AD177" s="6"/>
      <c r="AE177" s="6"/>
      <c r="AF177" s="6"/>
      <c r="AG177" s="6"/>
      <c r="AH177" s="56"/>
      <c r="AI177" s="56"/>
      <c r="AJ177" s="9"/>
    </row>
    <row r="178" spans="16:36" x14ac:dyDescent="0.3">
      <c r="P178" s="9"/>
      <c r="Q178" s="6"/>
      <c r="R178" s="6"/>
      <c r="S178" s="6"/>
      <c r="T178" s="6"/>
      <c r="U178" s="6"/>
      <c r="V178" s="6"/>
      <c r="W178" s="6"/>
      <c r="X178" s="6"/>
      <c r="Y178" s="6"/>
      <c r="Z178" s="48"/>
      <c r="AA178" s="48"/>
      <c r="AB178" s="48"/>
      <c r="AC178" s="9"/>
      <c r="AD178" s="6"/>
      <c r="AE178" s="6"/>
      <c r="AF178" s="6"/>
      <c r="AG178" s="6"/>
      <c r="AH178" s="56"/>
      <c r="AI178" s="56"/>
      <c r="AJ178" s="9"/>
    </row>
    <row r="179" spans="16:36" x14ac:dyDescent="0.3">
      <c r="P179" s="9"/>
      <c r="Q179" s="6"/>
      <c r="R179" s="6"/>
      <c r="S179" s="6"/>
      <c r="T179" s="6"/>
      <c r="U179" s="6"/>
      <c r="V179" s="6"/>
      <c r="W179" s="6"/>
      <c r="X179" s="6"/>
      <c r="Y179" s="6"/>
      <c r="Z179" s="48"/>
      <c r="AA179" s="48"/>
      <c r="AB179" s="48"/>
      <c r="AC179" s="9"/>
      <c r="AD179" s="6"/>
      <c r="AE179" s="6"/>
      <c r="AF179" s="6"/>
      <c r="AG179" s="6"/>
      <c r="AH179" s="56"/>
      <c r="AI179" s="56"/>
      <c r="AJ179" s="9"/>
    </row>
    <row r="180" spans="16:36" x14ac:dyDescent="0.3">
      <c r="P180" s="9"/>
      <c r="Q180" s="6"/>
      <c r="R180" s="6"/>
      <c r="S180" s="6"/>
      <c r="T180" s="6"/>
      <c r="U180" s="6"/>
      <c r="V180" s="6"/>
      <c r="W180" s="6"/>
      <c r="X180" s="6"/>
      <c r="Y180" s="6"/>
      <c r="Z180" s="48"/>
      <c r="AA180" s="48"/>
      <c r="AB180" s="48"/>
      <c r="AC180" s="9"/>
      <c r="AD180" s="6"/>
      <c r="AE180" s="6"/>
      <c r="AF180" s="6"/>
      <c r="AG180" s="6"/>
      <c r="AH180" s="56"/>
      <c r="AI180" s="56"/>
      <c r="AJ180" s="9"/>
    </row>
    <row r="181" spans="16:36" x14ac:dyDescent="0.3">
      <c r="P181" s="9"/>
      <c r="Q181" s="6"/>
      <c r="R181" s="6"/>
      <c r="S181" s="6"/>
      <c r="T181" s="6"/>
      <c r="U181" s="6"/>
      <c r="V181" s="6"/>
      <c r="W181" s="6"/>
      <c r="X181" s="6"/>
      <c r="Y181" s="6"/>
      <c r="Z181" s="48"/>
      <c r="AA181" s="48"/>
      <c r="AB181" s="48"/>
      <c r="AC181" s="9"/>
      <c r="AD181" s="6"/>
      <c r="AE181" s="6"/>
      <c r="AF181" s="6"/>
      <c r="AG181" s="6"/>
      <c r="AH181" s="56"/>
      <c r="AI181" s="56"/>
      <c r="AJ181" s="9"/>
    </row>
    <row r="182" spans="16:36" x14ac:dyDescent="0.3">
      <c r="P182" s="9"/>
      <c r="Q182" s="6"/>
      <c r="R182" s="6"/>
      <c r="S182" s="6"/>
      <c r="T182" s="6"/>
      <c r="U182" s="6"/>
      <c r="V182" s="6"/>
      <c r="W182" s="6"/>
      <c r="X182" s="6"/>
      <c r="Y182" s="6"/>
      <c r="Z182" s="48"/>
      <c r="AA182" s="48"/>
      <c r="AB182" s="48"/>
      <c r="AC182" s="9"/>
      <c r="AD182" s="6"/>
      <c r="AE182" s="6"/>
      <c r="AF182" s="6"/>
      <c r="AG182" s="6"/>
      <c r="AH182" s="56"/>
      <c r="AI182" s="56"/>
      <c r="AJ182" s="9"/>
    </row>
    <row r="183" spans="16:36" x14ac:dyDescent="0.3">
      <c r="P183" s="9"/>
      <c r="Q183" s="6"/>
      <c r="R183" s="6"/>
      <c r="S183" s="6"/>
      <c r="T183" s="6"/>
      <c r="U183" s="6"/>
      <c r="V183" s="6"/>
      <c r="W183" s="6"/>
      <c r="X183" s="6"/>
      <c r="Y183" s="6"/>
      <c r="Z183" s="48"/>
      <c r="AA183" s="48"/>
      <c r="AB183" s="48"/>
      <c r="AC183" s="9"/>
      <c r="AD183" s="6"/>
      <c r="AE183" s="6"/>
      <c r="AF183" s="6"/>
      <c r="AG183" s="6"/>
      <c r="AH183" s="56"/>
      <c r="AI183" s="56"/>
      <c r="AJ183" s="9"/>
    </row>
    <row r="184" spans="16:36" x14ac:dyDescent="0.3">
      <c r="P184" s="9"/>
      <c r="Q184" s="6"/>
      <c r="R184" s="6"/>
      <c r="S184" s="6"/>
      <c r="T184" s="6"/>
      <c r="U184" s="6"/>
      <c r="V184" s="6"/>
      <c r="W184" s="6"/>
      <c r="X184" s="6"/>
      <c r="Y184" s="6"/>
      <c r="Z184" s="48"/>
      <c r="AA184" s="48"/>
      <c r="AB184" s="48"/>
      <c r="AC184" s="9"/>
      <c r="AD184" s="6"/>
      <c r="AE184" s="6"/>
      <c r="AF184" s="6"/>
      <c r="AG184" s="6"/>
      <c r="AH184" s="56"/>
      <c r="AI184" s="56"/>
      <c r="AJ184" s="9"/>
    </row>
    <row r="185" spans="16:36" x14ac:dyDescent="0.3">
      <c r="P185" s="9"/>
      <c r="Q185" s="6"/>
      <c r="R185" s="6"/>
      <c r="S185" s="6"/>
      <c r="T185" s="6"/>
      <c r="U185" s="6"/>
      <c r="V185" s="6"/>
      <c r="W185" s="6"/>
      <c r="X185" s="6"/>
      <c r="Y185" s="6"/>
      <c r="Z185" s="48"/>
      <c r="AA185" s="48"/>
      <c r="AB185" s="48"/>
      <c r="AC185" s="9"/>
      <c r="AD185" s="6"/>
      <c r="AE185" s="6"/>
      <c r="AF185" s="6"/>
      <c r="AG185" s="6"/>
      <c r="AH185" s="56"/>
      <c r="AI185" s="56"/>
      <c r="AJ185" s="9"/>
    </row>
    <row r="186" spans="16:36" x14ac:dyDescent="0.3">
      <c r="P186" s="9"/>
      <c r="Q186" s="6"/>
      <c r="R186" s="6"/>
      <c r="S186" s="6"/>
      <c r="T186" s="6"/>
      <c r="U186" s="6"/>
      <c r="V186" s="6"/>
      <c r="W186" s="6"/>
      <c r="X186" s="6"/>
      <c r="Y186" s="6"/>
      <c r="Z186" s="48"/>
      <c r="AA186" s="48"/>
      <c r="AB186" s="48"/>
      <c r="AC186" s="9"/>
      <c r="AD186" s="6"/>
      <c r="AE186" s="6"/>
      <c r="AF186" s="6"/>
      <c r="AG186" s="6"/>
      <c r="AH186" s="56"/>
      <c r="AI186" s="56"/>
      <c r="AJ186" s="9"/>
    </row>
    <row r="187" spans="16:36" x14ac:dyDescent="0.3">
      <c r="P187" s="9"/>
      <c r="Q187" s="6"/>
      <c r="R187" s="6"/>
      <c r="S187" s="6"/>
      <c r="T187" s="6"/>
      <c r="U187" s="6"/>
      <c r="V187" s="6"/>
      <c r="W187" s="6"/>
      <c r="X187" s="6"/>
      <c r="Y187" s="6"/>
      <c r="Z187" s="48"/>
      <c r="AA187" s="48"/>
      <c r="AB187" s="48"/>
      <c r="AC187" s="9"/>
      <c r="AD187" s="6"/>
      <c r="AE187" s="6"/>
      <c r="AF187" s="6"/>
      <c r="AG187" s="6"/>
      <c r="AH187" s="56"/>
      <c r="AI187" s="56"/>
      <c r="AJ187" s="9"/>
    </row>
    <row r="188" spans="16:36" x14ac:dyDescent="0.3">
      <c r="P188" s="9"/>
      <c r="Q188" s="6"/>
      <c r="R188" s="6"/>
      <c r="S188" s="6"/>
      <c r="T188" s="6"/>
      <c r="U188" s="6"/>
      <c r="V188" s="6"/>
      <c r="W188" s="6"/>
      <c r="X188" s="6"/>
      <c r="Y188" s="6"/>
      <c r="Z188" s="48"/>
      <c r="AA188" s="48"/>
      <c r="AB188" s="48"/>
      <c r="AC188" s="9"/>
      <c r="AD188" s="6"/>
      <c r="AE188" s="6"/>
      <c r="AF188" s="6"/>
      <c r="AG188" s="6"/>
      <c r="AH188" s="56"/>
      <c r="AI188" s="56"/>
      <c r="AJ188" s="9"/>
    </row>
    <row r="189" spans="16:36" x14ac:dyDescent="0.3">
      <c r="P189" s="9"/>
      <c r="Q189" s="6"/>
      <c r="R189" s="6"/>
      <c r="S189" s="6"/>
      <c r="T189" s="6"/>
      <c r="U189" s="6"/>
      <c r="V189" s="6"/>
      <c r="W189" s="6"/>
      <c r="X189" s="6"/>
      <c r="Y189" s="6"/>
      <c r="Z189" s="48"/>
      <c r="AA189" s="48"/>
      <c r="AB189" s="48"/>
      <c r="AC189" s="9"/>
      <c r="AD189" s="6"/>
      <c r="AE189" s="6"/>
      <c r="AF189" s="6"/>
      <c r="AG189" s="6"/>
      <c r="AH189" s="56"/>
      <c r="AI189" s="56"/>
      <c r="AJ189" s="9"/>
    </row>
    <row r="190" spans="16:36" x14ac:dyDescent="0.3">
      <c r="P190" s="9"/>
      <c r="Q190" s="6"/>
      <c r="R190" s="6"/>
      <c r="S190" s="6"/>
      <c r="T190" s="6"/>
      <c r="U190" s="6"/>
      <c r="V190" s="6"/>
      <c r="W190" s="6"/>
      <c r="X190" s="6"/>
      <c r="Y190" s="6"/>
      <c r="Z190" s="48"/>
      <c r="AA190" s="48"/>
      <c r="AB190" s="48"/>
      <c r="AC190" s="9"/>
      <c r="AD190" s="6"/>
      <c r="AE190" s="6"/>
      <c r="AF190" s="6"/>
      <c r="AG190" s="6"/>
      <c r="AH190" s="56"/>
      <c r="AI190" s="56"/>
      <c r="AJ190" s="9"/>
    </row>
    <row r="191" spans="16:36" x14ac:dyDescent="0.3">
      <c r="P191" s="9"/>
      <c r="Q191" s="6"/>
      <c r="R191" s="6"/>
      <c r="S191" s="6"/>
      <c r="T191" s="6"/>
      <c r="U191" s="6"/>
      <c r="V191" s="6"/>
      <c r="W191" s="6"/>
      <c r="X191" s="6"/>
      <c r="Y191" s="6"/>
      <c r="Z191" s="48"/>
      <c r="AA191" s="48"/>
      <c r="AB191" s="48"/>
      <c r="AC191" s="9"/>
      <c r="AD191" s="6"/>
      <c r="AE191" s="6"/>
      <c r="AF191" s="6"/>
      <c r="AG191" s="6"/>
      <c r="AH191" s="56"/>
      <c r="AI191" s="56"/>
      <c r="AJ191" s="9"/>
    </row>
    <row r="192" spans="16:36" x14ac:dyDescent="0.3">
      <c r="P192" s="9"/>
      <c r="Q192" s="6"/>
      <c r="R192" s="6"/>
      <c r="S192" s="6"/>
      <c r="T192" s="6"/>
      <c r="U192" s="6"/>
      <c r="V192" s="6"/>
      <c r="W192" s="6"/>
      <c r="X192" s="6"/>
      <c r="Y192" s="6"/>
      <c r="Z192" s="48"/>
      <c r="AA192" s="48"/>
      <c r="AB192" s="48"/>
      <c r="AC192" s="9"/>
      <c r="AD192" s="6"/>
      <c r="AE192" s="6"/>
      <c r="AF192" s="6"/>
      <c r="AG192" s="6"/>
      <c r="AH192" s="56"/>
      <c r="AI192" s="56"/>
      <c r="AJ192" s="9"/>
    </row>
    <row r="193" spans="16:36" x14ac:dyDescent="0.3">
      <c r="P193" s="9"/>
      <c r="Q193" s="6"/>
      <c r="R193" s="6"/>
      <c r="S193" s="6"/>
      <c r="T193" s="6"/>
      <c r="U193" s="6"/>
      <c r="V193" s="6"/>
      <c r="W193" s="6"/>
      <c r="X193" s="6"/>
      <c r="Y193" s="6"/>
      <c r="Z193" s="48"/>
      <c r="AA193" s="48"/>
      <c r="AB193" s="48"/>
      <c r="AC193" s="9"/>
      <c r="AD193" s="6"/>
      <c r="AE193" s="6"/>
      <c r="AF193" s="6"/>
      <c r="AG193" s="6"/>
      <c r="AH193" s="56"/>
      <c r="AI193" s="56"/>
      <c r="AJ193" s="9"/>
    </row>
    <row r="194" spans="16:36" x14ac:dyDescent="0.3">
      <c r="P194" s="9"/>
      <c r="Q194" s="6"/>
      <c r="R194" s="6"/>
      <c r="S194" s="6"/>
      <c r="T194" s="6"/>
      <c r="U194" s="6"/>
      <c r="V194" s="6"/>
      <c r="W194" s="6"/>
      <c r="X194" s="6"/>
      <c r="Y194" s="6"/>
      <c r="Z194" s="48"/>
      <c r="AA194" s="48"/>
      <c r="AB194" s="48"/>
      <c r="AC194" s="9"/>
      <c r="AD194" s="6"/>
      <c r="AE194" s="6"/>
      <c r="AF194" s="6"/>
      <c r="AG194" s="6"/>
      <c r="AH194" s="56"/>
      <c r="AI194" s="56"/>
      <c r="AJ194" s="9"/>
    </row>
    <row r="195" spans="16:36" x14ac:dyDescent="0.3">
      <c r="P195" s="9"/>
      <c r="Q195" s="6"/>
      <c r="R195" s="6"/>
      <c r="S195" s="6"/>
      <c r="T195" s="6"/>
      <c r="U195" s="6"/>
      <c r="V195" s="6"/>
      <c r="W195" s="6"/>
      <c r="X195" s="6"/>
      <c r="Y195" s="6"/>
      <c r="Z195" s="48"/>
      <c r="AA195" s="48"/>
      <c r="AB195" s="48"/>
      <c r="AC195" s="9"/>
      <c r="AD195" s="6"/>
      <c r="AE195" s="6"/>
      <c r="AF195" s="6"/>
      <c r="AG195" s="6"/>
      <c r="AH195" s="56"/>
      <c r="AI195" s="56"/>
      <c r="AJ195" s="9"/>
    </row>
    <row r="196" spans="16:36" x14ac:dyDescent="0.3">
      <c r="P196" s="9"/>
      <c r="Q196" s="6"/>
      <c r="R196" s="6"/>
      <c r="S196" s="6"/>
      <c r="T196" s="6"/>
      <c r="U196" s="6"/>
      <c r="V196" s="6"/>
      <c r="W196" s="6"/>
      <c r="X196" s="6"/>
      <c r="Y196" s="6"/>
      <c r="Z196" s="48"/>
      <c r="AA196" s="48"/>
      <c r="AB196" s="48"/>
      <c r="AC196" s="9"/>
      <c r="AD196" s="6"/>
      <c r="AE196" s="6"/>
      <c r="AF196" s="6"/>
      <c r="AG196" s="6"/>
      <c r="AH196" s="56"/>
      <c r="AI196" s="56"/>
      <c r="AJ196" s="9"/>
    </row>
    <row r="197" spans="16:36" x14ac:dyDescent="0.3">
      <c r="P197" s="9"/>
      <c r="Q197" s="6"/>
      <c r="R197" s="6"/>
      <c r="S197" s="6"/>
      <c r="T197" s="6"/>
      <c r="U197" s="6"/>
      <c r="V197" s="6"/>
      <c r="W197" s="6"/>
      <c r="X197" s="6"/>
      <c r="Y197" s="6"/>
      <c r="Z197" s="48"/>
      <c r="AA197" s="48"/>
      <c r="AB197" s="48"/>
      <c r="AC197" s="9"/>
      <c r="AD197" s="6"/>
      <c r="AE197" s="6"/>
      <c r="AF197" s="6"/>
      <c r="AG197" s="6"/>
      <c r="AH197" s="56"/>
      <c r="AI197" s="56"/>
      <c r="AJ197" s="9"/>
    </row>
    <row r="198" spans="16:36" x14ac:dyDescent="0.3">
      <c r="P198" s="9"/>
      <c r="Q198" s="6"/>
      <c r="R198" s="6"/>
      <c r="S198" s="6"/>
      <c r="T198" s="6"/>
      <c r="U198" s="6"/>
      <c r="V198" s="6"/>
      <c r="W198" s="6"/>
      <c r="X198" s="6"/>
      <c r="Y198" s="6"/>
      <c r="Z198" s="48"/>
      <c r="AA198" s="48"/>
      <c r="AB198" s="48"/>
      <c r="AC198" s="9"/>
      <c r="AD198" s="6"/>
      <c r="AE198" s="6"/>
      <c r="AF198" s="6"/>
      <c r="AG198" s="6"/>
      <c r="AH198" s="56"/>
      <c r="AI198" s="56"/>
      <c r="AJ198" s="9"/>
    </row>
    <row r="199" spans="16:36" x14ac:dyDescent="0.3">
      <c r="P199" s="9"/>
      <c r="Q199" s="6"/>
      <c r="R199" s="6"/>
      <c r="S199" s="6"/>
      <c r="T199" s="6"/>
      <c r="U199" s="6"/>
      <c r="V199" s="6"/>
      <c r="W199" s="6"/>
      <c r="X199" s="6"/>
      <c r="Y199" s="6"/>
      <c r="Z199" s="48"/>
      <c r="AA199" s="48"/>
      <c r="AB199" s="48"/>
      <c r="AC199" s="9"/>
      <c r="AD199" s="6"/>
      <c r="AE199" s="6"/>
      <c r="AF199" s="6"/>
      <c r="AG199" s="6"/>
      <c r="AH199" s="56"/>
      <c r="AI199" s="56"/>
      <c r="AJ199" s="9"/>
    </row>
    <row r="200" spans="16:36" x14ac:dyDescent="0.3">
      <c r="P200" s="9"/>
      <c r="Q200" s="6"/>
      <c r="R200" s="6"/>
      <c r="S200" s="6"/>
      <c r="T200" s="6"/>
      <c r="U200" s="6"/>
      <c r="V200" s="6"/>
      <c r="W200" s="6"/>
      <c r="X200" s="6"/>
      <c r="Y200" s="6"/>
      <c r="Z200" s="48"/>
      <c r="AA200" s="48"/>
      <c r="AB200" s="48"/>
      <c r="AC200" s="9"/>
      <c r="AD200" s="6"/>
      <c r="AE200" s="6"/>
      <c r="AF200" s="6"/>
      <c r="AG200" s="6"/>
      <c r="AH200" s="56"/>
      <c r="AI200" s="56"/>
      <c r="AJ200" s="9"/>
    </row>
    <row r="201" spans="16:36" x14ac:dyDescent="0.3">
      <c r="P201" s="9"/>
      <c r="Q201" s="6"/>
      <c r="R201" s="6"/>
      <c r="S201" s="6"/>
      <c r="T201" s="6"/>
      <c r="U201" s="6"/>
      <c r="V201" s="6"/>
      <c r="W201" s="6"/>
      <c r="X201" s="6"/>
      <c r="Y201" s="6"/>
      <c r="Z201" s="48"/>
      <c r="AA201" s="48"/>
      <c r="AB201" s="48"/>
      <c r="AC201" s="9"/>
      <c r="AD201" s="6"/>
      <c r="AE201" s="6"/>
      <c r="AF201" s="6"/>
      <c r="AG201" s="6"/>
      <c r="AH201" s="56"/>
      <c r="AI201" s="56"/>
      <c r="AJ201" s="9"/>
    </row>
    <row r="202" spans="16:36" x14ac:dyDescent="0.3">
      <c r="P202" s="9"/>
      <c r="Q202" s="6"/>
      <c r="R202" s="6"/>
      <c r="S202" s="6"/>
      <c r="T202" s="6"/>
      <c r="U202" s="6"/>
      <c r="V202" s="6"/>
      <c r="W202" s="6"/>
      <c r="X202" s="6"/>
      <c r="Y202" s="6"/>
      <c r="Z202" s="48"/>
      <c r="AA202" s="48"/>
      <c r="AB202" s="48"/>
      <c r="AC202" s="9"/>
      <c r="AD202" s="6"/>
      <c r="AE202" s="6"/>
      <c r="AF202" s="6"/>
      <c r="AG202" s="6"/>
      <c r="AH202" s="56"/>
      <c r="AI202" s="56"/>
      <c r="AJ202" s="9"/>
    </row>
    <row r="203" spans="16:36" x14ac:dyDescent="0.3">
      <c r="P203" s="9"/>
      <c r="Q203" s="6"/>
      <c r="R203" s="6"/>
      <c r="S203" s="6"/>
      <c r="T203" s="6"/>
      <c r="U203" s="6"/>
      <c r="V203" s="6"/>
      <c r="W203" s="6"/>
      <c r="X203" s="6"/>
      <c r="Y203" s="6"/>
      <c r="Z203" s="48"/>
      <c r="AA203" s="48"/>
      <c r="AB203" s="48"/>
      <c r="AC203" s="9"/>
      <c r="AD203" s="6"/>
      <c r="AE203" s="6"/>
      <c r="AF203" s="6"/>
      <c r="AG203" s="6"/>
      <c r="AH203" s="56"/>
      <c r="AI203" s="56"/>
      <c r="AJ203" s="9"/>
    </row>
    <row r="204" spans="16:36" x14ac:dyDescent="0.3">
      <c r="P204" s="9"/>
      <c r="Q204" s="6"/>
      <c r="R204" s="6"/>
      <c r="S204" s="6"/>
      <c r="T204" s="6"/>
      <c r="U204" s="6"/>
      <c r="V204" s="6"/>
      <c r="W204" s="6"/>
      <c r="X204" s="6"/>
      <c r="Y204" s="6"/>
      <c r="Z204" s="48"/>
      <c r="AA204" s="48"/>
      <c r="AB204" s="48"/>
      <c r="AC204" s="9"/>
      <c r="AD204" s="6"/>
      <c r="AE204" s="6"/>
      <c r="AF204" s="6"/>
      <c r="AG204" s="6"/>
      <c r="AH204" s="56"/>
      <c r="AI204" s="56"/>
      <c r="AJ204" s="9"/>
    </row>
    <row r="205" spans="16:36" x14ac:dyDescent="0.3">
      <c r="P205" s="9"/>
      <c r="Q205" s="6"/>
      <c r="R205" s="6"/>
      <c r="S205" s="6"/>
      <c r="T205" s="6"/>
      <c r="U205" s="6"/>
      <c r="V205" s="6"/>
      <c r="W205" s="6"/>
      <c r="X205" s="6"/>
      <c r="Y205" s="6"/>
      <c r="Z205" s="48"/>
      <c r="AA205" s="48"/>
      <c r="AB205" s="48"/>
      <c r="AC205" s="9"/>
      <c r="AD205" s="6"/>
      <c r="AE205" s="6"/>
      <c r="AF205" s="6"/>
      <c r="AG205" s="6"/>
      <c r="AH205" s="56"/>
      <c r="AI205" s="56"/>
      <c r="AJ205" s="9"/>
    </row>
    <row r="206" spans="16:36" x14ac:dyDescent="0.3">
      <c r="P206" s="9"/>
      <c r="Q206" s="6"/>
      <c r="R206" s="6"/>
      <c r="S206" s="6"/>
      <c r="T206" s="6"/>
      <c r="U206" s="6"/>
      <c r="V206" s="6"/>
      <c r="W206" s="6"/>
      <c r="X206" s="6"/>
      <c r="Y206" s="6"/>
      <c r="Z206" s="48"/>
      <c r="AA206" s="48"/>
      <c r="AB206" s="48"/>
      <c r="AC206" s="9"/>
      <c r="AD206" s="6"/>
      <c r="AE206" s="6"/>
      <c r="AF206" s="6"/>
      <c r="AG206" s="6"/>
      <c r="AH206" s="56"/>
      <c r="AI206" s="56"/>
      <c r="AJ206" s="9"/>
    </row>
    <row r="207" spans="16:36" x14ac:dyDescent="0.3">
      <c r="P207" s="9"/>
      <c r="Q207" s="6"/>
      <c r="R207" s="6"/>
      <c r="S207" s="6"/>
      <c r="T207" s="6"/>
      <c r="U207" s="6"/>
      <c r="V207" s="6"/>
      <c r="W207" s="6"/>
      <c r="X207" s="6"/>
      <c r="Y207" s="6"/>
      <c r="Z207" s="48"/>
      <c r="AA207" s="48"/>
      <c r="AB207" s="48"/>
      <c r="AC207" s="9"/>
      <c r="AD207" s="6"/>
      <c r="AE207" s="6"/>
      <c r="AF207" s="6"/>
      <c r="AG207" s="6"/>
      <c r="AH207" s="56"/>
      <c r="AI207" s="56"/>
      <c r="AJ207" s="9"/>
    </row>
    <row r="208" spans="16:36" x14ac:dyDescent="0.3">
      <c r="P208" s="9"/>
      <c r="Q208" s="6"/>
      <c r="R208" s="6"/>
      <c r="S208" s="6"/>
      <c r="T208" s="6"/>
      <c r="U208" s="6"/>
      <c r="V208" s="6"/>
      <c r="W208" s="6"/>
      <c r="X208" s="6"/>
      <c r="Y208" s="6"/>
      <c r="Z208" s="48"/>
      <c r="AA208" s="48"/>
      <c r="AB208" s="48"/>
      <c r="AC208" s="9"/>
      <c r="AD208" s="6"/>
      <c r="AE208" s="6"/>
      <c r="AF208" s="6"/>
      <c r="AG208" s="6"/>
      <c r="AH208" s="56"/>
      <c r="AI208" s="56"/>
      <c r="AJ208" s="9"/>
    </row>
    <row r="209" spans="16:36" x14ac:dyDescent="0.3">
      <c r="P209" s="9"/>
      <c r="Q209" s="6"/>
      <c r="R209" s="6"/>
      <c r="S209" s="6"/>
      <c r="T209" s="6"/>
      <c r="U209" s="6"/>
      <c r="V209" s="6"/>
      <c r="W209" s="6"/>
      <c r="X209" s="6"/>
      <c r="Y209" s="6"/>
      <c r="Z209" s="48"/>
      <c r="AA209" s="48"/>
      <c r="AB209" s="48"/>
      <c r="AC209" s="9"/>
      <c r="AD209" s="6"/>
      <c r="AE209" s="6"/>
      <c r="AF209" s="6"/>
      <c r="AG209" s="6"/>
      <c r="AH209" s="56"/>
      <c r="AI209" s="56"/>
      <c r="AJ209" s="9"/>
    </row>
    <row r="210" spans="16:36" x14ac:dyDescent="0.3">
      <c r="P210" s="9"/>
      <c r="Q210" s="6"/>
      <c r="R210" s="6"/>
      <c r="S210" s="6"/>
      <c r="T210" s="6"/>
      <c r="U210" s="6"/>
      <c r="V210" s="6"/>
      <c r="W210" s="6"/>
      <c r="X210" s="6"/>
      <c r="Y210" s="6"/>
      <c r="Z210" s="48"/>
      <c r="AA210" s="48"/>
      <c r="AB210" s="48"/>
      <c r="AC210" s="9"/>
      <c r="AD210" s="6"/>
      <c r="AE210" s="6"/>
      <c r="AF210" s="6"/>
      <c r="AG210" s="6"/>
      <c r="AH210" s="56"/>
      <c r="AI210" s="56"/>
      <c r="AJ210" s="9"/>
    </row>
    <row r="211" spans="16:36" x14ac:dyDescent="0.3">
      <c r="P211" s="9"/>
      <c r="Q211" s="6"/>
      <c r="R211" s="6"/>
      <c r="S211" s="6"/>
      <c r="T211" s="6"/>
      <c r="U211" s="6"/>
      <c r="V211" s="6"/>
      <c r="W211" s="6"/>
      <c r="X211" s="6"/>
      <c r="Y211" s="6"/>
      <c r="Z211" s="48"/>
      <c r="AA211" s="48"/>
      <c r="AB211" s="48"/>
      <c r="AC211" s="9"/>
      <c r="AD211" s="6"/>
      <c r="AE211" s="6"/>
      <c r="AF211" s="6"/>
      <c r="AG211" s="6"/>
      <c r="AH211" s="56"/>
      <c r="AI211" s="56"/>
      <c r="AJ211" s="9"/>
    </row>
    <row r="212" spans="16:36" x14ac:dyDescent="0.3">
      <c r="P212" s="9"/>
      <c r="Q212" s="6"/>
      <c r="R212" s="6"/>
      <c r="S212" s="6"/>
      <c r="T212" s="6"/>
      <c r="U212" s="6"/>
      <c r="V212" s="6"/>
      <c r="W212" s="6"/>
      <c r="X212" s="6"/>
      <c r="Y212" s="6"/>
      <c r="Z212" s="48"/>
      <c r="AA212" s="48"/>
      <c r="AB212" s="48"/>
      <c r="AC212" s="9"/>
      <c r="AD212" s="6"/>
      <c r="AE212" s="6"/>
      <c r="AF212" s="6"/>
      <c r="AG212" s="6"/>
      <c r="AH212" s="56"/>
      <c r="AI212" s="56"/>
      <c r="AJ212" s="9"/>
    </row>
    <row r="213" spans="16:36" x14ac:dyDescent="0.3">
      <c r="P213" s="9"/>
      <c r="Q213" s="6"/>
      <c r="R213" s="6"/>
      <c r="S213" s="6"/>
      <c r="T213" s="6"/>
      <c r="U213" s="6"/>
      <c r="V213" s="6"/>
      <c r="W213" s="6"/>
      <c r="X213" s="6"/>
      <c r="Y213" s="6"/>
      <c r="Z213" s="48"/>
      <c r="AA213" s="48"/>
      <c r="AB213" s="48"/>
      <c r="AC213" s="9"/>
      <c r="AD213" s="6"/>
      <c r="AE213" s="6"/>
      <c r="AF213" s="6"/>
      <c r="AG213" s="6"/>
      <c r="AH213" s="56"/>
      <c r="AI213" s="56"/>
      <c r="AJ213" s="9"/>
    </row>
    <row r="214" spans="16:36" x14ac:dyDescent="0.3">
      <c r="P214" s="9"/>
      <c r="Q214" s="6"/>
      <c r="R214" s="6"/>
      <c r="S214" s="6"/>
      <c r="T214" s="6"/>
      <c r="U214" s="6"/>
      <c r="V214" s="6"/>
      <c r="W214" s="6"/>
      <c r="X214" s="6"/>
      <c r="Y214" s="6"/>
      <c r="Z214" s="48"/>
      <c r="AA214" s="48"/>
      <c r="AB214" s="48"/>
      <c r="AC214" s="9"/>
      <c r="AD214" s="6"/>
      <c r="AE214" s="6"/>
      <c r="AF214" s="6"/>
      <c r="AG214" s="6"/>
      <c r="AH214" s="56"/>
      <c r="AI214" s="56"/>
      <c r="AJ214" s="9"/>
    </row>
    <row r="215" spans="16:36" x14ac:dyDescent="0.3">
      <c r="P215" s="9"/>
      <c r="Q215" s="6"/>
      <c r="R215" s="6"/>
      <c r="S215" s="6"/>
      <c r="T215" s="6"/>
      <c r="U215" s="6"/>
      <c r="V215" s="6"/>
      <c r="W215" s="6"/>
      <c r="X215" s="6"/>
      <c r="Y215" s="6"/>
      <c r="Z215" s="48"/>
      <c r="AA215" s="48"/>
      <c r="AB215" s="48"/>
      <c r="AC215" s="9"/>
      <c r="AD215" s="6"/>
      <c r="AE215" s="6"/>
      <c r="AF215" s="6"/>
      <c r="AG215" s="6"/>
      <c r="AH215" s="56"/>
      <c r="AI215" s="56"/>
      <c r="AJ215" s="9"/>
    </row>
    <row r="216" spans="16:36" x14ac:dyDescent="0.3">
      <c r="P216" s="9"/>
      <c r="Q216" s="6"/>
      <c r="R216" s="6"/>
      <c r="S216" s="6"/>
      <c r="T216" s="6"/>
      <c r="U216" s="6"/>
      <c r="V216" s="6"/>
      <c r="W216" s="6"/>
      <c r="X216" s="6"/>
      <c r="Y216" s="6"/>
      <c r="Z216" s="48"/>
      <c r="AA216" s="48"/>
      <c r="AB216" s="48"/>
      <c r="AC216" s="9"/>
      <c r="AD216" s="6"/>
      <c r="AE216" s="6"/>
      <c r="AF216" s="6"/>
      <c r="AG216" s="6"/>
      <c r="AH216" s="56"/>
      <c r="AI216" s="56"/>
      <c r="AJ216" s="9"/>
    </row>
    <row r="217" spans="16:36" x14ac:dyDescent="0.3">
      <c r="P217" s="9"/>
      <c r="Q217" s="6"/>
      <c r="R217" s="6"/>
      <c r="S217" s="6"/>
      <c r="T217" s="6"/>
      <c r="U217" s="6"/>
      <c r="V217" s="6"/>
      <c r="W217" s="6"/>
      <c r="X217" s="6"/>
      <c r="Y217" s="6"/>
      <c r="Z217" s="48"/>
      <c r="AA217" s="48"/>
      <c r="AB217" s="48"/>
      <c r="AC217" s="9"/>
      <c r="AD217" s="6"/>
      <c r="AE217" s="6"/>
      <c r="AF217" s="6"/>
      <c r="AG217" s="6"/>
      <c r="AH217" s="56"/>
      <c r="AI217" s="56"/>
      <c r="AJ217" s="9"/>
    </row>
    <row r="218" spans="16:36" x14ac:dyDescent="0.3">
      <c r="P218" s="9"/>
      <c r="Q218" s="6"/>
      <c r="R218" s="6"/>
      <c r="S218" s="6"/>
      <c r="T218" s="6"/>
      <c r="U218" s="6"/>
      <c r="V218" s="6"/>
      <c r="W218" s="6"/>
      <c r="X218" s="6"/>
      <c r="Y218" s="6"/>
      <c r="Z218" s="48"/>
      <c r="AA218" s="48"/>
      <c r="AB218" s="48"/>
      <c r="AC218" s="9"/>
      <c r="AD218" s="6"/>
      <c r="AE218" s="6"/>
      <c r="AF218" s="6"/>
      <c r="AG218" s="6"/>
      <c r="AH218" s="56"/>
      <c r="AI218" s="56"/>
      <c r="AJ218" s="9"/>
    </row>
    <row r="219" spans="16:36" x14ac:dyDescent="0.3">
      <c r="P219" s="9"/>
      <c r="Q219" s="6"/>
      <c r="R219" s="6"/>
      <c r="S219" s="6"/>
      <c r="T219" s="6"/>
      <c r="U219" s="6"/>
      <c r="V219" s="6"/>
      <c r="W219" s="6"/>
      <c r="X219" s="6"/>
      <c r="Y219" s="6"/>
      <c r="Z219" s="48"/>
      <c r="AA219" s="48"/>
      <c r="AB219" s="48"/>
      <c r="AC219" s="9"/>
      <c r="AD219" s="6"/>
      <c r="AE219" s="6"/>
      <c r="AF219" s="6"/>
      <c r="AG219" s="6"/>
      <c r="AH219" s="56"/>
      <c r="AI219" s="56"/>
      <c r="AJ219" s="9"/>
    </row>
    <row r="220" spans="16:36" x14ac:dyDescent="0.3">
      <c r="P220" s="9"/>
      <c r="Q220" s="6"/>
      <c r="R220" s="6"/>
      <c r="S220" s="6"/>
      <c r="T220" s="6"/>
      <c r="U220" s="6"/>
      <c r="V220" s="6"/>
      <c r="W220" s="6"/>
      <c r="X220" s="6"/>
      <c r="Y220" s="6"/>
      <c r="Z220" s="48"/>
      <c r="AA220" s="48"/>
      <c r="AB220" s="48"/>
      <c r="AC220" s="9"/>
      <c r="AD220" s="6"/>
      <c r="AE220" s="6"/>
      <c r="AF220" s="6"/>
      <c r="AG220" s="6"/>
      <c r="AH220" s="56"/>
      <c r="AI220" s="56"/>
      <c r="AJ220" s="9"/>
    </row>
    <row r="221" spans="16:36" x14ac:dyDescent="0.3">
      <c r="P221" s="9"/>
      <c r="Q221" s="6"/>
      <c r="R221" s="6"/>
      <c r="S221" s="6"/>
      <c r="T221" s="6"/>
      <c r="U221" s="6"/>
      <c r="V221" s="6"/>
      <c r="W221" s="6"/>
      <c r="X221" s="6"/>
      <c r="Y221" s="6"/>
      <c r="Z221" s="48"/>
      <c r="AA221" s="48"/>
      <c r="AB221" s="48"/>
      <c r="AC221" s="9"/>
      <c r="AD221" s="6"/>
      <c r="AE221" s="6"/>
      <c r="AF221" s="6"/>
      <c r="AG221" s="6"/>
      <c r="AH221" s="56"/>
      <c r="AI221" s="56"/>
      <c r="AJ221" s="9"/>
    </row>
    <row r="222" spans="16:36" x14ac:dyDescent="0.3">
      <c r="P222" s="9"/>
      <c r="Q222" s="6"/>
      <c r="R222" s="6"/>
      <c r="S222" s="6"/>
      <c r="T222" s="6"/>
      <c r="U222" s="6"/>
      <c r="V222" s="6"/>
      <c r="W222" s="6"/>
      <c r="X222" s="6"/>
      <c r="Y222" s="6"/>
      <c r="Z222" s="48"/>
      <c r="AA222" s="48"/>
      <c r="AB222" s="48"/>
      <c r="AC222" s="9"/>
      <c r="AD222" s="6"/>
      <c r="AE222" s="6"/>
      <c r="AF222" s="6"/>
      <c r="AG222" s="6"/>
      <c r="AH222" s="56"/>
      <c r="AI222" s="56"/>
      <c r="AJ222" s="9"/>
    </row>
    <row r="223" spans="16:36" x14ac:dyDescent="0.3">
      <c r="P223" s="9"/>
      <c r="Q223" s="6"/>
      <c r="R223" s="6"/>
      <c r="S223" s="6"/>
      <c r="T223" s="6"/>
      <c r="U223" s="6"/>
      <c r="V223" s="6"/>
      <c r="W223" s="6"/>
      <c r="X223" s="6"/>
      <c r="Y223" s="6"/>
      <c r="Z223" s="48"/>
      <c r="AA223" s="48"/>
      <c r="AB223" s="48"/>
      <c r="AC223" s="9"/>
      <c r="AD223" s="6"/>
      <c r="AE223" s="6"/>
      <c r="AF223" s="6"/>
      <c r="AG223" s="6"/>
      <c r="AH223" s="56"/>
      <c r="AI223" s="56"/>
      <c r="AJ223" s="9"/>
    </row>
    <row r="224" spans="16:36" x14ac:dyDescent="0.3">
      <c r="P224" s="9"/>
      <c r="Q224" s="6"/>
      <c r="R224" s="6"/>
      <c r="S224" s="6"/>
      <c r="T224" s="6"/>
      <c r="U224" s="6"/>
      <c r="V224" s="6"/>
      <c r="W224" s="6"/>
      <c r="X224" s="6"/>
      <c r="Y224" s="6"/>
      <c r="Z224" s="48"/>
      <c r="AA224" s="48"/>
      <c r="AB224" s="48"/>
      <c r="AC224" s="9"/>
      <c r="AD224" s="6"/>
      <c r="AE224" s="6"/>
      <c r="AF224" s="6"/>
      <c r="AG224" s="6"/>
      <c r="AH224" s="56"/>
      <c r="AI224" s="56"/>
      <c r="AJ224" s="9"/>
    </row>
    <row r="225" spans="16:36" x14ac:dyDescent="0.3">
      <c r="P225" s="9"/>
      <c r="Q225" s="6"/>
      <c r="R225" s="6"/>
      <c r="S225" s="6"/>
      <c r="T225" s="6"/>
      <c r="U225" s="6"/>
      <c r="V225" s="6"/>
      <c r="W225" s="6"/>
      <c r="X225" s="6"/>
      <c r="Y225" s="6"/>
      <c r="Z225" s="48"/>
      <c r="AA225" s="48"/>
      <c r="AB225" s="48"/>
      <c r="AC225" s="9"/>
      <c r="AD225" s="6"/>
      <c r="AE225" s="6"/>
      <c r="AF225" s="6"/>
      <c r="AG225" s="6"/>
      <c r="AH225" s="56"/>
      <c r="AI225" s="56"/>
      <c r="AJ225" s="9"/>
    </row>
    <row r="226" spans="16:36" x14ac:dyDescent="0.3">
      <c r="P226" s="9"/>
      <c r="Q226" s="6"/>
      <c r="R226" s="6"/>
      <c r="S226" s="6"/>
      <c r="T226" s="6"/>
      <c r="U226" s="6"/>
      <c r="V226" s="6"/>
      <c r="W226" s="6"/>
      <c r="X226" s="6"/>
      <c r="Y226" s="6"/>
      <c r="Z226" s="48"/>
      <c r="AA226" s="48"/>
      <c r="AB226" s="48"/>
      <c r="AC226" s="9"/>
      <c r="AD226" s="6"/>
      <c r="AE226" s="6"/>
      <c r="AF226" s="6"/>
      <c r="AG226" s="6"/>
      <c r="AH226" s="56"/>
      <c r="AI226" s="56"/>
      <c r="AJ226" s="9"/>
    </row>
    <row r="227" spans="16:36" x14ac:dyDescent="0.3">
      <c r="P227" s="9"/>
      <c r="Q227" s="6"/>
      <c r="R227" s="6"/>
      <c r="S227" s="6"/>
      <c r="T227" s="6"/>
      <c r="U227" s="6"/>
      <c r="V227" s="6"/>
      <c r="W227" s="6"/>
      <c r="X227" s="6"/>
      <c r="Y227" s="6"/>
      <c r="Z227" s="48"/>
      <c r="AA227" s="48"/>
      <c r="AB227" s="48"/>
      <c r="AC227" s="9"/>
      <c r="AD227" s="6"/>
      <c r="AE227" s="6"/>
      <c r="AF227" s="6"/>
      <c r="AG227" s="6"/>
      <c r="AH227" s="56"/>
      <c r="AI227" s="56"/>
      <c r="AJ227" s="9"/>
    </row>
    <row r="228" spans="16:36" x14ac:dyDescent="0.3">
      <c r="P228" s="9"/>
      <c r="Q228" s="6"/>
      <c r="R228" s="6"/>
      <c r="S228" s="6"/>
      <c r="T228" s="6"/>
      <c r="U228" s="6"/>
      <c r="V228" s="6"/>
      <c r="W228" s="6"/>
      <c r="X228" s="6"/>
      <c r="Y228" s="6"/>
      <c r="Z228" s="48"/>
      <c r="AA228" s="48"/>
      <c r="AB228" s="48"/>
      <c r="AC228" s="9"/>
      <c r="AD228" s="6"/>
      <c r="AE228" s="6"/>
      <c r="AF228" s="6"/>
      <c r="AG228" s="6"/>
      <c r="AH228" s="56"/>
      <c r="AI228" s="56"/>
      <c r="AJ228" s="9"/>
    </row>
    <row r="229" spans="16:36" x14ac:dyDescent="0.3">
      <c r="P229" s="9"/>
      <c r="Q229" s="6"/>
      <c r="R229" s="6"/>
      <c r="S229" s="6"/>
      <c r="T229" s="6"/>
      <c r="U229" s="6"/>
      <c r="V229" s="6"/>
      <c r="W229" s="6"/>
      <c r="X229" s="6"/>
      <c r="Y229" s="6"/>
      <c r="Z229" s="48"/>
      <c r="AA229" s="48"/>
      <c r="AB229" s="48"/>
      <c r="AC229" s="9"/>
      <c r="AD229" s="6"/>
      <c r="AE229" s="6"/>
      <c r="AF229" s="6"/>
      <c r="AG229" s="6"/>
      <c r="AH229" s="56"/>
      <c r="AI229" s="56"/>
      <c r="AJ229" s="9"/>
    </row>
    <row r="230" spans="16:36" x14ac:dyDescent="0.3">
      <c r="P230" s="9"/>
      <c r="Q230" s="6"/>
      <c r="R230" s="6"/>
      <c r="S230" s="6"/>
      <c r="T230" s="6"/>
      <c r="U230" s="6"/>
      <c r="V230" s="6"/>
      <c r="W230" s="6"/>
      <c r="X230" s="6"/>
      <c r="Y230" s="6"/>
      <c r="Z230" s="48"/>
      <c r="AA230" s="48"/>
      <c r="AB230" s="48"/>
      <c r="AC230" s="9"/>
      <c r="AD230" s="6"/>
      <c r="AE230" s="6"/>
      <c r="AF230" s="6"/>
      <c r="AG230" s="6"/>
      <c r="AH230" s="56"/>
      <c r="AI230" s="56"/>
      <c r="AJ230" s="9"/>
    </row>
    <row r="231" spans="16:36" x14ac:dyDescent="0.3">
      <c r="P231" s="9"/>
      <c r="Q231" s="6"/>
      <c r="R231" s="6"/>
      <c r="S231" s="6"/>
      <c r="T231" s="6"/>
      <c r="U231" s="6"/>
      <c r="V231" s="6"/>
      <c r="W231" s="6"/>
      <c r="X231" s="6"/>
      <c r="Y231" s="6"/>
      <c r="Z231" s="48"/>
      <c r="AA231" s="48"/>
      <c r="AB231" s="48"/>
      <c r="AC231" s="9"/>
      <c r="AD231" s="6"/>
      <c r="AE231" s="6"/>
      <c r="AF231" s="6"/>
      <c r="AG231" s="6"/>
      <c r="AH231" s="56"/>
      <c r="AI231" s="56"/>
      <c r="AJ231" s="9"/>
    </row>
    <row r="232" spans="16:36" x14ac:dyDescent="0.3">
      <c r="P232" s="9"/>
      <c r="Q232" s="6"/>
      <c r="R232" s="6"/>
      <c r="S232" s="6"/>
      <c r="T232" s="6"/>
      <c r="U232" s="6"/>
      <c r="V232" s="6"/>
      <c r="W232" s="6"/>
      <c r="X232" s="6"/>
      <c r="Y232" s="6"/>
      <c r="Z232" s="48"/>
      <c r="AA232" s="48"/>
      <c r="AB232" s="48"/>
      <c r="AC232" s="9"/>
      <c r="AD232" s="6"/>
      <c r="AE232" s="6"/>
      <c r="AF232" s="6"/>
      <c r="AG232" s="6"/>
      <c r="AH232" s="56"/>
      <c r="AI232" s="56"/>
      <c r="AJ232" s="9"/>
    </row>
    <row r="233" spans="16:36" x14ac:dyDescent="0.3">
      <c r="P233" s="9"/>
      <c r="Q233" s="6"/>
      <c r="R233" s="6"/>
      <c r="S233" s="6"/>
      <c r="T233" s="6"/>
      <c r="U233" s="6"/>
      <c r="V233" s="6"/>
      <c r="W233" s="6"/>
      <c r="X233" s="6"/>
      <c r="Y233" s="6"/>
      <c r="Z233" s="48"/>
      <c r="AA233" s="48"/>
      <c r="AB233" s="48"/>
      <c r="AC233" s="9"/>
      <c r="AD233" s="6"/>
      <c r="AE233" s="6"/>
      <c r="AF233" s="6"/>
      <c r="AG233" s="6"/>
      <c r="AH233" s="56"/>
      <c r="AI233" s="56"/>
      <c r="AJ233" s="9"/>
    </row>
    <row r="234" spans="16:36" x14ac:dyDescent="0.3">
      <c r="P234" s="9"/>
      <c r="Q234" s="6"/>
      <c r="R234" s="6"/>
      <c r="S234" s="6"/>
      <c r="T234" s="6"/>
      <c r="U234" s="6"/>
      <c r="V234" s="6"/>
      <c r="W234" s="6"/>
      <c r="X234" s="6"/>
      <c r="Y234" s="6"/>
      <c r="Z234" s="48"/>
      <c r="AA234" s="48"/>
      <c r="AB234" s="48"/>
      <c r="AC234" s="9"/>
      <c r="AD234" s="6"/>
      <c r="AE234" s="6"/>
      <c r="AF234" s="6"/>
      <c r="AG234" s="6"/>
      <c r="AH234" s="56"/>
      <c r="AI234" s="56"/>
      <c r="AJ234" s="9"/>
    </row>
    <row r="235" spans="16:36" x14ac:dyDescent="0.3">
      <c r="P235" s="9"/>
      <c r="Q235" s="6"/>
      <c r="R235" s="6"/>
      <c r="S235" s="6"/>
      <c r="T235" s="6"/>
      <c r="U235" s="6"/>
      <c r="V235" s="6"/>
      <c r="W235" s="6"/>
      <c r="X235" s="6"/>
      <c r="Y235" s="6"/>
      <c r="Z235" s="48"/>
      <c r="AA235" s="48"/>
      <c r="AB235" s="48"/>
      <c r="AC235" s="9"/>
      <c r="AD235" s="6"/>
      <c r="AE235" s="6"/>
      <c r="AF235" s="6"/>
      <c r="AG235" s="6"/>
      <c r="AH235" s="56"/>
      <c r="AI235" s="56"/>
      <c r="AJ235" s="9"/>
    </row>
    <row r="236" spans="16:36" x14ac:dyDescent="0.3">
      <c r="P236" s="9"/>
      <c r="Q236" s="6"/>
      <c r="R236" s="6"/>
      <c r="S236" s="6"/>
      <c r="T236" s="6"/>
      <c r="U236" s="6"/>
      <c r="V236" s="6"/>
      <c r="W236" s="6"/>
      <c r="X236" s="6"/>
      <c r="Y236" s="6"/>
      <c r="Z236" s="48"/>
      <c r="AA236" s="48"/>
      <c r="AB236" s="48"/>
      <c r="AC236" s="9"/>
      <c r="AD236" s="6"/>
      <c r="AE236" s="6"/>
      <c r="AF236" s="6"/>
      <c r="AG236" s="6"/>
      <c r="AH236" s="56"/>
      <c r="AI236" s="56"/>
      <c r="AJ236" s="9"/>
    </row>
    <row r="237" spans="16:36" x14ac:dyDescent="0.3">
      <c r="P237" s="9"/>
      <c r="Q237" s="6"/>
      <c r="R237" s="6"/>
      <c r="S237" s="6"/>
      <c r="T237" s="6"/>
      <c r="U237" s="6"/>
      <c r="V237" s="6"/>
      <c r="W237" s="6"/>
      <c r="X237" s="6"/>
      <c r="Y237" s="6"/>
      <c r="Z237" s="48"/>
      <c r="AA237" s="48"/>
      <c r="AB237" s="48"/>
      <c r="AC237" s="9"/>
      <c r="AD237" s="6"/>
      <c r="AE237" s="6"/>
      <c r="AF237" s="6"/>
      <c r="AG237" s="6"/>
      <c r="AH237" s="56"/>
      <c r="AI237" s="56"/>
      <c r="AJ237" s="9"/>
    </row>
    <row r="238" spans="16:36" x14ac:dyDescent="0.3">
      <c r="P238" s="9"/>
      <c r="Q238" s="6"/>
      <c r="R238" s="6"/>
      <c r="S238" s="6"/>
      <c r="T238" s="6"/>
      <c r="U238" s="6"/>
      <c r="V238" s="6"/>
      <c r="W238" s="6"/>
      <c r="X238" s="6"/>
      <c r="Y238" s="6"/>
      <c r="Z238" s="48"/>
      <c r="AA238" s="48"/>
      <c r="AB238" s="48"/>
      <c r="AC238" s="9"/>
      <c r="AD238" s="6"/>
      <c r="AE238" s="6"/>
      <c r="AF238" s="6"/>
      <c r="AG238" s="6"/>
      <c r="AH238" s="56"/>
      <c r="AI238" s="56"/>
      <c r="AJ238" s="9"/>
    </row>
    <row r="239" spans="16:36" x14ac:dyDescent="0.3">
      <c r="P239" s="9"/>
      <c r="Q239" s="6"/>
      <c r="R239" s="6"/>
      <c r="S239" s="6"/>
      <c r="T239" s="6"/>
      <c r="U239" s="6"/>
      <c r="V239" s="6"/>
      <c r="W239" s="6"/>
      <c r="X239" s="6"/>
      <c r="Y239" s="6"/>
      <c r="Z239" s="48"/>
      <c r="AA239" s="48"/>
      <c r="AB239" s="48"/>
      <c r="AC239" s="9"/>
      <c r="AD239" s="6"/>
      <c r="AE239" s="6"/>
      <c r="AF239" s="6"/>
      <c r="AG239" s="6"/>
      <c r="AH239" s="56"/>
      <c r="AI239" s="56"/>
      <c r="AJ239" s="9"/>
    </row>
    <row r="240" spans="16:36" x14ac:dyDescent="0.3">
      <c r="P240" s="9"/>
      <c r="Q240" s="6"/>
      <c r="R240" s="6"/>
      <c r="S240" s="6"/>
      <c r="T240" s="6"/>
      <c r="U240" s="6"/>
      <c r="V240" s="6"/>
      <c r="W240" s="6"/>
      <c r="X240" s="6"/>
      <c r="Y240" s="6"/>
      <c r="Z240" s="48"/>
      <c r="AA240" s="48"/>
      <c r="AB240" s="48"/>
      <c r="AC240" s="9"/>
      <c r="AD240" s="6"/>
      <c r="AE240" s="6"/>
      <c r="AF240" s="6"/>
      <c r="AG240" s="6"/>
      <c r="AH240" s="56"/>
      <c r="AI240" s="56"/>
      <c r="AJ240" s="9"/>
    </row>
    <row r="241" spans="16:36" x14ac:dyDescent="0.3">
      <c r="P241" s="9"/>
      <c r="Q241" s="6"/>
      <c r="R241" s="6"/>
      <c r="S241" s="6"/>
      <c r="T241" s="6"/>
      <c r="U241" s="6"/>
      <c r="V241" s="6"/>
      <c r="W241" s="6"/>
      <c r="X241" s="6"/>
      <c r="Y241" s="6"/>
      <c r="Z241" s="48"/>
      <c r="AA241" s="48"/>
      <c r="AB241" s="48"/>
      <c r="AC241" s="9"/>
      <c r="AD241" s="6"/>
      <c r="AE241" s="6"/>
      <c r="AF241" s="6"/>
      <c r="AG241" s="6"/>
      <c r="AH241" s="56"/>
      <c r="AI241" s="56"/>
      <c r="AJ241" s="9"/>
    </row>
    <row r="242" spans="16:36" x14ac:dyDescent="0.3">
      <c r="P242" s="9"/>
      <c r="Q242" s="6"/>
      <c r="R242" s="6"/>
      <c r="S242" s="6"/>
      <c r="T242" s="6"/>
      <c r="U242" s="6"/>
      <c r="V242" s="6"/>
      <c r="W242" s="6"/>
      <c r="X242" s="6"/>
      <c r="Y242" s="6"/>
      <c r="Z242" s="48"/>
      <c r="AA242" s="48"/>
      <c r="AB242" s="48"/>
      <c r="AC242" s="9"/>
      <c r="AD242" s="6"/>
      <c r="AE242" s="6"/>
      <c r="AF242" s="6"/>
      <c r="AG242" s="6"/>
      <c r="AH242" s="56"/>
      <c r="AI242" s="56"/>
      <c r="AJ242" s="9"/>
    </row>
    <row r="243" spans="16:36" x14ac:dyDescent="0.3">
      <c r="P243" s="9"/>
      <c r="Q243" s="6"/>
      <c r="R243" s="6"/>
      <c r="S243" s="6"/>
      <c r="T243" s="6"/>
      <c r="U243" s="6"/>
      <c r="V243" s="6"/>
      <c r="W243" s="6"/>
      <c r="X243" s="6"/>
      <c r="Y243" s="6"/>
      <c r="Z243" s="48"/>
      <c r="AA243" s="48"/>
      <c r="AB243" s="48"/>
      <c r="AC243" s="9"/>
      <c r="AD243" s="6"/>
      <c r="AE243" s="6"/>
      <c r="AF243" s="6"/>
      <c r="AG243" s="6"/>
      <c r="AH243" s="56"/>
      <c r="AI243" s="56"/>
      <c r="AJ243" s="9"/>
    </row>
    <row r="244" spans="16:36" x14ac:dyDescent="0.3">
      <c r="P244" s="9"/>
      <c r="Q244" s="6"/>
      <c r="R244" s="6"/>
      <c r="S244" s="6"/>
      <c r="T244" s="6"/>
      <c r="U244" s="6"/>
      <c r="V244" s="6"/>
      <c r="W244" s="6"/>
      <c r="X244" s="6"/>
      <c r="Y244" s="6"/>
      <c r="Z244" s="48"/>
      <c r="AA244" s="48"/>
      <c r="AB244" s="48"/>
      <c r="AC244" s="9"/>
      <c r="AD244" s="6"/>
      <c r="AE244" s="6"/>
      <c r="AF244" s="6"/>
      <c r="AG244" s="6"/>
      <c r="AH244" s="56"/>
      <c r="AI244" s="56"/>
      <c r="AJ244" s="9"/>
    </row>
    <row r="245" spans="16:36" x14ac:dyDescent="0.3">
      <c r="P245" s="9"/>
      <c r="Q245" s="6"/>
      <c r="R245" s="6"/>
      <c r="S245" s="6"/>
      <c r="T245" s="6"/>
      <c r="U245" s="6"/>
      <c r="V245" s="6"/>
      <c r="W245" s="6"/>
      <c r="X245" s="6"/>
      <c r="Y245" s="6"/>
      <c r="Z245" s="48"/>
      <c r="AA245" s="48"/>
      <c r="AB245" s="48"/>
      <c r="AC245" s="9"/>
      <c r="AD245" s="6"/>
      <c r="AE245" s="6"/>
      <c r="AF245" s="6"/>
      <c r="AG245" s="6"/>
      <c r="AH245" s="56"/>
      <c r="AI245" s="56"/>
      <c r="AJ245" s="9"/>
    </row>
    <row r="246" spans="16:36" x14ac:dyDescent="0.3">
      <c r="P246" s="9"/>
      <c r="Q246" s="6"/>
      <c r="R246" s="6"/>
      <c r="S246" s="6"/>
      <c r="T246" s="6"/>
      <c r="U246" s="6"/>
      <c r="V246" s="6"/>
      <c r="W246" s="6"/>
      <c r="X246" s="6"/>
      <c r="Y246" s="6"/>
      <c r="Z246" s="48"/>
      <c r="AA246" s="48"/>
      <c r="AB246" s="48"/>
      <c r="AC246" s="9"/>
      <c r="AD246" s="6"/>
      <c r="AE246" s="6"/>
      <c r="AF246" s="6"/>
      <c r="AG246" s="6"/>
      <c r="AH246" s="56"/>
      <c r="AI246" s="56"/>
      <c r="AJ246" s="9"/>
    </row>
    <row r="247" spans="16:36" x14ac:dyDescent="0.3">
      <c r="P247" s="9"/>
      <c r="Q247" s="6"/>
      <c r="R247" s="6"/>
      <c r="S247" s="6"/>
      <c r="T247" s="6"/>
      <c r="U247" s="6"/>
      <c r="V247" s="6"/>
      <c r="W247" s="6"/>
      <c r="X247" s="6"/>
      <c r="Y247" s="6"/>
      <c r="Z247" s="48"/>
      <c r="AA247" s="48"/>
      <c r="AB247" s="48"/>
      <c r="AC247" s="9"/>
      <c r="AD247" s="6"/>
      <c r="AE247" s="6"/>
      <c r="AF247" s="6"/>
      <c r="AG247" s="6"/>
      <c r="AH247" s="56"/>
      <c r="AI247" s="56"/>
      <c r="AJ247" s="9"/>
    </row>
    <row r="248" spans="16:36" x14ac:dyDescent="0.3">
      <c r="P248" s="9"/>
      <c r="Q248" s="6"/>
      <c r="R248" s="6"/>
      <c r="S248" s="6"/>
      <c r="T248" s="6"/>
      <c r="U248" s="6"/>
      <c r="V248" s="6"/>
      <c r="W248" s="6"/>
      <c r="X248" s="6"/>
      <c r="Y248" s="6"/>
      <c r="Z248" s="48"/>
      <c r="AA248" s="48"/>
      <c r="AB248" s="48"/>
      <c r="AC248" s="9"/>
      <c r="AD248" s="6"/>
      <c r="AE248" s="6"/>
      <c r="AF248" s="6"/>
      <c r="AG248" s="6"/>
      <c r="AH248" s="56"/>
      <c r="AI248" s="56"/>
      <c r="AJ248" s="9"/>
    </row>
    <row r="249" spans="16:36" x14ac:dyDescent="0.3">
      <c r="P249" s="9"/>
      <c r="Q249" s="6"/>
      <c r="R249" s="6"/>
      <c r="S249" s="6"/>
      <c r="T249" s="6"/>
      <c r="U249" s="6"/>
      <c r="V249" s="6"/>
      <c r="W249" s="6"/>
      <c r="X249" s="6"/>
      <c r="Y249" s="6"/>
      <c r="Z249" s="48"/>
      <c r="AA249" s="48"/>
      <c r="AB249" s="48"/>
      <c r="AC249" s="9"/>
      <c r="AD249" s="6"/>
      <c r="AE249" s="6"/>
      <c r="AF249" s="6"/>
      <c r="AG249" s="6"/>
      <c r="AH249" s="56"/>
      <c r="AI249" s="56"/>
      <c r="AJ249" s="9"/>
    </row>
    <row r="250" spans="16:36" x14ac:dyDescent="0.3">
      <c r="P250" s="9"/>
      <c r="Q250" s="6"/>
      <c r="R250" s="6"/>
      <c r="S250" s="6"/>
      <c r="T250" s="6"/>
      <c r="U250" s="6"/>
      <c r="V250" s="6"/>
      <c r="W250" s="6"/>
      <c r="X250" s="6"/>
      <c r="Y250" s="6"/>
      <c r="Z250" s="48"/>
      <c r="AA250" s="48"/>
      <c r="AB250" s="48"/>
      <c r="AC250" s="9"/>
      <c r="AD250" s="6"/>
      <c r="AE250" s="6"/>
      <c r="AF250" s="6"/>
      <c r="AG250" s="6"/>
      <c r="AH250" s="56"/>
      <c r="AI250" s="56"/>
      <c r="AJ250" s="9"/>
    </row>
    <row r="251" spans="16:36" x14ac:dyDescent="0.3">
      <c r="P251" s="9"/>
      <c r="Q251" s="6"/>
      <c r="R251" s="6"/>
      <c r="S251" s="6"/>
      <c r="T251" s="6"/>
      <c r="U251" s="6"/>
      <c r="V251" s="6"/>
      <c r="W251" s="6"/>
      <c r="X251" s="6"/>
      <c r="Y251" s="6"/>
      <c r="Z251" s="48"/>
      <c r="AA251" s="48"/>
      <c r="AB251" s="48"/>
      <c r="AC251" s="9"/>
      <c r="AD251" s="6"/>
      <c r="AE251" s="6"/>
      <c r="AF251" s="6"/>
      <c r="AG251" s="6"/>
      <c r="AH251" s="56"/>
      <c r="AI251" s="56"/>
      <c r="AJ251" s="9"/>
    </row>
    <row r="252" spans="16:36" x14ac:dyDescent="0.3">
      <c r="P252" s="9"/>
      <c r="Q252" s="6"/>
      <c r="R252" s="6"/>
      <c r="S252" s="6"/>
      <c r="T252" s="6"/>
      <c r="U252" s="6"/>
      <c r="V252" s="6"/>
      <c r="W252" s="6"/>
      <c r="X252" s="6"/>
      <c r="Y252" s="6"/>
      <c r="Z252" s="48"/>
      <c r="AA252" s="48"/>
      <c r="AB252" s="48"/>
      <c r="AC252" s="9"/>
      <c r="AD252" s="6"/>
      <c r="AE252" s="6"/>
      <c r="AF252" s="6"/>
      <c r="AG252" s="6"/>
      <c r="AH252" s="56"/>
      <c r="AI252" s="56"/>
      <c r="AJ252" s="9"/>
    </row>
    <row r="253" spans="16:36" x14ac:dyDescent="0.3">
      <c r="P253" s="9"/>
      <c r="Q253" s="6"/>
      <c r="R253" s="6"/>
      <c r="S253" s="6"/>
      <c r="T253" s="6"/>
      <c r="U253" s="6"/>
      <c r="V253" s="6"/>
      <c r="W253" s="6"/>
      <c r="X253" s="6"/>
      <c r="Y253" s="6"/>
      <c r="Z253" s="48"/>
      <c r="AA253" s="48"/>
      <c r="AB253" s="48"/>
      <c r="AC253" s="9"/>
      <c r="AD253" s="6"/>
      <c r="AE253" s="6"/>
      <c r="AF253" s="6"/>
      <c r="AG253" s="6"/>
      <c r="AH253" s="56"/>
      <c r="AI253" s="56"/>
      <c r="AJ253" s="9"/>
    </row>
    <row r="254" spans="16:36" x14ac:dyDescent="0.3">
      <c r="P254" s="9"/>
      <c r="Q254" s="6"/>
      <c r="R254" s="6"/>
      <c r="S254" s="6"/>
      <c r="T254" s="6"/>
      <c r="U254" s="6"/>
      <c r="V254" s="6"/>
      <c r="W254" s="6"/>
      <c r="X254" s="6"/>
      <c r="Y254" s="6"/>
      <c r="Z254" s="48"/>
      <c r="AA254" s="48"/>
      <c r="AB254" s="48"/>
      <c r="AC254" s="9"/>
      <c r="AD254" s="6"/>
      <c r="AE254" s="6"/>
      <c r="AF254" s="6"/>
      <c r="AG254" s="6"/>
      <c r="AH254" s="56"/>
      <c r="AI254" s="56"/>
      <c r="AJ254" s="9"/>
    </row>
    <row r="255" spans="16:36" x14ac:dyDescent="0.3">
      <c r="P255" s="9"/>
      <c r="Q255" s="6"/>
      <c r="R255" s="6"/>
      <c r="S255" s="6"/>
      <c r="T255" s="6"/>
      <c r="U255" s="6"/>
      <c r="V255" s="6"/>
      <c r="W255" s="6"/>
      <c r="X255" s="6"/>
      <c r="Y255" s="6"/>
      <c r="Z255" s="48"/>
      <c r="AA255" s="48"/>
      <c r="AB255" s="48"/>
      <c r="AC255" s="9"/>
      <c r="AD255" s="6"/>
      <c r="AE255" s="6"/>
      <c r="AF255" s="6"/>
      <c r="AG255" s="6"/>
      <c r="AH255" s="56"/>
      <c r="AI255" s="56"/>
      <c r="AJ255" s="9"/>
    </row>
    <row r="256" spans="16:36" x14ac:dyDescent="0.3">
      <c r="P256" s="9"/>
      <c r="Q256" s="6"/>
      <c r="R256" s="6"/>
      <c r="S256" s="6"/>
      <c r="T256" s="6"/>
      <c r="U256" s="6"/>
      <c r="V256" s="6"/>
      <c r="W256" s="6"/>
      <c r="X256" s="6"/>
      <c r="Y256" s="6"/>
      <c r="Z256" s="48"/>
      <c r="AA256" s="48"/>
      <c r="AB256" s="48"/>
      <c r="AC256" s="9"/>
      <c r="AD256" s="6"/>
      <c r="AE256" s="6"/>
      <c r="AF256" s="6"/>
      <c r="AG256" s="6"/>
      <c r="AH256" s="56"/>
      <c r="AI256" s="56"/>
      <c r="AJ256" s="9"/>
    </row>
    <row r="257" spans="16:36" x14ac:dyDescent="0.3">
      <c r="P257" s="9"/>
      <c r="Q257" s="6"/>
      <c r="R257" s="6"/>
      <c r="S257" s="6"/>
      <c r="T257" s="6"/>
      <c r="U257" s="6"/>
      <c r="V257" s="6"/>
      <c r="W257" s="6"/>
      <c r="X257" s="6"/>
      <c r="Y257" s="6"/>
      <c r="Z257" s="48"/>
      <c r="AA257" s="48"/>
      <c r="AB257" s="48"/>
      <c r="AC257" s="9"/>
      <c r="AD257" s="6"/>
      <c r="AE257" s="6"/>
      <c r="AF257" s="6"/>
      <c r="AG257" s="6"/>
      <c r="AH257" s="56"/>
      <c r="AI257" s="56"/>
      <c r="AJ257" s="9"/>
    </row>
    <row r="258" spans="16:36" x14ac:dyDescent="0.3">
      <c r="P258" s="9"/>
      <c r="Q258" s="6"/>
      <c r="R258" s="6"/>
      <c r="S258" s="6"/>
      <c r="T258" s="6"/>
      <c r="U258" s="6"/>
      <c r="V258" s="6"/>
      <c r="W258" s="6"/>
      <c r="X258" s="6"/>
      <c r="Y258" s="6"/>
      <c r="Z258" s="48"/>
      <c r="AA258" s="48"/>
      <c r="AB258" s="48"/>
      <c r="AC258" s="9"/>
      <c r="AD258" s="6"/>
      <c r="AE258" s="6"/>
      <c r="AF258" s="6"/>
      <c r="AG258" s="6"/>
      <c r="AH258" s="56"/>
      <c r="AI258" s="56"/>
      <c r="AJ258" s="9"/>
    </row>
    <row r="259" spans="16:36" x14ac:dyDescent="0.3">
      <c r="P259" s="9"/>
      <c r="Q259" s="6"/>
      <c r="R259" s="6"/>
      <c r="S259" s="6"/>
      <c r="T259" s="6"/>
      <c r="U259" s="6"/>
      <c r="V259" s="6"/>
      <c r="W259" s="6"/>
      <c r="X259" s="6"/>
      <c r="Y259" s="6"/>
      <c r="Z259" s="48"/>
      <c r="AA259" s="48"/>
      <c r="AB259" s="48"/>
      <c r="AC259" s="9"/>
      <c r="AD259" s="6"/>
      <c r="AE259" s="6"/>
      <c r="AF259" s="6"/>
      <c r="AG259" s="6"/>
      <c r="AH259" s="56"/>
      <c r="AI259" s="56"/>
      <c r="AJ259" s="9"/>
    </row>
    <row r="260" spans="16:36" x14ac:dyDescent="0.3">
      <c r="P260" s="9"/>
      <c r="Q260" s="6"/>
      <c r="R260" s="6"/>
      <c r="S260" s="6"/>
      <c r="T260" s="6"/>
      <c r="U260" s="6"/>
      <c r="V260" s="6"/>
      <c r="W260" s="6"/>
      <c r="X260" s="6"/>
      <c r="Y260" s="6"/>
      <c r="Z260" s="48"/>
      <c r="AA260" s="48"/>
      <c r="AB260" s="48"/>
      <c r="AC260" s="9"/>
      <c r="AD260" s="6"/>
      <c r="AE260" s="6"/>
      <c r="AF260" s="6"/>
      <c r="AG260" s="6"/>
      <c r="AH260" s="56"/>
      <c r="AI260" s="56"/>
      <c r="AJ260" s="9"/>
    </row>
    <row r="261" spans="16:36" x14ac:dyDescent="0.3">
      <c r="P261" s="9"/>
      <c r="Q261" s="6"/>
      <c r="R261" s="6"/>
      <c r="S261" s="6"/>
      <c r="T261" s="6"/>
      <c r="U261" s="6"/>
      <c r="V261" s="6"/>
      <c r="W261" s="6"/>
      <c r="X261" s="6"/>
      <c r="Y261" s="6"/>
      <c r="Z261" s="48"/>
      <c r="AA261" s="48"/>
      <c r="AB261" s="48"/>
      <c r="AC261" s="9"/>
      <c r="AD261" s="6"/>
      <c r="AE261" s="6"/>
      <c r="AF261" s="6"/>
      <c r="AG261" s="6"/>
      <c r="AH261" s="56"/>
      <c r="AI261" s="56"/>
      <c r="AJ261" s="9"/>
    </row>
    <row r="262" spans="16:36" x14ac:dyDescent="0.3">
      <c r="P262" s="9"/>
      <c r="Q262" s="6"/>
      <c r="R262" s="6"/>
      <c r="S262" s="6"/>
      <c r="T262" s="6"/>
      <c r="U262" s="6"/>
      <c r="V262" s="6"/>
      <c r="W262" s="6"/>
      <c r="X262" s="6"/>
      <c r="Y262" s="6"/>
      <c r="Z262" s="48"/>
      <c r="AA262" s="48"/>
      <c r="AB262" s="48"/>
      <c r="AC262" s="9"/>
      <c r="AD262" s="6"/>
      <c r="AE262" s="6"/>
      <c r="AF262" s="6"/>
      <c r="AG262" s="6"/>
      <c r="AH262" s="56"/>
      <c r="AI262" s="56"/>
      <c r="AJ262" s="9"/>
    </row>
    <row r="263" spans="16:36" x14ac:dyDescent="0.3">
      <c r="P263" s="9"/>
      <c r="Q263" s="6"/>
      <c r="R263" s="6"/>
      <c r="S263" s="6"/>
      <c r="T263" s="6"/>
      <c r="U263" s="6"/>
      <c r="V263" s="6"/>
      <c r="W263" s="6"/>
      <c r="X263" s="6"/>
      <c r="Y263" s="6"/>
      <c r="Z263" s="48"/>
      <c r="AA263" s="48"/>
      <c r="AB263" s="48"/>
      <c r="AC263" s="9"/>
      <c r="AD263" s="6"/>
      <c r="AE263" s="6"/>
      <c r="AF263" s="6"/>
      <c r="AG263" s="6"/>
      <c r="AH263" s="56"/>
      <c r="AI263" s="56"/>
      <c r="AJ263" s="9"/>
    </row>
    <row r="264" spans="16:36" x14ac:dyDescent="0.3">
      <c r="P264" s="9"/>
      <c r="Q264" s="6"/>
      <c r="R264" s="6"/>
      <c r="S264" s="6"/>
      <c r="T264" s="6"/>
      <c r="U264" s="6"/>
      <c r="V264" s="6"/>
      <c r="W264" s="6"/>
      <c r="X264" s="6"/>
      <c r="Y264" s="6"/>
      <c r="Z264" s="48"/>
      <c r="AA264" s="48"/>
      <c r="AB264" s="48"/>
      <c r="AC264" s="9"/>
      <c r="AD264" s="6"/>
      <c r="AE264" s="6"/>
      <c r="AF264" s="6"/>
      <c r="AG264" s="6"/>
      <c r="AH264" s="56"/>
      <c r="AI264" s="56"/>
      <c r="AJ264" s="9"/>
    </row>
    <row r="265" spans="16:36" x14ac:dyDescent="0.3">
      <c r="P265" s="9"/>
      <c r="Q265" s="6"/>
      <c r="R265" s="6"/>
      <c r="S265" s="6"/>
      <c r="T265" s="6"/>
      <c r="U265" s="6"/>
      <c r="V265" s="6"/>
      <c r="W265" s="6"/>
      <c r="X265" s="6"/>
      <c r="Y265" s="6"/>
      <c r="Z265" s="48"/>
      <c r="AA265" s="48"/>
      <c r="AB265" s="48"/>
      <c r="AC265" s="9"/>
      <c r="AD265" s="6"/>
      <c r="AE265" s="6"/>
      <c r="AF265" s="6"/>
      <c r="AG265" s="6"/>
      <c r="AH265" s="56"/>
      <c r="AI265" s="56"/>
      <c r="AJ265" s="9"/>
    </row>
    <row r="266" spans="16:36" x14ac:dyDescent="0.3">
      <c r="P266" s="9"/>
      <c r="Q266" s="6"/>
      <c r="R266" s="6"/>
      <c r="S266" s="6"/>
      <c r="T266" s="6"/>
      <c r="U266" s="6"/>
      <c r="V266" s="6"/>
      <c r="W266" s="6"/>
      <c r="X266" s="6"/>
      <c r="Y266" s="6"/>
      <c r="Z266" s="48"/>
      <c r="AA266" s="48"/>
      <c r="AB266" s="48"/>
      <c r="AC266" s="9"/>
      <c r="AD266" s="6"/>
      <c r="AE266" s="6"/>
      <c r="AF266" s="6"/>
      <c r="AG266" s="6"/>
      <c r="AH266" s="56"/>
      <c r="AI266" s="56"/>
      <c r="AJ266" s="9"/>
    </row>
    <row r="267" spans="16:36" x14ac:dyDescent="0.3">
      <c r="P267" s="9"/>
      <c r="Q267" s="6"/>
      <c r="R267" s="6"/>
      <c r="S267" s="6"/>
      <c r="T267" s="6"/>
      <c r="U267" s="6"/>
      <c r="V267" s="6"/>
      <c r="W267" s="6"/>
      <c r="X267" s="6"/>
      <c r="Y267" s="6"/>
      <c r="Z267" s="48"/>
      <c r="AA267" s="48"/>
      <c r="AB267" s="48"/>
      <c r="AC267" s="9"/>
      <c r="AD267" s="6"/>
      <c r="AE267" s="6"/>
      <c r="AF267" s="6"/>
      <c r="AG267" s="6"/>
      <c r="AH267" s="56"/>
      <c r="AI267" s="56"/>
      <c r="AJ267" s="9"/>
    </row>
    <row r="268" spans="16:36" x14ac:dyDescent="0.3">
      <c r="P268" s="9"/>
      <c r="Q268" s="6"/>
      <c r="R268" s="6"/>
      <c r="S268" s="6"/>
      <c r="T268" s="6"/>
      <c r="U268" s="6"/>
      <c r="V268" s="6"/>
      <c r="W268" s="6"/>
      <c r="X268" s="6"/>
      <c r="Y268" s="6"/>
      <c r="Z268" s="48"/>
      <c r="AA268" s="48"/>
      <c r="AB268" s="48"/>
      <c r="AC268" s="9"/>
      <c r="AD268" s="6"/>
      <c r="AE268" s="6"/>
      <c r="AF268" s="6"/>
      <c r="AG268" s="6"/>
      <c r="AH268" s="56"/>
      <c r="AI268" s="56"/>
      <c r="AJ268" s="9"/>
    </row>
    <row r="269" spans="16:36" x14ac:dyDescent="0.3">
      <c r="P269" s="9"/>
      <c r="Q269" s="6"/>
      <c r="R269" s="6"/>
      <c r="S269" s="6"/>
      <c r="T269" s="6"/>
      <c r="U269" s="6"/>
      <c r="V269" s="6"/>
      <c r="W269" s="6"/>
      <c r="X269" s="6"/>
      <c r="Y269" s="6"/>
      <c r="Z269" s="48"/>
      <c r="AA269" s="48"/>
      <c r="AB269" s="48"/>
      <c r="AC269" s="9"/>
      <c r="AD269" s="6"/>
      <c r="AE269" s="6"/>
      <c r="AF269" s="6"/>
      <c r="AG269" s="6"/>
      <c r="AH269" s="56"/>
      <c r="AI269" s="56"/>
      <c r="AJ269" s="9"/>
    </row>
    <row r="270" spans="16:36" x14ac:dyDescent="0.3">
      <c r="P270" s="9"/>
      <c r="Q270" s="6"/>
      <c r="R270" s="6"/>
      <c r="S270" s="6"/>
      <c r="T270" s="6"/>
      <c r="U270" s="6"/>
      <c r="V270" s="6"/>
      <c r="W270" s="6"/>
      <c r="X270" s="6"/>
      <c r="Y270" s="6"/>
      <c r="Z270" s="48"/>
      <c r="AA270" s="48"/>
      <c r="AB270" s="48"/>
      <c r="AC270" s="9"/>
      <c r="AD270" s="6"/>
      <c r="AE270" s="6"/>
      <c r="AF270" s="6"/>
      <c r="AG270" s="6"/>
      <c r="AH270" s="56"/>
      <c r="AI270" s="56"/>
      <c r="AJ270" s="9"/>
    </row>
    <row r="271" spans="16:36" x14ac:dyDescent="0.3">
      <c r="P271" s="9"/>
      <c r="Q271" s="6"/>
      <c r="R271" s="6"/>
      <c r="S271" s="6"/>
      <c r="T271" s="6"/>
      <c r="U271" s="6"/>
      <c r="V271" s="6"/>
      <c r="W271" s="6"/>
      <c r="X271" s="6"/>
      <c r="Y271" s="6"/>
      <c r="Z271" s="48"/>
      <c r="AA271" s="48"/>
      <c r="AB271" s="48"/>
      <c r="AC271" s="9"/>
      <c r="AD271" s="6"/>
      <c r="AE271" s="6"/>
      <c r="AF271" s="6"/>
      <c r="AG271" s="6"/>
      <c r="AH271" s="56"/>
      <c r="AI271" s="56"/>
      <c r="AJ271" s="9"/>
    </row>
    <row r="272" spans="16:36" x14ac:dyDescent="0.3">
      <c r="P272" s="9"/>
      <c r="Q272" s="6"/>
      <c r="R272" s="6"/>
      <c r="S272" s="6"/>
      <c r="T272" s="6"/>
      <c r="U272" s="6"/>
      <c r="V272" s="6"/>
      <c r="W272" s="6"/>
      <c r="X272" s="6"/>
      <c r="Y272" s="6"/>
      <c r="Z272" s="48"/>
      <c r="AA272" s="48"/>
      <c r="AB272" s="48"/>
      <c r="AC272" s="9"/>
      <c r="AD272" s="6"/>
      <c r="AE272" s="6"/>
      <c r="AF272" s="6"/>
      <c r="AG272" s="6"/>
      <c r="AH272" s="56"/>
      <c r="AI272" s="56"/>
      <c r="AJ272" s="9"/>
    </row>
    <row r="273" spans="16:36" x14ac:dyDescent="0.3">
      <c r="P273" s="9"/>
      <c r="Q273" s="6"/>
      <c r="R273" s="6"/>
      <c r="S273" s="6"/>
      <c r="T273" s="6"/>
      <c r="U273" s="6"/>
      <c r="V273" s="6"/>
      <c r="W273" s="6"/>
      <c r="X273" s="6"/>
      <c r="Y273" s="6"/>
      <c r="Z273" s="48"/>
      <c r="AA273" s="48"/>
      <c r="AB273" s="48"/>
      <c r="AC273" s="9"/>
      <c r="AD273" s="6"/>
      <c r="AE273" s="6"/>
      <c r="AF273" s="6"/>
      <c r="AG273" s="6"/>
      <c r="AH273" s="56"/>
      <c r="AI273" s="56"/>
      <c r="AJ273" s="9"/>
    </row>
    <row r="274" spans="16:36" x14ac:dyDescent="0.3">
      <c r="P274" s="9"/>
      <c r="Q274" s="6"/>
      <c r="R274" s="6"/>
      <c r="S274" s="6"/>
      <c r="T274" s="6"/>
      <c r="U274" s="6"/>
      <c r="V274" s="6"/>
      <c r="W274" s="6"/>
      <c r="X274" s="6"/>
      <c r="Y274" s="6"/>
      <c r="Z274" s="48"/>
      <c r="AA274" s="48"/>
      <c r="AB274" s="48"/>
      <c r="AC274" s="9"/>
      <c r="AD274" s="6"/>
      <c r="AE274" s="6"/>
      <c r="AF274" s="6"/>
      <c r="AG274" s="6"/>
      <c r="AH274" s="56"/>
      <c r="AI274" s="56"/>
      <c r="AJ274" s="9"/>
    </row>
    <row r="275" spans="16:36" x14ac:dyDescent="0.3">
      <c r="P275" s="9"/>
      <c r="Q275" s="6"/>
      <c r="R275" s="6"/>
      <c r="S275" s="6"/>
      <c r="T275" s="6"/>
      <c r="U275" s="6"/>
      <c r="V275" s="6"/>
      <c r="W275" s="6"/>
      <c r="X275" s="6"/>
      <c r="Y275" s="6"/>
      <c r="Z275" s="48"/>
      <c r="AA275" s="48"/>
      <c r="AB275" s="48"/>
      <c r="AC275" s="9"/>
      <c r="AD275" s="6"/>
      <c r="AE275" s="6"/>
      <c r="AF275" s="6"/>
      <c r="AG275" s="6"/>
      <c r="AH275" s="56"/>
      <c r="AI275" s="56"/>
      <c r="AJ275" s="9"/>
    </row>
    <row r="276" spans="16:36" x14ac:dyDescent="0.3">
      <c r="P276" s="9"/>
      <c r="Q276" s="6"/>
      <c r="R276" s="6"/>
      <c r="S276" s="6"/>
      <c r="T276" s="6"/>
      <c r="U276" s="6"/>
      <c r="V276" s="6"/>
      <c r="W276" s="6"/>
      <c r="X276" s="6"/>
      <c r="Y276" s="6"/>
      <c r="Z276" s="48"/>
      <c r="AA276" s="48"/>
      <c r="AB276" s="48"/>
      <c r="AC276" s="9"/>
      <c r="AD276" s="6"/>
      <c r="AE276" s="6"/>
      <c r="AF276" s="6"/>
      <c r="AG276" s="6"/>
      <c r="AH276" s="56"/>
      <c r="AI276" s="56"/>
      <c r="AJ276" s="9"/>
    </row>
    <row r="277" spans="16:36" x14ac:dyDescent="0.3">
      <c r="P277" s="9"/>
      <c r="Q277" s="6"/>
      <c r="R277" s="6"/>
      <c r="S277" s="6"/>
      <c r="T277" s="6"/>
      <c r="U277" s="6"/>
      <c r="V277" s="6"/>
      <c r="W277" s="6"/>
      <c r="X277" s="6"/>
      <c r="Y277" s="6"/>
      <c r="Z277" s="48"/>
      <c r="AA277" s="48"/>
      <c r="AB277" s="48"/>
      <c r="AC277" s="9"/>
      <c r="AD277" s="6"/>
      <c r="AE277" s="6"/>
      <c r="AF277" s="6"/>
      <c r="AG277" s="6"/>
      <c r="AH277" s="56"/>
      <c r="AI277" s="56"/>
      <c r="AJ277" s="9"/>
    </row>
    <row r="278" spans="16:36" x14ac:dyDescent="0.3">
      <c r="P278" s="9"/>
      <c r="Q278" s="6"/>
      <c r="R278" s="6"/>
      <c r="S278" s="6"/>
      <c r="T278" s="6"/>
      <c r="U278" s="6"/>
      <c r="V278" s="6"/>
      <c r="W278" s="6"/>
      <c r="X278" s="6"/>
      <c r="Y278" s="6"/>
      <c r="Z278" s="48"/>
      <c r="AA278" s="48"/>
      <c r="AB278" s="48"/>
      <c r="AC278" s="9"/>
      <c r="AD278" s="6"/>
      <c r="AE278" s="6"/>
      <c r="AF278" s="6"/>
      <c r="AG278" s="6"/>
      <c r="AH278" s="56"/>
      <c r="AI278" s="56"/>
      <c r="AJ278" s="9"/>
    </row>
    <row r="279" spans="16:36" x14ac:dyDescent="0.3">
      <c r="P279" s="9"/>
      <c r="Q279" s="6"/>
      <c r="R279" s="6"/>
      <c r="S279" s="6"/>
      <c r="T279" s="6"/>
      <c r="U279" s="6"/>
      <c r="V279" s="6"/>
      <c r="W279" s="6"/>
      <c r="X279" s="6"/>
      <c r="Y279" s="6"/>
      <c r="Z279" s="48"/>
      <c r="AA279" s="48"/>
      <c r="AB279" s="48"/>
      <c r="AC279" s="9"/>
      <c r="AD279" s="6"/>
      <c r="AE279" s="6"/>
      <c r="AF279" s="6"/>
      <c r="AG279" s="6"/>
      <c r="AH279" s="56"/>
      <c r="AI279" s="56"/>
      <c r="AJ279" s="9"/>
    </row>
    <row r="280" spans="16:36" x14ac:dyDescent="0.3">
      <c r="P280" s="9"/>
      <c r="Q280" s="6"/>
      <c r="R280" s="6"/>
      <c r="S280" s="6"/>
      <c r="T280" s="6"/>
      <c r="U280" s="6"/>
      <c r="V280" s="6"/>
      <c r="W280" s="6"/>
      <c r="X280" s="6"/>
      <c r="Y280" s="6"/>
      <c r="Z280" s="48"/>
      <c r="AA280" s="48"/>
      <c r="AB280" s="48"/>
      <c r="AC280" s="9"/>
      <c r="AD280" s="6"/>
      <c r="AE280" s="6"/>
      <c r="AF280" s="6"/>
      <c r="AG280" s="6"/>
      <c r="AH280" s="56"/>
      <c r="AI280" s="56"/>
      <c r="AJ280" s="9"/>
    </row>
    <row r="281" spans="16:36" x14ac:dyDescent="0.3">
      <c r="P281" s="9"/>
      <c r="Q281" s="6"/>
      <c r="R281" s="6"/>
      <c r="S281" s="6"/>
      <c r="T281" s="6"/>
      <c r="U281" s="6"/>
      <c r="V281" s="6"/>
      <c r="W281" s="6"/>
      <c r="X281" s="6"/>
      <c r="Y281" s="6"/>
      <c r="Z281" s="48"/>
      <c r="AA281" s="48"/>
      <c r="AB281" s="48"/>
      <c r="AC281" s="9"/>
      <c r="AD281" s="6"/>
      <c r="AE281" s="6"/>
      <c r="AF281" s="6"/>
      <c r="AG281" s="6"/>
      <c r="AH281" s="56"/>
      <c r="AI281" s="56"/>
      <c r="AJ281" s="9"/>
    </row>
    <row r="282" spans="16:36" x14ac:dyDescent="0.3">
      <c r="P282" s="9"/>
      <c r="Q282" s="6"/>
      <c r="R282" s="6"/>
      <c r="S282" s="6"/>
      <c r="T282" s="6"/>
      <c r="U282" s="6"/>
      <c r="V282" s="6"/>
      <c r="W282" s="6"/>
      <c r="X282" s="6"/>
      <c r="Y282" s="6"/>
      <c r="Z282" s="48"/>
      <c r="AA282" s="48"/>
      <c r="AB282" s="48"/>
      <c r="AC282" s="9"/>
      <c r="AD282" s="6"/>
      <c r="AE282" s="6"/>
      <c r="AF282" s="6"/>
      <c r="AG282" s="6"/>
      <c r="AH282" s="56"/>
      <c r="AI282" s="56"/>
      <c r="AJ282" s="9"/>
    </row>
    <row r="283" spans="16:36" x14ac:dyDescent="0.3">
      <c r="P283" s="9"/>
      <c r="Q283" s="6"/>
      <c r="R283" s="6"/>
      <c r="S283" s="6"/>
      <c r="T283" s="6"/>
      <c r="U283" s="6"/>
      <c r="V283" s="6"/>
      <c r="W283" s="6"/>
      <c r="X283" s="6"/>
      <c r="Y283" s="6"/>
      <c r="Z283" s="48"/>
      <c r="AA283" s="48"/>
      <c r="AB283" s="48"/>
      <c r="AC283" s="9"/>
      <c r="AD283" s="6"/>
      <c r="AE283" s="6"/>
      <c r="AF283" s="6"/>
      <c r="AG283" s="6"/>
      <c r="AH283" s="56"/>
      <c r="AI283" s="56"/>
      <c r="AJ283" s="9"/>
    </row>
    <row r="284" spans="16:36" x14ac:dyDescent="0.3">
      <c r="P284" s="9"/>
      <c r="Q284" s="6"/>
      <c r="R284" s="6"/>
      <c r="S284" s="6"/>
      <c r="T284" s="6"/>
      <c r="U284" s="6"/>
      <c r="V284" s="6"/>
      <c r="W284" s="6"/>
      <c r="X284" s="6"/>
      <c r="Y284" s="6"/>
      <c r="Z284" s="48"/>
      <c r="AA284" s="48"/>
      <c r="AB284" s="48"/>
      <c r="AC284" s="9"/>
      <c r="AD284" s="6"/>
      <c r="AE284" s="6"/>
      <c r="AF284" s="6"/>
      <c r="AG284" s="6"/>
      <c r="AH284" s="56"/>
      <c r="AI284" s="56"/>
      <c r="AJ284" s="9"/>
    </row>
    <row r="285" spans="16:36" x14ac:dyDescent="0.3">
      <c r="P285" s="9"/>
      <c r="Q285" s="6"/>
      <c r="R285" s="6"/>
      <c r="S285" s="6"/>
      <c r="T285" s="6"/>
      <c r="U285" s="6"/>
      <c r="V285" s="6"/>
      <c r="W285" s="6"/>
      <c r="X285" s="6"/>
      <c r="Y285" s="6"/>
      <c r="Z285" s="48"/>
      <c r="AA285" s="48"/>
      <c r="AB285" s="48"/>
      <c r="AC285" s="9"/>
      <c r="AD285" s="6"/>
      <c r="AE285" s="6"/>
      <c r="AF285" s="6"/>
      <c r="AG285" s="6"/>
      <c r="AH285" s="56"/>
      <c r="AI285" s="56"/>
      <c r="AJ285" s="9"/>
    </row>
    <row r="286" spans="16:36" x14ac:dyDescent="0.3">
      <c r="P286" s="9"/>
      <c r="Q286" s="6"/>
      <c r="R286" s="6"/>
      <c r="S286" s="6"/>
      <c r="T286" s="6"/>
      <c r="U286" s="6"/>
      <c r="V286" s="6"/>
      <c r="W286" s="6"/>
      <c r="X286" s="6"/>
      <c r="Y286" s="6"/>
      <c r="Z286" s="48"/>
      <c r="AA286" s="48"/>
      <c r="AB286" s="48"/>
      <c r="AC286" s="9"/>
      <c r="AD286" s="6"/>
      <c r="AE286" s="6"/>
      <c r="AF286" s="6"/>
      <c r="AG286" s="6"/>
      <c r="AH286" s="56"/>
      <c r="AI286" s="56"/>
      <c r="AJ286" s="9"/>
    </row>
    <row r="287" spans="16:36" x14ac:dyDescent="0.3">
      <c r="P287" s="9"/>
      <c r="Q287" s="6"/>
      <c r="R287" s="6"/>
      <c r="S287" s="6"/>
      <c r="T287" s="6"/>
      <c r="U287" s="6"/>
      <c r="V287" s="6"/>
      <c r="W287" s="6"/>
      <c r="X287" s="6"/>
      <c r="Y287" s="6"/>
      <c r="Z287" s="48"/>
      <c r="AA287" s="48"/>
      <c r="AB287" s="48"/>
      <c r="AC287" s="9"/>
      <c r="AD287" s="6"/>
      <c r="AE287" s="6"/>
      <c r="AF287" s="6"/>
      <c r="AG287" s="6"/>
      <c r="AH287" s="56"/>
      <c r="AI287" s="56"/>
      <c r="AJ287" s="9"/>
    </row>
    <row r="288" spans="16:36" x14ac:dyDescent="0.3">
      <c r="P288" s="9"/>
      <c r="Q288" s="6"/>
      <c r="R288" s="6"/>
      <c r="S288" s="6"/>
      <c r="T288" s="6"/>
      <c r="U288" s="6"/>
      <c r="V288" s="6"/>
      <c r="W288" s="6"/>
      <c r="X288" s="6"/>
      <c r="Y288" s="6"/>
      <c r="Z288" s="48"/>
      <c r="AA288" s="48"/>
      <c r="AB288" s="48"/>
      <c r="AC288" s="9"/>
      <c r="AD288" s="6"/>
      <c r="AE288" s="6"/>
      <c r="AF288" s="6"/>
      <c r="AG288" s="6"/>
      <c r="AH288" s="56"/>
      <c r="AI288" s="56"/>
      <c r="AJ288" s="9"/>
    </row>
    <row r="289" spans="16:36" x14ac:dyDescent="0.3">
      <c r="P289" s="9"/>
      <c r="Q289" s="6"/>
      <c r="R289" s="6"/>
      <c r="S289" s="6"/>
      <c r="T289" s="6"/>
      <c r="U289" s="6"/>
      <c r="V289" s="6"/>
      <c r="W289" s="6"/>
      <c r="X289" s="6"/>
      <c r="Y289" s="6"/>
      <c r="Z289" s="48"/>
      <c r="AA289" s="48"/>
      <c r="AB289" s="48"/>
      <c r="AC289" s="9"/>
      <c r="AD289" s="6"/>
      <c r="AE289" s="6"/>
      <c r="AF289" s="6"/>
      <c r="AG289" s="6"/>
      <c r="AH289" s="56"/>
      <c r="AI289" s="56"/>
      <c r="AJ289" s="9"/>
    </row>
    <row r="290" spans="16:36" x14ac:dyDescent="0.3">
      <c r="P290" s="9"/>
      <c r="Q290" s="6"/>
      <c r="R290" s="6"/>
      <c r="S290" s="6"/>
      <c r="T290" s="6"/>
      <c r="U290" s="6"/>
      <c r="V290" s="6"/>
      <c r="W290" s="6"/>
      <c r="X290" s="6"/>
      <c r="Y290" s="6"/>
      <c r="Z290" s="48"/>
      <c r="AA290" s="48"/>
      <c r="AB290" s="48"/>
      <c r="AC290" s="9"/>
      <c r="AD290" s="6"/>
      <c r="AE290" s="6"/>
      <c r="AF290" s="6"/>
      <c r="AG290" s="6"/>
      <c r="AH290" s="56"/>
      <c r="AI290" s="56"/>
      <c r="AJ290" s="9"/>
    </row>
    <row r="291" spans="16:36" x14ac:dyDescent="0.3">
      <c r="P291" s="9"/>
      <c r="Q291" s="6"/>
      <c r="R291" s="6"/>
      <c r="S291" s="6"/>
      <c r="T291" s="6"/>
      <c r="U291" s="6"/>
      <c r="V291" s="6"/>
      <c r="W291" s="6"/>
      <c r="X291" s="6"/>
      <c r="Y291" s="6"/>
      <c r="Z291" s="48"/>
      <c r="AA291" s="48"/>
      <c r="AB291" s="48"/>
      <c r="AC291" s="9"/>
      <c r="AD291" s="6"/>
      <c r="AE291" s="6"/>
      <c r="AF291" s="6"/>
      <c r="AG291" s="6"/>
      <c r="AH291" s="56"/>
      <c r="AI291" s="56"/>
      <c r="AJ291" s="9"/>
    </row>
    <row r="292" spans="16:36" x14ac:dyDescent="0.3">
      <c r="P292" s="9"/>
      <c r="Q292" s="6"/>
      <c r="R292" s="6"/>
      <c r="S292" s="6"/>
      <c r="T292" s="6"/>
      <c r="U292" s="6"/>
      <c r="V292" s="6"/>
      <c r="W292" s="6"/>
      <c r="X292" s="6"/>
      <c r="Y292" s="6"/>
      <c r="Z292" s="48"/>
      <c r="AA292" s="48"/>
      <c r="AB292" s="48"/>
      <c r="AC292" s="9"/>
      <c r="AD292" s="6"/>
      <c r="AE292" s="6"/>
      <c r="AF292" s="6"/>
      <c r="AG292" s="6"/>
      <c r="AH292" s="56"/>
      <c r="AI292" s="56"/>
      <c r="AJ292" s="9"/>
    </row>
    <row r="293" spans="16:36" x14ac:dyDescent="0.3">
      <c r="P293" s="9"/>
      <c r="Q293" s="6"/>
      <c r="R293" s="6"/>
      <c r="S293" s="6"/>
      <c r="T293" s="6"/>
      <c r="U293" s="6"/>
      <c r="V293" s="6"/>
      <c r="W293" s="6"/>
      <c r="X293" s="6"/>
      <c r="Y293" s="6"/>
      <c r="Z293" s="48"/>
      <c r="AA293" s="48"/>
      <c r="AB293" s="48"/>
      <c r="AC293" s="9"/>
      <c r="AD293" s="6"/>
      <c r="AE293" s="6"/>
      <c r="AF293" s="6"/>
      <c r="AG293" s="6"/>
      <c r="AH293" s="56"/>
      <c r="AI293" s="56"/>
      <c r="AJ293" s="9"/>
    </row>
    <row r="294" spans="16:36" x14ac:dyDescent="0.3">
      <c r="P294" s="9"/>
      <c r="Q294" s="6"/>
      <c r="R294" s="6"/>
      <c r="S294" s="6"/>
      <c r="T294" s="6"/>
      <c r="U294" s="6"/>
      <c r="V294" s="6"/>
      <c r="W294" s="6"/>
      <c r="X294" s="6"/>
      <c r="Y294" s="6"/>
      <c r="Z294" s="48"/>
      <c r="AA294" s="48"/>
      <c r="AB294" s="48"/>
      <c r="AC294" s="9"/>
      <c r="AD294" s="6"/>
      <c r="AE294" s="6"/>
      <c r="AF294" s="6"/>
      <c r="AG294" s="6"/>
      <c r="AH294" s="56"/>
      <c r="AI294" s="56"/>
      <c r="AJ294" s="9"/>
    </row>
    <row r="295" spans="16:36" x14ac:dyDescent="0.3">
      <c r="P295" s="9"/>
      <c r="Q295" s="6"/>
      <c r="R295" s="6"/>
      <c r="S295" s="6"/>
      <c r="T295" s="6"/>
      <c r="U295" s="6"/>
      <c r="V295" s="6"/>
      <c r="W295" s="6"/>
      <c r="X295" s="6"/>
      <c r="Y295" s="6"/>
      <c r="Z295" s="48"/>
      <c r="AA295" s="48"/>
      <c r="AB295" s="48"/>
      <c r="AC295" s="9"/>
      <c r="AD295" s="6"/>
      <c r="AE295" s="6"/>
      <c r="AF295" s="6"/>
      <c r="AG295" s="6"/>
      <c r="AH295" s="56"/>
      <c r="AI295" s="56"/>
      <c r="AJ295" s="9"/>
    </row>
    <row r="296" spans="16:36" x14ac:dyDescent="0.3">
      <c r="P296" s="9"/>
      <c r="Q296" s="6"/>
      <c r="R296" s="6"/>
      <c r="S296" s="6"/>
      <c r="T296" s="6"/>
      <c r="U296" s="6"/>
      <c r="V296" s="6"/>
      <c r="W296" s="6"/>
      <c r="X296" s="6"/>
      <c r="Y296" s="6"/>
      <c r="Z296" s="48"/>
      <c r="AA296" s="48"/>
      <c r="AB296" s="48"/>
      <c r="AC296" s="9"/>
      <c r="AD296" s="6"/>
      <c r="AE296" s="6"/>
      <c r="AF296" s="6"/>
      <c r="AG296" s="6"/>
      <c r="AH296" s="56"/>
      <c r="AI296" s="56"/>
      <c r="AJ296" s="9"/>
    </row>
    <row r="297" spans="16:36" x14ac:dyDescent="0.3">
      <c r="P297" s="9"/>
      <c r="Q297" s="6"/>
      <c r="R297" s="6"/>
      <c r="S297" s="6"/>
      <c r="T297" s="6"/>
      <c r="U297" s="6"/>
      <c r="V297" s="6"/>
      <c r="W297" s="6"/>
      <c r="X297" s="6"/>
      <c r="Y297" s="6"/>
      <c r="Z297" s="48"/>
      <c r="AA297" s="48"/>
      <c r="AB297" s="48"/>
      <c r="AC297" s="9"/>
      <c r="AD297" s="6"/>
      <c r="AE297" s="6"/>
      <c r="AF297" s="6"/>
      <c r="AG297" s="6"/>
      <c r="AH297" s="56"/>
      <c r="AI297" s="56"/>
      <c r="AJ297" s="9"/>
    </row>
    <row r="298" spans="16:36" x14ac:dyDescent="0.3">
      <c r="P298" s="9"/>
      <c r="Q298" s="6"/>
      <c r="R298" s="6"/>
      <c r="S298" s="6"/>
      <c r="T298" s="6"/>
      <c r="U298" s="6"/>
      <c r="V298" s="6"/>
      <c r="W298" s="6"/>
      <c r="X298" s="6"/>
      <c r="Y298" s="6"/>
      <c r="Z298" s="48"/>
      <c r="AA298" s="48"/>
      <c r="AB298" s="48"/>
      <c r="AC298" s="9"/>
      <c r="AD298" s="6"/>
      <c r="AE298" s="6"/>
      <c r="AF298" s="6"/>
      <c r="AG298" s="6"/>
      <c r="AH298" s="56"/>
      <c r="AI298" s="56"/>
      <c r="AJ298" s="9"/>
    </row>
    <row r="299" spans="16:36" x14ac:dyDescent="0.3">
      <c r="P299" s="9"/>
      <c r="Q299" s="6"/>
      <c r="R299" s="6"/>
      <c r="S299" s="6"/>
      <c r="T299" s="6"/>
      <c r="U299" s="6"/>
      <c r="V299" s="6"/>
      <c r="W299" s="6"/>
      <c r="X299" s="6"/>
      <c r="Y299" s="6"/>
      <c r="Z299" s="48"/>
      <c r="AA299" s="48"/>
      <c r="AB299" s="48"/>
      <c r="AC299" s="9"/>
      <c r="AD299" s="6"/>
      <c r="AE299" s="6"/>
      <c r="AF299" s="6"/>
      <c r="AG299" s="6"/>
      <c r="AH299" s="56"/>
      <c r="AI299" s="56"/>
      <c r="AJ299" s="9"/>
    </row>
    <row r="300" spans="16:36" x14ac:dyDescent="0.3">
      <c r="P300" s="9"/>
      <c r="Q300" s="6"/>
      <c r="R300" s="6"/>
      <c r="S300" s="6"/>
      <c r="T300" s="6"/>
      <c r="U300" s="6"/>
      <c r="V300" s="6"/>
      <c r="W300" s="6"/>
      <c r="X300" s="6"/>
      <c r="Y300" s="6"/>
      <c r="Z300" s="48"/>
      <c r="AA300" s="48"/>
      <c r="AB300" s="48"/>
      <c r="AC300" s="9"/>
      <c r="AD300" s="6"/>
      <c r="AE300" s="6"/>
      <c r="AF300" s="6"/>
      <c r="AG300" s="6"/>
      <c r="AH300" s="56"/>
      <c r="AI300" s="56"/>
      <c r="AJ300" s="9"/>
    </row>
    <row r="301" spans="16:36" x14ac:dyDescent="0.3">
      <c r="P301" s="9"/>
      <c r="Q301" s="6"/>
      <c r="R301" s="6"/>
      <c r="S301" s="6"/>
      <c r="T301" s="6"/>
      <c r="U301" s="6"/>
      <c r="V301" s="6"/>
      <c r="W301" s="6"/>
      <c r="X301" s="6"/>
      <c r="Y301" s="6"/>
      <c r="Z301" s="48"/>
      <c r="AA301" s="48"/>
      <c r="AB301" s="48"/>
      <c r="AC301" s="9"/>
      <c r="AD301" s="6"/>
      <c r="AE301" s="6"/>
      <c r="AF301" s="6"/>
      <c r="AG301" s="6"/>
      <c r="AH301" s="56"/>
      <c r="AI301" s="56"/>
      <c r="AJ301" s="9"/>
    </row>
    <row r="302" spans="16:36" x14ac:dyDescent="0.3">
      <c r="P302" s="9"/>
      <c r="Q302" s="6"/>
      <c r="R302" s="6"/>
      <c r="S302" s="6"/>
      <c r="T302" s="6"/>
      <c r="U302" s="6"/>
      <c r="V302" s="6"/>
      <c r="W302" s="6"/>
      <c r="X302" s="6"/>
      <c r="Y302" s="6"/>
      <c r="Z302" s="48"/>
      <c r="AA302" s="48"/>
      <c r="AB302" s="48"/>
      <c r="AC302" s="9"/>
      <c r="AD302" s="6"/>
      <c r="AE302" s="6"/>
      <c r="AF302" s="6"/>
      <c r="AG302" s="6"/>
      <c r="AH302" s="56"/>
      <c r="AI302" s="56"/>
      <c r="AJ302" s="9"/>
    </row>
    <row r="303" spans="16:36" x14ac:dyDescent="0.3">
      <c r="P303" s="9"/>
      <c r="Q303" s="6"/>
      <c r="R303" s="6"/>
      <c r="S303" s="6"/>
      <c r="T303" s="6"/>
      <c r="U303" s="6"/>
      <c r="V303" s="6"/>
      <c r="W303" s="6"/>
      <c r="X303" s="6"/>
      <c r="Y303" s="6"/>
      <c r="Z303" s="48"/>
      <c r="AA303" s="48"/>
      <c r="AB303" s="48"/>
      <c r="AC303" s="9"/>
      <c r="AD303" s="6"/>
      <c r="AE303" s="6"/>
      <c r="AF303" s="6"/>
      <c r="AG303" s="6"/>
      <c r="AH303" s="56"/>
      <c r="AI303" s="56"/>
      <c r="AJ303" s="9"/>
    </row>
    <row r="304" spans="16:36" x14ac:dyDescent="0.3">
      <c r="P304" s="9"/>
      <c r="Q304" s="6"/>
      <c r="R304" s="6"/>
      <c r="S304" s="6"/>
      <c r="T304" s="6"/>
      <c r="U304" s="6"/>
      <c r="V304" s="6"/>
      <c r="W304" s="6"/>
      <c r="X304" s="6"/>
      <c r="Y304" s="6"/>
      <c r="Z304" s="48"/>
      <c r="AA304" s="48"/>
      <c r="AB304" s="48"/>
      <c r="AC304" s="9"/>
      <c r="AD304" s="6"/>
      <c r="AE304" s="6"/>
      <c r="AF304" s="6"/>
      <c r="AG304" s="6"/>
      <c r="AH304" s="56"/>
      <c r="AI304" s="56"/>
      <c r="AJ304" s="9"/>
    </row>
    <row r="305" spans="16:36" x14ac:dyDescent="0.3">
      <c r="P305" s="9"/>
      <c r="Q305" s="6"/>
      <c r="R305" s="6"/>
      <c r="S305" s="6"/>
      <c r="T305" s="6"/>
      <c r="U305" s="6"/>
      <c r="V305" s="6"/>
      <c r="W305" s="6"/>
      <c r="X305" s="6"/>
      <c r="Y305" s="6"/>
      <c r="Z305" s="48"/>
      <c r="AA305" s="48"/>
      <c r="AB305" s="48"/>
      <c r="AC305" s="9"/>
      <c r="AD305" s="6"/>
      <c r="AE305" s="6"/>
      <c r="AF305" s="6"/>
      <c r="AG305" s="6"/>
      <c r="AH305" s="56"/>
      <c r="AI305" s="56"/>
      <c r="AJ305" s="9"/>
    </row>
    <row r="306" spans="16:36" x14ac:dyDescent="0.3">
      <c r="P306" s="9"/>
      <c r="Q306" s="6"/>
      <c r="R306" s="6"/>
      <c r="S306" s="6"/>
      <c r="T306" s="6"/>
      <c r="U306" s="6"/>
      <c r="V306" s="6"/>
      <c r="W306" s="6"/>
      <c r="X306" s="6"/>
      <c r="Y306" s="6"/>
      <c r="Z306" s="48"/>
      <c r="AA306" s="48"/>
      <c r="AB306" s="48"/>
      <c r="AC306" s="9"/>
      <c r="AD306" s="6"/>
      <c r="AE306" s="6"/>
      <c r="AF306" s="6"/>
      <c r="AG306" s="6"/>
      <c r="AH306" s="56"/>
      <c r="AI306" s="56"/>
      <c r="AJ306" s="9"/>
    </row>
    <row r="307" spans="16:36" x14ac:dyDescent="0.3">
      <c r="P307" s="9"/>
      <c r="Q307" s="6"/>
      <c r="R307" s="6"/>
      <c r="S307" s="6"/>
      <c r="T307" s="6"/>
      <c r="U307" s="6"/>
      <c r="V307" s="6"/>
      <c r="W307" s="6"/>
      <c r="X307" s="6"/>
      <c r="Y307" s="6"/>
      <c r="Z307" s="48"/>
      <c r="AA307" s="48"/>
      <c r="AB307" s="48"/>
      <c r="AC307" s="9"/>
      <c r="AD307" s="6"/>
      <c r="AE307" s="6"/>
      <c r="AF307" s="6"/>
      <c r="AG307" s="6"/>
      <c r="AH307" s="56"/>
      <c r="AI307" s="56"/>
      <c r="AJ307" s="9"/>
    </row>
    <row r="308" spans="16:36" x14ac:dyDescent="0.3">
      <c r="P308" s="9"/>
      <c r="Q308" s="6"/>
      <c r="R308" s="6"/>
      <c r="S308" s="6"/>
      <c r="T308" s="6"/>
      <c r="U308" s="6"/>
      <c r="V308" s="6"/>
      <c r="W308" s="6"/>
      <c r="X308" s="6"/>
      <c r="Y308" s="6"/>
      <c r="Z308" s="48"/>
      <c r="AA308" s="48"/>
      <c r="AB308" s="48"/>
      <c r="AC308" s="9"/>
      <c r="AD308" s="6"/>
      <c r="AE308" s="6"/>
      <c r="AF308" s="6"/>
      <c r="AG308" s="6"/>
      <c r="AH308" s="56"/>
      <c r="AI308" s="56"/>
      <c r="AJ308" s="9"/>
    </row>
    <row r="309" spans="16:36" x14ac:dyDescent="0.3">
      <c r="P309" s="9"/>
      <c r="Q309" s="6"/>
      <c r="R309" s="6"/>
      <c r="S309" s="6"/>
      <c r="T309" s="6"/>
      <c r="U309" s="6"/>
      <c r="V309" s="6"/>
      <c r="W309" s="6"/>
      <c r="X309" s="6"/>
      <c r="Y309" s="6"/>
      <c r="Z309" s="48"/>
      <c r="AA309" s="48"/>
      <c r="AB309" s="48"/>
      <c r="AC309" s="9"/>
      <c r="AD309" s="6"/>
      <c r="AE309" s="6"/>
      <c r="AF309" s="6"/>
      <c r="AG309" s="6"/>
      <c r="AH309" s="56"/>
      <c r="AI309" s="56"/>
      <c r="AJ309" s="9"/>
    </row>
    <row r="310" spans="16:36" x14ac:dyDescent="0.3">
      <c r="P310" s="9"/>
      <c r="Q310" s="6"/>
      <c r="R310" s="6"/>
      <c r="S310" s="6"/>
      <c r="T310" s="6"/>
      <c r="U310" s="6"/>
      <c r="V310" s="6"/>
      <c r="W310" s="6"/>
      <c r="X310" s="6"/>
      <c r="Y310" s="6"/>
      <c r="Z310" s="48"/>
      <c r="AA310" s="48"/>
      <c r="AB310" s="48"/>
      <c r="AC310" s="9"/>
      <c r="AD310" s="6"/>
      <c r="AE310" s="6"/>
      <c r="AF310" s="6"/>
      <c r="AG310" s="6"/>
      <c r="AH310" s="56"/>
      <c r="AI310" s="56"/>
      <c r="AJ310" s="9"/>
    </row>
    <row r="311" spans="16:36" x14ac:dyDescent="0.3">
      <c r="P311" s="9"/>
      <c r="Q311" s="6"/>
      <c r="R311" s="6"/>
      <c r="S311" s="6"/>
      <c r="T311" s="6"/>
      <c r="U311" s="6"/>
      <c r="V311" s="6"/>
      <c r="W311" s="6"/>
      <c r="X311" s="6"/>
      <c r="Y311" s="6"/>
      <c r="Z311" s="48"/>
      <c r="AA311" s="48"/>
      <c r="AB311" s="48"/>
      <c r="AC311" s="9"/>
      <c r="AD311" s="6"/>
      <c r="AE311" s="6"/>
      <c r="AF311" s="6"/>
      <c r="AG311" s="6"/>
      <c r="AH311" s="56"/>
      <c r="AI311" s="56"/>
      <c r="AJ311" s="9"/>
    </row>
    <row r="312" spans="16:36" x14ac:dyDescent="0.3">
      <c r="P312" s="9"/>
      <c r="Q312" s="6"/>
      <c r="R312" s="6"/>
      <c r="S312" s="6"/>
      <c r="T312" s="6"/>
      <c r="U312" s="6"/>
      <c r="V312" s="6"/>
      <c r="W312" s="6"/>
      <c r="X312" s="6"/>
      <c r="Y312" s="6"/>
      <c r="Z312" s="48"/>
      <c r="AA312" s="48"/>
      <c r="AB312" s="48"/>
      <c r="AC312" s="9"/>
      <c r="AD312" s="6"/>
      <c r="AE312" s="6"/>
      <c r="AF312" s="6"/>
      <c r="AG312" s="6"/>
      <c r="AH312" s="56"/>
      <c r="AI312" s="56"/>
      <c r="AJ312" s="9"/>
    </row>
    <row r="313" spans="16:36" x14ac:dyDescent="0.3">
      <c r="P313" s="9"/>
      <c r="Q313" s="6"/>
      <c r="R313" s="6"/>
      <c r="S313" s="6"/>
      <c r="T313" s="6"/>
      <c r="U313" s="6"/>
      <c r="V313" s="6"/>
      <c r="W313" s="6"/>
      <c r="X313" s="6"/>
      <c r="Y313" s="6"/>
      <c r="Z313" s="48"/>
      <c r="AA313" s="48"/>
      <c r="AB313" s="48"/>
      <c r="AC313" s="9"/>
      <c r="AD313" s="6"/>
      <c r="AE313" s="6"/>
      <c r="AF313" s="6"/>
      <c r="AG313" s="6"/>
      <c r="AH313" s="56"/>
      <c r="AI313" s="56"/>
      <c r="AJ313" s="9"/>
    </row>
    <row r="314" spans="16:36" x14ac:dyDescent="0.3">
      <c r="P314" s="9"/>
      <c r="Q314" s="6"/>
      <c r="R314" s="6"/>
      <c r="S314" s="6"/>
      <c r="T314" s="6"/>
      <c r="U314" s="6"/>
      <c r="V314" s="6"/>
      <c r="W314" s="6"/>
      <c r="X314" s="6"/>
      <c r="Y314" s="6"/>
      <c r="Z314" s="48"/>
      <c r="AA314" s="48"/>
      <c r="AB314" s="48"/>
      <c r="AC314" s="9"/>
      <c r="AD314" s="6"/>
      <c r="AE314" s="6"/>
      <c r="AF314" s="6"/>
      <c r="AG314" s="6"/>
      <c r="AH314" s="56"/>
      <c r="AI314" s="56"/>
      <c r="AJ314" s="9"/>
    </row>
    <row r="315" spans="16:36" x14ac:dyDescent="0.3">
      <c r="P315" s="9"/>
      <c r="Q315" s="6"/>
      <c r="R315" s="6"/>
      <c r="S315" s="6"/>
      <c r="T315" s="6"/>
      <c r="U315" s="6"/>
      <c r="V315" s="6"/>
      <c r="W315" s="6"/>
      <c r="X315" s="6"/>
      <c r="Y315" s="6"/>
      <c r="Z315" s="48"/>
      <c r="AA315" s="48"/>
      <c r="AB315" s="48"/>
      <c r="AC315" s="9"/>
      <c r="AD315" s="6"/>
      <c r="AE315" s="6"/>
      <c r="AF315" s="6"/>
      <c r="AG315" s="6"/>
      <c r="AH315" s="56"/>
      <c r="AI315" s="56"/>
      <c r="AJ315" s="9"/>
    </row>
    <row r="316" spans="16:36" x14ac:dyDescent="0.3">
      <c r="P316" s="9"/>
      <c r="Q316" s="6"/>
      <c r="R316" s="6"/>
      <c r="S316" s="6"/>
      <c r="T316" s="6"/>
      <c r="U316" s="6"/>
      <c r="V316" s="6"/>
      <c r="W316" s="6"/>
      <c r="X316" s="6"/>
      <c r="Y316" s="6"/>
      <c r="Z316" s="48"/>
      <c r="AA316" s="48"/>
      <c r="AB316" s="48"/>
      <c r="AC316" s="9"/>
      <c r="AD316" s="6"/>
      <c r="AE316" s="6"/>
      <c r="AF316" s="6"/>
      <c r="AG316" s="6"/>
      <c r="AH316" s="56"/>
      <c r="AI316" s="56"/>
      <c r="AJ316" s="9"/>
    </row>
    <row r="317" spans="16:36" x14ac:dyDescent="0.3">
      <c r="P317" s="9"/>
      <c r="Q317" s="6"/>
      <c r="R317" s="6"/>
      <c r="S317" s="6"/>
      <c r="T317" s="6"/>
      <c r="U317" s="6"/>
      <c r="V317" s="6"/>
      <c r="W317" s="6"/>
      <c r="X317" s="6"/>
      <c r="Y317" s="6"/>
      <c r="Z317" s="48"/>
      <c r="AA317" s="48"/>
      <c r="AB317" s="48"/>
      <c r="AC317" s="9"/>
      <c r="AD317" s="6"/>
      <c r="AE317" s="6"/>
      <c r="AF317" s="6"/>
      <c r="AG317" s="6"/>
      <c r="AH317" s="56"/>
      <c r="AI317" s="56"/>
      <c r="AJ317" s="9"/>
    </row>
    <row r="318" spans="16:36" x14ac:dyDescent="0.3">
      <c r="P318" s="9"/>
      <c r="Q318" s="6"/>
      <c r="R318" s="6"/>
      <c r="S318" s="6"/>
      <c r="T318" s="6"/>
      <c r="U318" s="6"/>
      <c r="V318" s="6"/>
      <c r="W318" s="6"/>
      <c r="X318" s="6"/>
      <c r="Y318" s="6"/>
      <c r="Z318" s="48"/>
      <c r="AA318" s="48"/>
      <c r="AB318" s="48"/>
      <c r="AC318" s="9"/>
      <c r="AD318" s="6"/>
      <c r="AE318" s="6"/>
      <c r="AF318" s="6"/>
      <c r="AG318" s="6"/>
      <c r="AH318" s="56"/>
      <c r="AI318" s="56"/>
      <c r="AJ318" s="9"/>
    </row>
    <row r="319" spans="16:36" x14ac:dyDescent="0.3">
      <c r="P319" s="9"/>
      <c r="Q319" s="6"/>
      <c r="R319" s="6"/>
      <c r="S319" s="6"/>
      <c r="T319" s="6"/>
      <c r="U319" s="6"/>
      <c r="V319" s="6"/>
      <c r="W319" s="6"/>
      <c r="X319" s="6"/>
      <c r="Y319" s="6"/>
      <c r="Z319" s="48"/>
      <c r="AA319" s="48"/>
      <c r="AB319" s="48"/>
      <c r="AC319" s="9"/>
      <c r="AD319" s="6"/>
      <c r="AE319" s="6"/>
      <c r="AF319" s="6"/>
      <c r="AG319" s="6"/>
      <c r="AH319" s="56"/>
      <c r="AI319" s="56"/>
      <c r="AJ319" s="9"/>
    </row>
    <row r="320" spans="16:36" x14ac:dyDescent="0.3">
      <c r="P320" s="9"/>
      <c r="Q320" s="6"/>
      <c r="R320" s="6"/>
      <c r="S320" s="6"/>
      <c r="T320" s="6"/>
      <c r="U320" s="6"/>
      <c r="V320" s="6"/>
      <c r="W320" s="6"/>
      <c r="X320" s="6"/>
      <c r="Y320" s="6"/>
      <c r="Z320" s="48"/>
      <c r="AA320" s="48"/>
      <c r="AB320" s="48"/>
      <c r="AC320" s="9"/>
      <c r="AD320" s="6"/>
      <c r="AE320" s="6"/>
      <c r="AF320" s="6"/>
      <c r="AG320" s="6"/>
      <c r="AH320" s="56"/>
      <c r="AI320" s="56"/>
      <c r="AJ320" s="9"/>
    </row>
    <row r="321" spans="16:36" x14ac:dyDescent="0.3">
      <c r="P321" s="9"/>
      <c r="Q321" s="6"/>
      <c r="R321" s="6"/>
      <c r="S321" s="6"/>
      <c r="T321" s="6"/>
      <c r="U321" s="6"/>
      <c r="V321" s="6"/>
      <c r="W321" s="6"/>
      <c r="X321" s="6"/>
      <c r="Y321" s="6"/>
      <c r="Z321" s="48"/>
      <c r="AA321" s="48"/>
      <c r="AB321" s="48"/>
      <c r="AC321" s="9"/>
      <c r="AD321" s="6"/>
      <c r="AE321" s="6"/>
      <c r="AF321" s="6"/>
      <c r="AG321" s="6"/>
      <c r="AH321" s="56"/>
      <c r="AI321" s="56"/>
      <c r="AJ321" s="9"/>
    </row>
    <row r="322" spans="16:36" x14ac:dyDescent="0.3">
      <c r="P322" s="9"/>
      <c r="Q322" s="6"/>
      <c r="R322" s="6"/>
      <c r="S322" s="6"/>
      <c r="T322" s="6"/>
      <c r="U322" s="6"/>
      <c r="V322" s="6"/>
      <c r="W322" s="6"/>
      <c r="X322" s="6"/>
      <c r="Y322" s="6"/>
      <c r="Z322" s="48"/>
      <c r="AA322" s="48"/>
      <c r="AB322" s="48"/>
      <c r="AC322" s="9"/>
      <c r="AD322" s="6"/>
      <c r="AE322" s="6"/>
      <c r="AF322" s="6"/>
      <c r="AG322" s="6"/>
      <c r="AH322" s="56"/>
      <c r="AI322" s="56"/>
      <c r="AJ322" s="9"/>
    </row>
    <row r="323" spans="16:36" x14ac:dyDescent="0.3">
      <c r="P323" s="9"/>
      <c r="Q323" s="6"/>
      <c r="R323" s="6"/>
      <c r="S323" s="6"/>
      <c r="T323" s="6"/>
      <c r="U323" s="6"/>
      <c r="V323" s="6"/>
      <c r="W323" s="6"/>
      <c r="X323" s="6"/>
      <c r="Y323" s="6"/>
      <c r="Z323" s="48"/>
      <c r="AA323" s="48"/>
      <c r="AB323" s="48"/>
      <c r="AC323" s="9"/>
      <c r="AD323" s="6"/>
      <c r="AE323" s="6"/>
      <c r="AF323" s="6"/>
      <c r="AG323" s="6"/>
      <c r="AH323" s="56"/>
      <c r="AI323" s="56"/>
      <c r="AJ323" s="9"/>
    </row>
    <row r="324" spans="16:36" x14ac:dyDescent="0.3">
      <c r="P324" s="9"/>
      <c r="Q324" s="6"/>
      <c r="R324" s="6"/>
      <c r="S324" s="6"/>
      <c r="T324" s="6"/>
      <c r="U324" s="6"/>
      <c r="V324" s="6"/>
      <c r="W324" s="6"/>
      <c r="X324" s="6"/>
      <c r="Y324" s="6"/>
      <c r="Z324" s="48"/>
      <c r="AA324" s="48"/>
      <c r="AB324" s="48"/>
      <c r="AC324" s="9"/>
      <c r="AD324" s="6"/>
      <c r="AE324" s="6"/>
      <c r="AF324" s="6"/>
      <c r="AG324" s="6"/>
      <c r="AH324" s="56"/>
      <c r="AI324" s="56"/>
      <c r="AJ324" s="9"/>
    </row>
    <row r="325" spans="16:36" x14ac:dyDescent="0.3">
      <c r="P325" s="9"/>
      <c r="Q325" s="6"/>
      <c r="R325" s="6"/>
      <c r="S325" s="6"/>
      <c r="T325" s="6"/>
      <c r="U325" s="6"/>
      <c r="V325" s="6"/>
      <c r="W325" s="6"/>
      <c r="X325" s="6"/>
      <c r="Y325" s="6"/>
      <c r="Z325" s="48"/>
      <c r="AA325" s="48"/>
      <c r="AB325" s="48"/>
      <c r="AC325" s="9"/>
      <c r="AD325" s="6"/>
      <c r="AE325" s="6"/>
      <c r="AF325" s="6"/>
      <c r="AG325" s="6"/>
      <c r="AH325" s="56"/>
      <c r="AI325" s="56"/>
      <c r="AJ325" s="9"/>
    </row>
    <row r="326" spans="16:36" x14ac:dyDescent="0.3">
      <c r="P326" s="9"/>
      <c r="Q326" s="6"/>
      <c r="R326" s="6"/>
      <c r="S326" s="6"/>
      <c r="T326" s="6"/>
      <c r="U326" s="6"/>
      <c r="V326" s="6"/>
      <c r="W326" s="6"/>
      <c r="X326" s="6"/>
      <c r="Y326" s="6"/>
      <c r="Z326" s="48"/>
      <c r="AA326" s="48"/>
      <c r="AB326" s="48"/>
      <c r="AC326" s="9"/>
      <c r="AD326" s="6"/>
      <c r="AE326" s="6"/>
      <c r="AF326" s="6"/>
      <c r="AG326" s="6"/>
      <c r="AH326" s="56"/>
      <c r="AI326" s="56"/>
      <c r="AJ326" s="9"/>
    </row>
    <row r="327" spans="16:36" x14ac:dyDescent="0.3">
      <c r="P327" s="9"/>
      <c r="Q327" s="6"/>
      <c r="R327" s="6"/>
      <c r="S327" s="6"/>
      <c r="T327" s="6"/>
      <c r="U327" s="6"/>
      <c r="V327" s="6"/>
      <c r="W327" s="6"/>
      <c r="X327" s="6"/>
      <c r="Y327" s="6"/>
      <c r="Z327" s="48"/>
      <c r="AA327" s="48"/>
      <c r="AB327" s="48"/>
      <c r="AC327" s="9"/>
      <c r="AD327" s="6"/>
      <c r="AE327" s="6"/>
      <c r="AF327" s="6"/>
      <c r="AG327" s="6"/>
      <c r="AH327" s="56"/>
      <c r="AI327" s="56"/>
      <c r="AJ327" s="9"/>
    </row>
    <row r="328" spans="16:36" x14ac:dyDescent="0.3">
      <c r="P328" s="9"/>
      <c r="Q328" s="6"/>
      <c r="R328" s="6"/>
      <c r="S328" s="6"/>
      <c r="T328" s="6"/>
      <c r="U328" s="6"/>
      <c r="V328" s="6"/>
      <c r="W328" s="6"/>
      <c r="X328" s="6"/>
      <c r="Y328" s="6"/>
      <c r="Z328" s="48"/>
      <c r="AA328" s="48"/>
      <c r="AB328" s="48"/>
      <c r="AC328" s="9"/>
      <c r="AD328" s="6"/>
      <c r="AE328" s="6"/>
      <c r="AF328" s="6"/>
      <c r="AG328" s="6"/>
      <c r="AH328" s="56"/>
      <c r="AI328" s="56"/>
      <c r="AJ328" s="9"/>
    </row>
    <row r="329" spans="16:36" x14ac:dyDescent="0.3">
      <c r="P329" s="9"/>
      <c r="Q329" s="6"/>
      <c r="R329" s="6"/>
      <c r="S329" s="6"/>
      <c r="T329" s="6"/>
      <c r="U329" s="6"/>
      <c r="V329" s="6"/>
      <c r="W329" s="6"/>
      <c r="X329" s="6"/>
      <c r="Y329" s="6"/>
      <c r="Z329" s="48"/>
      <c r="AA329" s="48"/>
      <c r="AB329" s="48"/>
      <c r="AC329" s="9"/>
      <c r="AD329" s="6"/>
      <c r="AE329" s="6"/>
      <c r="AF329" s="6"/>
      <c r="AG329" s="6"/>
      <c r="AH329" s="56"/>
      <c r="AI329" s="56"/>
      <c r="AJ329" s="9"/>
    </row>
    <row r="330" spans="16:36" x14ac:dyDescent="0.3">
      <c r="P330" s="9"/>
      <c r="Q330" s="6"/>
      <c r="R330" s="6"/>
      <c r="S330" s="6"/>
      <c r="T330" s="6"/>
      <c r="U330" s="6"/>
      <c r="V330" s="6"/>
      <c r="W330" s="6"/>
      <c r="X330" s="6"/>
      <c r="Y330" s="6"/>
      <c r="Z330" s="48"/>
      <c r="AA330" s="48"/>
      <c r="AB330" s="48"/>
      <c r="AC330" s="9"/>
      <c r="AD330" s="6"/>
      <c r="AE330" s="6"/>
      <c r="AF330" s="6"/>
      <c r="AG330" s="6"/>
      <c r="AH330" s="56"/>
      <c r="AI330" s="56"/>
      <c r="AJ330" s="9"/>
    </row>
    <row r="331" spans="16:36" x14ac:dyDescent="0.3">
      <c r="P331" s="9"/>
      <c r="Q331" s="6"/>
      <c r="R331" s="6"/>
      <c r="S331" s="6"/>
      <c r="T331" s="6"/>
      <c r="U331" s="6"/>
      <c r="V331" s="6"/>
      <c r="W331" s="6"/>
      <c r="X331" s="6"/>
      <c r="Y331" s="6"/>
      <c r="Z331" s="48"/>
      <c r="AA331" s="48"/>
      <c r="AB331" s="48"/>
      <c r="AC331" s="9"/>
      <c r="AD331" s="6"/>
      <c r="AE331" s="6"/>
      <c r="AF331" s="6"/>
      <c r="AG331" s="6"/>
      <c r="AH331" s="56"/>
      <c r="AI331" s="56"/>
      <c r="AJ331" s="9"/>
    </row>
    <row r="332" spans="16:36" x14ac:dyDescent="0.3">
      <c r="P332" s="9"/>
      <c r="Q332" s="6"/>
      <c r="R332" s="6"/>
      <c r="S332" s="6"/>
      <c r="T332" s="6"/>
      <c r="U332" s="6"/>
      <c r="V332" s="6"/>
      <c r="W332" s="6"/>
      <c r="X332" s="6"/>
      <c r="Y332" s="6"/>
      <c r="Z332" s="48"/>
      <c r="AA332" s="48"/>
      <c r="AB332" s="48"/>
      <c r="AC332" s="9"/>
      <c r="AD332" s="6"/>
      <c r="AE332" s="6"/>
      <c r="AF332" s="6"/>
      <c r="AG332" s="6"/>
      <c r="AH332" s="56"/>
      <c r="AI332" s="56"/>
      <c r="AJ332" s="9"/>
    </row>
    <row r="333" spans="16:36" x14ac:dyDescent="0.3">
      <c r="P333" s="9"/>
      <c r="Q333" s="6"/>
      <c r="R333" s="6"/>
      <c r="S333" s="6"/>
      <c r="T333" s="6"/>
      <c r="U333" s="6"/>
      <c r="V333" s="6"/>
      <c r="W333" s="6"/>
      <c r="X333" s="6"/>
      <c r="Y333" s="6"/>
      <c r="Z333" s="48"/>
      <c r="AA333" s="48"/>
      <c r="AB333" s="48"/>
      <c r="AC333" s="9"/>
      <c r="AD333" s="6"/>
      <c r="AE333" s="6"/>
      <c r="AF333" s="6"/>
      <c r="AG333" s="6"/>
      <c r="AH333" s="56"/>
      <c r="AI333" s="56"/>
      <c r="AJ333" s="9"/>
    </row>
    <row r="334" spans="16:36" x14ac:dyDescent="0.3">
      <c r="P334" s="9"/>
      <c r="Q334" s="6"/>
      <c r="R334" s="6"/>
      <c r="S334" s="6"/>
      <c r="T334" s="6"/>
      <c r="U334" s="6"/>
      <c r="V334" s="6"/>
      <c r="W334" s="6"/>
      <c r="X334" s="6"/>
      <c r="Y334" s="6"/>
      <c r="Z334" s="48"/>
      <c r="AA334" s="48"/>
      <c r="AB334" s="48"/>
      <c r="AC334" s="9"/>
      <c r="AD334" s="6"/>
      <c r="AE334" s="6"/>
      <c r="AF334" s="6"/>
      <c r="AG334" s="6"/>
      <c r="AH334" s="56"/>
      <c r="AI334" s="56"/>
      <c r="AJ334" s="9"/>
    </row>
    <row r="335" spans="16:36" x14ac:dyDescent="0.3">
      <c r="P335" s="9"/>
      <c r="Q335" s="6"/>
      <c r="R335" s="6"/>
      <c r="S335" s="6"/>
      <c r="T335" s="6"/>
      <c r="U335" s="6"/>
      <c r="V335" s="6"/>
      <c r="W335" s="6"/>
      <c r="X335" s="6"/>
      <c r="Y335" s="6"/>
      <c r="Z335" s="48"/>
      <c r="AA335" s="48"/>
      <c r="AB335" s="48"/>
      <c r="AC335" s="9"/>
      <c r="AD335" s="6"/>
      <c r="AE335" s="6"/>
      <c r="AF335" s="6"/>
      <c r="AG335" s="6"/>
      <c r="AH335" s="56"/>
      <c r="AI335" s="56"/>
      <c r="AJ335" s="9"/>
    </row>
    <row r="336" spans="16:36" x14ac:dyDescent="0.3">
      <c r="P336" s="9"/>
      <c r="Q336" s="6"/>
      <c r="R336" s="6"/>
      <c r="S336" s="6"/>
      <c r="T336" s="6"/>
      <c r="U336" s="6"/>
      <c r="V336" s="6"/>
      <c r="W336" s="6"/>
      <c r="X336" s="6"/>
      <c r="Y336" s="6"/>
      <c r="Z336" s="48"/>
      <c r="AA336" s="48"/>
      <c r="AB336" s="48"/>
      <c r="AC336" s="9"/>
      <c r="AD336" s="6"/>
      <c r="AE336" s="6"/>
      <c r="AF336" s="6"/>
      <c r="AG336" s="6"/>
      <c r="AH336" s="56"/>
      <c r="AI336" s="56"/>
      <c r="AJ336" s="9"/>
    </row>
    <row r="337" spans="16:36" x14ac:dyDescent="0.3">
      <c r="P337" s="9"/>
      <c r="Q337" s="6"/>
      <c r="R337" s="6"/>
      <c r="S337" s="6"/>
      <c r="T337" s="6"/>
      <c r="U337" s="6"/>
      <c r="V337" s="6"/>
      <c r="W337" s="6"/>
      <c r="X337" s="6"/>
      <c r="Y337" s="6"/>
      <c r="Z337" s="48"/>
      <c r="AA337" s="48"/>
      <c r="AB337" s="48"/>
      <c r="AC337" s="9"/>
      <c r="AD337" s="6"/>
      <c r="AE337" s="6"/>
      <c r="AF337" s="6"/>
      <c r="AG337" s="6"/>
      <c r="AH337" s="56"/>
      <c r="AI337" s="56"/>
      <c r="AJ337" s="9"/>
    </row>
    <row r="338" spans="16:36" x14ac:dyDescent="0.3">
      <c r="P338" s="9"/>
      <c r="Q338" s="6"/>
      <c r="R338" s="6"/>
      <c r="S338" s="6"/>
      <c r="T338" s="6"/>
      <c r="U338" s="6"/>
      <c r="V338" s="6"/>
      <c r="W338" s="6"/>
      <c r="X338" s="6"/>
      <c r="Y338" s="6"/>
      <c r="Z338" s="48"/>
      <c r="AA338" s="48"/>
      <c r="AB338" s="48"/>
      <c r="AC338" s="9"/>
      <c r="AD338" s="6"/>
      <c r="AE338" s="6"/>
      <c r="AF338" s="6"/>
      <c r="AG338" s="6"/>
      <c r="AH338" s="56"/>
      <c r="AI338" s="56"/>
      <c r="AJ338" s="9"/>
    </row>
    <row r="339" spans="16:36" x14ac:dyDescent="0.3">
      <c r="P339" s="9"/>
      <c r="Q339" s="6"/>
      <c r="R339" s="6"/>
      <c r="S339" s="6"/>
      <c r="T339" s="6"/>
      <c r="U339" s="6"/>
      <c r="V339" s="6"/>
      <c r="W339" s="6"/>
      <c r="X339" s="6"/>
      <c r="Y339" s="6"/>
      <c r="Z339" s="48"/>
      <c r="AA339" s="48"/>
      <c r="AB339" s="48"/>
      <c r="AC339" s="9"/>
      <c r="AD339" s="6"/>
      <c r="AE339" s="6"/>
      <c r="AF339" s="6"/>
      <c r="AG339" s="6"/>
      <c r="AH339" s="56"/>
      <c r="AI339" s="56"/>
      <c r="AJ339" s="9"/>
    </row>
    <row r="340" spans="16:36" x14ac:dyDescent="0.3">
      <c r="P340" s="9"/>
      <c r="Q340" s="6"/>
      <c r="R340" s="6"/>
      <c r="S340" s="6"/>
      <c r="T340" s="6"/>
      <c r="U340" s="6"/>
      <c r="V340" s="6"/>
      <c r="W340" s="6"/>
      <c r="X340" s="6"/>
      <c r="Y340" s="6"/>
      <c r="Z340" s="48"/>
      <c r="AA340" s="48"/>
      <c r="AB340" s="48"/>
      <c r="AC340" s="9"/>
      <c r="AD340" s="6"/>
      <c r="AE340" s="6"/>
      <c r="AF340" s="6"/>
      <c r="AG340" s="6"/>
      <c r="AH340" s="56"/>
      <c r="AI340" s="56"/>
      <c r="AJ340" s="9"/>
    </row>
    <row r="341" spans="16:36" x14ac:dyDescent="0.3">
      <c r="P341" s="9"/>
      <c r="Q341" s="6"/>
      <c r="R341" s="6"/>
      <c r="S341" s="6"/>
      <c r="T341" s="6"/>
      <c r="U341" s="6"/>
      <c r="V341" s="6"/>
      <c r="W341" s="6"/>
      <c r="X341" s="6"/>
      <c r="Y341" s="6"/>
      <c r="Z341" s="48"/>
      <c r="AA341" s="48"/>
      <c r="AB341" s="48"/>
      <c r="AC341" s="9"/>
      <c r="AD341" s="6"/>
      <c r="AE341" s="6"/>
      <c r="AF341" s="6"/>
      <c r="AG341" s="6"/>
      <c r="AH341" s="56"/>
      <c r="AI341" s="56"/>
      <c r="AJ341" s="9"/>
    </row>
    <row r="342" spans="16:36" x14ac:dyDescent="0.3">
      <c r="P342" s="9"/>
      <c r="Q342" s="6"/>
      <c r="R342" s="6"/>
      <c r="S342" s="6"/>
      <c r="T342" s="6"/>
      <c r="U342" s="6"/>
      <c r="V342" s="6"/>
      <c r="W342" s="6"/>
      <c r="X342" s="6"/>
      <c r="Y342" s="6"/>
      <c r="Z342" s="48"/>
      <c r="AA342" s="48"/>
      <c r="AB342" s="48"/>
      <c r="AC342" s="9"/>
      <c r="AD342" s="6"/>
      <c r="AE342" s="6"/>
      <c r="AF342" s="6"/>
      <c r="AG342" s="6"/>
      <c r="AH342" s="56"/>
      <c r="AI342" s="56"/>
      <c r="AJ342" s="9"/>
    </row>
    <row r="343" spans="16:36" x14ac:dyDescent="0.3">
      <c r="P343" s="9"/>
      <c r="Q343" s="6"/>
      <c r="R343" s="6"/>
      <c r="S343" s="6"/>
      <c r="T343" s="6"/>
      <c r="U343" s="6"/>
      <c r="V343" s="6"/>
      <c r="W343" s="6"/>
      <c r="X343" s="6"/>
      <c r="Y343" s="6"/>
      <c r="Z343" s="48"/>
      <c r="AA343" s="48"/>
      <c r="AB343" s="48"/>
      <c r="AC343" s="9"/>
      <c r="AD343" s="6"/>
      <c r="AE343" s="6"/>
      <c r="AF343" s="6"/>
      <c r="AG343" s="6"/>
      <c r="AH343" s="56"/>
      <c r="AI343" s="56"/>
      <c r="AJ343" s="9"/>
    </row>
    <row r="344" spans="16:36" x14ac:dyDescent="0.3">
      <c r="P344" s="9"/>
      <c r="Q344" s="6"/>
      <c r="R344" s="6"/>
      <c r="S344" s="6"/>
      <c r="T344" s="6"/>
      <c r="U344" s="6"/>
      <c r="V344" s="6"/>
      <c r="W344" s="6"/>
      <c r="X344" s="6"/>
      <c r="Y344" s="6"/>
      <c r="Z344" s="48"/>
      <c r="AA344" s="48"/>
      <c r="AB344" s="48"/>
      <c r="AC344" s="9"/>
      <c r="AD344" s="6"/>
      <c r="AE344" s="6"/>
      <c r="AF344" s="6"/>
      <c r="AG344" s="6"/>
      <c r="AH344" s="56"/>
      <c r="AI344" s="56"/>
      <c r="AJ344" s="9"/>
    </row>
    <row r="345" spans="16:36" x14ac:dyDescent="0.3">
      <c r="P345" s="9"/>
      <c r="Q345" s="6"/>
      <c r="R345" s="6"/>
      <c r="S345" s="6"/>
      <c r="T345" s="6"/>
      <c r="U345" s="6"/>
      <c r="V345" s="6"/>
      <c r="W345" s="6"/>
      <c r="X345" s="6"/>
      <c r="Y345" s="6"/>
      <c r="Z345" s="48"/>
      <c r="AA345" s="48"/>
      <c r="AB345" s="48"/>
      <c r="AC345" s="9"/>
      <c r="AD345" s="6"/>
      <c r="AE345" s="6"/>
      <c r="AF345" s="6"/>
      <c r="AG345" s="6"/>
      <c r="AH345" s="56"/>
      <c r="AI345" s="56"/>
      <c r="AJ345" s="9"/>
    </row>
    <row r="346" spans="16:36" x14ac:dyDescent="0.3">
      <c r="P346" s="9"/>
      <c r="Q346" s="6"/>
      <c r="R346" s="6"/>
      <c r="S346" s="6"/>
      <c r="T346" s="6"/>
      <c r="U346" s="6"/>
      <c r="V346" s="6"/>
      <c r="W346" s="6"/>
      <c r="X346" s="6"/>
      <c r="Y346" s="6"/>
      <c r="Z346" s="48"/>
      <c r="AA346" s="48"/>
      <c r="AB346" s="48"/>
      <c r="AC346" s="9"/>
      <c r="AD346" s="6"/>
      <c r="AE346" s="6"/>
      <c r="AF346" s="6"/>
      <c r="AG346" s="6"/>
      <c r="AH346" s="56"/>
      <c r="AI346" s="56"/>
      <c r="AJ346" s="9"/>
    </row>
    <row r="347" spans="16:36" x14ac:dyDescent="0.3">
      <c r="P347" s="9"/>
      <c r="Q347" s="6"/>
      <c r="R347" s="6"/>
      <c r="S347" s="6"/>
      <c r="T347" s="6"/>
      <c r="U347" s="6"/>
      <c r="V347" s="6"/>
      <c r="W347" s="6"/>
      <c r="X347" s="6"/>
      <c r="Y347" s="6"/>
      <c r="Z347" s="48"/>
      <c r="AA347" s="48"/>
      <c r="AB347" s="48"/>
      <c r="AC347" s="9"/>
      <c r="AD347" s="6"/>
      <c r="AE347" s="6"/>
      <c r="AF347" s="6"/>
      <c r="AG347" s="6"/>
      <c r="AH347" s="56"/>
      <c r="AI347" s="56"/>
      <c r="AJ347" s="9"/>
    </row>
    <row r="348" spans="16:36" x14ac:dyDescent="0.3">
      <c r="P348" s="9"/>
      <c r="Q348" s="6"/>
      <c r="R348" s="6"/>
      <c r="S348" s="6"/>
      <c r="T348" s="6"/>
      <c r="U348" s="6"/>
      <c r="V348" s="6"/>
      <c r="W348" s="6"/>
      <c r="X348" s="6"/>
      <c r="Y348" s="6"/>
      <c r="Z348" s="48"/>
      <c r="AA348" s="48"/>
      <c r="AB348" s="48"/>
      <c r="AC348" s="9"/>
      <c r="AD348" s="6"/>
      <c r="AE348" s="6"/>
      <c r="AF348" s="6"/>
      <c r="AG348" s="6"/>
      <c r="AH348" s="56"/>
      <c r="AI348" s="56"/>
      <c r="AJ348" s="9"/>
    </row>
    <row r="349" spans="16:36" x14ac:dyDescent="0.3">
      <c r="P349" s="9"/>
      <c r="Q349" s="6"/>
      <c r="R349" s="6"/>
      <c r="S349" s="6"/>
      <c r="T349" s="6"/>
      <c r="U349" s="6"/>
      <c r="V349" s="6"/>
      <c r="W349" s="6"/>
      <c r="X349" s="6"/>
      <c r="Y349" s="6"/>
      <c r="Z349" s="48"/>
      <c r="AA349" s="48"/>
      <c r="AB349" s="48"/>
      <c r="AC349" s="9"/>
      <c r="AD349" s="6"/>
      <c r="AE349" s="6"/>
      <c r="AF349" s="6"/>
      <c r="AG349" s="6"/>
      <c r="AH349" s="56"/>
      <c r="AI349" s="56"/>
      <c r="AJ349" s="9"/>
    </row>
    <row r="350" spans="16:36" x14ac:dyDescent="0.3">
      <c r="P350" s="9"/>
      <c r="Q350" s="6"/>
      <c r="R350" s="6"/>
      <c r="S350" s="6"/>
      <c r="T350" s="6"/>
      <c r="U350" s="6"/>
      <c r="V350" s="6"/>
      <c r="W350" s="6"/>
      <c r="X350" s="6"/>
      <c r="Y350" s="6"/>
      <c r="Z350" s="48"/>
      <c r="AA350" s="48"/>
      <c r="AB350" s="48"/>
      <c r="AC350" s="9"/>
      <c r="AD350" s="6"/>
      <c r="AE350" s="6"/>
      <c r="AF350" s="6"/>
      <c r="AG350" s="6"/>
      <c r="AH350" s="56"/>
      <c r="AI350" s="56"/>
      <c r="AJ350" s="9"/>
    </row>
    <row r="351" spans="16:36" x14ac:dyDescent="0.3">
      <c r="P351" s="9"/>
      <c r="Q351" s="6"/>
      <c r="R351" s="6"/>
      <c r="S351" s="6"/>
      <c r="T351" s="6"/>
      <c r="U351" s="6"/>
      <c r="V351" s="6"/>
      <c r="W351" s="6"/>
      <c r="X351" s="6"/>
      <c r="Y351" s="6"/>
      <c r="Z351" s="48"/>
      <c r="AA351" s="48"/>
      <c r="AB351" s="48"/>
      <c r="AC351" s="9"/>
      <c r="AD351" s="6"/>
      <c r="AE351" s="6"/>
      <c r="AF351" s="6"/>
      <c r="AG351" s="6"/>
      <c r="AH351" s="56"/>
      <c r="AI351" s="56"/>
      <c r="AJ351" s="9"/>
    </row>
    <row r="352" spans="16:36" x14ac:dyDescent="0.3">
      <c r="P352" s="9"/>
      <c r="Q352" s="6"/>
      <c r="R352" s="6"/>
      <c r="S352" s="6"/>
      <c r="T352" s="6"/>
      <c r="U352" s="6"/>
      <c r="V352" s="6"/>
      <c r="W352" s="6"/>
      <c r="X352" s="6"/>
      <c r="Y352" s="6"/>
      <c r="Z352" s="48"/>
      <c r="AA352" s="48"/>
      <c r="AB352" s="48"/>
      <c r="AC352" s="9"/>
      <c r="AD352" s="6"/>
      <c r="AE352" s="6"/>
      <c r="AF352" s="6"/>
      <c r="AG352" s="6"/>
      <c r="AH352" s="56"/>
      <c r="AI352" s="56"/>
      <c r="AJ352" s="9"/>
    </row>
    <row r="353" spans="16:36" x14ac:dyDescent="0.3">
      <c r="P353" s="9"/>
      <c r="Q353" s="6"/>
      <c r="R353" s="6"/>
      <c r="S353" s="6"/>
      <c r="T353" s="6"/>
      <c r="U353" s="6"/>
      <c r="V353" s="6"/>
      <c r="W353" s="6"/>
      <c r="X353" s="6"/>
      <c r="Y353" s="6"/>
      <c r="Z353" s="48"/>
      <c r="AA353" s="48"/>
      <c r="AB353" s="48"/>
      <c r="AC353" s="9"/>
      <c r="AD353" s="6"/>
      <c r="AE353" s="6"/>
      <c r="AF353" s="6"/>
      <c r="AG353" s="6"/>
      <c r="AH353" s="56"/>
      <c r="AI353" s="56"/>
      <c r="AJ353" s="9"/>
    </row>
    <row r="354" spans="16:36" x14ac:dyDescent="0.3">
      <c r="P354" s="9"/>
      <c r="Q354" s="6"/>
      <c r="R354" s="6"/>
      <c r="S354" s="6"/>
      <c r="T354" s="6"/>
      <c r="U354" s="6"/>
      <c r="V354" s="6"/>
      <c r="W354" s="6"/>
      <c r="X354" s="6"/>
      <c r="Y354" s="6"/>
      <c r="Z354" s="48"/>
      <c r="AA354" s="48"/>
      <c r="AB354" s="48"/>
      <c r="AC354" s="9"/>
      <c r="AD354" s="6"/>
      <c r="AE354" s="6"/>
      <c r="AF354" s="6"/>
      <c r="AG354" s="6"/>
      <c r="AH354" s="56"/>
      <c r="AI354" s="56"/>
      <c r="AJ354" s="9"/>
    </row>
    <row r="355" spans="16:36" x14ac:dyDescent="0.3">
      <c r="P355" s="9"/>
      <c r="Q355" s="6"/>
      <c r="R355" s="6"/>
      <c r="S355" s="6"/>
      <c r="T355" s="6"/>
      <c r="U355" s="6"/>
      <c r="V355" s="6"/>
      <c r="W355" s="6"/>
      <c r="X355" s="6"/>
      <c r="Y355" s="6"/>
      <c r="Z355" s="48"/>
      <c r="AA355" s="48"/>
      <c r="AB355" s="48"/>
      <c r="AC355" s="9"/>
      <c r="AD355" s="6"/>
      <c r="AE355" s="6"/>
      <c r="AF355" s="6"/>
      <c r="AG355" s="6"/>
      <c r="AH355" s="56"/>
      <c r="AI355" s="56"/>
      <c r="AJ355" s="9"/>
    </row>
    <row r="356" spans="16:36" x14ac:dyDescent="0.3">
      <c r="P356" s="9"/>
      <c r="Q356" s="6"/>
      <c r="R356" s="6"/>
      <c r="S356" s="6"/>
      <c r="T356" s="6"/>
      <c r="U356" s="6"/>
      <c r="V356" s="6"/>
      <c r="W356" s="6"/>
      <c r="X356" s="6"/>
      <c r="Y356" s="6"/>
      <c r="Z356" s="48"/>
      <c r="AA356" s="48"/>
      <c r="AB356" s="48"/>
      <c r="AC356" s="9"/>
      <c r="AD356" s="6"/>
      <c r="AE356" s="6"/>
      <c r="AF356" s="6"/>
      <c r="AG356" s="6"/>
      <c r="AH356" s="56"/>
      <c r="AI356" s="56"/>
      <c r="AJ356" s="9"/>
    </row>
    <row r="357" spans="16:36" x14ac:dyDescent="0.3">
      <c r="P357" s="9"/>
      <c r="Q357" s="6"/>
      <c r="R357" s="6"/>
      <c r="S357" s="6"/>
      <c r="T357" s="6"/>
      <c r="U357" s="6"/>
      <c r="V357" s="6"/>
      <c r="W357" s="6"/>
      <c r="X357" s="6"/>
      <c r="Y357" s="6"/>
      <c r="Z357" s="48"/>
      <c r="AA357" s="48"/>
      <c r="AB357" s="48"/>
      <c r="AC357" s="9"/>
      <c r="AD357" s="6"/>
      <c r="AE357" s="6"/>
      <c r="AF357" s="6"/>
      <c r="AG357" s="6"/>
      <c r="AH357" s="56"/>
      <c r="AI357" s="56"/>
      <c r="AJ357" s="9"/>
    </row>
    <row r="358" spans="16:36" x14ac:dyDescent="0.3">
      <c r="P358" s="9"/>
      <c r="Q358" s="6"/>
      <c r="R358" s="6"/>
      <c r="S358" s="6"/>
      <c r="T358" s="6"/>
      <c r="U358" s="6"/>
      <c r="V358" s="6"/>
      <c r="W358" s="6"/>
      <c r="X358" s="6"/>
      <c r="Y358" s="6"/>
      <c r="Z358" s="48"/>
      <c r="AA358" s="48"/>
      <c r="AB358" s="48"/>
      <c r="AC358" s="9"/>
      <c r="AD358" s="6"/>
      <c r="AE358" s="6"/>
      <c r="AF358" s="6"/>
      <c r="AG358" s="6"/>
      <c r="AH358" s="56"/>
      <c r="AI358" s="56"/>
      <c r="AJ358" s="9"/>
    </row>
    <row r="359" spans="16:36" x14ac:dyDescent="0.3">
      <c r="P359" s="9"/>
      <c r="Q359" s="6"/>
      <c r="R359" s="6"/>
      <c r="S359" s="6"/>
      <c r="T359" s="6"/>
      <c r="U359" s="6"/>
      <c r="V359" s="6"/>
      <c r="W359" s="6"/>
      <c r="X359" s="6"/>
      <c r="Y359" s="6"/>
      <c r="Z359" s="48"/>
      <c r="AA359" s="48"/>
      <c r="AB359" s="48"/>
      <c r="AC359" s="9"/>
      <c r="AD359" s="6"/>
      <c r="AE359" s="6"/>
      <c r="AF359" s="6"/>
      <c r="AG359" s="6"/>
      <c r="AH359" s="56"/>
      <c r="AI359" s="56"/>
      <c r="AJ359" s="9"/>
    </row>
    <row r="360" spans="16:36" x14ac:dyDescent="0.3">
      <c r="P360" s="9"/>
      <c r="Q360" s="6"/>
      <c r="R360" s="6"/>
      <c r="S360" s="6"/>
      <c r="T360" s="6"/>
      <c r="U360" s="6"/>
      <c r="V360" s="6"/>
      <c r="W360" s="6"/>
      <c r="X360" s="6"/>
      <c r="Y360" s="6"/>
      <c r="Z360" s="48"/>
      <c r="AA360" s="48"/>
      <c r="AB360" s="48"/>
      <c r="AC360" s="9"/>
      <c r="AD360" s="6"/>
      <c r="AE360" s="6"/>
      <c r="AF360" s="6"/>
      <c r="AG360" s="6"/>
      <c r="AH360" s="56"/>
      <c r="AI360" s="56"/>
      <c r="AJ360" s="9"/>
    </row>
    <row r="361" spans="16:36" x14ac:dyDescent="0.3">
      <c r="P361" s="9"/>
      <c r="Q361" s="6"/>
      <c r="R361" s="6"/>
      <c r="S361" s="6"/>
      <c r="T361" s="6"/>
      <c r="U361" s="6"/>
      <c r="V361" s="6"/>
      <c r="W361" s="6"/>
      <c r="X361" s="6"/>
      <c r="Y361" s="6"/>
      <c r="Z361" s="48"/>
      <c r="AA361" s="48"/>
      <c r="AB361" s="48"/>
      <c r="AC361" s="9"/>
      <c r="AD361" s="6"/>
      <c r="AE361" s="6"/>
      <c r="AF361" s="6"/>
      <c r="AG361" s="6"/>
      <c r="AH361" s="56"/>
      <c r="AI361" s="56"/>
      <c r="AJ361" s="9"/>
    </row>
    <row r="1047816" spans="16:36" x14ac:dyDescent="0.3">
      <c r="P1047816" s="8"/>
      <c r="Q1047816" s="4"/>
      <c r="R1047816" s="4"/>
      <c r="S1047816" s="4"/>
      <c r="T1047816" s="4"/>
      <c r="U1047816" s="4"/>
      <c r="V1047816" s="4"/>
      <c r="W1047816" s="4"/>
      <c r="X1047816" s="4"/>
      <c r="Y1047816" s="4"/>
      <c r="Z1047816" s="47"/>
      <c r="AA1047816" s="47"/>
      <c r="AB1047816" s="47"/>
      <c r="AC1047816" s="8"/>
      <c r="AD1047816" s="4"/>
      <c r="AE1047816" s="4"/>
      <c r="AF1047816" s="4"/>
      <c r="AG1047816" s="4"/>
      <c r="AH1047816" s="55"/>
      <c r="AI1047816" s="55"/>
      <c r="AJ1047816" s="8"/>
    </row>
    <row r="1047817" spans="16:36" x14ac:dyDescent="0.3">
      <c r="P1047817" s="8"/>
      <c r="Q1047817" s="4"/>
      <c r="R1047817" s="4"/>
      <c r="S1047817" s="4"/>
      <c r="T1047817" s="4"/>
      <c r="U1047817" s="4"/>
      <c r="V1047817" s="4"/>
      <c r="W1047817" s="4"/>
      <c r="X1047817" s="4"/>
      <c r="Y1047817" s="4"/>
      <c r="Z1047817" s="47"/>
      <c r="AA1047817" s="47"/>
      <c r="AB1047817" s="47"/>
      <c r="AC1047817" s="8"/>
      <c r="AD1047817" s="4"/>
      <c r="AE1047817" s="4"/>
      <c r="AF1047817" s="4"/>
      <c r="AG1047817" s="4"/>
      <c r="AH1047817" s="55"/>
      <c r="AI1047817" s="55"/>
      <c r="AJ1047817" s="8"/>
    </row>
    <row r="1047818" spans="16:36" x14ac:dyDescent="0.3">
      <c r="P1047818" s="8"/>
      <c r="Q1047818" s="4"/>
      <c r="R1047818" s="4"/>
      <c r="S1047818" s="4"/>
      <c r="T1047818" s="4"/>
      <c r="U1047818" s="4"/>
      <c r="V1047818" s="4"/>
      <c r="W1047818" s="4"/>
      <c r="X1047818" s="4"/>
      <c r="Y1047818" s="4"/>
      <c r="Z1047818" s="47"/>
      <c r="AA1047818" s="47"/>
      <c r="AB1047818" s="47"/>
      <c r="AC1047818" s="8"/>
      <c r="AD1047818" s="4"/>
      <c r="AE1047818" s="4"/>
      <c r="AF1047818" s="4"/>
      <c r="AG1047818" s="4"/>
      <c r="AH1047818" s="55"/>
      <c r="AI1047818" s="55"/>
      <c r="AJ1047818" s="8"/>
    </row>
    <row r="1047819" spans="16:36" x14ac:dyDescent="0.3">
      <c r="P1047819" s="8"/>
      <c r="Q1047819" s="4"/>
      <c r="R1047819" s="4"/>
      <c r="S1047819" s="4"/>
      <c r="T1047819" s="4"/>
      <c r="U1047819" s="4"/>
      <c r="V1047819" s="4"/>
      <c r="W1047819" s="4"/>
      <c r="X1047819" s="4"/>
      <c r="Y1047819" s="4"/>
      <c r="Z1047819" s="47"/>
      <c r="AA1047819" s="47"/>
      <c r="AB1047819" s="47"/>
      <c r="AC1047819" s="8"/>
      <c r="AD1047819" s="4"/>
      <c r="AE1047819" s="4"/>
      <c r="AF1047819" s="4"/>
      <c r="AG1047819" s="4"/>
      <c r="AH1047819" s="55"/>
      <c r="AI1047819" s="55"/>
      <c r="AJ1047819" s="8"/>
    </row>
    <row r="1047820" spans="16:36" x14ac:dyDescent="0.3">
      <c r="P1047820" s="8"/>
      <c r="Q1047820" s="4"/>
      <c r="R1047820" s="4"/>
      <c r="S1047820" s="4"/>
      <c r="T1047820" s="4"/>
      <c r="U1047820" s="4"/>
      <c r="V1047820" s="4"/>
      <c r="W1047820" s="4"/>
      <c r="X1047820" s="4"/>
      <c r="Y1047820" s="4"/>
      <c r="Z1047820" s="47"/>
      <c r="AA1047820" s="47"/>
      <c r="AB1047820" s="47"/>
      <c r="AC1047820" s="8"/>
      <c r="AD1047820" s="4"/>
      <c r="AE1047820" s="4"/>
      <c r="AF1047820" s="4"/>
      <c r="AG1047820" s="4"/>
      <c r="AH1047820" s="55"/>
      <c r="AI1047820" s="55"/>
      <c r="AJ1047820" s="8"/>
    </row>
    <row r="1047821" spans="16:36" x14ac:dyDescent="0.3">
      <c r="P1047821" s="8"/>
      <c r="Q1047821" s="4"/>
      <c r="R1047821" s="4"/>
      <c r="S1047821" s="4"/>
      <c r="T1047821" s="4"/>
      <c r="U1047821" s="4"/>
      <c r="V1047821" s="4"/>
      <c r="W1047821" s="4"/>
      <c r="X1047821" s="4"/>
      <c r="Y1047821" s="4"/>
      <c r="Z1047821" s="47"/>
      <c r="AA1047821" s="47"/>
      <c r="AB1047821" s="47"/>
      <c r="AC1047821" s="8"/>
      <c r="AD1047821" s="4"/>
      <c r="AE1047821" s="4"/>
      <c r="AF1047821" s="4"/>
      <c r="AG1047821" s="4"/>
      <c r="AH1047821" s="55"/>
      <c r="AI1047821" s="55"/>
      <c r="AJ1047821" s="8"/>
    </row>
    <row r="1047822" spans="16:36" x14ac:dyDescent="0.3">
      <c r="P1047822" s="8"/>
      <c r="Q1047822" s="4"/>
      <c r="R1047822" s="4"/>
      <c r="S1047822" s="4"/>
      <c r="T1047822" s="4"/>
      <c r="U1047822" s="4"/>
      <c r="V1047822" s="4"/>
      <c r="W1047822" s="4"/>
      <c r="X1047822" s="4"/>
      <c r="Y1047822" s="4"/>
      <c r="Z1047822" s="47"/>
      <c r="AA1047822" s="47"/>
      <c r="AB1047822" s="47"/>
      <c r="AC1047822" s="8"/>
      <c r="AD1047822" s="4"/>
      <c r="AE1047822" s="4"/>
      <c r="AF1047822" s="4"/>
      <c r="AG1047822" s="4"/>
      <c r="AH1047822" s="55"/>
      <c r="AI1047822" s="55"/>
      <c r="AJ1047822" s="8"/>
    </row>
    <row r="1047823" spans="16:36" x14ac:dyDescent="0.3">
      <c r="P1047823" s="8"/>
      <c r="Q1047823" s="4"/>
      <c r="R1047823" s="4"/>
      <c r="S1047823" s="4"/>
      <c r="T1047823" s="4"/>
      <c r="U1047823" s="4"/>
      <c r="V1047823" s="4"/>
      <c r="W1047823" s="4"/>
      <c r="X1047823" s="4"/>
      <c r="Y1047823" s="4"/>
      <c r="Z1047823" s="47"/>
      <c r="AA1047823" s="47"/>
      <c r="AB1047823" s="47"/>
      <c r="AC1047823" s="8"/>
      <c r="AD1047823" s="4"/>
      <c r="AE1047823" s="4"/>
      <c r="AF1047823" s="4"/>
      <c r="AG1047823" s="4"/>
      <c r="AH1047823" s="55"/>
      <c r="AI1047823" s="55"/>
      <c r="AJ1047823" s="8"/>
    </row>
    <row r="1047824" spans="16:36" x14ac:dyDescent="0.3">
      <c r="P1047824" s="8"/>
      <c r="Q1047824" s="4"/>
      <c r="R1047824" s="4"/>
      <c r="S1047824" s="4"/>
      <c r="T1047824" s="4"/>
      <c r="U1047824" s="4"/>
      <c r="V1047824" s="4"/>
      <c r="W1047824" s="4"/>
      <c r="X1047824" s="4"/>
      <c r="Y1047824" s="4"/>
      <c r="Z1047824" s="47"/>
      <c r="AA1047824" s="47"/>
      <c r="AB1047824" s="47"/>
      <c r="AC1047824" s="8"/>
      <c r="AD1047824" s="4"/>
      <c r="AE1047824" s="4"/>
      <c r="AF1047824" s="4"/>
      <c r="AG1047824" s="4"/>
      <c r="AH1047824" s="55"/>
      <c r="AI1047824" s="55"/>
      <c r="AJ1047824" s="8"/>
    </row>
    <row r="1047825" spans="16:36" x14ac:dyDescent="0.3">
      <c r="P1047825" s="8"/>
      <c r="Q1047825" s="4"/>
      <c r="R1047825" s="4"/>
      <c r="S1047825" s="4"/>
      <c r="T1047825" s="4"/>
      <c r="U1047825" s="4"/>
      <c r="V1047825" s="4"/>
      <c r="W1047825" s="4"/>
      <c r="X1047825" s="4"/>
      <c r="Y1047825" s="4"/>
      <c r="Z1047825" s="47"/>
      <c r="AA1047825" s="47"/>
      <c r="AB1047825" s="47"/>
      <c r="AC1047825" s="8"/>
      <c r="AD1047825" s="4"/>
      <c r="AE1047825" s="4"/>
      <c r="AF1047825" s="4"/>
      <c r="AG1047825" s="4"/>
      <c r="AH1047825" s="55"/>
      <c r="AI1047825" s="55"/>
      <c r="AJ1047825" s="8"/>
    </row>
    <row r="1047826" spans="16:36" x14ac:dyDescent="0.3">
      <c r="P1047826" s="8"/>
      <c r="Q1047826" s="4"/>
      <c r="R1047826" s="4"/>
      <c r="S1047826" s="4"/>
      <c r="T1047826" s="4"/>
      <c r="U1047826" s="4"/>
      <c r="V1047826" s="4"/>
      <c r="W1047826" s="4"/>
      <c r="X1047826" s="4"/>
      <c r="Y1047826" s="4"/>
      <c r="Z1047826" s="47"/>
      <c r="AA1047826" s="47"/>
      <c r="AB1047826" s="47"/>
      <c r="AC1047826" s="8"/>
      <c r="AD1047826" s="4"/>
      <c r="AE1047826" s="4"/>
      <c r="AF1047826" s="4"/>
      <c r="AG1047826" s="4"/>
      <c r="AH1047826" s="55"/>
      <c r="AI1047826" s="55"/>
      <c r="AJ1047826" s="8"/>
    </row>
    <row r="1047827" spans="16:36" x14ac:dyDescent="0.3">
      <c r="P1047827" s="8"/>
      <c r="Q1047827" s="4"/>
      <c r="R1047827" s="4"/>
      <c r="S1047827" s="4"/>
      <c r="T1047827" s="4"/>
      <c r="U1047827" s="4"/>
      <c r="V1047827" s="4"/>
      <c r="W1047827" s="4"/>
      <c r="X1047827" s="4"/>
      <c r="Y1047827" s="4"/>
      <c r="Z1047827" s="47"/>
      <c r="AA1047827" s="47"/>
      <c r="AB1047827" s="47"/>
      <c r="AC1047827" s="8"/>
      <c r="AD1047827" s="4"/>
      <c r="AE1047827" s="4"/>
      <c r="AF1047827" s="4"/>
      <c r="AG1047827" s="4"/>
      <c r="AH1047827" s="55"/>
      <c r="AI1047827" s="55"/>
      <c r="AJ1047827" s="8"/>
    </row>
    <row r="1047828" spans="16:36" x14ac:dyDescent="0.3">
      <c r="P1047828" s="8"/>
      <c r="Q1047828" s="4"/>
      <c r="R1047828" s="4"/>
      <c r="S1047828" s="4"/>
      <c r="T1047828" s="4"/>
      <c r="U1047828" s="4"/>
      <c r="V1047828" s="4"/>
      <c r="W1047828" s="4"/>
      <c r="X1047828" s="4"/>
      <c r="Y1047828" s="4"/>
      <c r="Z1047828" s="47"/>
      <c r="AA1047828" s="47"/>
      <c r="AB1047828" s="47"/>
      <c r="AC1047828" s="8"/>
      <c r="AD1047828" s="4"/>
      <c r="AE1047828" s="4"/>
      <c r="AF1047828" s="4"/>
      <c r="AG1047828" s="4"/>
      <c r="AH1047828" s="55"/>
      <c r="AI1047828" s="55"/>
      <c r="AJ1047828" s="8"/>
    </row>
    <row r="1047829" spans="16:36" x14ac:dyDescent="0.3">
      <c r="P1047829" s="8"/>
      <c r="Q1047829" s="4"/>
      <c r="R1047829" s="4"/>
      <c r="S1047829" s="4"/>
      <c r="T1047829" s="4"/>
      <c r="U1047829" s="4"/>
      <c r="V1047829" s="4"/>
      <c r="W1047829" s="4"/>
      <c r="X1047829" s="4"/>
      <c r="Y1047829" s="4"/>
      <c r="Z1047829" s="47"/>
      <c r="AA1047829" s="47"/>
      <c r="AB1047829" s="47"/>
      <c r="AC1047829" s="8"/>
      <c r="AD1047829" s="4"/>
      <c r="AE1047829" s="4"/>
      <c r="AF1047829" s="4"/>
      <c r="AG1047829" s="4"/>
      <c r="AH1047829" s="55"/>
      <c r="AI1047829" s="55"/>
      <c r="AJ1047829" s="8"/>
    </row>
    <row r="1047830" spans="16:36" x14ac:dyDescent="0.3">
      <c r="P1047830" s="8"/>
      <c r="Q1047830" s="4"/>
      <c r="R1047830" s="4"/>
      <c r="S1047830" s="4"/>
      <c r="T1047830" s="4"/>
      <c r="U1047830" s="4"/>
      <c r="V1047830" s="4"/>
      <c r="W1047830" s="4"/>
      <c r="X1047830" s="4"/>
      <c r="Y1047830" s="4"/>
      <c r="Z1047830" s="47"/>
      <c r="AA1047830" s="47"/>
      <c r="AB1047830" s="47"/>
      <c r="AC1047830" s="8"/>
      <c r="AD1047830" s="4"/>
      <c r="AE1047830" s="4"/>
      <c r="AF1047830" s="4"/>
      <c r="AG1047830" s="4"/>
      <c r="AH1047830" s="55"/>
      <c r="AI1047830" s="55"/>
      <c r="AJ1047830" s="8"/>
    </row>
    <row r="1047831" spans="16:36" x14ac:dyDescent="0.3">
      <c r="P1047831" s="8"/>
      <c r="Q1047831" s="4"/>
      <c r="R1047831" s="4"/>
      <c r="S1047831" s="4"/>
      <c r="T1047831" s="4"/>
      <c r="U1047831" s="4"/>
      <c r="V1047831" s="4"/>
      <c r="W1047831" s="4"/>
      <c r="X1047831" s="4"/>
      <c r="Y1047831" s="4"/>
      <c r="Z1047831" s="47"/>
      <c r="AA1047831" s="47"/>
      <c r="AB1047831" s="47"/>
      <c r="AC1047831" s="8"/>
      <c r="AD1047831" s="4"/>
      <c r="AE1047831" s="4"/>
      <c r="AF1047831" s="4"/>
      <c r="AG1047831" s="4"/>
      <c r="AH1047831" s="55"/>
      <c r="AI1047831" s="55"/>
      <c r="AJ1047831" s="8"/>
    </row>
    <row r="1047832" spans="16:36" x14ac:dyDescent="0.3">
      <c r="P1047832" s="8"/>
      <c r="Q1047832" s="4"/>
      <c r="R1047832" s="4"/>
      <c r="S1047832" s="4"/>
      <c r="T1047832" s="4"/>
      <c r="U1047832" s="4"/>
      <c r="V1047832" s="4"/>
      <c r="W1047832" s="4"/>
      <c r="X1047832" s="4"/>
      <c r="Y1047832" s="4"/>
      <c r="Z1047832" s="47"/>
      <c r="AA1047832" s="47"/>
      <c r="AB1047832" s="47"/>
      <c r="AC1047832" s="8"/>
      <c r="AD1047832" s="4"/>
      <c r="AE1047832" s="4"/>
      <c r="AF1047832" s="4"/>
      <c r="AG1047832" s="4"/>
      <c r="AH1047832" s="55"/>
      <c r="AI1047832" s="55"/>
      <c r="AJ1047832" s="8"/>
    </row>
    <row r="1047833" spans="16:36" x14ac:dyDescent="0.3">
      <c r="P1047833" s="8"/>
      <c r="Q1047833" s="4"/>
      <c r="R1047833" s="4"/>
      <c r="S1047833" s="4"/>
      <c r="T1047833" s="4"/>
      <c r="U1047833" s="4"/>
      <c r="V1047833" s="4"/>
      <c r="W1047833" s="4"/>
      <c r="X1047833" s="4"/>
      <c r="Y1047833" s="4"/>
      <c r="Z1047833" s="47"/>
      <c r="AA1047833" s="47"/>
      <c r="AB1047833" s="47"/>
      <c r="AC1047833" s="8"/>
      <c r="AD1047833" s="4"/>
      <c r="AE1047833" s="4"/>
      <c r="AF1047833" s="4"/>
      <c r="AG1047833" s="4"/>
      <c r="AH1047833" s="55"/>
      <c r="AI1047833" s="55"/>
      <c r="AJ1047833" s="8"/>
    </row>
    <row r="1047834" spans="16:36" x14ac:dyDescent="0.3">
      <c r="P1047834" s="8"/>
      <c r="Q1047834" s="4"/>
      <c r="R1047834" s="4"/>
      <c r="S1047834" s="4"/>
      <c r="T1047834" s="4"/>
      <c r="U1047834" s="4"/>
      <c r="V1047834" s="4"/>
      <c r="W1047834" s="4"/>
      <c r="X1047834" s="4"/>
      <c r="Y1047834" s="4"/>
      <c r="Z1047834" s="47"/>
      <c r="AA1047834" s="47"/>
      <c r="AB1047834" s="47"/>
      <c r="AC1047834" s="8"/>
      <c r="AD1047834" s="4"/>
      <c r="AE1047834" s="4"/>
      <c r="AF1047834" s="4"/>
      <c r="AG1047834" s="4"/>
      <c r="AH1047834" s="55"/>
      <c r="AI1047834" s="55"/>
      <c r="AJ1047834" s="8"/>
    </row>
    <row r="1047835" spans="16:36" x14ac:dyDescent="0.3">
      <c r="P1047835" s="8"/>
      <c r="Q1047835" s="4"/>
      <c r="R1047835" s="4"/>
      <c r="S1047835" s="4"/>
      <c r="T1047835" s="4"/>
      <c r="U1047835" s="4"/>
      <c r="V1047835" s="4"/>
      <c r="W1047835" s="4"/>
      <c r="X1047835" s="4"/>
      <c r="Y1047835" s="4"/>
      <c r="Z1047835" s="47"/>
      <c r="AA1047835" s="47"/>
      <c r="AB1047835" s="47"/>
      <c r="AC1047835" s="8"/>
      <c r="AD1047835" s="4"/>
      <c r="AE1047835" s="4"/>
      <c r="AF1047835" s="4"/>
      <c r="AG1047835" s="4"/>
      <c r="AH1047835" s="55"/>
      <c r="AI1047835" s="55"/>
      <c r="AJ1047835" s="8"/>
    </row>
    <row r="1047836" spans="16:36" x14ac:dyDescent="0.3">
      <c r="P1047836" s="8"/>
      <c r="Q1047836" s="4"/>
      <c r="R1047836" s="4"/>
      <c r="S1047836" s="4"/>
      <c r="T1047836" s="4"/>
      <c r="U1047836" s="4"/>
      <c r="V1047836" s="4"/>
      <c r="W1047836" s="4"/>
      <c r="X1047836" s="4"/>
      <c r="Y1047836" s="4"/>
      <c r="Z1047836" s="47"/>
      <c r="AA1047836" s="47"/>
      <c r="AB1047836" s="47"/>
      <c r="AC1047836" s="8"/>
      <c r="AD1047836" s="4"/>
      <c r="AE1047836" s="4"/>
      <c r="AF1047836" s="4"/>
      <c r="AG1047836" s="4"/>
      <c r="AH1047836" s="55"/>
      <c r="AI1047836" s="55"/>
      <c r="AJ1047836" s="8"/>
    </row>
    <row r="1047837" spans="16:36" x14ac:dyDescent="0.3">
      <c r="P1047837" s="8"/>
      <c r="Q1047837" s="4"/>
      <c r="R1047837" s="4"/>
      <c r="S1047837" s="4"/>
      <c r="T1047837" s="4"/>
      <c r="U1047837" s="4"/>
      <c r="V1047837" s="4"/>
      <c r="W1047837" s="4"/>
      <c r="X1047837" s="4"/>
      <c r="Y1047837" s="4"/>
      <c r="Z1047837" s="47"/>
      <c r="AA1047837" s="47"/>
      <c r="AB1047837" s="47"/>
      <c r="AC1047837" s="8"/>
      <c r="AD1047837" s="4"/>
      <c r="AE1047837" s="4"/>
      <c r="AF1047837" s="4"/>
      <c r="AG1047837" s="4"/>
      <c r="AH1047837" s="55"/>
      <c r="AI1047837" s="55"/>
      <c r="AJ1047837" s="8"/>
    </row>
    <row r="1047838" spans="16:36" x14ac:dyDescent="0.3">
      <c r="P1047838" s="8"/>
      <c r="Q1047838" s="4"/>
      <c r="R1047838" s="4"/>
      <c r="S1047838" s="4"/>
      <c r="T1047838" s="4"/>
      <c r="U1047838" s="4"/>
      <c r="V1047838" s="4"/>
      <c r="W1047838" s="4"/>
      <c r="X1047838" s="4"/>
      <c r="Y1047838" s="4"/>
      <c r="Z1047838" s="47"/>
      <c r="AA1047838" s="47"/>
      <c r="AB1047838" s="47"/>
      <c r="AC1047838" s="8"/>
      <c r="AD1047838" s="4"/>
      <c r="AE1047838" s="4"/>
      <c r="AF1047838" s="4"/>
      <c r="AG1047838" s="4"/>
      <c r="AH1047838" s="55"/>
      <c r="AI1047838" s="55"/>
      <c r="AJ1047838" s="8"/>
    </row>
    <row r="1047839" spans="16:36" x14ac:dyDescent="0.3">
      <c r="P1047839" s="8"/>
      <c r="Q1047839" s="4"/>
      <c r="R1047839" s="4"/>
      <c r="S1047839" s="4"/>
      <c r="T1047839" s="4"/>
      <c r="U1047839" s="4"/>
      <c r="V1047839" s="4"/>
      <c r="W1047839" s="4"/>
      <c r="X1047839" s="4"/>
      <c r="Y1047839" s="4"/>
      <c r="Z1047839" s="47"/>
      <c r="AA1047839" s="47"/>
      <c r="AB1047839" s="47"/>
      <c r="AC1047839" s="8"/>
      <c r="AD1047839" s="4"/>
      <c r="AE1047839" s="4"/>
      <c r="AF1047839" s="4"/>
      <c r="AG1047839" s="4"/>
      <c r="AH1047839" s="55"/>
      <c r="AI1047839" s="55"/>
      <c r="AJ1047839" s="8"/>
    </row>
    <row r="1047840" spans="16:36" x14ac:dyDescent="0.3">
      <c r="P1047840" s="8"/>
      <c r="Q1047840" s="4"/>
      <c r="R1047840" s="4"/>
      <c r="S1047840" s="4"/>
      <c r="T1047840" s="4"/>
      <c r="U1047840" s="4"/>
      <c r="V1047840" s="4"/>
      <c r="W1047840" s="4"/>
      <c r="X1047840" s="4"/>
      <c r="Y1047840" s="4"/>
      <c r="Z1047840" s="47"/>
      <c r="AA1047840" s="47"/>
      <c r="AB1047840" s="47"/>
      <c r="AC1047840" s="8"/>
      <c r="AD1047840" s="4"/>
      <c r="AE1047840" s="4"/>
      <c r="AF1047840" s="4"/>
      <c r="AG1047840" s="4"/>
      <c r="AH1047840" s="55"/>
      <c r="AI1047840" s="55"/>
      <c r="AJ1047840" s="8"/>
    </row>
    <row r="1047841" spans="16:36" x14ac:dyDescent="0.3">
      <c r="P1047841" s="8"/>
      <c r="Q1047841" s="4"/>
      <c r="R1047841" s="4"/>
      <c r="S1047841" s="4"/>
      <c r="T1047841" s="4"/>
      <c r="U1047841" s="4"/>
      <c r="V1047841" s="4"/>
      <c r="W1047841" s="4"/>
      <c r="X1047841" s="4"/>
      <c r="Y1047841" s="4"/>
      <c r="Z1047841" s="47"/>
      <c r="AA1047841" s="47"/>
      <c r="AB1047841" s="47"/>
      <c r="AC1047841" s="8"/>
      <c r="AD1047841" s="4"/>
      <c r="AE1047841" s="4"/>
      <c r="AF1047841" s="4"/>
      <c r="AG1047841" s="4"/>
      <c r="AH1047841" s="55"/>
      <c r="AI1047841" s="55"/>
      <c r="AJ1047841" s="8"/>
    </row>
    <row r="1047842" spans="16:36" x14ac:dyDescent="0.3">
      <c r="P1047842" s="8"/>
      <c r="Q1047842" s="4"/>
      <c r="R1047842" s="4"/>
      <c r="S1047842" s="4"/>
      <c r="T1047842" s="4"/>
      <c r="U1047842" s="4"/>
      <c r="V1047842" s="4"/>
      <c r="W1047842" s="4"/>
      <c r="X1047842" s="4"/>
      <c r="Y1047842" s="4"/>
      <c r="Z1047842" s="47"/>
      <c r="AA1047842" s="47"/>
      <c r="AB1047842" s="47"/>
      <c r="AC1047842" s="8"/>
      <c r="AD1047842" s="4"/>
      <c r="AE1047842" s="4"/>
      <c r="AF1047842" s="4"/>
      <c r="AG1047842" s="4"/>
      <c r="AH1047842" s="55"/>
      <c r="AI1047842" s="55"/>
      <c r="AJ1047842" s="8"/>
    </row>
    <row r="1047843" spans="16:36" x14ac:dyDescent="0.3">
      <c r="P1047843" s="8"/>
      <c r="Q1047843" s="4"/>
      <c r="R1047843" s="4"/>
      <c r="S1047843" s="4"/>
      <c r="T1047843" s="4"/>
      <c r="U1047843" s="4"/>
      <c r="V1047843" s="4"/>
      <c r="W1047843" s="4"/>
      <c r="X1047843" s="4"/>
      <c r="Y1047843" s="4"/>
      <c r="Z1047843" s="47"/>
      <c r="AA1047843" s="47"/>
      <c r="AB1047843" s="47"/>
      <c r="AC1047843" s="8"/>
      <c r="AD1047843" s="4"/>
      <c r="AE1047843" s="4"/>
      <c r="AF1047843" s="4"/>
      <c r="AG1047843" s="4"/>
      <c r="AH1047843" s="55"/>
      <c r="AI1047843" s="55"/>
      <c r="AJ1047843" s="8"/>
    </row>
    <row r="1047844" spans="16:36" x14ac:dyDescent="0.3">
      <c r="P1047844" s="8"/>
      <c r="Q1047844" s="4"/>
      <c r="R1047844" s="4"/>
      <c r="S1047844" s="4"/>
      <c r="T1047844" s="4"/>
      <c r="U1047844" s="4"/>
      <c r="V1047844" s="4"/>
      <c r="W1047844" s="4"/>
      <c r="X1047844" s="4"/>
      <c r="Y1047844" s="4"/>
      <c r="Z1047844" s="47"/>
      <c r="AA1047844" s="47"/>
      <c r="AB1047844" s="47"/>
      <c r="AC1047844" s="8"/>
      <c r="AD1047844" s="4"/>
      <c r="AE1047844" s="4"/>
      <c r="AF1047844" s="4"/>
      <c r="AG1047844" s="4"/>
      <c r="AH1047844" s="55"/>
      <c r="AI1047844" s="55"/>
      <c r="AJ1047844" s="8"/>
    </row>
    <row r="1047845" spans="16:36" x14ac:dyDescent="0.3">
      <c r="P1047845" s="8"/>
      <c r="Q1047845" s="4"/>
      <c r="R1047845" s="4"/>
      <c r="S1047845" s="4"/>
      <c r="T1047845" s="4"/>
      <c r="U1047845" s="4"/>
      <c r="V1047845" s="4"/>
      <c r="W1047845" s="4"/>
      <c r="X1047845" s="4"/>
      <c r="Y1047845" s="4"/>
      <c r="Z1047845" s="47"/>
      <c r="AA1047845" s="47"/>
      <c r="AB1047845" s="47"/>
      <c r="AC1047845" s="8"/>
      <c r="AD1047845" s="4"/>
      <c r="AE1047845" s="4"/>
      <c r="AF1047845" s="4"/>
      <c r="AG1047845" s="4"/>
      <c r="AH1047845" s="55"/>
      <c r="AI1047845" s="55"/>
      <c r="AJ1047845" s="8"/>
    </row>
    <row r="1047846" spans="16:36" x14ac:dyDescent="0.3">
      <c r="P1047846" s="8"/>
      <c r="Q1047846" s="4"/>
      <c r="R1047846" s="4"/>
      <c r="S1047846" s="4"/>
      <c r="T1047846" s="4"/>
      <c r="U1047846" s="4"/>
      <c r="V1047846" s="4"/>
      <c r="W1047846" s="4"/>
      <c r="X1047846" s="4"/>
      <c r="Y1047846" s="4"/>
      <c r="Z1047846" s="47"/>
      <c r="AA1047846" s="47"/>
      <c r="AB1047846" s="47"/>
      <c r="AC1047846" s="8"/>
      <c r="AD1047846" s="4"/>
      <c r="AE1047846" s="4"/>
      <c r="AF1047846" s="4"/>
      <c r="AG1047846" s="4"/>
      <c r="AH1047846" s="55"/>
      <c r="AI1047846" s="55"/>
      <c r="AJ1047846" s="8"/>
    </row>
    <row r="1047847" spans="16:36" x14ac:dyDescent="0.3">
      <c r="P1047847" s="8"/>
      <c r="Q1047847" s="4"/>
      <c r="R1047847" s="4"/>
      <c r="S1047847" s="4"/>
      <c r="T1047847" s="4"/>
      <c r="U1047847" s="4"/>
      <c r="V1047847" s="4"/>
      <c r="W1047847" s="4"/>
      <c r="X1047847" s="4"/>
      <c r="Y1047847" s="4"/>
      <c r="Z1047847" s="47"/>
      <c r="AA1047847" s="47"/>
      <c r="AB1047847" s="47"/>
      <c r="AC1047847" s="8"/>
      <c r="AD1047847" s="4"/>
      <c r="AE1047847" s="4"/>
      <c r="AF1047847" s="4"/>
      <c r="AG1047847" s="4"/>
      <c r="AH1047847" s="55"/>
      <c r="AI1047847" s="55"/>
      <c r="AJ1047847" s="8"/>
    </row>
    <row r="1047848" spans="16:36" x14ac:dyDescent="0.3">
      <c r="P1047848" s="8"/>
      <c r="Q1047848" s="4"/>
      <c r="R1047848" s="4"/>
      <c r="S1047848" s="4"/>
      <c r="T1047848" s="4"/>
      <c r="U1047848" s="4"/>
      <c r="V1047848" s="4"/>
      <c r="W1047848" s="4"/>
      <c r="X1047848" s="4"/>
      <c r="Y1047848" s="4"/>
      <c r="Z1047848" s="47"/>
      <c r="AA1047848" s="47"/>
      <c r="AB1047848" s="47"/>
      <c r="AC1047848" s="8"/>
      <c r="AD1047848" s="4"/>
      <c r="AE1047848" s="4"/>
      <c r="AF1047848" s="4"/>
      <c r="AG1047848" s="4"/>
      <c r="AH1047848" s="55"/>
      <c r="AI1047848" s="55"/>
      <c r="AJ1047848" s="8"/>
    </row>
    <row r="1047849" spans="16:36" x14ac:dyDescent="0.3">
      <c r="P1047849" s="8"/>
      <c r="Q1047849" s="4"/>
      <c r="R1047849" s="4"/>
      <c r="S1047849" s="4"/>
      <c r="T1047849" s="4"/>
      <c r="U1047849" s="4"/>
      <c r="V1047849" s="4"/>
      <c r="W1047849" s="4"/>
      <c r="X1047849" s="4"/>
      <c r="Y1047849" s="4"/>
      <c r="Z1047849" s="47"/>
      <c r="AA1047849" s="47"/>
      <c r="AB1047849" s="47"/>
      <c r="AC1047849" s="8"/>
      <c r="AD1047849" s="4"/>
      <c r="AE1047849" s="4"/>
      <c r="AF1047849" s="4"/>
      <c r="AG1047849" s="4"/>
      <c r="AH1047849" s="55"/>
      <c r="AI1047849" s="55"/>
      <c r="AJ1047849" s="8"/>
    </row>
    <row r="1047850" spans="16:36" x14ac:dyDescent="0.3">
      <c r="P1047850" s="8"/>
      <c r="Q1047850" s="4"/>
      <c r="R1047850" s="4"/>
      <c r="S1047850" s="4"/>
      <c r="T1047850" s="4"/>
      <c r="U1047850" s="4"/>
      <c r="V1047850" s="4"/>
      <c r="W1047850" s="4"/>
      <c r="X1047850" s="4"/>
      <c r="Y1047850" s="4"/>
      <c r="Z1047850" s="47"/>
      <c r="AA1047850" s="47"/>
      <c r="AB1047850" s="47"/>
      <c r="AC1047850" s="8"/>
      <c r="AD1047850" s="4"/>
      <c r="AE1047850" s="4"/>
      <c r="AF1047850" s="4"/>
      <c r="AG1047850" s="4"/>
      <c r="AH1047850" s="55"/>
      <c r="AI1047850" s="55"/>
      <c r="AJ1047850" s="8"/>
    </row>
    <row r="1047851" spans="16:36" x14ac:dyDescent="0.3">
      <c r="P1047851" s="8"/>
      <c r="Q1047851" s="4"/>
      <c r="R1047851" s="4"/>
      <c r="S1047851" s="4"/>
      <c r="T1047851" s="4"/>
      <c r="U1047851" s="4"/>
      <c r="V1047851" s="4"/>
      <c r="W1047851" s="4"/>
      <c r="X1047851" s="4"/>
      <c r="Y1047851" s="4"/>
      <c r="Z1047851" s="47"/>
      <c r="AA1047851" s="47"/>
      <c r="AB1047851" s="47"/>
      <c r="AC1047851" s="8"/>
      <c r="AD1047851" s="4"/>
      <c r="AE1047851" s="4"/>
      <c r="AF1047851" s="4"/>
      <c r="AG1047851" s="4"/>
      <c r="AH1047851" s="55"/>
      <c r="AI1047851" s="55"/>
      <c r="AJ1047851" s="8"/>
    </row>
    <row r="1047852" spans="16:36" x14ac:dyDescent="0.3">
      <c r="P1047852" s="8"/>
      <c r="Q1047852" s="4"/>
      <c r="R1047852" s="4"/>
      <c r="S1047852" s="4"/>
      <c r="T1047852" s="4"/>
      <c r="U1047852" s="4"/>
      <c r="V1047852" s="4"/>
      <c r="W1047852" s="4"/>
      <c r="X1047852" s="4"/>
      <c r="Y1047852" s="4"/>
      <c r="Z1047852" s="47"/>
      <c r="AA1047852" s="47"/>
      <c r="AB1047852" s="47"/>
      <c r="AC1047852" s="8"/>
      <c r="AD1047852" s="4"/>
      <c r="AE1047852" s="4"/>
      <c r="AF1047852" s="4"/>
      <c r="AG1047852" s="4"/>
      <c r="AH1047852" s="55"/>
      <c r="AI1047852" s="55"/>
      <c r="AJ1047852" s="8"/>
    </row>
    <row r="1047853" spans="16:36" x14ac:dyDescent="0.3">
      <c r="P1047853" s="8"/>
      <c r="Q1047853" s="4"/>
      <c r="R1047853" s="4"/>
      <c r="S1047853" s="4"/>
      <c r="T1047853" s="4"/>
      <c r="U1047853" s="4"/>
      <c r="V1047853" s="4"/>
      <c r="W1047853" s="4"/>
      <c r="X1047853" s="4"/>
      <c r="Y1047853" s="4"/>
      <c r="Z1047853" s="47"/>
      <c r="AA1047853" s="47"/>
      <c r="AB1047853" s="47"/>
      <c r="AC1047853" s="8"/>
      <c r="AD1047853" s="4"/>
      <c r="AE1047853" s="4"/>
      <c r="AF1047853" s="4"/>
      <c r="AG1047853" s="4"/>
      <c r="AH1047853" s="55"/>
      <c r="AI1047853" s="55"/>
      <c r="AJ1047853" s="8"/>
    </row>
    <row r="1047854" spans="16:36" x14ac:dyDescent="0.3">
      <c r="P1047854" s="8"/>
      <c r="Q1047854" s="4"/>
      <c r="R1047854" s="4"/>
      <c r="S1047854" s="4"/>
      <c r="T1047854" s="4"/>
      <c r="U1047854" s="4"/>
      <c r="V1047854" s="4"/>
      <c r="W1047854" s="4"/>
      <c r="X1047854" s="4"/>
      <c r="Y1047854" s="4"/>
      <c r="Z1047854" s="47"/>
      <c r="AA1047854" s="47"/>
      <c r="AB1047854" s="47"/>
      <c r="AC1047854" s="8"/>
      <c r="AD1047854" s="4"/>
      <c r="AE1047854" s="4"/>
      <c r="AF1047854" s="4"/>
      <c r="AG1047854" s="4"/>
      <c r="AH1047854" s="55"/>
      <c r="AI1047854" s="55"/>
      <c r="AJ1047854" s="8"/>
    </row>
    <row r="1047855" spans="16:36" x14ac:dyDescent="0.3">
      <c r="P1047855" s="8"/>
      <c r="Q1047855" s="4"/>
      <c r="R1047855" s="4"/>
      <c r="S1047855" s="4"/>
      <c r="T1047855" s="4"/>
      <c r="U1047855" s="4"/>
      <c r="V1047855" s="4"/>
      <c r="W1047855" s="4"/>
      <c r="X1047855" s="4"/>
      <c r="Y1047855" s="4"/>
      <c r="Z1047855" s="47"/>
      <c r="AA1047855" s="47"/>
      <c r="AB1047855" s="47"/>
      <c r="AC1047855" s="8"/>
      <c r="AD1047855" s="4"/>
      <c r="AE1047855" s="4"/>
      <c r="AF1047855" s="4"/>
      <c r="AG1047855" s="4"/>
      <c r="AH1047855" s="55"/>
      <c r="AI1047855" s="55"/>
      <c r="AJ1047855" s="8"/>
    </row>
    <row r="1047856" spans="16:36" x14ac:dyDescent="0.3">
      <c r="P1047856" s="8"/>
      <c r="Q1047856" s="4"/>
      <c r="R1047856" s="4"/>
      <c r="S1047856" s="4"/>
      <c r="T1047856" s="4"/>
      <c r="U1047856" s="4"/>
      <c r="V1047856" s="4"/>
      <c r="W1047856" s="4"/>
      <c r="X1047856" s="4"/>
      <c r="Y1047856" s="4"/>
      <c r="Z1047856" s="47"/>
      <c r="AA1047856" s="47"/>
      <c r="AB1047856" s="47"/>
      <c r="AC1047856" s="8"/>
      <c r="AD1047856" s="4"/>
      <c r="AE1047856" s="4"/>
      <c r="AF1047856" s="4"/>
      <c r="AG1047856" s="4"/>
      <c r="AH1047856" s="55"/>
      <c r="AI1047856" s="55"/>
      <c r="AJ1047856" s="8"/>
    </row>
    <row r="1047857" spans="16:36" x14ac:dyDescent="0.3">
      <c r="P1047857" s="8"/>
      <c r="Q1047857" s="4"/>
      <c r="R1047857" s="4"/>
      <c r="S1047857" s="4"/>
      <c r="T1047857" s="4"/>
      <c r="U1047857" s="4"/>
      <c r="V1047857" s="4"/>
      <c r="W1047857" s="4"/>
      <c r="X1047857" s="4"/>
      <c r="Y1047857" s="4"/>
      <c r="Z1047857" s="47"/>
      <c r="AA1047857" s="47"/>
      <c r="AB1047857" s="47"/>
      <c r="AC1047857" s="8"/>
      <c r="AD1047857" s="4"/>
      <c r="AE1047857" s="4"/>
      <c r="AF1047857" s="4"/>
      <c r="AG1047857" s="4"/>
      <c r="AH1047857" s="55"/>
      <c r="AI1047857" s="55"/>
      <c r="AJ1047857" s="8"/>
    </row>
    <row r="1047858" spans="16:36" x14ac:dyDescent="0.3">
      <c r="P1047858" s="8"/>
      <c r="Q1047858" s="4"/>
      <c r="R1047858" s="4"/>
      <c r="S1047858" s="4"/>
      <c r="T1047858" s="4"/>
      <c r="U1047858" s="4"/>
      <c r="V1047858" s="4"/>
      <c r="W1047858" s="4"/>
      <c r="X1047858" s="4"/>
      <c r="Y1047858" s="4"/>
      <c r="Z1047858" s="47"/>
      <c r="AA1047858" s="47"/>
      <c r="AB1047858" s="47"/>
      <c r="AC1047858" s="8"/>
      <c r="AD1047858" s="4"/>
      <c r="AE1047858" s="4"/>
      <c r="AF1047858" s="4"/>
      <c r="AG1047858" s="4"/>
      <c r="AH1047858" s="55"/>
      <c r="AI1047858" s="55"/>
      <c r="AJ1047858" s="8"/>
    </row>
    <row r="1047859" spans="16:36" x14ac:dyDescent="0.3">
      <c r="P1047859" s="8"/>
      <c r="Q1047859" s="4"/>
      <c r="R1047859" s="4"/>
      <c r="S1047859" s="4"/>
      <c r="T1047859" s="4"/>
      <c r="U1047859" s="4"/>
      <c r="V1047859" s="4"/>
      <c r="W1047859" s="4"/>
      <c r="X1047859" s="4"/>
      <c r="Y1047859" s="4"/>
      <c r="Z1047859" s="47"/>
      <c r="AA1047859" s="47"/>
      <c r="AB1047859" s="47"/>
      <c r="AC1047859" s="8"/>
      <c r="AD1047859" s="4"/>
      <c r="AE1047859" s="4"/>
      <c r="AF1047859" s="4"/>
      <c r="AG1047859" s="4"/>
      <c r="AH1047859" s="55"/>
      <c r="AI1047859" s="55"/>
      <c r="AJ1047859" s="8"/>
    </row>
    <row r="1047860" spans="16:36" x14ac:dyDescent="0.3">
      <c r="P1047860" s="8"/>
      <c r="Q1047860" s="4"/>
      <c r="R1047860" s="4"/>
      <c r="S1047860" s="4"/>
      <c r="T1047860" s="4"/>
      <c r="U1047860" s="4"/>
      <c r="V1047860" s="4"/>
      <c r="W1047860" s="4"/>
      <c r="X1047860" s="4"/>
      <c r="Y1047860" s="4"/>
      <c r="Z1047860" s="47"/>
      <c r="AA1047860" s="47"/>
      <c r="AB1047860" s="47"/>
      <c r="AC1047860" s="8"/>
      <c r="AD1047860" s="4"/>
      <c r="AE1047860" s="4"/>
      <c r="AF1047860" s="4"/>
      <c r="AG1047860" s="4"/>
      <c r="AH1047860" s="55"/>
      <c r="AI1047860" s="55"/>
      <c r="AJ1047860" s="8"/>
    </row>
    <row r="1047861" spans="16:36" x14ac:dyDescent="0.3">
      <c r="P1047861" s="8"/>
      <c r="Q1047861" s="4"/>
      <c r="R1047861" s="4"/>
      <c r="S1047861" s="4"/>
      <c r="T1047861" s="4"/>
      <c r="U1047861" s="4"/>
      <c r="V1047861" s="4"/>
      <c r="W1047861" s="4"/>
      <c r="X1047861" s="4"/>
      <c r="Y1047861" s="4"/>
      <c r="Z1047861" s="47"/>
      <c r="AA1047861" s="47"/>
      <c r="AB1047861" s="47"/>
      <c r="AC1047861" s="8"/>
      <c r="AD1047861" s="4"/>
      <c r="AE1047861" s="4"/>
      <c r="AF1047861" s="4"/>
      <c r="AG1047861" s="4"/>
      <c r="AH1047861" s="55"/>
      <c r="AI1047861" s="55"/>
      <c r="AJ1047861" s="8"/>
    </row>
    <row r="1047862" spans="16:36" x14ac:dyDescent="0.3">
      <c r="P1047862" s="8"/>
      <c r="Q1047862" s="4"/>
      <c r="R1047862" s="4"/>
      <c r="S1047862" s="4"/>
      <c r="T1047862" s="4"/>
      <c r="U1047862" s="4"/>
      <c r="V1047862" s="4"/>
      <c r="W1047862" s="4"/>
      <c r="X1047862" s="4"/>
      <c r="Y1047862" s="4"/>
      <c r="Z1047862" s="47"/>
      <c r="AA1047862" s="47"/>
      <c r="AB1047862" s="47"/>
      <c r="AC1047862" s="8"/>
      <c r="AD1047862" s="4"/>
      <c r="AE1047862" s="4"/>
      <c r="AF1047862" s="4"/>
      <c r="AG1047862" s="4"/>
      <c r="AH1047862" s="55"/>
      <c r="AI1047862" s="55"/>
      <c r="AJ1047862" s="8"/>
    </row>
    <row r="1047863" spans="16:36" x14ac:dyDescent="0.3">
      <c r="P1047863" s="8"/>
      <c r="Q1047863" s="4"/>
      <c r="R1047863" s="4"/>
      <c r="S1047863" s="4"/>
      <c r="T1047863" s="4"/>
      <c r="U1047863" s="4"/>
      <c r="V1047863" s="4"/>
      <c r="W1047863" s="4"/>
      <c r="X1047863" s="4"/>
      <c r="Y1047863" s="4"/>
      <c r="Z1047863" s="47"/>
      <c r="AA1047863" s="47"/>
      <c r="AB1047863" s="47"/>
      <c r="AC1047863" s="8"/>
      <c r="AD1047863" s="4"/>
      <c r="AE1047863" s="4"/>
      <c r="AF1047863" s="4"/>
      <c r="AG1047863" s="4"/>
      <c r="AH1047863" s="55"/>
      <c r="AI1047863" s="55"/>
      <c r="AJ1047863" s="8"/>
    </row>
    <row r="1047864" spans="16:36" x14ac:dyDescent="0.3">
      <c r="P1047864" s="8"/>
      <c r="Q1047864" s="4"/>
      <c r="R1047864" s="4"/>
      <c r="S1047864" s="4"/>
      <c r="T1047864" s="4"/>
      <c r="U1047864" s="4"/>
      <c r="V1047864" s="4"/>
      <c r="W1047864" s="4"/>
      <c r="X1047864" s="4"/>
      <c r="Y1047864" s="4"/>
      <c r="Z1047864" s="47"/>
      <c r="AA1047864" s="47"/>
      <c r="AB1047864" s="47"/>
      <c r="AC1047864" s="8"/>
      <c r="AD1047864" s="4"/>
      <c r="AE1047864" s="4"/>
      <c r="AF1047864" s="4"/>
      <c r="AG1047864" s="4"/>
      <c r="AH1047864" s="55"/>
      <c r="AI1047864" s="55"/>
      <c r="AJ1047864" s="8"/>
    </row>
    <row r="1047865" spans="16:36" x14ac:dyDescent="0.3">
      <c r="P1047865" s="8"/>
      <c r="Q1047865" s="4"/>
      <c r="R1047865" s="4"/>
      <c r="S1047865" s="4"/>
      <c r="T1047865" s="4"/>
      <c r="U1047865" s="4"/>
      <c r="V1047865" s="4"/>
      <c r="W1047865" s="4"/>
      <c r="X1047865" s="4"/>
      <c r="Y1047865" s="4"/>
      <c r="Z1047865" s="47"/>
      <c r="AA1047865" s="47"/>
      <c r="AB1047865" s="47"/>
      <c r="AC1047865" s="8"/>
      <c r="AD1047865" s="4"/>
      <c r="AE1047865" s="4"/>
      <c r="AF1047865" s="4"/>
      <c r="AG1047865" s="4"/>
      <c r="AH1047865" s="55"/>
      <c r="AI1047865" s="55"/>
      <c r="AJ1047865" s="8"/>
    </row>
    <row r="1047866" spans="16:36" x14ac:dyDescent="0.3">
      <c r="P1047866" s="8"/>
      <c r="Q1047866" s="4"/>
      <c r="R1047866" s="4"/>
      <c r="S1047866" s="4"/>
      <c r="T1047866" s="4"/>
      <c r="U1047866" s="4"/>
      <c r="V1047866" s="4"/>
      <c r="W1047866" s="4"/>
      <c r="X1047866" s="4"/>
      <c r="Y1047866" s="4"/>
      <c r="Z1047866" s="47"/>
      <c r="AA1047866" s="47"/>
      <c r="AB1047866" s="47"/>
      <c r="AC1047866" s="8"/>
      <c r="AD1047866" s="4"/>
      <c r="AE1047866" s="4"/>
      <c r="AF1047866" s="4"/>
      <c r="AG1047866" s="4"/>
      <c r="AH1047866" s="55"/>
      <c r="AI1047866" s="55"/>
      <c r="AJ1047866" s="8"/>
    </row>
    <row r="1047867" spans="16:36" x14ac:dyDescent="0.3">
      <c r="P1047867" s="8"/>
      <c r="Q1047867" s="4"/>
      <c r="R1047867" s="4"/>
      <c r="S1047867" s="4"/>
      <c r="T1047867" s="4"/>
      <c r="U1047867" s="4"/>
      <c r="V1047867" s="4"/>
      <c r="W1047867" s="4"/>
      <c r="X1047867" s="4"/>
      <c r="Y1047867" s="4"/>
      <c r="Z1047867" s="47"/>
      <c r="AA1047867" s="47"/>
      <c r="AB1047867" s="47"/>
      <c r="AC1047867" s="8"/>
      <c r="AD1047867" s="4"/>
      <c r="AE1047867" s="4"/>
      <c r="AF1047867" s="4"/>
      <c r="AG1047867" s="4"/>
      <c r="AH1047867" s="55"/>
      <c r="AI1047867" s="55"/>
      <c r="AJ1047867" s="8"/>
    </row>
    <row r="1047868" spans="16:36" x14ac:dyDescent="0.3">
      <c r="P1047868" s="8"/>
      <c r="Q1047868" s="4"/>
      <c r="R1047868" s="4"/>
      <c r="S1047868" s="4"/>
      <c r="T1047868" s="4"/>
      <c r="U1047868" s="4"/>
      <c r="V1047868" s="4"/>
      <c r="W1047868" s="4"/>
      <c r="X1047868" s="4"/>
      <c r="Y1047868" s="4"/>
      <c r="Z1047868" s="47"/>
      <c r="AA1047868" s="47"/>
      <c r="AB1047868" s="47"/>
      <c r="AC1047868" s="8"/>
      <c r="AD1047868" s="4"/>
      <c r="AE1047868" s="4"/>
      <c r="AF1047868" s="4"/>
      <c r="AG1047868" s="4"/>
      <c r="AH1047868" s="55"/>
      <c r="AI1047868" s="55"/>
      <c r="AJ1047868" s="8"/>
    </row>
    <row r="1047869" spans="16:36" x14ac:dyDescent="0.3">
      <c r="P1047869" s="8"/>
      <c r="Q1047869" s="4"/>
      <c r="R1047869" s="4"/>
      <c r="S1047869" s="4"/>
      <c r="T1047869" s="4"/>
      <c r="U1047869" s="4"/>
      <c r="V1047869" s="4"/>
      <c r="W1047869" s="4"/>
      <c r="X1047869" s="4"/>
      <c r="Y1047869" s="4"/>
      <c r="Z1047869" s="47"/>
      <c r="AA1047869" s="47"/>
      <c r="AB1047869" s="47"/>
      <c r="AC1047869" s="8"/>
      <c r="AD1047869" s="4"/>
      <c r="AE1047869" s="4"/>
      <c r="AF1047869" s="4"/>
      <c r="AG1047869" s="4"/>
      <c r="AH1047869" s="55"/>
      <c r="AI1047869" s="55"/>
      <c r="AJ1047869" s="8"/>
    </row>
    <row r="1047870" spans="16:36" x14ac:dyDescent="0.3">
      <c r="P1047870" s="8"/>
      <c r="Q1047870" s="4"/>
      <c r="R1047870" s="4"/>
      <c r="S1047870" s="4"/>
      <c r="T1047870" s="4"/>
      <c r="U1047870" s="4"/>
      <c r="V1047870" s="4"/>
      <c r="W1047870" s="4"/>
      <c r="X1047870" s="4"/>
      <c r="Y1047870" s="4"/>
      <c r="Z1047870" s="47"/>
      <c r="AA1047870" s="47"/>
      <c r="AB1047870" s="47"/>
      <c r="AC1047870" s="8"/>
      <c r="AD1047870" s="4"/>
      <c r="AE1047870" s="4"/>
      <c r="AF1047870" s="4"/>
      <c r="AG1047870" s="4"/>
      <c r="AH1047870" s="55"/>
      <c r="AI1047870" s="55"/>
      <c r="AJ1047870" s="8"/>
    </row>
    <row r="1047871" spans="16:36" x14ac:dyDescent="0.3">
      <c r="P1047871" s="8"/>
      <c r="Q1047871" s="4"/>
      <c r="R1047871" s="4"/>
      <c r="S1047871" s="4"/>
      <c r="T1047871" s="4"/>
      <c r="U1047871" s="4"/>
      <c r="V1047871" s="4"/>
      <c r="W1047871" s="4"/>
      <c r="X1047871" s="4"/>
      <c r="Y1047871" s="4"/>
      <c r="Z1047871" s="47"/>
      <c r="AA1047871" s="47"/>
      <c r="AB1047871" s="47"/>
      <c r="AC1047871" s="8"/>
      <c r="AD1047871" s="4"/>
      <c r="AE1047871" s="4"/>
      <c r="AF1047871" s="4"/>
      <c r="AG1047871" s="4"/>
      <c r="AH1047871" s="55"/>
      <c r="AI1047871" s="55"/>
      <c r="AJ1047871" s="8"/>
    </row>
    <row r="1047872" spans="16:36" x14ac:dyDescent="0.3">
      <c r="P1047872" s="8"/>
      <c r="Q1047872" s="4"/>
      <c r="R1047872" s="4"/>
      <c r="S1047872" s="4"/>
      <c r="T1047872" s="4"/>
      <c r="U1047872" s="4"/>
      <c r="V1047872" s="4"/>
      <c r="W1047872" s="4"/>
      <c r="X1047872" s="4"/>
      <c r="Y1047872" s="4"/>
      <c r="Z1047872" s="47"/>
      <c r="AA1047872" s="47"/>
      <c r="AB1047872" s="47"/>
      <c r="AC1047872" s="8"/>
      <c r="AD1047872" s="4"/>
      <c r="AE1047872" s="4"/>
      <c r="AF1047872" s="4"/>
      <c r="AG1047872" s="4"/>
      <c r="AH1047872" s="55"/>
      <c r="AI1047872" s="55"/>
      <c r="AJ1047872" s="8"/>
    </row>
    <row r="1047873" spans="16:36" x14ac:dyDescent="0.3">
      <c r="P1047873" s="8"/>
      <c r="Q1047873" s="4"/>
      <c r="R1047873" s="4"/>
      <c r="S1047873" s="4"/>
      <c r="T1047873" s="4"/>
      <c r="U1047873" s="4"/>
      <c r="V1047873" s="4"/>
      <c r="W1047873" s="4"/>
      <c r="X1047873" s="4"/>
      <c r="Y1047873" s="4"/>
      <c r="Z1047873" s="47"/>
      <c r="AA1047873" s="47"/>
      <c r="AB1047873" s="47"/>
      <c r="AC1047873" s="8"/>
      <c r="AD1047873" s="4"/>
      <c r="AE1047873" s="4"/>
      <c r="AF1047873" s="4"/>
      <c r="AG1047873" s="4"/>
      <c r="AH1047873" s="55"/>
      <c r="AI1047873" s="55"/>
      <c r="AJ1047873" s="8"/>
    </row>
    <row r="1047874" spans="16:36" x14ac:dyDescent="0.3">
      <c r="P1047874" s="8"/>
      <c r="Q1047874" s="4"/>
      <c r="R1047874" s="4"/>
      <c r="S1047874" s="4"/>
      <c r="T1047874" s="4"/>
      <c r="U1047874" s="4"/>
      <c r="V1047874" s="4"/>
      <c r="W1047874" s="4"/>
      <c r="X1047874" s="4"/>
      <c r="Y1047874" s="4"/>
      <c r="Z1047874" s="47"/>
      <c r="AA1047874" s="47"/>
      <c r="AB1047874" s="47"/>
      <c r="AC1047874" s="8"/>
      <c r="AD1047874" s="4"/>
      <c r="AE1047874" s="4"/>
      <c r="AF1047874" s="4"/>
      <c r="AG1047874" s="4"/>
      <c r="AH1047874" s="55"/>
      <c r="AI1047874" s="55"/>
      <c r="AJ1047874" s="8"/>
    </row>
    <row r="1047875" spans="16:36" x14ac:dyDescent="0.3">
      <c r="P1047875" s="8"/>
      <c r="Q1047875" s="4"/>
      <c r="R1047875" s="4"/>
      <c r="S1047875" s="4"/>
      <c r="T1047875" s="4"/>
      <c r="U1047875" s="4"/>
      <c r="V1047875" s="4"/>
      <c r="W1047875" s="4"/>
      <c r="X1047875" s="4"/>
      <c r="Y1047875" s="4"/>
      <c r="Z1047875" s="47"/>
      <c r="AA1047875" s="47"/>
      <c r="AB1047875" s="47"/>
      <c r="AC1047875" s="8"/>
      <c r="AD1047875" s="4"/>
      <c r="AE1047875" s="4"/>
      <c r="AF1047875" s="4"/>
      <c r="AG1047875" s="4"/>
      <c r="AH1047875" s="55"/>
      <c r="AI1047875" s="55"/>
      <c r="AJ1047875" s="8"/>
    </row>
    <row r="1047876" spans="16:36" x14ac:dyDescent="0.3">
      <c r="P1047876" s="8"/>
      <c r="Q1047876" s="4"/>
      <c r="R1047876" s="4"/>
      <c r="S1047876" s="4"/>
      <c r="T1047876" s="4"/>
      <c r="U1047876" s="4"/>
      <c r="V1047876" s="4"/>
      <c r="W1047876" s="4"/>
      <c r="X1047876" s="4"/>
      <c r="Y1047876" s="4"/>
      <c r="Z1047876" s="47"/>
      <c r="AA1047876" s="47"/>
      <c r="AB1047876" s="47"/>
      <c r="AC1047876" s="8"/>
      <c r="AD1047876" s="4"/>
      <c r="AE1047876" s="4"/>
      <c r="AF1047876" s="4"/>
      <c r="AG1047876" s="4"/>
      <c r="AH1047876" s="55"/>
      <c r="AI1047876" s="55"/>
      <c r="AJ1047876" s="8"/>
    </row>
    <row r="1047877" spans="16:36" x14ac:dyDescent="0.3">
      <c r="P1047877" s="8"/>
      <c r="Q1047877" s="4"/>
      <c r="R1047877" s="4"/>
      <c r="S1047877" s="4"/>
      <c r="T1047877" s="4"/>
      <c r="U1047877" s="4"/>
      <c r="V1047877" s="4"/>
      <c r="W1047877" s="4"/>
      <c r="X1047877" s="4"/>
      <c r="Y1047877" s="4"/>
      <c r="Z1047877" s="47"/>
      <c r="AA1047877" s="47"/>
      <c r="AB1047877" s="47"/>
      <c r="AC1047877" s="8"/>
      <c r="AD1047877" s="4"/>
      <c r="AE1047877" s="4"/>
      <c r="AF1047877" s="4"/>
      <c r="AG1047877" s="4"/>
      <c r="AH1047877" s="55"/>
      <c r="AI1047877" s="55"/>
      <c r="AJ1047877" s="8"/>
    </row>
    <row r="1047878" spans="16:36" x14ac:dyDescent="0.3">
      <c r="P1047878" s="8"/>
      <c r="Q1047878" s="4"/>
      <c r="R1047878" s="4"/>
      <c r="S1047878" s="4"/>
      <c r="T1047878" s="4"/>
      <c r="U1047878" s="4"/>
      <c r="V1047878" s="4"/>
      <c r="W1047878" s="4"/>
      <c r="X1047878" s="4"/>
      <c r="Y1047878" s="4"/>
      <c r="Z1047878" s="47"/>
      <c r="AA1047878" s="47"/>
      <c r="AB1047878" s="47"/>
      <c r="AC1047878" s="8"/>
      <c r="AD1047878" s="4"/>
      <c r="AE1047878" s="4"/>
      <c r="AF1047878" s="4"/>
      <c r="AG1047878" s="4"/>
      <c r="AH1047878" s="55"/>
      <c r="AI1047878" s="55"/>
      <c r="AJ1047878" s="8"/>
    </row>
    <row r="1047879" spans="16:36" x14ac:dyDescent="0.3">
      <c r="P1047879" s="8"/>
      <c r="Q1047879" s="4"/>
      <c r="R1047879" s="4"/>
      <c r="S1047879" s="4"/>
      <c r="T1047879" s="4"/>
      <c r="U1047879" s="4"/>
      <c r="V1047879" s="4"/>
      <c r="W1047879" s="4"/>
      <c r="X1047879" s="4"/>
      <c r="Y1047879" s="4"/>
      <c r="Z1047879" s="47"/>
      <c r="AA1047879" s="47"/>
      <c r="AB1047879" s="47"/>
      <c r="AC1047879" s="8"/>
      <c r="AD1047879" s="4"/>
      <c r="AE1047879" s="4"/>
      <c r="AF1047879" s="4"/>
      <c r="AG1047879" s="4"/>
      <c r="AH1047879" s="55"/>
      <c r="AI1047879" s="55"/>
      <c r="AJ1047879" s="8"/>
    </row>
    <row r="1047880" spans="16:36" x14ac:dyDescent="0.3">
      <c r="P1047880" s="8"/>
      <c r="Q1047880" s="4"/>
      <c r="R1047880" s="4"/>
      <c r="S1047880" s="4"/>
      <c r="T1047880" s="4"/>
      <c r="U1047880" s="4"/>
      <c r="V1047880" s="4"/>
      <c r="W1047880" s="4"/>
      <c r="X1047880" s="4"/>
      <c r="Y1047880" s="4"/>
      <c r="Z1047880" s="47"/>
      <c r="AA1047880" s="47"/>
      <c r="AB1047880" s="47"/>
      <c r="AC1047880" s="8"/>
      <c r="AD1047880" s="4"/>
      <c r="AE1047880" s="4"/>
      <c r="AF1047880" s="4"/>
      <c r="AG1047880" s="4"/>
      <c r="AH1047880" s="55"/>
      <c r="AI1047880" s="55"/>
      <c r="AJ1047880" s="8"/>
    </row>
    <row r="1047881" spans="16:36" x14ac:dyDescent="0.3">
      <c r="P1047881" s="8"/>
      <c r="Q1047881" s="4"/>
      <c r="R1047881" s="4"/>
      <c r="S1047881" s="4"/>
      <c r="T1047881" s="4"/>
      <c r="U1047881" s="4"/>
      <c r="V1047881" s="4"/>
      <c r="W1047881" s="4"/>
      <c r="X1047881" s="4"/>
      <c r="Y1047881" s="4"/>
      <c r="Z1047881" s="47"/>
      <c r="AA1047881" s="47"/>
      <c r="AB1047881" s="47"/>
      <c r="AC1047881" s="8"/>
      <c r="AD1047881" s="4"/>
      <c r="AE1047881" s="4"/>
      <c r="AF1047881" s="4"/>
      <c r="AG1047881" s="4"/>
      <c r="AH1047881" s="55"/>
      <c r="AI1047881" s="55"/>
      <c r="AJ1047881" s="8"/>
    </row>
    <row r="1047882" spans="16:36" x14ac:dyDescent="0.3">
      <c r="P1047882" s="8"/>
      <c r="Q1047882" s="4"/>
      <c r="R1047882" s="4"/>
      <c r="S1047882" s="4"/>
      <c r="T1047882" s="4"/>
      <c r="U1047882" s="4"/>
      <c r="V1047882" s="4"/>
      <c r="W1047882" s="4"/>
      <c r="X1047882" s="4"/>
      <c r="Y1047882" s="4"/>
      <c r="Z1047882" s="47"/>
      <c r="AA1047882" s="47"/>
      <c r="AB1047882" s="47"/>
      <c r="AC1047882" s="8"/>
      <c r="AD1047882" s="4"/>
      <c r="AE1047882" s="4"/>
      <c r="AF1047882" s="4"/>
      <c r="AG1047882" s="4"/>
      <c r="AH1047882" s="55"/>
      <c r="AI1047882" s="55"/>
      <c r="AJ1047882" s="8"/>
    </row>
    <row r="1047883" spans="16:36" x14ac:dyDescent="0.3">
      <c r="P1047883" s="8"/>
      <c r="Q1047883" s="4"/>
      <c r="R1047883" s="4"/>
      <c r="S1047883" s="4"/>
      <c r="T1047883" s="4"/>
      <c r="U1047883" s="4"/>
      <c r="V1047883" s="4"/>
      <c r="W1047883" s="4"/>
      <c r="X1047883" s="4"/>
      <c r="Y1047883" s="4"/>
      <c r="Z1047883" s="47"/>
      <c r="AA1047883" s="47"/>
      <c r="AB1047883" s="47"/>
      <c r="AC1047883" s="8"/>
      <c r="AD1047883" s="4"/>
      <c r="AE1047883" s="4"/>
      <c r="AF1047883" s="4"/>
      <c r="AG1047883" s="4"/>
      <c r="AH1047883" s="55"/>
      <c r="AI1047883" s="55"/>
      <c r="AJ1047883" s="8"/>
    </row>
    <row r="1047884" spans="16:36" x14ac:dyDescent="0.3">
      <c r="P1047884" s="8"/>
      <c r="Q1047884" s="4"/>
      <c r="R1047884" s="4"/>
      <c r="S1047884" s="4"/>
      <c r="T1047884" s="4"/>
      <c r="U1047884" s="4"/>
      <c r="V1047884" s="4"/>
      <c r="W1047884" s="4"/>
      <c r="X1047884" s="4"/>
      <c r="Y1047884" s="4"/>
      <c r="Z1047884" s="47"/>
      <c r="AA1047884" s="47"/>
      <c r="AB1047884" s="47"/>
      <c r="AC1047884" s="8"/>
      <c r="AD1047884" s="4"/>
      <c r="AE1047884" s="4"/>
      <c r="AF1047884" s="4"/>
      <c r="AG1047884" s="4"/>
      <c r="AH1047884" s="55"/>
      <c r="AI1047884" s="55"/>
      <c r="AJ1047884" s="8"/>
    </row>
    <row r="1047885" spans="16:36" x14ac:dyDescent="0.3">
      <c r="P1047885" s="8"/>
      <c r="Q1047885" s="4"/>
      <c r="R1047885" s="4"/>
      <c r="S1047885" s="4"/>
      <c r="T1047885" s="4"/>
      <c r="U1047885" s="4"/>
      <c r="V1047885" s="4"/>
      <c r="W1047885" s="4"/>
      <c r="X1047885" s="4"/>
      <c r="Y1047885" s="4"/>
      <c r="Z1047885" s="47"/>
      <c r="AA1047885" s="47"/>
      <c r="AB1047885" s="47"/>
      <c r="AC1047885" s="8"/>
      <c r="AD1047885" s="4"/>
      <c r="AE1047885" s="4"/>
      <c r="AF1047885" s="4"/>
      <c r="AG1047885" s="4"/>
      <c r="AH1047885" s="55"/>
      <c r="AI1047885" s="55"/>
      <c r="AJ1047885" s="8"/>
    </row>
    <row r="1047886" spans="16:36" x14ac:dyDescent="0.3">
      <c r="P1047886" s="8"/>
      <c r="Q1047886" s="4"/>
      <c r="R1047886" s="4"/>
      <c r="S1047886" s="4"/>
      <c r="T1047886" s="4"/>
      <c r="U1047886" s="4"/>
      <c r="V1047886" s="4"/>
      <c r="W1047886" s="4"/>
      <c r="X1047886" s="4"/>
      <c r="Y1047886" s="4"/>
      <c r="Z1047886" s="47"/>
      <c r="AA1047886" s="47"/>
      <c r="AB1047886" s="47"/>
      <c r="AC1047886" s="8"/>
      <c r="AD1047886" s="4"/>
      <c r="AE1047886" s="4"/>
      <c r="AF1047886" s="4"/>
      <c r="AG1047886" s="4"/>
      <c r="AH1047886" s="55"/>
      <c r="AI1047886" s="55"/>
      <c r="AJ1047886" s="8"/>
    </row>
    <row r="1047887" spans="16:36" x14ac:dyDescent="0.3">
      <c r="P1047887" s="8"/>
      <c r="Q1047887" s="4"/>
      <c r="R1047887" s="4"/>
      <c r="S1047887" s="4"/>
      <c r="T1047887" s="4"/>
      <c r="U1047887" s="4"/>
      <c r="V1047887" s="4"/>
      <c r="W1047887" s="4"/>
      <c r="X1047887" s="4"/>
      <c r="Y1047887" s="4"/>
      <c r="Z1047887" s="47"/>
      <c r="AA1047887" s="47"/>
      <c r="AB1047887" s="47"/>
      <c r="AC1047887" s="8"/>
      <c r="AD1047887" s="4"/>
      <c r="AE1047887" s="4"/>
      <c r="AF1047887" s="4"/>
      <c r="AG1047887" s="4"/>
      <c r="AH1047887" s="55"/>
      <c r="AI1047887" s="55"/>
      <c r="AJ1047887" s="8"/>
    </row>
    <row r="1047888" spans="16:36" x14ac:dyDescent="0.3">
      <c r="P1047888" s="8"/>
      <c r="Q1047888" s="4"/>
      <c r="R1047888" s="4"/>
      <c r="S1047888" s="4"/>
      <c r="T1047888" s="4"/>
      <c r="U1047888" s="4"/>
      <c r="V1047888" s="4"/>
      <c r="W1047888" s="4"/>
      <c r="X1047888" s="4"/>
      <c r="Y1047888" s="4"/>
      <c r="Z1047888" s="47"/>
      <c r="AA1047888" s="47"/>
      <c r="AB1047888" s="47"/>
      <c r="AC1047888" s="8"/>
      <c r="AD1047888" s="4"/>
      <c r="AE1047888" s="4"/>
      <c r="AF1047888" s="4"/>
      <c r="AG1047888" s="4"/>
      <c r="AH1047888" s="55"/>
      <c r="AI1047888" s="55"/>
      <c r="AJ1047888" s="8"/>
    </row>
    <row r="1047889" spans="16:36" x14ac:dyDescent="0.3">
      <c r="P1047889" s="8"/>
      <c r="Q1047889" s="4"/>
      <c r="R1047889" s="4"/>
      <c r="S1047889" s="4"/>
      <c r="T1047889" s="4"/>
      <c r="U1047889" s="4"/>
      <c r="V1047889" s="4"/>
      <c r="W1047889" s="4"/>
      <c r="X1047889" s="4"/>
      <c r="Y1047889" s="4"/>
      <c r="Z1047889" s="47"/>
      <c r="AA1047889" s="47"/>
      <c r="AB1047889" s="47"/>
      <c r="AC1047889" s="8"/>
      <c r="AD1047889" s="4"/>
      <c r="AE1047889" s="4"/>
      <c r="AF1047889" s="4"/>
      <c r="AG1047889" s="4"/>
      <c r="AH1047889" s="55"/>
      <c r="AI1047889" s="55"/>
      <c r="AJ1047889" s="8"/>
    </row>
    <row r="1047890" spans="16:36" x14ac:dyDescent="0.3">
      <c r="P1047890" s="8"/>
      <c r="Q1047890" s="4"/>
      <c r="R1047890" s="4"/>
      <c r="S1047890" s="4"/>
      <c r="T1047890" s="4"/>
      <c r="U1047890" s="4"/>
      <c r="V1047890" s="4"/>
      <c r="W1047890" s="4"/>
      <c r="X1047890" s="4"/>
      <c r="Y1047890" s="4"/>
      <c r="Z1047890" s="47"/>
      <c r="AA1047890" s="47"/>
      <c r="AB1047890" s="47"/>
      <c r="AC1047890" s="8"/>
      <c r="AD1047890" s="4"/>
      <c r="AE1047890" s="4"/>
      <c r="AF1047890" s="4"/>
      <c r="AG1047890" s="4"/>
      <c r="AH1047890" s="55"/>
      <c r="AI1047890" s="55"/>
      <c r="AJ1047890" s="8"/>
    </row>
    <row r="1047891" spans="16:36" x14ac:dyDescent="0.3">
      <c r="P1047891" s="8"/>
      <c r="Q1047891" s="4"/>
      <c r="R1047891" s="4"/>
      <c r="S1047891" s="4"/>
      <c r="T1047891" s="4"/>
      <c r="U1047891" s="4"/>
      <c r="V1047891" s="4"/>
      <c r="W1047891" s="4"/>
      <c r="X1047891" s="4"/>
      <c r="Y1047891" s="4"/>
      <c r="Z1047891" s="47"/>
      <c r="AA1047891" s="47"/>
      <c r="AB1047891" s="47"/>
      <c r="AC1047891" s="8"/>
      <c r="AD1047891" s="4"/>
      <c r="AE1047891" s="4"/>
      <c r="AF1047891" s="4"/>
      <c r="AG1047891" s="4"/>
      <c r="AH1047891" s="55"/>
      <c r="AI1047891" s="55"/>
      <c r="AJ1047891" s="8"/>
    </row>
    <row r="1047892" spans="16:36" x14ac:dyDescent="0.3">
      <c r="P1047892" s="8"/>
      <c r="Q1047892" s="4"/>
      <c r="R1047892" s="4"/>
      <c r="S1047892" s="4"/>
      <c r="T1047892" s="4"/>
      <c r="U1047892" s="4"/>
      <c r="V1047892" s="4"/>
      <c r="W1047892" s="4"/>
      <c r="X1047892" s="4"/>
      <c r="Y1047892" s="4"/>
      <c r="Z1047892" s="47"/>
      <c r="AA1047892" s="47"/>
      <c r="AB1047892" s="47"/>
      <c r="AC1047892" s="8"/>
      <c r="AD1047892" s="4"/>
      <c r="AE1047892" s="4"/>
      <c r="AF1047892" s="4"/>
      <c r="AG1047892" s="4"/>
      <c r="AH1047892" s="55"/>
      <c r="AI1047892" s="55"/>
      <c r="AJ1047892" s="8"/>
    </row>
    <row r="1047893" spans="16:36" x14ac:dyDescent="0.3">
      <c r="P1047893" s="8"/>
      <c r="Q1047893" s="4"/>
      <c r="R1047893" s="4"/>
      <c r="S1047893" s="4"/>
      <c r="T1047893" s="4"/>
      <c r="U1047893" s="4"/>
      <c r="V1047893" s="4"/>
      <c r="W1047893" s="4"/>
      <c r="X1047893" s="4"/>
      <c r="Y1047893" s="4"/>
      <c r="Z1047893" s="47"/>
      <c r="AA1047893" s="47"/>
      <c r="AB1047893" s="47"/>
      <c r="AC1047893" s="8"/>
      <c r="AD1047893" s="4"/>
      <c r="AE1047893" s="4"/>
      <c r="AF1047893" s="4"/>
      <c r="AG1047893" s="4"/>
      <c r="AH1047893" s="55"/>
      <c r="AI1047893" s="55"/>
      <c r="AJ1047893" s="8"/>
    </row>
    <row r="1047894" spans="16:36" x14ac:dyDescent="0.3">
      <c r="P1047894" s="8"/>
      <c r="Q1047894" s="4"/>
      <c r="R1047894" s="4"/>
      <c r="S1047894" s="4"/>
      <c r="T1047894" s="4"/>
      <c r="U1047894" s="4"/>
      <c r="V1047894" s="4"/>
      <c r="W1047894" s="4"/>
      <c r="X1047894" s="4"/>
      <c r="Y1047894" s="4"/>
      <c r="Z1047894" s="47"/>
      <c r="AA1047894" s="47"/>
      <c r="AB1047894" s="47"/>
      <c r="AC1047894" s="8"/>
      <c r="AD1047894" s="4"/>
      <c r="AE1047894" s="4"/>
      <c r="AF1047894" s="4"/>
      <c r="AG1047894" s="4"/>
      <c r="AH1047894" s="55"/>
      <c r="AI1047894" s="55"/>
      <c r="AJ1047894" s="8"/>
    </row>
    <row r="1047895" spans="16:36" x14ac:dyDescent="0.3">
      <c r="P1047895" s="8"/>
      <c r="Q1047895" s="4"/>
      <c r="R1047895" s="4"/>
      <c r="S1047895" s="4"/>
      <c r="T1047895" s="4"/>
      <c r="U1047895" s="4"/>
      <c r="V1047895" s="4"/>
      <c r="W1047895" s="4"/>
      <c r="X1047895" s="4"/>
      <c r="Y1047895" s="4"/>
      <c r="Z1047895" s="47"/>
      <c r="AA1047895" s="47"/>
      <c r="AB1047895" s="47"/>
      <c r="AC1047895" s="8"/>
      <c r="AD1047895" s="4"/>
      <c r="AE1047895" s="4"/>
      <c r="AF1047895" s="4"/>
      <c r="AG1047895" s="4"/>
      <c r="AH1047895" s="55"/>
      <c r="AI1047895" s="55"/>
      <c r="AJ1047895" s="8"/>
    </row>
    <row r="1047896" spans="16:36" x14ac:dyDescent="0.3">
      <c r="P1047896" s="8"/>
      <c r="Q1047896" s="4"/>
      <c r="R1047896" s="4"/>
      <c r="S1047896" s="4"/>
      <c r="T1047896" s="4"/>
      <c r="U1047896" s="4"/>
      <c r="V1047896" s="4"/>
      <c r="W1047896" s="4"/>
      <c r="X1047896" s="4"/>
      <c r="Y1047896" s="4"/>
      <c r="Z1047896" s="47"/>
      <c r="AA1047896" s="47"/>
      <c r="AB1047896" s="47"/>
      <c r="AC1047896" s="8"/>
      <c r="AD1047896" s="4"/>
      <c r="AE1047896" s="4"/>
      <c r="AF1047896" s="4"/>
      <c r="AG1047896" s="4"/>
      <c r="AH1047896" s="55"/>
      <c r="AI1047896" s="55"/>
      <c r="AJ1047896" s="8"/>
    </row>
    <row r="1047897" spans="16:36" x14ac:dyDescent="0.3">
      <c r="P1047897" s="8"/>
      <c r="Q1047897" s="4"/>
      <c r="R1047897" s="4"/>
      <c r="S1047897" s="4"/>
      <c r="T1047897" s="4"/>
      <c r="U1047897" s="4"/>
      <c r="V1047897" s="4"/>
      <c r="W1047897" s="4"/>
      <c r="X1047897" s="4"/>
      <c r="Y1047897" s="4"/>
      <c r="Z1047897" s="47"/>
      <c r="AA1047897" s="47"/>
      <c r="AB1047897" s="47"/>
      <c r="AC1047897" s="8"/>
      <c r="AD1047897" s="4"/>
      <c r="AE1047897" s="4"/>
      <c r="AF1047897" s="4"/>
      <c r="AG1047897" s="4"/>
      <c r="AH1047897" s="55"/>
      <c r="AI1047897" s="55"/>
      <c r="AJ1047897" s="8"/>
    </row>
    <row r="1047898" spans="16:36" x14ac:dyDescent="0.3">
      <c r="P1047898" s="8"/>
      <c r="Q1047898" s="4"/>
      <c r="R1047898" s="4"/>
      <c r="S1047898" s="4"/>
      <c r="T1047898" s="4"/>
      <c r="U1047898" s="4"/>
      <c r="V1047898" s="4"/>
      <c r="W1047898" s="4"/>
      <c r="X1047898" s="4"/>
      <c r="Y1047898" s="4"/>
      <c r="Z1047898" s="47"/>
      <c r="AA1047898" s="47"/>
      <c r="AB1047898" s="47"/>
      <c r="AC1047898" s="8"/>
      <c r="AD1047898" s="4"/>
      <c r="AE1047898" s="4"/>
      <c r="AF1047898" s="4"/>
      <c r="AG1047898" s="4"/>
      <c r="AH1047898" s="55"/>
      <c r="AI1047898" s="55"/>
      <c r="AJ1047898" s="8"/>
    </row>
    <row r="1047899" spans="16:36" x14ac:dyDescent="0.3">
      <c r="P1047899" s="8"/>
      <c r="Q1047899" s="4"/>
      <c r="R1047899" s="4"/>
      <c r="S1047899" s="4"/>
      <c r="T1047899" s="4"/>
      <c r="U1047899" s="4"/>
      <c r="V1047899" s="4"/>
      <c r="W1047899" s="4"/>
      <c r="X1047899" s="4"/>
      <c r="Y1047899" s="4"/>
      <c r="Z1047899" s="47"/>
      <c r="AA1047899" s="47"/>
      <c r="AB1047899" s="47"/>
      <c r="AC1047899" s="8"/>
      <c r="AD1047899" s="4"/>
      <c r="AE1047899" s="4"/>
      <c r="AF1047899" s="4"/>
      <c r="AG1047899" s="4"/>
      <c r="AH1047899" s="55"/>
      <c r="AI1047899" s="55"/>
      <c r="AJ1047899" s="8"/>
    </row>
    <row r="1047900" spans="16:36" x14ac:dyDescent="0.3">
      <c r="P1047900" s="8"/>
      <c r="Q1047900" s="4"/>
      <c r="R1047900" s="4"/>
      <c r="S1047900" s="4"/>
      <c r="T1047900" s="4"/>
      <c r="U1047900" s="4"/>
      <c r="V1047900" s="4"/>
      <c r="W1047900" s="4"/>
      <c r="X1047900" s="4"/>
      <c r="Y1047900" s="4"/>
      <c r="Z1047900" s="47"/>
      <c r="AA1047900" s="47"/>
      <c r="AB1047900" s="47"/>
      <c r="AC1047900" s="8"/>
      <c r="AD1047900" s="4"/>
      <c r="AE1047900" s="4"/>
      <c r="AF1047900" s="4"/>
      <c r="AG1047900" s="4"/>
      <c r="AH1047900" s="55"/>
      <c r="AI1047900" s="55"/>
      <c r="AJ1047900" s="8"/>
    </row>
    <row r="1047901" spans="16:36" x14ac:dyDescent="0.3">
      <c r="P1047901" s="8"/>
      <c r="Q1047901" s="4"/>
      <c r="R1047901" s="4"/>
      <c r="S1047901" s="4"/>
      <c r="T1047901" s="4"/>
      <c r="U1047901" s="4"/>
      <c r="V1047901" s="4"/>
      <c r="W1047901" s="4"/>
      <c r="X1047901" s="4"/>
      <c r="Y1047901" s="4"/>
      <c r="Z1047901" s="47"/>
      <c r="AA1047901" s="47"/>
      <c r="AB1047901" s="47"/>
      <c r="AC1047901" s="8"/>
      <c r="AD1047901" s="4"/>
      <c r="AE1047901" s="4"/>
      <c r="AF1047901" s="4"/>
      <c r="AG1047901" s="4"/>
      <c r="AH1047901" s="55"/>
      <c r="AI1047901" s="55"/>
      <c r="AJ1047901" s="8"/>
    </row>
    <row r="1047902" spans="16:36" x14ac:dyDescent="0.3">
      <c r="P1047902" s="8"/>
      <c r="Q1047902" s="4"/>
      <c r="R1047902" s="4"/>
      <c r="S1047902" s="4"/>
      <c r="T1047902" s="4"/>
      <c r="U1047902" s="4"/>
      <c r="V1047902" s="4"/>
      <c r="W1047902" s="4"/>
      <c r="X1047902" s="4"/>
      <c r="Y1047902" s="4"/>
      <c r="Z1047902" s="47"/>
      <c r="AA1047902" s="47"/>
      <c r="AB1047902" s="47"/>
      <c r="AC1047902" s="8"/>
      <c r="AD1047902" s="4"/>
      <c r="AE1047902" s="4"/>
      <c r="AF1047902" s="4"/>
      <c r="AG1047902" s="4"/>
      <c r="AH1047902" s="55"/>
      <c r="AI1047902" s="55"/>
      <c r="AJ1047902" s="8"/>
    </row>
    <row r="1047903" spans="16:36" x14ac:dyDescent="0.3">
      <c r="P1047903" s="8"/>
      <c r="Q1047903" s="4"/>
      <c r="R1047903" s="4"/>
      <c r="S1047903" s="4"/>
      <c r="T1047903" s="4"/>
      <c r="U1047903" s="4"/>
      <c r="V1047903" s="4"/>
      <c r="W1047903" s="4"/>
      <c r="X1047903" s="4"/>
      <c r="Y1047903" s="4"/>
      <c r="Z1047903" s="47"/>
      <c r="AA1047903" s="47"/>
      <c r="AB1047903" s="47"/>
      <c r="AC1047903" s="8"/>
      <c r="AD1047903" s="4"/>
      <c r="AE1047903" s="4"/>
      <c r="AF1047903" s="4"/>
      <c r="AG1047903" s="4"/>
      <c r="AH1047903" s="55"/>
      <c r="AI1047903" s="55"/>
      <c r="AJ1047903" s="8"/>
    </row>
    <row r="1047904" spans="16:36" x14ac:dyDescent="0.3">
      <c r="P1047904" s="8"/>
      <c r="Q1047904" s="4"/>
      <c r="R1047904" s="4"/>
      <c r="S1047904" s="4"/>
      <c r="T1047904" s="4"/>
      <c r="U1047904" s="4"/>
      <c r="V1047904" s="4"/>
      <c r="W1047904" s="4"/>
      <c r="X1047904" s="4"/>
      <c r="Y1047904" s="4"/>
      <c r="Z1047904" s="47"/>
      <c r="AA1047904" s="47"/>
      <c r="AB1047904" s="47"/>
      <c r="AC1047904" s="8"/>
      <c r="AD1047904" s="4"/>
      <c r="AE1047904" s="4"/>
      <c r="AF1047904" s="4"/>
      <c r="AG1047904" s="4"/>
      <c r="AH1047904" s="55"/>
      <c r="AI1047904" s="55"/>
      <c r="AJ1047904" s="8"/>
    </row>
    <row r="1047905" spans="16:36" x14ac:dyDescent="0.3">
      <c r="P1047905" s="8"/>
      <c r="Q1047905" s="4"/>
      <c r="R1047905" s="4"/>
      <c r="S1047905" s="4"/>
      <c r="T1047905" s="4"/>
      <c r="U1047905" s="4"/>
      <c r="V1047905" s="4"/>
      <c r="W1047905" s="4"/>
      <c r="X1047905" s="4"/>
      <c r="Y1047905" s="4"/>
      <c r="Z1047905" s="47"/>
      <c r="AA1047905" s="47"/>
      <c r="AB1047905" s="47"/>
      <c r="AC1047905" s="8"/>
      <c r="AD1047905" s="4"/>
      <c r="AE1047905" s="4"/>
      <c r="AF1047905" s="4"/>
      <c r="AG1047905" s="4"/>
      <c r="AH1047905" s="55"/>
      <c r="AI1047905" s="55"/>
      <c r="AJ1047905" s="8"/>
    </row>
    <row r="1047906" spans="16:36" x14ac:dyDescent="0.3">
      <c r="P1047906" s="8"/>
      <c r="Q1047906" s="4"/>
      <c r="R1047906" s="4"/>
      <c r="S1047906" s="4"/>
      <c r="T1047906" s="4"/>
      <c r="U1047906" s="4"/>
      <c r="V1047906" s="4"/>
      <c r="W1047906" s="4"/>
      <c r="X1047906" s="4"/>
      <c r="Y1047906" s="4"/>
      <c r="Z1047906" s="47"/>
      <c r="AA1047906" s="47"/>
      <c r="AB1047906" s="47"/>
      <c r="AC1047906" s="8"/>
      <c r="AD1047906" s="4"/>
      <c r="AE1047906" s="4"/>
      <c r="AF1047906" s="4"/>
      <c r="AG1047906" s="4"/>
      <c r="AH1047906" s="55"/>
      <c r="AI1047906" s="55"/>
      <c r="AJ1047906" s="8"/>
    </row>
    <row r="1047907" spans="16:36" x14ac:dyDescent="0.3">
      <c r="P1047907" s="8"/>
      <c r="Q1047907" s="4"/>
      <c r="R1047907" s="4"/>
      <c r="S1047907" s="4"/>
      <c r="T1047907" s="4"/>
      <c r="U1047907" s="4"/>
      <c r="V1047907" s="4"/>
      <c r="W1047907" s="4"/>
      <c r="X1047907" s="4"/>
      <c r="Y1047907" s="4"/>
      <c r="Z1047907" s="47"/>
      <c r="AA1047907" s="47"/>
      <c r="AB1047907" s="47"/>
      <c r="AC1047907" s="8"/>
      <c r="AD1047907" s="4"/>
      <c r="AE1047907" s="4"/>
      <c r="AF1047907" s="4"/>
      <c r="AG1047907" s="4"/>
      <c r="AH1047907" s="55"/>
      <c r="AI1047907" s="55"/>
      <c r="AJ1047907" s="8"/>
    </row>
    <row r="1047908" spans="16:36" x14ac:dyDescent="0.3">
      <c r="P1047908" s="8"/>
      <c r="Q1047908" s="4"/>
      <c r="R1047908" s="4"/>
      <c r="S1047908" s="4"/>
      <c r="T1047908" s="4"/>
      <c r="U1047908" s="4"/>
      <c r="V1047908" s="4"/>
      <c r="W1047908" s="4"/>
      <c r="X1047908" s="4"/>
      <c r="Y1047908" s="4"/>
      <c r="Z1047908" s="47"/>
      <c r="AA1047908" s="47"/>
      <c r="AB1047908" s="47"/>
      <c r="AC1047908" s="8"/>
      <c r="AD1047908" s="4"/>
      <c r="AE1047908" s="4"/>
      <c r="AF1047908" s="4"/>
      <c r="AG1047908" s="4"/>
      <c r="AH1047908" s="55"/>
      <c r="AI1047908" s="55"/>
      <c r="AJ1047908" s="8"/>
    </row>
    <row r="1047909" spans="16:36" x14ac:dyDescent="0.3">
      <c r="P1047909" s="8"/>
      <c r="Q1047909" s="4"/>
      <c r="R1047909" s="4"/>
      <c r="S1047909" s="4"/>
      <c r="T1047909" s="4"/>
      <c r="U1047909" s="4"/>
      <c r="V1047909" s="4"/>
      <c r="W1047909" s="4"/>
      <c r="X1047909" s="4"/>
      <c r="Y1047909" s="4"/>
      <c r="Z1047909" s="47"/>
      <c r="AA1047909" s="47"/>
      <c r="AB1047909" s="47"/>
      <c r="AC1047909" s="8"/>
      <c r="AD1047909" s="4"/>
      <c r="AE1047909" s="4"/>
      <c r="AF1047909" s="4"/>
      <c r="AG1047909" s="4"/>
      <c r="AH1047909" s="55"/>
      <c r="AI1047909" s="55"/>
      <c r="AJ1047909" s="8"/>
    </row>
    <row r="1047910" spans="16:36" x14ac:dyDescent="0.3">
      <c r="P1047910" s="8"/>
      <c r="Q1047910" s="4"/>
      <c r="R1047910" s="4"/>
      <c r="S1047910" s="4"/>
      <c r="T1047910" s="4"/>
      <c r="U1047910" s="4"/>
      <c r="V1047910" s="4"/>
      <c r="W1047910" s="4"/>
      <c r="X1047910" s="4"/>
      <c r="Y1047910" s="4"/>
      <c r="Z1047910" s="47"/>
      <c r="AA1047910" s="47"/>
      <c r="AB1047910" s="47"/>
      <c r="AC1047910" s="8"/>
      <c r="AD1047910" s="4"/>
      <c r="AE1047910" s="4"/>
      <c r="AF1047910" s="4"/>
      <c r="AG1047910" s="4"/>
      <c r="AH1047910" s="55"/>
      <c r="AI1047910" s="55"/>
      <c r="AJ1047910" s="8"/>
    </row>
    <row r="1047911" spans="16:36" x14ac:dyDescent="0.3">
      <c r="P1047911" s="8"/>
      <c r="Q1047911" s="4"/>
      <c r="R1047911" s="4"/>
      <c r="S1047911" s="4"/>
      <c r="T1047911" s="4"/>
      <c r="U1047911" s="4"/>
      <c r="V1047911" s="4"/>
      <c r="W1047911" s="4"/>
      <c r="X1047911" s="4"/>
      <c r="Y1047911" s="4"/>
      <c r="Z1047911" s="47"/>
      <c r="AA1047911" s="47"/>
      <c r="AB1047911" s="47"/>
      <c r="AC1047911" s="8"/>
      <c r="AD1047911" s="4"/>
      <c r="AE1047911" s="4"/>
      <c r="AF1047911" s="4"/>
      <c r="AG1047911" s="4"/>
      <c r="AH1047911" s="55"/>
      <c r="AI1047911" s="55"/>
      <c r="AJ1047911" s="8"/>
    </row>
    <row r="1047912" spans="16:36" x14ac:dyDescent="0.3">
      <c r="P1047912" s="8"/>
      <c r="Q1047912" s="4"/>
      <c r="R1047912" s="4"/>
      <c r="S1047912" s="4"/>
      <c r="T1047912" s="4"/>
      <c r="U1047912" s="4"/>
      <c r="V1047912" s="4"/>
      <c r="W1047912" s="4"/>
      <c r="X1047912" s="4"/>
      <c r="Y1047912" s="4"/>
      <c r="Z1047912" s="47"/>
      <c r="AA1047912" s="47"/>
      <c r="AB1047912" s="47"/>
      <c r="AC1047912" s="8"/>
      <c r="AD1047912" s="4"/>
      <c r="AE1047912" s="4"/>
      <c r="AF1047912" s="4"/>
      <c r="AG1047912" s="4"/>
      <c r="AH1047912" s="55"/>
      <c r="AI1047912" s="55"/>
      <c r="AJ1047912" s="8"/>
    </row>
    <row r="1047913" spans="16:36" x14ac:dyDescent="0.3">
      <c r="P1047913" s="8"/>
      <c r="Q1047913" s="4"/>
      <c r="R1047913" s="4"/>
      <c r="S1047913" s="4"/>
      <c r="T1047913" s="4"/>
      <c r="U1047913" s="4"/>
      <c r="V1047913" s="4"/>
      <c r="W1047913" s="4"/>
      <c r="X1047913" s="4"/>
      <c r="Y1047913" s="4"/>
      <c r="Z1047913" s="47"/>
      <c r="AA1047913" s="47"/>
      <c r="AB1047913" s="47"/>
      <c r="AC1047913" s="8"/>
      <c r="AD1047913" s="4"/>
      <c r="AE1047913" s="4"/>
      <c r="AF1047913" s="4"/>
      <c r="AG1047913" s="4"/>
      <c r="AH1047913" s="55"/>
      <c r="AI1047913" s="55"/>
      <c r="AJ1047913" s="8"/>
    </row>
    <row r="1047914" spans="16:36" x14ac:dyDescent="0.3">
      <c r="P1047914" s="8"/>
      <c r="Q1047914" s="4"/>
      <c r="R1047914" s="4"/>
      <c r="S1047914" s="4"/>
      <c r="T1047914" s="4"/>
      <c r="U1047914" s="4"/>
      <c r="V1047914" s="4"/>
      <c r="W1047914" s="4"/>
      <c r="X1047914" s="4"/>
      <c r="Y1047914" s="4"/>
      <c r="Z1047914" s="47"/>
      <c r="AA1047914" s="47"/>
      <c r="AB1047914" s="47"/>
      <c r="AC1047914" s="8"/>
      <c r="AD1047914" s="4"/>
      <c r="AE1047914" s="4"/>
      <c r="AF1047914" s="4"/>
      <c r="AG1047914" s="4"/>
      <c r="AH1047914" s="55"/>
      <c r="AI1047914" s="55"/>
      <c r="AJ1047914" s="8"/>
    </row>
    <row r="1047915" spans="16:36" x14ac:dyDescent="0.3">
      <c r="P1047915" s="8"/>
      <c r="Q1047915" s="4"/>
      <c r="R1047915" s="4"/>
      <c r="S1047915" s="4"/>
      <c r="T1047915" s="4"/>
      <c r="U1047915" s="4"/>
      <c r="V1047915" s="4"/>
      <c r="W1047915" s="4"/>
      <c r="X1047915" s="4"/>
      <c r="Y1047915" s="4"/>
      <c r="Z1047915" s="47"/>
      <c r="AA1047915" s="47"/>
      <c r="AB1047915" s="47"/>
      <c r="AC1047915" s="8"/>
      <c r="AD1047915" s="4"/>
      <c r="AE1047915" s="4"/>
      <c r="AF1047915" s="4"/>
      <c r="AG1047915" s="4"/>
      <c r="AH1047915" s="55"/>
      <c r="AI1047915" s="55"/>
      <c r="AJ1047915" s="8"/>
    </row>
    <row r="1047916" spans="16:36" x14ac:dyDescent="0.3">
      <c r="P1047916" s="8"/>
      <c r="Q1047916" s="4"/>
      <c r="R1047916" s="4"/>
      <c r="S1047916" s="4"/>
      <c r="T1047916" s="4"/>
      <c r="U1047916" s="4"/>
      <c r="V1047916" s="4"/>
      <c r="W1047916" s="4"/>
      <c r="X1047916" s="4"/>
      <c r="Y1047916" s="4"/>
      <c r="Z1047916" s="47"/>
      <c r="AA1047916" s="47"/>
      <c r="AB1047916" s="47"/>
      <c r="AC1047916" s="8"/>
      <c r="AD1047916" s="4"/>
      <c r="AE1047916" s="4"/>
      <c r="AF1047916" s="4"/>
      <c r="AG1047916" s="4"/>
      <c r="AH1047916" s="55"/>
      <c r="AI1047916" s="55"/>
      <c r="AJ1047916" s="8"/>
    </row>
    <row r="1047917" spans="16:36" x14ac:dyDescent="0.3">
      <c r="P1047917" s="8"/>
      <c r="Q1047917" s="4"/>
      <c r="R1047917" s="4"/>
      <c r="S1047917" s="4"/>
      <c r="T1047917" s="4"/>
      <c r="U1047917" s="4"/>
      <c r="V1047917" s="4"/>
      <c r="W1047917" s="4"/>
      <c r="X1047917" s="4"/>
      <c r="Y1047917" s="4"/>
      <c r="Z1047917" s="47"/>
      <c r="AA1047917" s="47"/>
      <c r="AB1047917" s="47"/>
      <c r="AC1047917" s="8"/>
      <c r="AD1047917" s="4"/>
      <c r="AE1047917" s="4"/>
      <c r="AF1047917" s="4"/>
      <c r="AG1047917" s="4"/>
      <c r="AH1047917" s="55"/>
      <c r="AI1047917" s="55"/>
      <c r="AJ1047917" s="8"/>
    </row>
    <row r="1047918" spans="16:36" x14ac:dyDescent="0.3">
      <c r="P1047918" s="8"/>
      <c r="Q1047918" s="4"/>
      <c r="R1047918" s="4"/>
      <c r="S1047918" s="4"/>
      <c r="T1047918" s="4"/>
      <c r="U1047918" s="4"/>
      <c r="V1047918" s="4"/>
      <c r="W1047918" s="4"/>
      <c r="X1047918" s="4"/>
      <c r="Y1047918" s="4"/>
      <c r="Z1047918" s="47"/>
      <c r="AA1047918" s="47"/>
      <c r="AB1047918" s="47"/>
      <c r="AC1047918" s="8"/>
      <c r="AD1047918" s="4"/>
      <c r="AE1047918" s="4"/>
      <c r="AF1047918" s="4"/>
      <c r="AG1047918" s="4"/>
      <c r="AH1047918" s="55"/>
      <c r="AI1047918" s="55"/>
      <c r="AJ1047918" s="8"/>
    </row>
    <row r="1047919" spans="16:36" x14ac:dyDescent="0.3">
      <c r="P1047919" s="8"/>
      <c r="Q1047919" s="4"/>
      <c r="R1047919" s="4"/>
      <c r="S1047919" s="4"/>
      <c r="T1047919" s="4"/>
      <c r="U1047919" s="4"/>
      <c r="V1047919" s="4"/>
      <c r="W1047919" s="4"/>
      <c r="X1047919" s="4"/>
      <c r="Y1047919" s="4"/>
      <c r="Z1047919" s="47"/>
      <c r="AA1047919" s="47"/>
      <c r="AB1047919" s="47"/>
      <c r="AC1047919" s="8"/>
      <c r="AD1047919" s="4"/>
      <c r="AE1047919" s="4"/>
      <c r="AF1047919" s="4"/>
      <c r="AG1047919" s="4"/>
      <c r="AH1047919" s="55"/>
      <c r="AI1047919" s="55"/>
      <c r="AJ1047919" s="8"/>
    </row>
    <row r="1047920" spans="16:36" x14ac:dyDescent="0.3">
      <c r="P1047920" s="8"/>
      <c r="Q1047920" s="4"/>
      <c r="R1047920" s="4"/>
      <c r="S1047920" s="4"/>
      <c r="T1047920" s="4"/>
      <c r="U1047920" s="4"/>
      <c r="V1047920" s="4"/>
      <c r="W1047920" s="4"/>
      <c r="X1047920" s="4"/>
      <c r="Y1047920" s="4"/>
      <c r="Z1047920" s="47"/>
      <c r="AA1047920" s="47"/>
      <c r="AB1047920" s="47"/>
      <c r="AC1047920" s="8"/>
      <c r="AD1047920" s="4"/>
      <c r="AE1047920" s="4"/>
      <c r="AF1047920" s="4"/>
      <c r="AG1047920" s="4"/>
      <c r="AH1047920" s="55"/>
      <c r="AI1047920" s="55"/>
      <c r="AJ1047920" s="8"/>
    </row>
    <row r="1047921" spans="16:36" x14ac:dyDescent="0.3">
      <c r="P1047921" s="8"/>
      <c r="Q1047921" s="4"/>
      <c r="R1047921" s="4"/>
      <c r="S1047921" s="4"/>
      <c r="T1047921" s="4"/>
      <c r="U1047921" s="4"/>
      <c r="V1047921" s="4"/>
      <c r="W1047921" s="4"/>
      <c r="X1047921" s="4"/>
      <c r="Y1047921" s="4"/>
      <c r="Z1047921" s="47"/>
      <c r="AA1047921" s="47"/>
      <c r="AB1047921" s="47"/>
      <c r="AC1047921" s="8"/>
      <c r="AD1047921" s="4"/>
      <c r="AE1047921" s="4"/>
      <c r="AF1047921" s="4"/>
      <c r="AG1047921" s="4"/>
      <c r="AH1047921" s="55"/>
      <c r="AI1047921" s="55"/>
      <c r="AJ1047921" s="8"/>
    </row>
    <row r="1047922" spans="16:36" x14ac:dyDescent="0.3">
      <c r="P1047922" s="8"/>
      <c r="Q1047922" s="4"/>
      <c r="R1047922" s="4"/>
      <c r="S1047922" s="4"/>
      <c r="T1047922" s="4"/>
      <c r="U1047922" s="4"/>
      <c r="V1047922" s="4"/>
      <c r="W1047922" s="4"/>
      <c r="X1047922" s="4"/>
      <c r="Y1047922" s="4"/>
      <c r="Z1047922" s="47"/>
      <c r="AA1047922" s="47"/>
      <c r="AB1047922" s="47"/>
      <c r="AC1047922" s="8"/>
      <c r="AD1047922" s="4"/>
      <c r="AE1047922" s="4"/>
      <c r="AF1047922" s="4"/>
      <c r="AG1047922" s="4"/>
      <c r="AH1047922" s="55"/>
      <c r="AI1047922" s="55"/>
      <c r="AJ1047922" s="8"/>
    </row>
    <row r="1047923" spans="16:36" x14ac:dyDescent="0.3">
      <c r="P1047923" s="8"/>
      <c r="Q1047923" s="4"/>
      <c r="R1047923" s="4"/>
      <c r="S1047923" s="4"/>
      <c r="T1047923" s="4"/>
      <c r="U1047923" s="4"/>
      <c r="V1047923" s="4"/>
      <c r="W1047923" s="4"/>
      <c r="X1047923" s="4"/>
      <c r="Y1047923" s="4"/>
      <c r="Z1047923" s="47"/>
      <c r="AA1047923" s="47"/>
      <c r="AB1047923" s="47"/>
      <c r="AC1047923" s="8"/>
      <c r="AD1047923" s="4"/>
      <c r="AE1047923" s="4"/>
      <c r="AF1047923" s="4"/>
      <c r="AG1047923" s="4"/>
      <c r="AH1047923" s="55"/>
      <c r="AI1047923" s="55"/>
      <c r="AJ1047923" s="8"/>
    </row>
    <row r="1047924" spans="16:36" x14ac:dyDescent="0.3">
      <c r="P1047924" s="8"/>
      <c r="Q1047924" s="4"/>
      <c r="R1047924" s="4"/>
      <c r="S1047924" s="4"/>
      <c r="T1047924" s="4"/>
      <c r="U1047924" s="4"/>
      <c r="V1047924" s="4"/>
      <c r="W1047924" s="4"/>
      <c r="X1047924" s="4"/>
      <c r="Y1047924" s="4"/>
      <c r="Z1047924" s="47"/>
      <c r="AA1047924" s="47"/>
      <c r="AB1047924" s="47"/>
      <c r="AC1047924" s="8"/>
      <c r="AD1047924" s="4"/>
      <c r="AE1047924" s="4"/>
      <c r="AF1047924" s="4"/>
      <c r="AG1047924" s="4"/>
      <c r="AH1047924" s="55"/>
      <c r="AI1047924" s="55"/>
      <c r="AJ1047924" s="8"/>
    </row>
    <row r="1047925" spans="16:36" x14ac:dyDescent="0.3">
      <c r="P1047925" s="8"/>
      <c r="Q1047925" s="4"/>
      <c r="R1047925" s="4"/>
      <c r="S1047925" s="4"/>
      <c r="T1047925" s="4"/>
      <c r="U1047925" s="4"/>
      <c r="V1047925" s="4"/>
      <c r="W1047925" s="4"/>
      <c r="X1047925" s="4"/>
      <c r="Y1047925" s="4"/>
      <c r="Z1047925" s="47"/>
      <c r="AA1047925" s="47"/>
      <c r="AB1047925" s="47"/>
      <c r="AC1047925" s="8"/>
      <c r="AD1047925" s="4"/>
      <c r="AE1047925" s="4"/>
      <c r="AF1047925" s="4"/>
      <c r="AG1047925" s="4"/>
      <c r="AH1047925" s="55"/>
      <c r="AI1047925" s="55"/>
      <c r="AJ1047925" s="8"/>
    </row>
    <row r="1047926" spans="16:36" x14ac:dyDescent="0.3">
      <c r="P1047926" s="8"/>
      <c r="Q1047926" s="4"/>
      <c r="R1047926" s="4"/>
      <c r="S1047926" s="4"/>
      <c r="T1047926" s="4"/>
      <c r="U1047926" s="4"/>
      <c r="V1047926" s="4"/>
      <c r="W1047926" s="4"/>
      <c r="X1047926" s="4"/>
      <c r="Y1047926" s="4"/>
      <c r="Z1047926" s="47"/>
      <c r="AA1047926" s="47"/>
      <c r="AB1047926" s="47"/>
      <c r="AC1047926" s="8"/>
      <c r="AD1047926" s="4"/>
      <c r="AE1047926" s="4"/>
      <c r="AF1047926" s="4"/>
      <c r="AG1047926" s="4"/>
      <c r="AH1047926" s="55"/>
      <c r="AI1047926" s="55"/>
      <c r="AJ1047926" s="8"/>
    </row>
    <row r="1047927" spans="16:36" x14ac:dyDescent="0.3">
      <c r="P1047927" s="8"/>
      <c r="Q1047927" s="4"/>
      <c r="R1047927" s="4"/>
      <c r="S1047927" s="4"/>
      <c r="T1047927" s="4"/>
      <c r="U1047927" s="4"/>
      <c r="V1047927" s="4"/>
      <c r="W1047927" s="4"/>
      <c r="X1047927" s="4"/>
      <c r="Y1047927" s="4"/>
      <c r="Z1047927" s="47"/>
      <c r="AA1047927" s="47"/>
      <c r="AB1047927" s="47"/>
      <c r="AC1047927" s="8"/>
      <c r="AD1047927" s="4"/>
      <c r="AE1047927" s="4"/>
      <c r="AF1047927" s="4"/>
      <c r="AG1047927" s="4"/>
      <c r="AH1047927" s="55"/>
      <c r="AI1047927" s="55"/>
      <c r="AJ1047927" s="8"/>
    </row>
    <row r="1047928" spans="16:36" x14ac:dyDescent="0.3">
      <c r="P1047928" s="8"/>
      <c r="Q1047928" s="4"/>
      <c r="R1047928" s="4"/>
      <c r="S1047928" s="4"/>
      <c r="T1047928" s="4"/>
      <c r="U1047928" s="4"/>
      <c r="V1047928" s="4"/>
      <c r="W1047928" s="4"/>
      <c r="X1047928" s="4"/>
      <c r="Y1047928" s="4"/>
      <c r="Z1047928" s="47"/>
      <c r="AA1047928" s="47"/>
      <c r="AB1047928" s="47"/>
      <c r="AC1047928" s="8"/>
      <c r="AD1047928" s="4"/>
      <c r="AE1047928" s="4"/>
      <c r="AF1047928" s="4"/>
      <c r="AG1047928" s="4"/>
      <c r="AH1047928" s="55"/>
      <c r="AI1047928" s="55"/>
      <c r="AJ1047928" s="8"/>
    </row>
    <row r="1047929" spans="16:36" x14ac:dyDescent="0.3">
      <c r="P1047929" s="8"/>
      <c r="Q1047929" s="4"/>
      <c r="R1047929" s="4"/>
      <c r="S1047929" s="4"/>
      <c r="T1047929" s="4"/>
      <c r="U1047929" s="4"/>
      <c r="V1047929" s="4"/>
      <c r="W1047929" s="4"/>
      <c r="X1047929" s="4"/>
      <c r="Y1047929" s="4"/>
      <c r="Z1047929" s="47"/>
      <c r="AA1047929" s="47"/>
      <c r="AB1047929" s="47"/>
      <c r="AC1047929" s="8"/>
      <c r="AD1047929" s="4"/>
      <c r="AE1047929" s="4"/>
      <c r="AF1047929" s="4"/>
      <c r="AG1047929" s="4"/>
      <c r="AH1047929" s="55"/>
      <c r="AI1047929" s="55"/>
      <c r="AJ1047929" s="8"/>
    </row>
    <row r="1047930" spans="16:36" x14ac:dyDescent="0.3">
      <c r="P1047930" s="8"/>
      <c r="Q1047930" s="4"/>
      <c r="R1047930" s="4"/>
      <c r="S1047930" s="4"/>
      <c r="T1047930" s="4"/>
      <c r="U1047930" s="4"/>
      <c r="V1047930" s="4"/>
      <c r="W1047930" s="4"/>
      <c r="X1047930" s="4"/>
      <c r="Y1047930" s="4"/>
      <c r="Z1047930" s="47"/>
      <c r="AA1047930" s="47"/>
      <c r="AB1047930" s="47"/>
      <c r="AC1047930" s="8"/>
      <c r="AD1047930" s="4"/>
      <c r="AE1047930" s="4"/>
      <c r="AF1047930" s="4"/>
      <c r="AG1047930" s="4"/>
      <c r="AH1047930" s="55"/>
      <c r="AI1047930" s="55"/>
      <c r="AJ1047930" s="8"/>
    </row>
    <row r="1047931" spans="16:36" x14ac:dyDescent="0.3">
      <c r="P1047931" s="8"/>
      <c r="Q1047931" s="4"/>
      <c r="R1047931" s="4"/>
      <c r="S1047931" s="4"/>
      <c r="T1047931" s="4"/>
      <c r="U1047931" s="4"/>
      <c r="V1047931" s="4"/>
      <c r="W1047931" s="4"/>
      <c r="X1047931" s="4"/>
      <c r="Y1047931" s="4"/>
      <c r="Z1047931" s="47"/>
      <c r="AA1047931" s="47"/>
      <c r="AB1047931" s="47"/>
      <c r="AC1047931" s="8"/>
      <c r="AD1047931" s="4"/>
      <c r="AE1047931" s="4"/>
      <c r="AF1047931" s="4"/>
      <c r="AG1047931" s="4"/>
      <c r="AH1047931" s="55"/>
      <c r="AI1047931" s="55"/>
      <c r="AJ1047931" s="8"/>
    </row>
    <row r="1047932" spans="16:36" x14ac:dyDescent="0.3">
      <c r="P1047932" s="8"/>
      <c r="Q1047932" s="4"/>
      <c r="R1047932" s="4"/>
      <c r="S1047932" s="4"/>
      <c r="T1047932" s="4"/>
      <c r="U1047932" s="4"/>
      <c r="V1047932" s="4"/>
      <c r="W1047932" s="4"/>
      <c r="X1047932" s="4"/>
      <c r="Y1047932" s="4"/>
      <c r="Z1047932" s="47"/>
      <c r="AA1047932" s="47"/>
      <c r="AB1047932" s="47"/>
      <c r="AC1047932" s="8"/>
      <c r="AD1047932" s="4"/>
      <c r="AE1047932" s="4"/>
      <c r="AF1047932" s="4"/>
      <c r="AG1047932" s="4"/>
      <c r="AH1047932" s="55"/>
      <c r="AI1047932" s="55"/>
      <c r="AJ1047932" s="8"/>
    </row>
    <row r="1047933" spans="16:36" x14ac:dyDescent="0.3">
      <c r="P1047933" s="8"/>
      <c r="Q1047933" s="4"/>
      <c r="R1047933" s="4"/>
      <c r="S1047933" s="4"/>
      <c r="T1047933" s="4"/>
      <c r="U1047933" s="4"/>
      <c r="V1047933" s="4"/>
      <c r="W1047933" s="4"/>
      <c r="X1047933" s="4"/>
      <c r="Y1047933" s="4"/>
      <c r="Z1047933" s="47"/>
      <c r="AA1047933" s="47"/>
      <c r="AB1047933" s="47"/>
      <c r="AC1047933" s="8"/>
      <c r="AD1047933" s="4"/>
      <c r="AE1047933" s="4"/>
      <c r="AF1047933" s="4"/>
      <c r="AG1047933" s="4"/>
      <c r="AH1047933" s="55"/>
      <c r="AI1047933" s="55"/>
      <c r="AJ1047933" s="8"/>
    </row>
    <row r="1047934" spans="16:36" x14ac:dyDescent="0.3">
      <c r="P1047934" s="8"/>
      <c r="Q1047934" s="4"/>
      <c r="R1047934" s="4"/>
      <c r="S1047934" s="4"/>
      <c r="T1047934" s="4"/>
      <c r="U1047934" s="4"/>
      <c r="V1047934" s="4"/>
      <c r="W1047934" s="4"/>
      <c r="X1047934" s="4"/>
      <c r="Y1047934" s="4"/>
      <c r="Z1047934" s="47"/>
      <c r="AA1047934" s="47"/>
      <c r="AB1047934" s="47"/>
      <c r="AC1047934" s="8"/>
      <c r="AD1047934" s="4"/>
      <c r="AE1047934" s="4"/>
      <c r="AF1047934" s="4"/>
      <c r="AG1047934" s="4"/>
      <c r="AH1047934" s="55"/>
      <c r="AI1047934" s="55"/>
      <c r="AJ1047934" s="8"/>
    </row>
    <row r="1047935" spans="16:36" x14ac:dyDescent="0.3">
      <c r="P1047935" s="8"/>
      <c r="Q1047935" s="4"/>
      <c r="R1047935" s="4"/>
      <c r="S1047935" s="4"/>
      <c r="T1047935" s="4"/>
      <c r="U1047935" s="4"/>
      <c r="V1047935" s="4"/>
      <c r="W1047935" s="4"/>
      <c r="X1047935" s="4"/>
      <c r="Y1047935" s="4"/>
      <c r="Z1047935" s="47"/>
      <c r="AA1047935" s="47"/>
      <c r="AB1047935" s="47"/>
      <c r="AC1047935" s="8"/>
      <c r="AD1047935" s="4"/>
      <c r="AE1047935" s="4"/>
      <c r="AF1047935" s="4"/>
      <c r="AG1047935" s="4"/>
      <c r="AH1047935" s="55"/>
      <c r="AI1047935" s="55"/>
      <c r="AJ1047935" s="8"/>
    </row>
    <row r="1047936" spans="16:36" x14ac:dyDescent="0.3">
      <c r="P1047936" s="8"/>
      <c r="Q1047936" s="4"/>
      <c r="R1047936" s="4"/>
      <c r="S1047936" s="4"/>
      <c r="T1047936" s="4"/>
      <c r="U1047936" s="4"/>
      <c r="V1047936" s="4"/>
      <c r="W1047936" s="4"/>
      <c r="X1047936" s="4"/>
      <c r="Y1047936" s="4"/>
      <c r="Z1047936" s="47"/>
      <c r="AA1047936" s="47"/>
      <c r="AB1047936" s="47"/>
      <c r="AC1047936" s="8"/>
      <c r="AD1047936" s="4"/>
      <c r="AE1047936" s="4"/>
      <c r="AF1047936" s="4"/>
      <c r="AG1047936" s="4"/>
      <c r="AH1047936" s="55"/>
      <c r="AI1047936" s="55"/>
      <c r="AJ1047936" s="8"/>
    </row>
    <row r="1047937" spans="16:36" x14ac:dyDescent="0.3">
      <c r="P1047937" s="8"/>
      <c r="Q1047937" s="4"/>
      <c r="R1047937" s="4"/>
      <c r="S1047937" s="4"/>
      <c r="T1047937" s="4"/>
      <c r="U1047937" s="4"/>
      <c r="V1047937" s="4"/>
      <c r="W1047937" s="4"/>
      <c r="X1047937" s="4"/>
      <c r="Y1047937" s="4"/>
      <c r="Z1047937" s="47"/>
      <c r="AA1047937" s="47"/>
      <c r="AB1047937" s="47"/>
      <c r="AC1047937" s="8"/>
      <c r="AD1047937" s="4"/>
      <c r="AE1047937" s="4"/>
      <c r="AF1047937" s="4"/>
      <c r="AG1047937" s="4"/>
      <c r="AH1047937" s="55"/>
      <c r="AI1047937" s="55"/>
      <c r="AJ1047937" s="8"/>
    </row>
    <row r="1047938" spans="16:36" x14ac:dyDescent="0.3">
      <c r="P1047938" s="8"/>
      <c r="Q1047938" s="4"/>
      <c r="R1047938" s="4"/>
      <c r="S1047938" s="4"/>
      <c r="T1047938" s="4"/>
      <c r="U1047938" s="4"/>
      <c r="V1047938" s="4"/>
      <c r="W1047938" s="4"/>
      <c r="X1047938" s="4"/>
      <c r="Y1047938" s="4"/>
      <c r="Z1047938" s="47"/>
      <c r="AA1047938" s="47"/>
      <c r="AB1047938" s="47"/>
      <c r="AC1047938" s="8"/>
      <c r="AD1047938" s="4"/>
      <c r="AE1047938" s="4"/>
      <c r="AF1047938" s="4"/>
      <c r="AG1047938" s="4"/>
      <c r="AH1047938" s="55"/>
      <c r="AI1047938" s="55"/>
      <c r="AJ1047938" s="8"/>
    </row>
    <row r="1047939" spans="16:36" x14ac:dyDescent="0.3">
      <c r="P1047939" s="8"/>
      <c r="Q1047939" s="4"/>
      <c r="R1047939" s="4"/>
      <c r="S1047939" s="4"/>
      <c r="T1047939" s="4"/>
      <c r="U1047939" s="4"/>
      <c r="V1047939" s="4"/>
      <c r="W1047939" s="4"/>
      <c r="X1047939" s="4"/>
      <c r="Y1047939" s="4"/>
      <c r="Z1047939" s="47"/>
      <c r="AA1047939" s="47"/>
      <c r="AB1047939" s="47"/>
      <c r="AC1047939" s="8"/>
      <c r="AD1047939" s="4"/>
      <c r="AE1047939" s="4"/>
      <c r="AF1047939" s="4"/>
      <c r="AG1047939" s="4"/>
      <c r="AH1047939" s="55"/>
      <c r="AI1047939" s="55"/>
      <c r="AJ1047939" s="8"/>
    </row>
    <row r="1047940" spans="16:36" x14ac:dyDescent="0.3">
      <c r="P1047940" s="8"/>
      <c r="Q1047940" s="4"/>
      <c r="R1047940" s="4"/>
      <c r="S1047940" s="4"/>
      <c r="T1047940" s="4"/>
      <c r="U1047940" s="4"/>
      <c r="V1047940" s="4"/>
      <c r="W1047940" s="4"/>
      <c r="X1047940" s="4"/>
      <c r="Y1047940" s="4"/>
      <c r="Z1047940" s="47"/>
      <c r="AA1047940" s="47"/>
      <c r="AB1047940" s="47"/>
      <c r="AC1047940" s="8"/>
      <c r="AD1047940" s="4"/>
      <c r="AE1047940" s="4"/>
      <c r="AF1047940" s="4"/>
      <c r="AG1047940" s="4"/>
      <c r="AH1047940" s="55"/>
      <c r="AI1047940" s="55"/>
      <c r="AJ1047940" s="8"/>
    </row>
    <row r="1047941" spans="16:36" x14ac:dyDescent="0.3">
      <c r="P1047941" s="8"/>
      <c r="Q1047941" s="4"/>
      <c r="R1047941" s="4"/>
      <c r="S1047941" s="4"/>
      <c r="T1047941" s="4"/>
      <c r="U1047941" s="4"/>
      <c r="V1047941" s="4"/>
      <c r="W1047941" s="4"/>
      <c r="X1047941" s="4"/>
      <c r="Y1047941" s="4"/>
      <c r="Z1047941" s="47"/>
      <c r="AA1047941" s="47"/>
      <c r="AB1047941" s="47"/>
      <c r="AC1047941" s="8"/>
      <c r="AD1047941" s="4"/>
      <c r="AE1047941" s="4"/>
      <c r="AF1047941" s="4"/>
      <c r="AG1047941" s="4"/>
      <c r="AH1047941" s="55"/>
      <c r="AI1047941" s="55"/>
      <c r="AJ1047941" s="8"/>
    </row>
    <row r="1047942" spans="16:36" x14ac:dyDescent="0.3">
      <c r="P1047942" s="8"/>
      <c r="Q1047942" s="4"/>
      <c r="R1047942" s="4"/>
      <c r="S1047942" s="4"/>
      <c r="T1047942" s="4"/>
      <c r="U1047942" s="4"/>
      <c r="V1047942" s="4"/>
      <c r="W1047942" s="4"/>
      <c r="X1047942" s="4"/>
      <c r="Y1047942" s="4"/>
      <c r="Z1047942" s="47"/>
      <c r="AA1047942" s="47"/>
      <c r="AB1047942" s="47"/>
      <c r="AC1047942" s="8"/>
      <c r="AD1047942" s="4"/>
      <c r="AE1047942" s="4"/>
      <c r="AF1047942" s="4"/>
      <c r="AG1047942" s="4"/>
      <c r="AH1047942" s="55"/>
      <c r="AI1047942" s="55"/>
      <c r="AJ1047942" s="8"/>
    </row>
    <row r="1047943" spans="16:36" x14ac:dyDescent="0.3">
      <c r="P1047943" s="8"/>
      <c r="Q1047943" s="4"/>
      <c r="R1047943" s="4"/>
      <c r="S1047943" s="4"/>
      <c r="T1047943" s="4"/>
      <c r="U1047943" s="4"/>
      <c r="V1047943" s="4"/>
      <c r="W1047943" s="4"/>
      <c r="X1047943" s="4"/>
      <c r="Y1047943" s="4"/>
      <c r="Z1047943" s="47"/>
      <c r="AA1047943" s="47"/>
      <c r="AB1047943" s="47"/>
      <c r="AC1047943" s="8"/>
      <c r="AD1047943" s="4"/>
      <c r="AE1047943" s="4"/>
      <c r="AF1047943" s="4"/>
      <c r="AG1047943" s="4"/>
      <c r="AH1047943" s="55"/>
      <c r="AI1047943" s="55"/>
      <c r="AJ1047943" s="8"/>
    </row>
    <row r="1047944" spans="16:36" x14ac:dyDescent="0.3">
      <c r="P1047944" s="8"/>
      <c r="Q1047944" s="4"/>
      <c r="R1047944" s="4"/>
      <c r="S1047944" s="4"/>
      <c r="T1047944" s="4"/>
      <c r="U1047944" s="4"/>
      <c r="V1047944" s="4"/>
      <c r="W1047944" s="4"/>
      <c r="X1047944" s="4"/>
      <c r="Y1047944" s="4"/>
      <c r="Z1047944" s="47"/>
      <c r="AA1047944" s="47"/>
      <c r="AB1047944" s="47"/>
      <c r="AC1047944" s="8"/>
      <c r="AD1047944" s="4"/>
      <c r="AE1047944" s="4"/>
      <c r="AF1047944" s="4"/>
      <c r="AG1047944" s="4"/>
      <c r="AH1047944" s="55"/>
      <c r="AI1047944" s="55"/>
      <c r="AJ1047944" s="8"/>
    </row>
    <row r="1047945" spans="16:36" x14ac:dyDescent="0.3">
      <c r="P1047945" s="8"/>
      <c r="Q1047945" s="4"/>
      <c r="R1047945" s="4"/>
      <c r="S1047945" s="4"/>
      <c r="T1047945" s="4"/>
      <c r="U1047945" s="4"/>
      <c r="V1047945" s="4"/>
      <c r="W1047945" s="4"/>
      <c r="X1047945" s="4"/>
      <c r="Y1047945" s="4"/>
      <c r="Z1047945" s="47"/>
      <c r="AA1047945" s="47"/>
      <c r="AB1047945" s="47"/>
      <c r="AC1047945" s="8"/>
      <c r="AD1047945" s="4"/>
      <c r="AE1047945" s="4"/>
      <c r="AF1047945" s="4"/>
      <c r="AG1047945" s="4"/>
      <c r="AH1047945" s="55"/>
      <c r="AI1047945" s="55"/>
      <c r="AJ1047945" s="8"/>
    </row>
    <row r="1047946" spans="16:36" x14ac:dyDescent="0.3">
      <c r="P1047946" s="8"/>
      <c r="Q1047946" s="4"/>
      <c r="R1047946" s="4"/>
      <c r="S1047946" s="4"/>
      <c r="T1047946" s="4"/>
      <c r="U1047946" s="4"/>
      <c r="V1047946" s="4"/>
      <c r="W1047946" s="4"/>
      <c r="X1047946" s="4"/>
      <c r="Y1047946" s="4"/>
      <c r="Z1047946" s="47"/>
      <c r="AA1047946" s="47"/>
      <c r="AB1047946" s="47"/>
      <c r="AC1047946" s="8"/>
      <c r="AD1047946" s="4"/>
      <c r="AE1047946" s="4"/>
      <c r="AF1047946" s="4"/>
      <c r="AG1047946" s="4"/>
      <c r="AH1047946" s="55"/>
      <c r="AI1047946" s="55"/>
      <c r="AJ1047946" s="8"/>
    </row>
    <row r="1047947" spans="16:36" x14ac:dyDescent="0.3">
      <c r="P1047947" s="8"/>
      <c r="Q1047947" s="4"/>
      <c r="R1047947" s="4"/>
      <c r="S1047947" s="4"/>
      <c r="T1047947" s="4"/>
      <c r="U1047947" s="4"/>
      <c r="V1047947" s="4"/>
      <c r="W1047947" s="4"/>
      <c r="X1047947" s="4"/>
      <c r="Y1047947" s="4"/>
      <c r="Z1047947" s="47"/>
      <c r="AA1047947" s="47"/>
      <c r="AB1047947" s="47"/>
      <c r="AC1047947" s="8"/>
      <c r="AD1047947" s="4"/>
      <c r="AE1047947" s="4"/>
      <c r="AF1047947" s="4"/>
      <c r="AG1047947" s="4"/>
      <c r="AH1047947" s="55"/>
      <c r="AI1047947" s="55"/>
      <c r="AJ1047947" s="8"/>
    </row>
    <row r="1047948" spans="16:36" x14ac:dyDescent="0.3">
      <c r="P1047948" s="8"/>
      <c r="Q1047948" s="4"/>
      <c r="R1047948" s="4"/>
      <c r="S1047948" s="4"/>
      <c r="T1047948" s="4"/>
      <c r="U1047948" s="4"/>
      <c r="V1047948" s="4"/>
      <c r="W1047948" s="4"/>
      <c r="X1047948" s="4"/>
      <c r="Y1047948" s="4"/>
      <c r="Z1047948" s="47"/>
      <c r="AA1047948" s="47"/>
      <c r="AB1047948" s="47"/>
      <c r="AC1047948" s="8"/>
      <c r="AD1047948" s="4"/>
      <c r="AE1047948" s="4"/>
      <c r="AF1047948" s="4"/>
      <c r="AG1047948" s="4"/>
      <c r="AH1047948" s="55"/>
      <c r="AI1047948" s="55"/>
      <c r="AJ1047948" s="8"/>
    </row>
    <row r="1047949" spans="16:36" x14ac:dyDescent="0.3">
      <c r="P1047949" s="8"/>
      <c r="Q1047949" s="4"/>
      <c r="R1047949" s="4"/>
      <c r="S1047949" s="4"/>
      <c r="T1047949" s="4"/>
      <c r="U1047949" s="4"/>
      <c r="V1047949" s="4"/>
      <c r="W1047949" s="4"/>
      <c r="X1047949" s="4"/>
      <c r="Y1047949" s="4"/>
      <c r="Z1047949" s="47"/>
      <c r="AA1047949" s="47"/>
      <c r="AB1047949" s="47"/>
      <c r="AC1047949" s="8"/>
      <c r="AD1047949" s="4"/>
      <c r="AE1047949" s="4"/>
      <c r="AF1047949" s="4"/>
      <c r="AG1047949" s="4"/>
      <c r="AH1047949" s="55"/>
      <c r="AI1047949" s="55"/>
      <c r="AJ1047949" s="8"/>
    </row>
    <row r="1047950" spans="16:36" x14ac:dyDescent="0.3">
      <c r="P1047950" s="8"/>
      <c r="Q1047950" s="4"/>
      <c r="R1047950" s="4"/>
      <c r="S1047950" s="4"/>
      <c r="T1047950" s="4"/>
      <c r="U1047950" s="4"/>
      <c r="V1047950" s="4"/>
      <c r="W1047950" s="4"/>
      <c r="X1047950" s="4"/>
      <c r="Y1047950" s="4"/>
      <c r="Z1047950" s="47"/>
      <c r="AA1047950" s="47"/>
      <c r="AB1047950" s="47"/>
      <c r="AC1047950" s="8"/>
      <c r="AD1047950" s="4"/>
      <c r="AE1047950" s="4"/>
      <c r="AF1047950" s="4"/>
      <c r="AG1047950" s="4"/>
      <c r="AH1047950" s="55"/>
      <c r="AI1047950" s="55"/>
      <c r="AJ1047950" s="8"/>
    </row>
    <row r="1047951" spans="16:36" x14ac:dyDescent="0.3">
      <c r="P1047951" s="8"/>
      <c r="Q1047951" s="4"/>
      <c r="R1047951" s="4"/>
      <c r="S1047951" s="4"/>
      <c r="T1047951" s="4"/>
      <c r="U1047951" s="4"/>
      <c r="V1047951" s="4"/>
      <c r="W1047951" s="4"/>
      <c r="X1047951" s="4"/>
      <c r="Y1047951" s="4"/>
      <c r="Z1047951" s="47"/>
      <c r="AA1047951" s="47"/>
      <c r="AB1047951" s="47"/>
      <c r="AC1047951" s="8"/>
      <c r="AD1047951" s="4"/>
      <c r="AE1047951" s="4"/>
      <c r="AF1047951" s="4"/>
      <c r="AG1047951" s="4"/>
      <c r="AH1047951" s="55"/>
      <c r="AI1047951" s="55"/>
      <c r="AJ1047951" s="8"/>
    </row>
    <row r="1047952" spans="16:36" x14ac:dyDescent="0.3">
      <c r="P1047952" s="8"/>
      <c r="Q1047952" s="4"/>
      <c r="R1047952" s="4"/>
      <c r="S1047952" s="4"/>
      <c r="T1047952" s="4"/>
      <c r="U1047952" s="4"/>
      <c r="V1047952" s="4"/>
      <c r="W1047952" s="4"/>
      <c r="X1047952" s="4"/>
      <c r="Y1047952" s="4"/>
      <c r="Z1047952" s="47"/>
      <c r="AA1047952" s="47"/>
      <c r="AB1047952" s="47"/>
      <c r="AC1047952" s="8"/>
      <c r="AD1047952" s="4"/>
      <c r="AE1047952" s="4"/>
      <c r="AF1047952" s="4"/>
      <c r="AG1047952" s="4"/>
      <c r="AH1047952" s="55"/>
      <c r="AI1047952" s="55"/>
      <c r="AJ1047952" s="8"/>
    </row>
    <row r="1047953" spans="16:36" x14ac:dyDescent="0.3">
      <c r="P1047953" s="8"/>
      <c r="Q1047953" s="4"/>
      <c r="R1047953" s="4"/>
      <c r="S1047953" s="4"/>
      <c r="T1047953" s="4"/>
      <c r="U1047953" s="4"/>
      <c r="V1047953" s="4"/>
      <c r="W1047953" s="4"/>
      <c r="X1047953" s="4"/>
      <c r="Y1047953" s="4"/>
      <c r="Z1047953" s="47"/>
      <c r="AA1047953" s="47"/>
      <c r="AB1047953" s="47"/>
      <c r="AC1047953" s="8"/>
      <c r="AD1047953" s="4"/>
      <c r="AE1047953" s="4"/>
      <c r="AF1047953" s="4"/>
      <c r="AG1047953" s="4"/>
      <c r="AH1047953" s="55"/>
      <c r="AI1047953" s="55"/>
      <c r="AJ1047953" s="8"/>
    </row>
    <row r="1047954" spans="16:36" x14ac:dyDescent="0.3">
      <c r="P1047954" s="8"/>
      <c r="Q1047954" s="4"/>
      <c r="R1047954" s="4"/>
      <c r="S1047954" s="4"/>
      <c r="T1047954" s="4"/>
      <c r="U1047954" s="4"/>
      <c r="V1047954" s="4"/>
      <c r="W1047954" s="4"/>
      <c r="X1047954" s="4"/>
      <c r="Y1047954" s="4"/>
      <c r="Z1047954" s="47"/>
      <c r="AA1047954" s="47"/>
      <c r="AB1047954" s="47"/>
      <c r="AC1047954" s="8"/>
      <c r="AD1047954" s="4"/>
      <c r="AE1047954" s="4"/>
      <c r="AF1047954" s="4"/>
      <c r="AG1047954" s="4"/>
      <c r="AH1047954" s="55"/>
      <c r="AI1047954" s="55"/>
      <c r="AJ1047954" s="8"/>
    </row>
    <row r="1047955" spans="16:36" x14ac:dyDescent="0.3">
      <c r="P1047955" s="8"/>
      <c r="Q1047955" s="4"/>
      <c r="R1047955" s="4"/>
      <c r="S1047955" s="4"/>
      <c r="T1047955" s="4"/>
      <c r="U1047955" s="4"/>
      <c r="V1047955" s="4"/>
      <c r="W1047955" s="4"/>
      <c r="X1047955" s="4"/>
      <c r="Y1047955" s="4"/>
      <c r="Z1047955" s="47"/>
      <c r="AA1047955" s="47"/>
      <c r="AB1047955" s="47"/>
      <c r="AC1047955" s="8"/>
      <c r="AD1047955" s="4"/>
      <c r="AE1047955" s="4"/>
      <c r="AF1047955" s="4"/>
      <c r="AG1047955" s="4"/>
      <c r="AH1047955" s="55"/>
      <c r="AI1047955" s="55"/>
      <c r="AJ1047955" s="8"/>
    </row>
    <row r="1047956" spans="16:36" x14ac:dyDescent="0.3">
      <c r="P1047956" s="8"/>
      <c r="Q1047956" s="4"/>
      <c r="R1047956" s="4"/>
      <c r="S1047956" s="4"/>
      <c r="T1047956" s="4"/>
      <c r="U1047956" s="4"/>
      <c r="V1047956" s="4"/>
      <c r="W1047956" s="4"/>
      <c r="X1047956" s="4"/>
      <c r="Y1047956" s="4"/>
      <c r="Z1047956" s="47"/>
      <c r="AA1047956" s="47"/>
      <c r="AB1047956" s="47"/>
      <c r="AC1047956" s="8"/>
      <c r="AD1047956" s="4"/>
      <c r="AE1047956" s="4"/>
      <c r="AF1047956" s="4"/>
      <c r="AG1047956" s="4"/>
      <c r="AH1047956" s="55"/>
      <c r="AI1047956" s="55"/>
      <c r="AJ1047956" s="8"/>
    </row>
    <row r="1047957" spans="16:36" x14ac:dyDescent="0.3">
      <c r="P1047957" s="8"/>
      <c r="Q1047957" s="4"/>
      <c r="R1047957" s="4"/>
      <c r="S1047957" s="4"/>
      <c r="T1047957" s="4"/>
      <c r="U1047957" s="4"/>
      <c r="V1047957" s="4"/>
      <c r="W1047957" s="4"/>
      <c r="X1047957" s="4"/>
      <c r="Y1047957" s="4"/>
      <c r="Z1047957" s="47"/>
      <c r="AA1047957" s="47"/>
      <c r="AB1047957" s="47"/>
      <c r="AC1047957" s="8"/>
      <c r="AD1047957" s="4"/>
      <c r="AE1047957" s="4"/>
      <c r="AF1047957" s="4"/>
      <c r="AG1047957" s="4"/>
      <c r="AH1047957" s="55"/>
      <c r="AI1047957" s="55"/>
      <c r="AJ1047957" s="8"/>
    </row>
    <row r="1047958" spans="16:36" x14ac:dyDescent="0.3">
      <c r="P1047958" s="8"/>
      <c r="Q1047958" s="4"/>
      <c r="R1047958" s="4"/>
      <c r="S1047958" s="4"/>
      <c r="T1047958" s="4"/>
      <c r="U1047958" s="4"/>
      <c r="V1047958" s="4"/>
      <c r="W1047958" s="4"/>
      <c r="X1047958" s="4"/>
      <c r="Y1047958" s="4"/>
      <c r="Z1047958" s="47"/>
      <c r="AA1047958" s="47"/>
      <c r="AB1047958" s="47"/>
      <c r="AC1047958" s="8"/>
      <c r="AD1047958" s="4"/>
      <c r="AE1047958" s="4"/>
      <c r="AF1047958" s="4"/>
      <c r="AG1047958" s="4"/>
      <c r="AH1047958" s="55"/>
      <c r="AI1047958" s="55"/>
      <c r="AJ1047958" s="8"/>
    </row>
    <row r="1047959" spans="16:36" x14ac:dyDescent="0.3">
      <c r="P1047959" s="8"/>
      <c r="Q1047959" s="4"/>
      <c r="R1047959" s="4"/>
      <c r="S1047959" s="4"/>
      <c r="T1047959" s="4"/>
      <c r="U1047959" s="4"/>
      <c r="V1047959" s="4"/>
      <c r="W1047959" s="4"/>
      <c r="X1047959" s="4"/>
      <c r="Y1047959" s="4"/>
      <c r="Z1047959" s="47"/>
      <c r="AA1047959" s="47"/>
      <c r="AB1047959" s="47"/>
      <c r="AC1047959" s="8"/>
      <c r="AD1047959" s="4"/>
      <c r="AE1047959" s="4"/>
      <c r="AF1047959" s="4"/>
      <c r="AG1047959" s="4"/>
      <c r="AH1047959" s="55"/>
      <c r="AI1047959" s="55"/>
      <c r="AJ1047959" s="8"/>
    </row>
    <row r="1047960" spans="16:36" x14ac:dyDescent="0.3">
      <c r="P1047960" s="8"/>
      <c r="Q1047960" s="4"/>
      <c r="R1047960" s="4"/>
      <c r="S1047960" s="4"/>
      <c r="T1047960" s="4"/>
      <c r="U1047960" s="4"/>
      <c r="V1047960" s="4"/>
      <c r="W1047960" s="4"/>
      <c r="X1047960" s="4"/>
      <c r="Y1047960" s="4"/>
      <c r="Z1047960" s="47"/>
      <c r="AA1047960" s="47"/>
      <c r="AB1047960" s="47"/>
      <c r="AC1047960" s="8"/>
      <c r="AD1047960" s="4"/>
      <c r="AE1047960" s="4"/>
      <c r="AF1047960" s="4"/>
      <c r="AG1047960" s="4"/>
      <c r="AH1047960" s="55"/>
      <c r="AI1047960" s="55"/>
      <c r="AJ1047960" s="8"/>
    </row>
    <row r="1047961" spans="16:36" x14ac:dyDescent="0.3">
      <c r="P1047961" s="8"/>
      <c r="Q1047961" s="4"/>
      <c r="R1047961" s="4"/>
      <c r="S1047961" s="4"/>
      <c r="T1047961" s="4"/>
      <c r="U1047961" s="4"/>
      <c r="V1047961" s="4"/>
      <c r="W1047961" s="4"/>
      <c r="X1047961" s="4"/>
      <c r="Y1047961" s="4"/>
      <c r="Z1047961" s="47"/>
      <c r="AA1047961" s="47"/>
      <c r="AB1047961" s="47"/>
      <c r="AC1047961" s="8"/>
      <c r="AD1047961" s="4"/>
      <c r="AE1047961" s="4"/>
      <c r="AF1047961" s="4"/>
      <c r="AG1047961" s="4"/>
      <c r="AH1047961" s="55"/>
      <c r="AI1047961" s="55"/>
      <c r="AJ1047961" s="8"/>
    </row>
    <row r="1047962" spans="16:36" x14ac:dyDescent="0.3">
      <c r="P1047962" s="8"/>
      <c r="Q1047962" s="4"/>
      <c r="R1047962" s="4"/>
      <c r="S1047962" s="4"/>
      <c r="T1047962" s="4"/>
      <c r="U1047962" s="4"/>
      <c r="V1047962" s="4"/>
      <c r="W1047962" s="4"/>
      <c r="X1047962" s="4"/>
      <c r="Y1047962" s="4"/>
      <c r="Z1047962" s="47"/>
      <c r="AA1047962" s="47"/>
      <c r="AB1047962" s="47"/>
      <c r="AC1047962" s="8"/>
      <c r="AD1047962" s="4"/>
      <c r="AE1047962" s="4"/>
      <c r="AF1047962" s="4"/>
      <c r="AG1047962" s="4"/>
      <c r="AH1047962" s="55"/>
      <c r="AI1047962" s="55"/>
      <c r="AJ1047962" s="8"/>
    </row>
    <row r="1047963" spans="16:36" x14ac:dyDescent="0.3">
      <c r="P1047963" s="8"/>
      <c r="Q1047963" s="4"/>
      <c r="R1047963" s="4"/>
      <c r="S1047963" s="4"/>
      <c r="T1047963" s="4"/>
      <c r="U1047963" s="4"/>
      <c r="V1047963" s="4"/>
      <c r="W1047963" s="4"/>
      <c r="X1047963" s="4"/>
      <c r="Y1047963" s="4"/>
      <c r="Z1047963" s="47"/>
      <c r="AA1047963" s="47"/>
      <c r="AB1047963" s="47"/>
      <c r="AC1047963" s="8"/>
      <c r="AD1047963" s="4"/>
      <c r="AE1047963" s="4"/>
      <c r="AF1047963" s="4"/>
      <c r="AG1047963" s="4"/>
      <c r="AH1047963" s="55"/>
      <c r="AI1047963" s="55"/>
      <c r="AJ1047963" s="8"/>
    </row>
    <row r="1047964" spans="16:36" x14ac:dyDescent="0.3">
      <c r="P1047964" s="8"/>
      <c r="Q1047964" s="4"/>
      <c r="R1047964" s="4"/>
      <c r="S1047964" s="4"/>
      <c r="T1047964" s="4"/>
      <c r="U1047964" s="4"/>
      <c r="V1047964" s="4"/>
      <c r="W1047964" s="4"/>
      <c r="X1047964" s="4"/>
      <c r="Y1047964" s="4"/>
      <c r="Z1047964" s="47"/>
      <c r="AA1047964" s="47"/>
      <c r="AB1047964" s="47"/>
      <c r="AC1047964" s="8"/>
      <c r="AD1047964" s="4"/>
      <c r="AE1047964" s="4"/>
      <c r="AF1047964" s="4"/>
      <c r="AG1047964" s="4"/>
      <c r="AH1047964" s="55"/>
      <c r="AI1047964" s="55"/>
      <c r="AJ1047964" s="8"/>
    </row>
    <row r="1047965" spans="16:36" x14ac:dyDescent="0.3">
      <c r="P1047965" s="8"/>
      <c r="Q1047965" s="4"/>
      <c r="R1047965" s="4"/>
      <c r="S1047965" s="4"/>
      <c r="T1047965" s="4"/>
      <c r="U1047965" s="4"/>
      <c r="V1047965" s="4"/>
      <c r="W1047965" s="4"/>
      <c r="X1047965" s="4"/>
      <c r="Y1047965" s="4"/>
      <c r="Z1047965" s="47"/>
      <c r="AA1047965" s="47"/>
      <c r="AB1047965" s="47"/>
      <c r="AC1047965" s="8"/>
      <c r="AD1047965" s="4"/>
      <c r="AE1047965" s="4"/>
      <c r="AF1047965" s="4"/>
      <c r="AG1047965" s="4"/>
      <c r="AH1047965" s="55"/>
      <c r="AI1047965" s="55"/>
      <c r="AJ1047965" s="8"/>
    </row>
    <row r="1047966" spans="16:36" x14ac:dyDescent="0.3">
      <c r="P1047966" s="8"/>
      <c r="Q1047966" s="4"/>
      <c r="R1047966" s="4"/>
      <c r="S1047966" s="4"/>
      <c r="T1047966" s="4"/>
      <c r="U1047966" s="4"/>
      <c r="V1047966" s="4"/>
      <c r="W1047966" s="4"/>
      <c r="X1047966" s="4"/>
      <c r="Y1047966" s="4"/>
      <c r="Z1047966" s="47"/>
      <c r="AA1047966" s="47"/>
      <c r="AB1047966" s="47"/>
      <c r="AC1047966" s="8"/>
      <c r="AD1047966" s="4"/>
      <c r="AE1047966" s="4"/>
      <c r="AF1047966" s="4"/>
      <c r="AG1047966" s="4"/>
      <c r="AH1047966" s="55"/>
      <c r="AI1047966" s="55"/>
      <c r="AJ1047966" s="8"/>
    </row>
    <row r="1047967" spans="16:36" x14ac:dyDescent="0.3">
      <c r="P1047967" s="8"/>
      <c r="Q1047967" s="4"/>
      <c r="R1047967" s="4"/>
      <c r="S1047967" s="4"/>
      <c r="T1047967" s="4"/>
      <c r="U1047967" s="4"/>
      <c r="V1047967" s="4"/>
      <c r="W1047967" s="4"/>
      <c r="X1047967" s="4"/>
      <c r="Y1047967" s="4"/>
      <c r="Z1047967" s="47"/>
      <c r="AA1047967" s="47"/>
      <c r="AB1047967" s="47"/>
      <c r="AC1047967" s="8"/>
      <c r="AD1047967" s="4"/>
      <c r="AE1047967" s="4"/>
      <c r="AF1047967" s="4"/>
      <c r="AG1047967" s="4"/>
      <c r="AH1047967" s="55"/>
      <c r="AI1047967" s="55"/>
      <c r="AJ1047967" s="8"/>
    </row>
    <row r="1047968" spans="16:36" x14ac:dyDescent="0.3">
      <c r="P1047968" s="8"/>
      <c r="Q1047968" s="4"/>
      <c r="R1047968" s="4"/>
      <c r="S1047968" s="4"/>
      <c r="T1047968" s="4"/>
      <c r="U1047968" s="4"/>
      <c r="V1047968" s="4"/>
      <c r="W1047968" s="4"/>
      <c r="X1047968" s="4"/>
      <c r="Y1047968" s="4"/>
      <c r="Z1047968" s="47"/>
      <c r="AA1047968" s="47"/>
      <c r="AB1047968" s="47"/>
      <c r="AC1047968" s="8"/>
      <c r="AD1047968" s="4"/>
      <c r="AE1047968" s="4"/>
      <c r="AF1047968" s="4"/>
      <c r="AG1047968" s="4"/>
      <c r="AH1047968" s="55"/>
      <c r="AI1047968" s="55"/>
      <c r="AJ1047968" s="8"/>
    </row>
    <row r="1047969" spans="16:36" x14ac:dyDescent="0.3">
      <c r="P1047969" s="8"/>
      <c r="Q1047969" s="4"/>
      <c r="R1047969" s="4"/>
      <c r="S1047969" s="4"/>
      <c r="T1047969" s="4"/>
      <c r="U1047969" s="4"/>
      <c r="V1047969" s="4"/>
      <c r="W1047969" s="4"/>
      <c r="X1047969" s="4"/>
      <c r="Y1047969" s="4"/>
      <c r="Z1047969" s="47"/>
      <c r="AA1047969" s="47"/>
      <c r="AB1047969" s="47"/>
      <c r="AC1047969" s="8"/>
      <c r="AD1047969" s="4"/>
      <c r="AE1047969" s="4"/>
      <c r="AF1047969" s="4"/>
      <c r="AG1047969" s="4"/>
      <c r="AH1047969" s="55"/>
      <c r="AI1047969" s="55"/>
      <c r="AJ1047969" s="8"/>
    </row>
    <row r="1047970" spans="16:36" x14ac:dyDescent="0.3">
      <c r="P1047970" s="8"/>
      <c r="Q1047970" s="4"/>
      <c r="R1047970" s="4"/>
      <c r="S1047970" s="4"/>
      <c r="T1047970" s="4"/>
      <c r="U1047970" s="4"/>
      <c r="V1047970" s="4"/>
      <c r="W1047970" s="4"/>
      <c r="X1047970" s="4"/>
      <c r="Y1047970" s="4"/>
      <c r="Z1047970" s="47"/>
      <c r="AA1047970" s="47"/>
      <c r="AB1047970" s="47"/>
      <c r="AC1047970" s="8"/>
      <c r="AD1047970" s="4"/>
      <c r="AE1047970" s="4"/>
      <c r="AF1047970" s="4"/>
      <c r="AG1047970" s="4"/>
      <c r="AH1047970" s="55"/>
      <c r="AI1047970" s="55"/>
      <c r="AJ1047970" s="8"/>
    </row>
    <row r="1047971" spans="16:36" x14ac:dyDescent="0.3">
      <c r="P1047971" s="8"/>
      <c r="Q1047971" s="4"/>
      <c r="R1047971" s="4"/>
      <c r="S1047971" s="4"/>
      <c r="T1047971" s="4"/>
      <c r="U1047971" s="4"/>
      <c r="V1047971" s="4"/>
      <c r="W1047971" s="4"/>
      <c r="X1047971" s="4"/>
      <c r="Y1047971" s="4"/>
      <c r="Z1047971" s="47"/>
      <c r="AA1047971" s="47"/>
      <c r="AB1047971" s="47"/>
      <c r="AC1047971" s="8"/>
      <c r="AD1047971" s="4"/>
      <c r="AE1047971" s="4"/>
      <c r="AF1047971" s="4"/>
      <c r="AG1047971" s="4"/>
      <c r="AH1047971" s="55"/>
      <c r="AI1047971" s="55"/>
      <c r="AJ1047971" s="8"/>
    </row>
    <row r="1047972" spans="16:36" x14ac:dyDescent="0.3">
      <c r="P1047972" s="8"/>
      <c r="Q1047972" s="4"/>
      <c r="R1047972" s="4"/>
      <c r="S1047972" s="4"/>
      <c r="T1047972" s="4"/>
      <c r="U1047972" s="4"/>
      <c r="V1047972" s="4"/>
      <c r="W1047972" s="4"/>
      <c r="X1047972" s="4"/>
      <c r="Y1047972" s="4"/>
      <c r="Z1047972" s="47"/>
      <c r="AA1047972" s="47"/>
      <c r="AB1047972" s="47"/>
      <c r="AC1047972" s="8"/>
      <c r="AD1047972" s="4"/>
      <c r="AE1047972" s="4"/>
      <c r="AF1047972" s="4"/>
      <c r="AG1047972" s="4"/>
      <c r="AH1047972" s="55"/>
      <c r="AI1047972" s="55"/>
      <c r="AJ1047972" s="8"/>
    </row>
    <row r="1047973" spans="16:36" x14ac:dyDescent="0.3">
      <c r="P1047973" s="8"/>
      <c r="Q1047973" s="4"/>
      <c r="R1047973" s="4"/>
      <c r="S1047973" s="4"/>
      <c r="T1047973" s="4"/>
      <c r="U1047973" s="4"/>
      <c r="V1047973" s="4"/>
      <c r="W1047973" s="4"/>
      <c r="X1047973" s="4"/>
      <c r="Y1047973" s="4"/>
      <c r="Z1047973" s="47"/>
      <c r="AA1047973" s="47"/>
      <c r="AB1047973" s="47"/>
      <c r="AC1047973" s="8"/>
      <c r="AD1047973" s="4"/>
      <c r="AE1047973" s="4"/>
      <c r="AF1047973" s="4"/>
      <c r="AG1047973" s="4"/>
      <c r="AH1047973" s="55"/>
      <c r="AI1047973" s="55"/>
      <c r="AJ1047973" s="8"/>
    </row>
    <row r="1047974" spans="16:36" x14ac:dyDescent="0.3">
      <c r="P1047974" s="8"/>
      <c r="Q1047974" s="4"/>
      <c r="R1047974" s="4"/>
      <c r="S1047974" s="4"/>
      <c r="T1047974" s="4"/>
      <c r="U1047974" s="4"/>
      <c r="V1047974" s="4"/>
      <c r="W1047974" s="4"/>
      <c r="X1047974" s="4"/>
      <c r="Y1047974" s="4"/>
      <c r="Z1047974" s="47"/>
      <c r="AA1047974" s="47"/>
      <c r="AB1047974" s="47"/>
      <c r="AC1047974" s="8"/>
      <c r="AD1047974" s="4"/>
      <c r="AE1047974" s="4"/>
      <c r="AF1047974" s="4"/>
      <c r="AG1047974" s="4"/>
      <c r="AH1047974" s="55"/>
      <c r="AI1047974" s="55"/>
      <c r="AJ1047974" s="8"/>
    </row>
    <row r="1047975" spans="16:36" x14ac:dyDescent="0.3">
      <c r="P1047975" s="8"/>
      <c r="Q1047975" s="4"/>
      <c r="R1047975" s="4"/>
      <c r="S1047975" s="4"/>
      <c r="T1047975" s="4"/>
      <c r="U1047975" s="4"/>
      <c r="V1047975" s="4"/>
      <c r="W1047975" s="4"/>
      <c r="X1047975" s="4"/>
      <c r="Y1047975" s="4"/>
      <c r="Z1047975" s="47"/>
      <c r="AA1047975" s="47"/>
      <c r="AB1047975" s="47"/>
      <c r="AC1047975" s="8"/>
      <c r="AD1047975" s="4"/>
      <c r="AE1047975" s="4"/>
      <c r="AF1047975" s="4"/>
      <c r="AG1047975" s="4"/>
      <c r="AH1047975" s="55"/>
      <c r="AI1047975" s="55"/>
      <c r="AJ1047975" s="8"/>
    </row>
    <row r="1047976" spans="16:36" x14ac:dyDescent="0.3">
      <c r="P1047976" s="8"/>
      <c r="Q1047976" s="4"/>
      <c r="R1047976" s="4"/>
      <c r="S1047976" s="4"/>
      <c r="T1047976" s="4"/>
      <c r="U1047976" s="4"/>
      <c r="V1047976" s="4"/>
      <c r="W1047976" s="4"/>
      <c r="X1047976" s="4"/>
      <c r="Y1047976" s="4"/>
      <c r="Z1047976" s="47"/>
      <c r="AA1047976" s="47"/>
      <c r="AB1047976" s="47"/>
      <c r="AC1047976" s="8"/>
      <c r="AD1047976" s="4"/>
      <c r="AE1047976" s="4"/>
      <c r="AF1047976" s="4"/>
      <c r="AG1047976" s="4"/>
      <c r="AH1047976" s="55"/>
      <c r="AI1047976" s="55"/>
      <c r="AJ1047976" s="8"/>
    </row>
    <row r="1047977" spans="16:36" x14ac:dyDescent="0.3">
      <c r="P1047977" s="8"/>
      <c r="Q1047977" s="4"/>
      <c r="R1047977" s="4"/>
      <c r="S1047977" s="4"/>
      <c r="T1047977" s="4"/>
      <c r="U1047977" s="4"/>
      <c r="V1047977" s="4"/>
      <c r="W1047977" s="4"/>
      <c r="X1047977" s="4"/>
      <c r="Y1047977" s="4"/>
      <c r="Z1047977" s="47"/>
      <c r="AA1047977" s="47"/>
      <c r="AB1047977" s="47"/>
      <c r="AC1047977" s="8"/>
      <c r="AD1047977" s="4"/>
      <c r="AE1047977" s="4"/>
      <c r="AF1047977" s="4"/>
      <c r="AG1047977" s="4"/>
      <c r="AH1047977" s="55"/>
      <c r="AI1047977" s="55"/>
      <c r="AJ1047977" s="8"/>
    </row>
    <row r="1047978" spans="16:36" x14ac:dyDescent="0.3">
      <c r="P1047978" s="8"/>
      <c r="Q1047978" s="4"/>
      <c r="R1047978" s="4"/>
      <c r="S1047978" s="4"/>
      <c r="T1047978" s="4"/>
      <c r="U1047978" s="4"/>
      <c r="V1047978" s="4"/>
      <c r="W1047978" s="4"/>
      <c r="X1047978" s="4"/>
      <c r="Y1047978" s="4"/>
      <c r="Z1047978" s="47"/>
      <c r="AA1047978" s="47"/>
      <c r="AB1047978" s="47"/>
      <c r="AC1047978" s="8"/>
      <c r="AD1047978" s="4"/>
      <c r="AE1047978" s="4"/>
      <c r="AF1047978" s="4"/>
      <c r="AG1047978" s="4"/>
      <c r="AH1047978" s="55"/>
      <c r="AI1047978" s="55"/>
      <c r="AJ1047978" s="8"/>
    </row>
    <row r="1047979" spans="16:36" x14ac:dyDescent="0.3">
      <c r="P1047979" s="8"/>
      <c r="Q1047979" s="4"/>
      <c r="R1047979" s="4"/>
      <c r="S1047979" s="4"/>
      <c r="T1047979" s="4"/>
      <c r="U1047979" s="4"/>
      <c r="V1047979" s="4"/>
      <c r="W1047979" s="4"/>
      <c r="X1047979" s="4"/>
      <c r="Y1047979" s="4"/>
      <c r="Z1047979" s="47"/>
      <c r="AA1047979" s="47"/>
      <c r="AB1047979" s="47"/>
      <c r="AC1047979" s="8"/>
      <c r="AD1047979" s="4"/>
      <c r="AE1047979" s="4"/>
      <c r="AF1047979" s="4"/>
      <c r="AG1047979" s="4"/>
      <c r="AH1047979" s="55"/>
      <c r="AI1047979" s="55"/>
      <c r="AJ1047979" s="8"/>
    </row>
    <row r="1047980" spans="16:36" x14ac:dyDescent="0.3">
      <c r="P1047980" s="8"/>
      <c r="Q1047980" s="4"/>
      <c r="R1047980" s="4"/>
      <c r="S1047980" s="4"/>
      <c r="T1047980" s="4"/>
      <c r="U1047980" s="4"/>
      <c r="V1047980" s="4"/>
      <c r="W1047980" s="4"/>
      <c r="X1047980" s="4"/>
      <c r="Y1047980" s="4"/>
      <c r="Z1047980" s="47"/>
      <c r="AA1047980" s="47"/>
      <c r="AB1047980" s="47"/>
      <c r="AC1047980" s="8"/>
      <c r="AD1047980" s="4"/>
      <c r="AE1047980" s="4"/>
      <c r="AF1047980" s="4"/>
      <c r="AG1047980" s="4"/>
      <c r="AH1047980" s="55"/>
      <c r="AI1047980" s="55"/>
      <c r="AJ1047980" s="8"/>
    </row>
    <row r="1047981" spans="16:36" x14ac:dyDescent="0.3">
      <c r="P1047981" s="8"/>
      <c r="Q1047981" s="4"/>
      <c r="R1047981" s="4"/>
      <c r="S1047981" s="4"/>
      <c r="T1047981" s="4"/>
      <c r="U1047981" s="4"/>
      <c r="V1047981" s="4"/>
      <c r="W1047981" s="4"/>
      <c r="X1047981" s="4"/>
      <c r="Y1047981" s="4"/>
      <c r="Z1047981" s="47"/>
      <c r="AA1047981" s="47"/>
      <c r="AB1047981" s="47"/>
      <c r="AC1047981" s="8"/>
      <c r="AD1047981" s="4"/>
      <c r="AE1047981" s="4"/>
      <c r="AF1047981" s="4"/>
      <c r="AG1047981" s="4"/>
      <c r="AH1047981" s="55"/>
      <c r="AI1047981" s="55"/>
      <c r="AJ1047981" s="8"/>
    </row>
    <row r="1047982" spans="16:36" x14ac:dyDescent="0.3">
      <c r="P1047982" s="8"/>
      <c r="Q1047982" s="4"/>
      <c r="R1047982" s="4"/>
      <c r="S1047982" s="4"/>
      <c r="T1047982" s="4"/>
      <c r="U1047982" s="4"/>
      <c r="V1047982" s="4"/>
      <c r="W1047982" s="4"/>
      <c r="X1047982" s="4"/>
      <c r="Y1047982" s="4"/>
      <c r="Z1047982" s="47"/>
      <c r="AA1047982" s="47"/>
      <c r="AB1047982" s="47"/>
      <c r="AC1047982" s="8"/>
      <c r="AD1047982" s="4"/>
      <c r="AE1047982" s="4"/>
      <c r="AF1047982" s="4"/>
      <c r="AG1047982" s="4"/>
      <c r="AH1047982" s="55"/>
      <c r="AI1047982" s="55"/>
      <c r="AJ1047982" s="8"/>
    </row>
    <row r="1047983" spans="16:36" x14ac:dyDescent="0.3">
      <c r="P1047983" s="8"/>
      <c r="Q1047983" s="4"/>
      <c r="R1047983" s="4"/>
      <c r="S1047983" s="4"/>
      <c r="T1047983" s="4"/>
      <c r="U1047983" s="4"/>
      <c r="V1047983" s="4"/>
      <c r="W1047983" s="4"/>
      <c r="X1047983" s="4"/>
      <c r="Y1047983" s="4"/>
      <c r="Z1047983" s="47"/>
      <c r="AA1047983" s="47"/>
      <c r="AB1047983" s="47"/>
      <c r="AC1047983" s="8"/>
      <c r="AD1047983" s="4"/>
      <c r="AE1047983" s="4"/>
      <c r="AF1047983" s="4"/>
      <c r="AG1047983" s="4"/>
      <c r="AH1047983" s="55"/>
      <c r="AI1047983" s="55"/>
      <c r="AJ1047983" s="8"/>
    </row>
    <row r="1047984" spans="16:36" x14ac:dyDescent="0.3">
      <c r="P1047984" s="8"/>
      <c r="Q1047984" s="4"/>
      <c r="R1047984" s="4"/>
      <c r="S1047984" s="4"/>
      <c r="T1047984" s="4"/>
      <c r="U1047984" s="4"/>
      <c r="V1047984" s="4"/>
      <c r="W1047984" s="4"/>
      <c r="X1047984" s="4"/>
      <c r="Y1047984" s="4"/>
      <c r="Z1047984" s="47"/>
      <c r="AA1047984" s="47"/>
      <c r="AB1047984" s="47"/>
      <c r="AC1047984" s="8"/>
      <c r="AD1047984" s="4"/>
      <c r="AE1047984" s="4"/>
      <c r="AF1047984" s="4"/>
      <c r="AG1047984" s="4"/>
      <c r="AH1047984" s="55"/>
      <c r="AI1047984" s="55"/>
      <c r="AJ1047984" s="8"/>
    </row>
    <row r="1047985" spans="16:36" x14ac:dyDescent="0.3">
      <c r="P1047985" s="8"/>
      <c r="Q1047985" s="4"/>
      <c r="R1047985" s="4"/>
      <c r="S1047985" s="4"/>
      <c r="T1047985" s="4"/>
      <c r="U1047985" s="4"/>
      <c r="V1047985" s="4"/>
      <c r="W1047985" s="4"/>
      <c r="X1047985" s="4"/>
      <c r="Y1047985" s="4"/>
      <c r="Z1047985" s="47"/>
      <c r="AA1047985" s="47"/>
      <c r="AB1047985" s="47"/>
      <c r="AC1047985" s="8"/>
      <c r="AD1047985" s="4"/>
      <c r="AE1047985" s="4"/>
      <c r="AF1047985" s="4"/>
      <c r="AG1047985" s="4"/>
      <c r="AH1047985" s="55"/>
      <c r="AI1047985" s="55"/>
      <c r="AJ1047985" s="8"/>
    </row>
    <row r="1047986" spans="16:36" x14ac:dyDescent="0.3">
      <c r="P1047986" s="8"/>
      <c r="Q1047986" s="4"/>
      <c r="R1047986" s="4"/>
      <c r="S1047986" s="4"/>
      <c r="T1047986" s="4"/>
      <c r="U1047986" s="4"/>
      <c r="V1047986" s="4"/>
      <c r="W1047986" s="4"/>
      <c r="X1047986" s="4"/>
      <c r="Y1047986" s="4"/>
      <c r="Z1047986" s="47"/>
      <c r="AA1047986" s="47"/>
      <c r="AB1047986" s="47"/>
      <c r="AC1047986" s="8"/>
      <c r="AD1047986" s="4"/>
      <c r="AE1047986" s="4"/>
      <c r="AF1047986" s="4"/>
      <c r="AG1047986" s="4"/>
      <c r="AH1047986" s="55"/>
      <c r="AI1047986" s="55"/>
      <c r="AJ1047986" s="8"/>
    </row>
    <row r="1047987" spans="16:36" x14ac:dyDescent="0.3">
      <c r="P1047987" s="8"/>
      <c r="Q1047987" s="4"/>
      <c r="R1047987" s="4"/>
      <c r="S1047987" s="4"/>
      <c r="T1047987" s="4"/>
      <c r="U1047987" s="4"/>
      <c r="V1047987" s="4"/>
      <c r="W1047987" s="4"/>
      <c r="X1047987" s="4"/>
      <c r="Y1047987" s="4"/>
      <c r="Z1047987" s="47"/>
      <c r="AA1047987" s="47"/>
      <c r="AB1047987" s="47"/>
      <c r="AC1047987" s="8"/>
      <c r="AD1047987" s="4"/>
      <c r="AE1047987" s="4"/>
      <c r="AF1047987" s="4"/>
      <c r="AG1047987" s="4"/>
      <c r="AH1047987" s="55"/>
      <c r="AI1047987" s="55"/>
      <c r="AJ1047987" s="8"/>
    </row>
    <row r="1047988" spans="16:36" x14ac:dyDescent="0.3">
      <c r="P1047988" s="8"/>
      <c r="Q1047988" s="4"/>
      <c r="R1047988" s="4"/>
      <c r="S1047988" s="4"/>
      <c r="T1047988" s="4"/>
      <c r="U1047988" s="4"/>
      <c r="V1047988" s="4"/>
      <c r="W1047988" s="4"/>
      <c r="X1047988" s="4"/>
      <c r="Y1047988" s="4"/>
      <c r="Z1047988" s="47"/>
      <c r="AA1047988" s="47"/>
      <c r="AB1047988" s="47"/>
      <c r="AC1047988" s="8"/>
      <c r="AD1047988" s="4"/>
      <c r="AE1047988" s="4"/>
      <c r="AF1047988" s="4"/>
      <c r="AG1047988" s="4"/>
      <c r="AH1047988" s="55"/>
      <c r="AI1047988" s="55"/>
      <c r="AJ1047988" s="8"/>
    </row>
    <row r="1047989" spans="16:36" x14ac:dyDescent="0.3">
      <c r="P1047989" s="8"/>
      <c r="Q1047989" s="4"/>
      <c r="R1047989" s="4"/>
      <c r="S1047989" s="4"/>
      <c r="T1047989" s="4"/>
      <c r="U1047989" s="4"/>
      <c r="V1047989" s="4"/>
      <c r="W1047989" s="4"/>
      <c r="X1047989" s="4"/>
      <c r="Y1047989" s="4"/>
      <c r="Z1047989" s="47"/>
      <c r="AA1047989" s="47"/>
      <c r="AB1047989" s="47"/>
      <c r="AC1047989" s="8"/>
      <c r="AD1047989" s="4"/>
      <c r="AE1047989" s="4"/>
      <c r="AF1047989" s="4"/>
      <c r="AG1047989" s="4"/>
      <c r="AH1047989" s="55"/>
      <c r="AI1047989" s="55"/>
      <c r="AJ1047989" s="8"/>
    </row>
    <row r="1047990" spans="16:36" x14ac:dyDescent="0.3">
      <c r="P1047990" s="8"/>
      <c r="Q1047990" s="4"/>
      <c r="R1047990" s="4"/>
      <c r="S1047990" s="4"/>
      <c r="T1047990" s="4"/>
      <c r="U1047990" s="4"/>
      <c r="V1047990" s="4"/>
      <c r="W1047990" s="4"/>
      <c r="X1047990" s="4"/>
      <c r="Y1047990" s="4"/>
      <c r="Z1047990" s="47"/>
      <c r="AA1047990" s="47"/>
      <c r="AB1047990" s="47"/>
      <c r="AC1047990" s="8"/>
      <c r="AD1047990" s="4"/>
      <c r="AE1047990" s="4"/>
      <c r="AF1047990" s="4"/>
      <c r="AG1047990" s="4"/>
      <c r="AH1047990" s="55"/>
      <c r="AI1047990" s="55"/>
      <c r="AJ1047990" s="8"/>
    </row>
    <row r="1047991" spans="16:36" x14ac:dyDescent="0.3">
      <c r="P1047991" s="8"/>
      <c r="Q1047991" s="4"/>
      <c r="R1047991" s="4"/>
      <c r="S1047991" s="4"/>
      <c r="T1047991" s="4"/>
      <c r="U1047991" s="4"/>
      <c r="V1047991" s="4"/>
      <c r="W1047991" s="4"/>
      <c r="X1047991" s="4"/>
      <c r="Y1047991" s="4"/>
      <c r="Z1047991" s="47"/>
      <c r="AA1047991" s="47"/>
      <c r="AB1047991" s="47"/>
      <c r="AC1047991" s="8"/>
      <c r="AD1047991" s="4"/>
      <c r="AE1047991" s="4"/>
      <c r="AF1047991" s="4"/>
      <c r="AG1047991" s="4"/>
      <c r="AH1047991" s="55"/>
      <c r="AI1047991" s="55"/>
      <c r="AJ1047991" s="8"/>
    </row>
    <row r="1047992" spans="16:36" x14ac:dyDescent="0.3">
      <c r="P1047992" s="8"/>
      <c r="Q1047992" s="4"/>
      <c r="R1047992" s="4"/>
      <c r="S1047992" s="4"/>
      <c r="T1047992" s="4"/>
      <c r="U1047992" s="4"/>
      <c r="V1047992" s="4"/>
      <c r="W1047992" s="4"/>
      <c r="X1047992" s="4"/>
      <c r="Y1047992" s="4"/>
      <c r="Z1047992" s="47"/>
      <c r="AA1047992" s="47"/>
      <c r="AB1047992" s="47"/>
      <c r="AC1047992" s="8"/>
      <c r="AD1047992" s="4"/>
      <c r="AE1047992" s="4"/>
      <c r="AF1047992" s="4"/>
      <c r="AG1047992" s="4"/>
      <c r="AH1047992" s="55"/>
      <c r="AI1047992" s="55"/>
      <c r="AJ1047992" s="8"/>
    </row>
    <row r="1047993" spans="16:36" x14ac:dyDescent="0.3">
      <c r="P1047993" s="8"/>
      <c r="Q1047993" s="4"/>
      <c r="R1047993" s="4"/>
      <c r="S1047993" s="4"/>
      <c r="T1047993" s="4"/>
      <c r="U1047993" s="4"/>
      <c r="V1047993" s="4"/>
      <c r="W1047993" s="4"/>
      <c r="X1047993" s="4"/>
      <c r="Y1047993" s="4"/>
      <c r="Z1047993" s="47"/>
      <c r="AA1047993" s="47"/>
      <c r="AB1047993" s="47"/>
      <c r="AC1047993" s="8"/>
      <c r="AD1047993" s="4"/>
      <c r="AE1047993" s="4"/>
      <c r="AF1047993" s="4"/>
      <c r="AG1047993" s="4"/>
      <c r="AH1047993" s="55"/>
      <c r="AI1047993" s="55"/>
      <c r="AJ1047993" s="8"/>
    </row>
    <row r="1047994" spans="16:36" x14ac:dyDescent="0.3">
      <c r="P1047994" s="8"/>
      <c r="Q1047994" s="4"/>
      <c r="R1047994" s="4"/>
      <c r="S1047994" s="4"/>
      <c r="T1047994" s="4"/>
      <c r="U1047994" s="4"/>
      <c r="V1047994" s="4"/>
      <c r="W1047994" s="4"/>
      <c r="X1047994" s="4"/>
      <c r="Y1047994" s="4"/>
      <c r="Z1047994" s="47"/>
      <c r="AA1047994" s="47"/>
      <c r="AB1047994" s="47"/>
      <c r="AC1047994" s="8"/>
      <c r="AD1047994" s="4"/>
      <c r="AE1047994" s="4"/>
      <c r="AF1047994" s="4"/>
      <c r="AG1047994" s="4"/>
      <c r="AH1047994" s="55"/>
      <c r="AI1047994" s="55"/>
      <c r="AJ1047994" s="8"/>
    </row>
    <row r="1047995" spans="16:36" x14ac:dyDescent="0.3">
      <c r="P1047995" s="8"/>
      <c r="Q1047995" s="4"/>
      <c r="R1047995" s="4"/>
      <c r="S1047995" s="4"/>
      <c r="T1047995" s="4"/>
      <c r="U1047995" s="4"/>
      <c r="V1047995" s="4"/>
      <c r="W1047995" s="4"/>
      <c r="X1047995" s="4"/>
      <c r="Y1047995" s="4"/>
      <c r="Z1047995" s="47"/>
      <c r="AA1047995" s="47"/>
      <c r="AB1047995" s="47"/>
      <c r="AC1047995" s="8"/>
      <c r="AD1047995" s="4"/>
      <c r="AE1047995" s="4"/>
      <c r="AF1047995" s="4"/>
      <c r="AG1047995" s="4"/>
      <c r="AH1047995" s="55"/>
      <c r="AI1047995" s="55"/>
      <c r="AJ1047995" s="8"/>
    </row>
    <row r="1047996" spans="16:36" x14ac:dyDescent="0.3">
      <c r="P1047996" s="8"/>
      <c r="Q1047996" s="4"/>
      <c r="R1047996" s="4"/>
      <c r="S1047996" s="4"/>
      <c r="T1047996" s="4"/>
      <c r="U1047996" s="4"/>
      <c r="V1047996" s="4"/>
      <c r="W1047996" s="4"/>
      <c r="X1047996" s="4"/>
      <c r="Y1047996" s="4"/>
      <c r="Z1047996" s="47"/>
      <c r="AA1047996" s="47"/>
      <c r="AB1047996" s="47"/>
      <c r="AC1047996" s="8"/>
      <c r="AD1047996" s="4"/>
      <c r="AE1047996" s="4"/>
      <c r="AF1047996" s="4"/>
      <c r="AG1047996" s="4"/>
      <c r="AH1047996" s="55"/>
      <c r="AI1047996" s="55"/>
      <c r="AJ1047996" s="8"/>
    </row>
    <row r="1047997" spans="16:36" x14ac:dyDescent="0.3">
      <c r="P1047997" s="8"/>
      <c r="Q1047997" s="4"/>
      <c r="R1047997" s="4"/>
      <c r="S1047997" s="4"/>
      <c r="T1047997" s="4"/>
      <c r="U1047997" s="4"/>
      <c r="V1047997" s="4"/>
      <c r="W1047997" s="4"/>
      <c r="X1047997" s="4"/>
      <c r="Y1047997" s="4"/>
      <c r="Z1047997" s="47"/>
      <c r="AA1047997" s="47"/>
      <c r="AB1047997" s="47"/>
      <c r="AC1047997" s="8"/>
      <c r="AD1047997" s="4"/>
      <c r="AE1047997" s="4"/>
      <c r="AF1047997" s="4"/>
      <c r="AG1047997" s="4"/>
      <c r="AH1047997" s="55"/>
      <c r="AI1047997" s="55"/>
      <c r="AJ1047997" s="8"/>
    </row>
    <row r="1047998" spans="16:36" x14ac:dyDescent="0.3">
      <c r="P1047998" s="8"/>
      <c r="Q1047998" s="4"/>
      <c r="R1047998" s="4"/>
      <c r="S1047998" s="4"/>
      <c r="T1047998" s="4"/>
      <c r="U1047998" s="4"/>
      <c r="V1047998" s="4"/>
      <c r="W1047998" s="4"/>
      <c r="X1047998" s="4"/>
      <c r="Y1047998" s="4"/>
      <c r="Z1047998" s="47"/>
      <c r="AA1047998" s="47"/>
      <c r="AB1047998" s="47"/>
      <c r="AC1047998" s="8"/>
      <c r="AD1047998" s="4"/>
      <c r="AE1047998" s="4"/>
      <c r="AF1047998" s="4"/>
      <c r="AG1047998" s="4"/>
      <c r="AH1047998" s="55"/>
      <c r="AI1047998" s="55"/>
      <c r="AJ1047998" s="8"/>
    </row>
    <row r="1047999" spans="16:36" x14ac:dyDescent="0.3">
      <c r="P1047999" s="8"/>
      <c r="Q1047999" s="4"/>
      <c r="R1047999" s="4"/>
      <c r="S1047999" s="4"/>
      <c r="T1047999" s="4"/>
      <c r="U1047999" s="4"/>
      <c r="V1047999" s="4"/>
      <c r="W1047999" s="4"/>
      <c r="X1047999" s="4"/>
      <c r="Y1047999" s="4"/>
      <c r="Z1047999" s="47"/>
      <c r="AA1047999" s="47"/>
      <c r="AB1047999" s="47"/>
      <c r="AC1047999" s="8"/>
      <c r="AD1047999" s="4"/>
      <c r="AE1047999" s="4"/>
      <c r="AF1047999" s="4"/>
      <c r="AG1047999" s="4"/>
      <c r="AH1047999" s="55"/>
      <c r="AI1047999" s="55"/>
      <c r="AJ1047999" s="8"/>
    </row>
    <row r="1048000" spans="16:36" x14ac:dyDescent="0.3">
      <c r="P1048000" s="8"/>
      <c r="Q1048000" s="4"/>
      <c r="R1048000" s="4"/>
      <c r="S1048000" s="4"/>
      <c r="T1048000" s="4"/>
      <c r="U1048000" s="4"/>
      <c r="V1048000" s="4"/>
      <c r="W1048000" s="4"/>
      <c r="X1048000" s="4"/>
      <c r="Y1048000" s="4"/>
      <c r="Z1048000" s="47"/>
      <c r="AA1048000" s="47"/>
      <c r="AB1048000" s="47"/>
      <c r="AC1048000" s="8"/>
      <c r="AD1048000" s="4"/>
      <c r="AE1048000" s="4"/>
      <c r="AF1048000" s="4"/>
      <c r="AG1048000" s="4"/>
      <c r="AH1048000" s="55"/>
      <c r="AI1048000" s="55"/>
      <c r="AJ1048000" s="8"/>
    </row>
    <row r="1048001" spans="16:36" x14ac:dyDescent="0.3">
      <c r="P1048001" s="8"/>
      <c r="Q1048001" s="4"/>
      <c r="R1048001" s="4"/>
      <c r="S1048001" s="4"/>
      <c r="T1048001" s="4"/>
      <c r="U1048001" s="4"/>
      <c r="V1048001" s="4"/>
      <c r="W1048001" s="4"/>
      <c r="X1048001" s="4"/>
      <c r="Y1048001" s="4"/>
      <c r="Z1048001" s="47"/>
      <c r="AA1048001" s="47"/>
      <c r="AB1048001" s="47"/>
      <c r="AC1048001" s="8"/>
      <c r="AD1048001" s="4"/>
      <c r="AE1048001" s="4"/>
      <c r="AF1048001" s="4"/>
      <c r="AG1048001" s="4"/>
      <c r="AH1048001" s="55"/>
      <c r="AI1048001" s="55"/>
      <c r="AJ1048001" s="8"/>
    </row>
    <row r="1048002" spans="16:36" x14ac:dyDescent="0.3">
      <c r="P1048002" s="8"/>
      <c r="Q1048002" s="4"/>
      <c r="R1048002" s="4"/>
      <c r="S1048002" s="4"/>
      <c r="T1048002" s="4"/>
      <c r="U1048002" s="4"/>
      <c r="V1048002" s="4"/>
      <c r="W1048002" s="4"/>
      <c r="X1048002" s="4"/>
      <c r="Y1048002" s="4"/>
      <c r="Z1048002" s="47"/>
      <c r="AA1048002" s="47"/>
      <c r="AB1048002" s="47"/>
      <c r="AC1048002" s="8"/>
      <c r="AD1048002" s="4"/>
      <c r="AE1048002" s="4"/>
      <c r="AF1048002" s="4"/>
      <c r="AG1048002" s="4"/>
      <c r="AH1048002" s="55"/>
      <c r="AI1048002" s="55"/>
      <c r="AJ1048002" s="8"/>
    </row>
    <row r="1048003" spans="16:36" x14ac:dyDescent="0.3">
      <c r="P1048003" s="8"/>
      <c r="Q1048003" s="4"/>
      <c r="R1048003" s="4"/>
      <c r="S1048003" s="4"/>
      <c r="T1048003" s="4"/>
      <c r="U1048003" s="4"/>
      <c r="V1048003" s="4"/>
      <c r="W1048003" s="4"/>
      <c r="X1048003" s="4"/>
      <c r="Y1048003" s="4"/>
      <c r="Z1048003" s="47"/>
      <c r="AA1048003" s="47"/>
      <c r="AB1048003" s="47"/>
      <c r="AC1048003" s="8"/>
      <c r="AD1048003" s="4"/>
      <c r="AE1048003" s="4"/>
      <c r="AF1048003" s="4"/>
      <c r="AG1048003" s="4"/>
      <c r="AH1048003" s="55"/>
      <c r="AI1048003" s="55"/>
      <c r="AJ1048003" s="8"/>
    </row>
    <row r="1048004" spans="16:36" x14ac:dyDescent="0.3">
      <c r="P1048004" s="8"/>
      <c r="Q1048004" s="4"/>
      <c r="R1048004" s="4"/>
      <c r="S1048004" s="4"/>
      <c r="T1048004" s="4"/>
      <c r="U1048004" s="4"/>
      <c r="V1048004" s="4"/>
      <c r="W1048004" s="4"/>
      <c r="X1048004" s="4"/>
      <c r="Y1048004" s="4"/>
      <c r="Z1048004" s="47"/>
      <c r="AA1048004" s="47"/>
      <c r="AB1048004" s="47"/>
      <c r="AC1048004" s="8"/>
      <c r="AD1048004" s="4"/>
      <c r="AE1048004" s="4"/>
      <c r="AF1048004" s="4"/>
      <c r="AG1048004" s="4"/>
      <c r="AH1048004" s="55"/>
      <c r="AI1048004" s="55"/>
      <c r="AJ1048004" s="8"/>
    </row>
    <row r="1048005" spans="16:36" x14ac:dyDescent="0.3">
      <c r="P1048005" s="8"/>
      <c r="Q1048005" s="4"/>
      <c r="R1048005" s="4"/>
      <c r="S1048005" s="4"/>
      <c r="T1048005" s="4"/>
      <c r="U1048005" s="4"/>
      <c r="V1048005" s="4"/>
      <c r="W1048005" s="4"/>
      <c r="X1048005" s="4"/>
      <c r="Y1048005" s="4"/>
      <c r="Z1048005" s="47"/>
      <c r="AA1048005" s="47"/>
      <c r="AB1048005" s="47"/>
      <c r="AC1048005" s="8"/>
      <c r="AD1048005" s="4"/>
      <c r="AE1048005" s="4"/>
      <c r="AF1048005" s="4"/>
      <c r="AG1048005" s="4"/>
      <c r="AH1048005" s="55"/>
      <c r="AI1048005" s="55"/>
      <c r="AJ1048005" s="8"/>
    </row>
    <row r="1048006" spans="16:36" x14ac:dyDescent="0.3">
      <c r="P1048006" s="8"/>
      <c r="Q1048006" s="4"/>
      <c r="R1048006" s="4"/>
      <c r="S1048006" s="4"/>
      <c r="T1048006" s="4"/>
      <c r="U1048006" s="4"/>
      <c r="V1048006" s="4"/>
      <c r="W1048006" s="4"/>
      <c r="X1048006" s="4"/>
      <c r="Y1048006" s="4"/>
      <c r="Z1048006" s="47"/>
      <c r="AA1048006" s="47"/>
      <c r="AB1048006" s="47"/>
      <c r="AC1048006" s="8"/>
      <c r="AD1048006" s="4"/>
      <c r="AE1048006" s="4"/>
      <c r="AF1048006" s="4"/>
      <c r="AG1048006" s="4"/>
      <c r="AH1048006" s="55"/>
      <c r="AI1048006" s="55"/>
      <c r="AJ1048006" s="8"/>
    </row>
    <row r="1048007" spans="16:36" x14ac:dyDescent="0.3">
      <c r="P1048007" s="8"/>
      <c r="Q1048007" s="4"/>
      <c r="R1048007" s="4"/>
      <c r="S1048007" s="4"/>
      <c r="T1048007" s="4"/>
      <c r="U1048007" s="4"/>
      <c r="V1048007" s="4"/>
      <c r="W1048007" s="4"/>
      <c r="X1048007" s="4"/>
      <c r="Y1048007" s="4"/>
      <c r="Z1048007" s="47"/>
      <c r="AA1048007" s="47"/>
      <c r="AB1048007" s="47"/>
      <c r="AC1048007" s="8"/>
      <c r="AD1048007" s="4"/>
      <c r="AE1048007" s="4"/>
      <c r="AF1048007" s="4"/>
      <c r="AG1048007" s="4"/>
      <c r="AH1048007" s="55"/>
      <c r="AI1048007" s="55"/>
      <c r="AJ1048007" s="8"/>
    </row>
    <row r="1048008" spans="16:36" x14ac:dyDescent="0.3">
      <c r="P1048008" s="8"/>
      <c r="Q1048008" s="4"/>
      <c r="R1048008" s="4"/>
      <c r="S1048008" s="4"/>
      <c r="T1048008" s="4"/>
      <c r="U1048008" s="4"/>
      <c r="V1048008" s="4"/>
      <c r="W1048008" s="4"/>
      <c r="X1048008" s="4"/>
      <c r="Y1048008" s="4"/>
      <c r="Z1048008" s="47"/>
      <c r="AA1048008" s="47"/>
      <c r="AB1048008" s="47"/>
      <c r="AC1048008" s="8"/>
      <c r="AD1048008" s="4"/>
      <c r="AE1048008" s="4"/>
      <c r="AF1048008" s="4"/>
      <c r="AG1048008" s="4"/>
      <c r="AH1048008" s="55"/>
      <c r="AI1048008" s="55"/>
      <c r="AJ1048008" s="8"/>
    </row>
    <row r="1048009" spans="16:36" x14ac:dyDescent="0.3">
      <c r="P1048009" s="8"/>
      <c r="Q1048009" s="4"/>
      <c r="R1048009" s="4"/>
      <c r="S1048009" s="4"/>
      <c r="T1048009" s="4"/>
      <c r="U1048009" s="4"/>
      <c r="V1048009" s="4"/>
      <c r="W1048009" s="4"/>
      <c r="X1048009" s="4"/>
      <c r="Y1048009" s="4"/>
      <c r="Z1048009" s="47"/>
      <c r="AA1048009" s="47"/>
      <c r="AB1048009" s="47"/>
      <c r="AC1048009" s="8"/>
      <c r="AD1048009" s="4"/>
      <c r="AE1048009" s="4"/>
      <c r="AF1048009" s="4"/>
      <c r="AG1048009" s="4"/>
      <c r="AH1048009" s="55"/>
      <c r="AI1048009" s="55"/>
      <c r="AJ1048009" s="8"/>
    </row>
    <row r="1048010" spans="16:36" x14ac:dyDescent="0.3">
      <c r="P1048010" s="8"/>
      <c r="Q1048010" s="4"/>
      <c r="R1048010" s="4"/>
      <c r="S1048010" s="4"/>
      <c r="T1048010" s="4"/>
      <c r="U1048010" s="4"/>
      <c r="V1048010" s="4"/>
      <c r="W1048010" s="4"/>
      <c r="X1048010" s="4"/>
      <c r="Y1048010" s="4"/>
      <c r="Z1048010" s="47"/>
      <c r="AA1048010" s="47"/>
      <c r="AB1048010" s="47"/>
      <c r="AC1048010" s="8"/>
      <c r="AD1048010" s="4"/>
      <c r="AE1048010" s="4"/>
      <c r="AF1048010" s="4"/>
      <c r="AG1048010" s="4"/>
      <c r="AH1048010" s="55"/>
      <c r="AI1048010" s="55"/>
      <c r="AJ1048010" s="8"/>
    </row>
    <row r="1048011" spans="16:36" x14ac:dyDescent="0.3">
      <c r="P1048011" s="8"/>
      <c r="Q1048011" s="4"/>
      <c r="R1048011" s="4"/>
      <c r="S1048011" s="4"/>
      <c r="T1048011" s="4"/>
      <c r="U1048011" s="4"/>
      <c r="V1048011" s="4"/>
      <c r="W1048011" s="4"/>
      <c r="X1048011" s="4"/>
      <c r="Y1048011" s="4"/>
      <c r="Z1048011" s="47"/>
      <c r="AA1048011" s="47"/>
      <c r="AB1048011" s="47"/>
      <c r="AC1048011" s="8"/>
      <c r="AD1048011" s="4"/>
      <c r="AE1048011" s="4"/>
      <c r="AF1048011" s="4"/>
      <c r="AG1048011" s="4"/>
      <c r="AH1048011" s="55"/>
      <c r="AI1048011" s="55"/>
      <c r="AJ1048011" s="8"/>
    </row>
    <row r="1048012" spans="16:36" x14ac:dyDescent="0.3">
      <c r="P1048012" s="8"/>
      <c r="Q1048012" s="4"/>
      <c r="R1048012" s="4"/>
      <c r="S1048012" s="4"/>
      <c r="T1048012" s="4"/>
      <c r="U1048012" s="4"/>
      <c r="V1048012" s="4"/>
      <c r="W1048012" s="4"/>
      <c r="X1048012" s="4"/>
      <c r="Y1048012" s="4"/>
      <c r="Z1048012" s="47"/>
      <c r="AA1048012" s="47"/>
      <c r="AB1048012" s="47"/>
      <c r="AC1048012" s="8"/>
      <c r="AD1048012" s="4"/>
      <c r="AE1048012" s="4"/>
      <c r="AF1048012" s="4"/>
      <c r="AG1048012" s="4"/>
      <c r="AH1048012" s="55"/>
      <c r="AI1048012" s="55"/>
      <c r="AJ1048012" s="8"/>
    </row>
    <row r="1048013" spans="16:36" x14ac:dyDescent="0.3">
      <c r="P1048013" s="8"/>
      <c r="Q1048013" s="4"/>
      <c r="R1048013" s="4"/>
      <c r="S1048013" s="4"/>
      <c r="T1048013" s="4"/>
      <c r="U1048013" s="4"/>
      <c r="V1048013" s="4"/>
      <c r="W1048013" s="4"/>
      <c r="X1048013" s="4"/>
      <c r="Y1048013" s="4"/>
      <c r="Z1048013" s="47"/>
      <c r="AA1048013" s="47"/>
      <c r="AB1048013" s="47"/>
      <c r="AC1048013" s="8"/>
      <c r="AD1048013" s="4"/>
      <c r="AE1048013" s="4"/>
      <c r="AF1048013" s="4"/>
      <c r="AG1048013" s="4"/>
      <c r="AH1048013" s="55"/>
      <c r="AI1048013" s="55"/>
      <c r="AJ1048013" s="8"/>
    </row>
    <row r="1048014" spans="16:36" x14ac:dyDescent="0.3">
      <c r="P1048014" s="8"/>
      <c r="Q1048014" s="4"/>
      <c r="R1048014" s="4"/>
      <c r="S1048014" s="4"/>
      <c r="T1048014" s="4"/>
      <c r="U1048014" s="4"/>
      <c r="V1048014" s="4"/>
      <c r="W1048014" s="4"/>
      <c r="X1048014" s="4"/>
      <c r="Y1048014" s="4"/>
      <c r="Z1048014" s="47"/>
      <c r="AA1048014" s="47"/>
      <c r="AB1048014" s="47"/>
      <c r="AC1048014" s="8"/>
      <c r="AD1048014" s="4"/>
      <c r="AE1048014" s="4"/>
      <c r="AF1048014" s="4"/>
      <c r="AG1048014" s="4"/>
      <c r="AH1048014" s="55"/>
      <c r="AI1048014" s="55"/>
      <c r="AJ1048014" s="8"/>
    </row>
    <row r="1048015" spans="16:36" x14ac:dyDescent="0.3">
      <c r="P1048015" s="8"/>
      <c r="Q1048015" s="4"/>
      <c r="R1048015" s="4"/>
      <c r="S1048015" s="4"/>
      <c r="T1048015" s="4"/>
      <c r="U1048015" s="4"/>
      <c r="V1048015" s="4"/>
      <c r="W1048015" s="4"/>
      <c r="X1048015" s="4"/>
      <c r="Y1048015" s="4"/>
      <c r="Z1048015" s="47"/>
      <c r="AA1048015" s="47"/>
      <c r="AB1048015" s="47"/>
      <c r="AC1048015" s="8"/>
      <c r="AD1048015" s="4"/>
      <c r="AE1048015" s="4"/>
      <c r="AF1048015" s="4"/>
      <c r="AG1048015" s="4"/>
      <c r="AH1048015" s="55"/>
      <c r="AI1048015" s="55"/>
      <c r="AJ1048015" s="8"/>
    </row>
    <row r="1048016" spans="16:36" x14ac:dyDescent="0.3">
      <c r="P1048016" s="8"/>
      <c r="Q1048016" s="4"/>
      <c r="R1048016" s="4"/>
      <c r="S1048016" s="4"/>
      <c r="T1048016" s="4"/>
      <c r="U1048016" s="4"/>
      <c r="V1048016" s="4"/>
      <c r="W1048016" s="4"/>
      <c r="X1048016" s="4"/>
      <c r="Y1048016" s="4"/>
      <c r="Z1048016" s="47"/>
      <c r="AA1048016" s="47"/>
      <c r="AB1048016" s="47"/>
      <c r="AC1048016" s="8"/>
      <c r="AD1048016" s="4"/>
      <c r="AE1048016" s="4"/>
      <c r="AF1048016" s="4"/>
      <c r="AG1048016" s="4"/>
      <c r="AH1048016" s="55"/>
      <c r="AI1048016" s="55"/>
      <c r="AJ1048016" s="8"/>
    </row>
    <row r="1048017" spans="16:36" x14ac:dyDescent="0.3">
      <c r="P1048017" s="8"/>
      <c r="Q1048017" s="4"/>
      <c r="R1048017" s="4"/>
      <c r="S1048017" s="4"/>
      <c r="T1048017" s="4"/>
      <c r="U1048017" s="4"/>
      <c r="V1048017" s="4"/>
      <c r="W1048017" s="4"/>
      <c r="X1048017" s="4"/>
      <c r="Y1048017" s="4"/>
      <c r="Z1048017" s="47"/>
      <c r="AA1048017" s="47"/>
      <c r="AB1048017" s="47"/>
      <c r="AC1048017" s="8"/>
      <c r="AD1048017" s="4"/>
      <c r="AE1048017" s="4"/>
      <c r="AF1048017" s="4"/>
      <c r="AG1048017" s="4"/>
      <c r="AH1048017" s="55"/>
      <c r="AI1048017" s="55"/>
      <c r="AJ1048017" s="8"/>
    </row>
    <row r="1048018" spans="16:36" x14ac:dyDescent="0.3">
      <c r="P1048018" s="8"/>
      <c r="Q1048018" s="4"/>
      <c r="R1048018" s="4"/>
      <c r="S1048018" s="4"/>
      <c r="T1048018" s="4"/>
      <c r="U1048018" s="4"/>
      <c r="V1048018" s="4"/>
      <c r="W1048018" s="4"/>
      <c r="X1048018" s="4"/>
      <c r="Y1048018" s="4"/>
      <c r="Z1048018" s="47"/>
      <c r="AA1048018" s="47"/>
      <c r="AB1048018" s="47"/>
      <c r="AC1048018" s="8"/>
      <c r="AD1048018" s="4"/>
      <c r="AE1048018" s="4"/>
      <c r="AF1048018" s="4"/>
      <c r="AG1048018" s="4"/>
      <c r="AH1048018" s="55"/>
      <c r="AI1048018" s="55"/>
      <c r="AJ1048018" s="8"/>
    </row>
    <row r="1048019" spans="16:36" x14ac:dyDescent="0.3">
      <c r="P1048019" s="8"/>
      <c r="Q1048019" s="4"/>
      <c r="R1048019" s="4"/>
      <c r="S1048019" s="4"/>
      <c r="T1048019" s="4"/>
      <c r="U1048019" s="4"/>
      <c r="V1048019" s="4"/>
      <c r="W1048019" s="4"/>
      <c r="X1048019" s="4"/>
      <c r="Y1048019" s="4"/>
      <c r="Z1048019" s="47"/>
      <c r="AA1048019" s="47"/>
      <c r="AB1048019" s="47"/>
      <c r="AC1048019" s="8"/>
      <c r="AD1048019" s="4"/>
      <c r="AE1048019" s="4"/>
      <c r="AF1048019" s="4"/>
      <c r="AG1048019" s="4"/>
      <c r="AH1048019" s="55"/>
      <c r="AI1048019" s="55"/>
      <c r="AJ1048019" s="8"/>
    </row>
    <row r="1048020" spans="16:36" x14ac:dyDescent="0.3">
      <c r="P1048020" s="8"/>
      <c r="Q1048020" s="4"/>
      <c r="R1048020" s="4"/>
      <c r="S1048020" s="4"/>
      <c r="T1048020" s="4"/>
      <c r="U1048020" s="4"/>
      <c r="V1048020" s="4"/>
      <c r="W1048020" s="4"/>
      <c r="X1048020" s="4"/>
      <c r="Y1048020" s="4"/>
      <c r="Z1048020" s="47"/>
      <c r="AA1048020" s="47"/>
      <c r="AB1048020" s="47"/>
      <c r="AC1048020" s="8"/>
      <c r="AD1048020" s="4"/>
      <c r="AE1048020" s="4"/>
      <c r="AF1048020" s="4"/>
      <c r="AG1048020" s="4"/>
      <c r="AH1048020" s="55"/>
      <c r="AI1048020" s="55"/>
      <c r="AJ1048020" s="8"/>
    </row>
    <row r="1048021" spans="16:36" x14ac:dyDescent="0.3">
      <c r="P1048021" s="8"/>
      <c r="Q1048021" s="4"/>
      <c r="R1048021" s="4"/>
      <c r="S1048021" s="4"/>
      <c r="T1048021" s="4"/>
      <c r="U1048021" s="4"/>
      <c r="V1048021" s="4"/>
      <c r="W1048021" s="4"/>
      <c r="X1048021" s="4"/>
      <c r="Y1048021" s="4"/>
      <c r="Z1048021" s="47"/>
      <c r="AA1048021" s="47"/>
      <c r="AB1048021" s="47"/>
      <c r="AC1048021" s="8"/>
      <c r="AD1048021" s="4"/>
      <c r="AE1048021" s="4"/>
      <c r="AF1048021" s="4"/>
      <c r="AG1048021" s="4"/>
      <c r="AH1048021" s="55"/>
      <c r="AI1048021" s="55"/>
      <c r="AJ1048021" s="8"/>
    </row>
    <row r="1048022" spans="16:36" x14ac:dyDescent="0.3">
      <c r="P1048022" s="8"/>
      <c r="Q1048022" s="4"/>
      <c r="R1048022" s="4"/>
      <c r="S1048022" s="4"/>
      <c r="T1048022" s="4"/>
      <c r="U1048022" s="4"/>
      <c r="V1048022" s="4"/>
      <c r="W1048022" s="4"/>
      <c r="X1048022" s="4"/>
      <c r="Y1048022" s="4"/>
      <c r="Z1048022" s="47"/>
      <c r="AA1048022" s="47"/>
      <c r="AB1048022" s="47"/>
      <c r="AC1048022" s="8"/>
      <c r="AD1048022" s="4"/>
      <c r="AE1048022" s="4"/>
      <c r="AF1048022" s="4"/>
      <c r="AG1048022" s="4"/>
      <c r="AH1048022" s="55"/>
      <c r="AI1048022" s="55"/>
      <c r="AJ1048022" s="8"/>
    </row>
    <row r="1048023" spans="16:36" x14ac:dyDescent="0.3">
      <c r="P1048023" s="8"/>
      <c r="Q1048023" s="4"/>
      <c r="R1048023" s="4"/>
      <c r="S1048023" s="4"/>
      <c r="T1048023" s="4"/>
      <c r="U1048023" s="4"/>
      <c r="V1048023" s="4"/>
      <c r="W1048023" s="4"/>
      <c r="X1048023" s="4"/>
      <c r="Y1048023" s="4"/>
      <c r="Z1048023" s="47"/>
      <c r="AA1048023" s="47"/>
      <c r="AB1048023" s="47"/>
      <c r="AC1048023" s="8"/>
      <c r="AD1048023" s="4"/>
      <c r="AE1048023" s="4"/>
      <c r="AF1048023" s="4"/>
      <c r="AG1048023" s="4"/>
      <c r="AH1048023" s="55"/>
      <c r="AI1048023" s="55"/>
      <c r="AJ1048023" s="8"/>
    </row>
    <row r="1048024" spans="16:36" x14ac:dyDescent="0.3">
      <c r="P1048024" s="8"/>
      <c r="Q1048024" s="4"/>
      <c r="R1048024" s="4"/>
      <c r="S1048024" s="4"/>
      <c r="T1048024" s="4"/>
      <c r="U1048024" s="4"/>
      <c r="V1048024" s="4"/>
      <c r="W1048024" s="4"/>
      <c r="X1048024" s="4"/>
      <c r="Y1048024" s="4"/>
      <c r="Z1048024" s="47"/>
      <c r="AA1048024" s="47"/>
      <c r="AB1048024" s="47"/>
      <c r="AC1048024" s="8"/>
      <c r="AD1048024" s="4"/>
      <c r="AE1048024" s="4"/>
      <c r="AF1048024" s="4"/>
      <c r="AG1048024" s="4"/>
      <c r="AH1048024" s="55"/>
      <c r="AI1048024" s="55"/>
      <c r="AJ1048024" s="8"/>
    </row>
    <row r="1048025" spans="16:36" x14ac:dyDescent="0.3">
      <c r="P1048025" s="8"/>
      <c r="Q1048025" s="4"/>
      <c r="R1048025" s="4"/>
      <c r="S1048025" s="4"/>
      <c r="T1048025" s="4"/>
      <c r="U1048025" s="4"/>
      <c r="V1048025" s="4"/>
      <c r="W1048025" s="4"/>
      <c r="X1048025" s="4"/>
      <c r="Y1048025" s="4"/>
      <c r="Z1048025" s="47"/>
      <c r="AA1048025" s="47"/>
      <c r="AB1048025" s="47"/>
      <c r="AC1048025" s="8"/>
      <c r="AD1048025" s="4"/>
      <c r="AE1048025" s="4"/>
      <c r="AF1048025" s="4"/>
      <c r="AG1048025" s="4"/>
      <c r="AH1048025" s="55"/>
      <c r="AI1048025" s="55"/>
      <c r="AJ1048025" s="8"/>
    </row>
    <row r="1048026" spans="16:36" x14ac:dyDescent="0.3">
      <c r="P1048026" s="8"/>
      <c r="Q1048026" s="4"/>
      <c r="R1048026" s="4"/>
      <c r="S1048026" s="4"/>
      <c r="T1048026" s="4"/>
      <c r="U1048026" s="4"/>
      <c r="V1048026" s="4"/>
      <c r="W1048026" s="4"/>
      <c r="X1048026" s="4"/>
      <c r="Y1048026" s="4"/>
      <c r="Z1048026" s="47"/>
      <c r="AA1048026" s="47"/>
      <c r="AB1048026" s="47"/>
      <c r="AC1048026" s="8"/>
      <c r="AD1048026" s="4"/>
      <c r="AE1048026" s="4"/>
      <c r="AF1048026" s="4"/>
      <c r="AG1048026" s="4"/>
      <c r="AH1048026" s="55"/>
      <c r="AI1048026" s="55"/>
      <c r="AJ1048026" s="8"/>
    </row>
    <row r="1048027" spans="16:36" x14ac:dyDescent="0.3">
      <c r="P1048027" s="8"/>
      <c r="Q1048027" s="4"/>
      <c r="R1048027" s="4"/>
      <c r="S1048027" s="4"/>
      <c r="T1048027" s="4"/>
      <c r="U1048027" s="4"/>
      <c r="V1048027" s="4"/>
      <c r="W1048027" s="4"/>
      <c r="X1048027" s="4"/>
      <c r="Y1048027" s="4"/>
      <c r="Z1048027" s="47"/>
      <c r="AA1048027" s="47"/>
      <c r="AB1048027" s="47"/>
      <c r="AC1048027" s="8"/>
      <c r="AD1048027" s="4"/>
      <c r="AE1048027" s="4"/>
      <c r="AF1048027" s="4"/>
      <c r="AG1048027" s="4"/>
      <c r="AH1048027" s="55"/>
      <c r="AI1048027" s="55"/>
      <c r="AJ1048027" s="8"/>
    </row>
    <row r="1048028" spans="16:36" x14ac:dyDescent="0.3">
      <c r="P1048028" s="8"/>
      <c r="Q1048028" s="4"/>
      <c r="R1048028" s="4"/>
      <c r="S1048028" s="4"/>
      <c r="T1048028" s="4"/>
      <c r="U1048028" s="4"/>
      <c r="V1048028" s="4"/>
      <c r="W1048028" s="4"/>
      <c r="X1048028" s="4"/>
      <c r="Y1048028" s="4"/>
      <c r="Z1048028" s="47"/>
      <c r="AA1048028" s="47"/>
      <c r="AB1048028" s="47"/>
      <c r="AC1048028" s="8"/>
      <c r="AD1048028" s="4"/>
      <c r="AE1048028" s="4"/>
      <c r="AF1048028" s="4"/>
      <c r="AG1048028" s="4"/>
      <c r="AH1048028" s="55"/>
      <c r="AI1048028" s="55"/>
      <c r="AJ1048028" s="8"/>
    </row>
    <row r="1048029" spans="16:36" x14ac:dyDescent="0.3">
      <c r="P1048029" s="8"/>
      <c r="Q1048029" s="4"/>
      <c r="R1048029" s="4"/>
      <c r="S1048029" s="4"/>
      <c r="T1048029" s="4"/>
      <c r="U1048029" s="4"/>
      <c r="V1048029" s="4"/>
      <c r="W1048029" s="4"/>
      <c r="X1048029" s="4"/>
      <c r="Y1048029" s="4"/>
      <c r="Z1048029" s="47"/>
      <c r="AA1048029" s="47"/>
      <c r="AB1048029" s="47"/>
      <c r="AC1048029" s="8"/>
      <c r="AD1048029" s="4"/>
      <c r="AE1048029" s="4"/>
      <c r="AF1048029" s="4"/>
      <c r="AG1048029" s="4"/>
      <c r="AH1048029" s="55"/>
      <c r="AI1048029" s="55"/>
      <c r="AJ1048029" s="8"/>
    </row>
    <row r="1048030" spans="16:36" x14ac:dyDescent="0.3">
      <c r="P1048030" s="8"/>
      <c r="Q1048030" s="4"/>
      <c r="R1048030" s="4"/>
      <c r="S1048030" s="4"/>
      <c r="T1048030" s="4"/>
      <c r="U1048030" s="4"/>
      <c r="V1048030" s="4"/>
      <c r="W1048030" s="4"/>
      <c r="X1048030" s="4"/>
      <c r="Y1048030" s="4"/>
      <c r="Z1048030" s="47"/>
      <c r="AA1048030" s="47"/>
      <c r="AB1048030" s="47"/>
      <c r="AC1048030" s="8"/>
      <c r="AD1048030" s="4"/>
      <c r="AE1048030" s="4"/>
      <c r="AF1048030" s="4"/>
      <c r="AG1048030" s="4"/>
      <c r="AH1048030" s="55"/>
      <c r="AI1048030" s="55"/>
      <c r="AJ1048030" s="8"/>
    </row>
    <row r="1048031" spans="16:36" x14ac:dyDescent="0.3">
      <c r="P1048031" s="8"/>
      <c r="Q1048031" s="4"/>
      <c r="R1048031" s="4"/>
      <c r="S1048031" s="4"/>
      <c r="T1048031" s="4"/>
      <c r="U1048031" s="4"/>
      <c r="V1048031" s="4"/>
      <c r="W1048031" s="4"/>
      <c r="X1048031" s="4"/>
      <c r="Y1048031" s="4"/>
      <c r="Z1048031" s="47"/>
      <c r="AA1048031" s="47"/>
      <c r="AB1048031" s="47"/>
      <c r="AC1048031" s="8"/>
      <c r="AD1048031" s="4"/>
      <c r="AE1048031" s="4"/>
      <c r="AF1048031" s="4"/>
      <c r="AG1048031" s="4"/>
      <c r="AH1048031" s="55"/>
      <c r="AI1048031" s="55"/>
      <c r="AJ1048031" s="8"/>
    </row>
    <row r="1048032" spans="16:36" x14ac:dyDescent="0.3">
      <c r="P1048032" s="8"/>
      <c r="Q1048032" s="4"/>
      <c r="R1048032" s="4"/>
      <c r="S1048032" s="4"/>
      <c r="T1048032" s="4"/>
      <c r="U1048032" s="4"/>
      <c r="V1048032" s="4"/>
      <c r="W1048032" s="4"/>
      <c r="X1048032" s="4"/>
      <c r="Y1048032" s="4"/>
      <c r="Z1048032" s="47"/>
      <c r="AA1048032" s="47"/>
      <c r="AB1048032" s="47"/>
      <c r="AC1048032" s="8"/>
      <c r="AD1048032" s="4"/>
      <c r="AE1048032" s="4"/>
      <c r="AF1048032" s="4"/>
      <c r="AG1048032" s="4"/>
      <c r="AH1048032" s="55"/>
      <c r="AI1048032" s="55"/>
      <c r="AJ1048032" s="8"/>
    </row>
    <row r="1048033" spans="16:36" x14ac:dyDescent="0.3">
      <c r="P1048033" s="8"/>
      <c r="Q1048033" s="4"/>
      <c r="R1048033" s="4"/>
      <c r="S1048033" s="4"/>
      <c r="T1048033" s="4"/>
      <c r="U1048033" s="4"/>
      <c r="V1048033" s="4"/>
      <c r="W1048033" s="4"/>
      <c r="X1048033" s="4"/>
      <c r="Y1048033" s="4"/>
      <c r="Z1048033" s="47"/>
      <c r="AA1048033" s="47"/>
      <c r="AB1048033" s="47"/>
      <c r="AC1048033" s="8"/>
      <c r="AD1048033" s="4"/>
      <c r="AE1048033" s="4"/>
      <c r="AF1048033" s="4"/>
      <c r="AG1048033" s="4"/>
      <c r="AH1048033" s="55"/>
      <c r="AI1048033" s="55"/>
      <c r="AJ1048033" s="8"/>
    </row>
    <row r="1048034" spans="16:36" x14ac:dyDescent="0.3">
      <c r="P1048034" s="8"/>
      <c r="Q1048034" s="4"/>
      <c r="R1048034" s="4"/>
      <c r="S1048034" s="4"/>
      <c r="T1048034" s="4"/>
      <c r="U1048034" s="4"/>
      <c r="V1048034" s="4"/>
      <c r="W1048034" s="4"/>
      <c r="X1048034" s="4"/>
      <c r="Y1048034" s="4"/>
      <c r="Z1048034" s="47"/>
      <c r="AA1048034" s="47"/>
      <c r="AB1048034" s="47"/>
      <c r="AC1048034" s="8"/>
      <c r="AD1048034" s="4"/>
      <c r="AE1048034" s="4"/>
      <c r="AF1048034" s="4"/>
      <c r="AG1048034" s="4"/>
      <c r="AH1048034" s="55"/>
      <c r="AI1048034" s="55"/>
      <c r="AJ1048034" s="8"/>
    </row>
    <row r="1048035" spans="16:36" x14ac:dyDescent="0.3">
      <c r="P1048035" s="8"/>
      <c r="Q1048035" s="4"/>
      <c r="R1048035" s="4"/>
      <c r="S1048035" s="4"/>
      <c r="T1048035" s="4"/>
      <c r="U1048035" s="4"/>
      <c r="V1048035" s="4"/>
      <c r="W1048035" s="4"/>
      <c r="X1048035" s="4"/>
      <c r="Y1048035" s="4"/>
      <c r="Z1048035" s="47"/>
      <c r="AA1048035" s="47"/>
      <c r="AB1048035" s="47"/>
      <c r="AC1048035" s="8"/>
      <c r="AD1048035" s="4"/>
      <c r="AE1048035" s="4"/>
      <c r="AF1048035" s="4"/>
      <c r="AG1048035" s="4"/>
      <c r="AH1048035" s="55"/>
      <c r="AI1048035" s="55"/>
      <c r="AJ1048035" s="8"/>
    </row>
    <row r="1048036" spans="16:36" x14ac:dyDescent="0.3">
      <c r="P1048036" s="8"/>
      <c r="Q1048036" s="4"/>
      <c r="R1048036" s="4"/>
      <c r="S1048036" s="4"/>
      <c r="T1048036" s="4"/>
      <c r="U1048036" s="4"/>
      <c r="V1048036" s="4"/>
      <c r="W1048036" s="4"/>
      <c r="X1048036" s="4"/>
      <c r="Y1048036" s="4"/>
      <c r="Z1048036" s="47"/>
      <c r="AA1048036" s="47"/>
      <c r="AB1048036" s="47"/>
      <c r="AC1048036" s="8"/>
      <c r="AD1048036" s="4"/>
      <c r="AE1048036" s="4"/>
      <c r="AF1048036" s="4"/>
      <c r="AG1048036" s="4"/>
      <c r="AH1048036" s="55"/>
      <c r="AI1048036" s="55"/>
      <c r="AJ1048036" s="8"/>
    </row>
    <row r="1048037" spans="16:36" x14ac:dyDescent="0.3">
      <c r="P1048037" s="8"/>
      <c r="Q1048037" s="4"/>
      <c r="R1048037" s="4"/>
      <c r="S1048037" s="4"/>
      <c r="T1048037" s="4"/>
      <c r="U1048037" s="4"/>
      <c r="V1048037" s="4"/>
      <c r="W1048037" s="4"/>
      <c r="X1048037" s="4"/>
      <c r="Y1048037" s="4"/>
      <c r="Z1048037" s="47"/>
      <c r="AA1048037" s="47"/>
      <c r="AB1048037" s="47"/>
      <c r="AC1048037" s="8"/>
      <c r="AD1048037" s="4"/>
      <c r="AE1048037" s="4"/>
      <c r="AF1048037" s="4"/>
      <c r="AG1048037" s="4"/>
      <c r="AH1048037" s="55"/>
      <c r="AI1048037" s="55"/>
      <c r="AJ1048037" s="8"/>
    </row>
    <row r="1048038" spans="16:36" x14ac:dyDescent="0.3">
      <c r="P1048038" s="8"/>
      <c r="Q1048038" s="4"/>
      <c r="R1048038" s="4"/>
      <c r="S1048038" s="4"/>
      <c r="T1048038" s="4"/>
      <c r="U1048038" s="4"/>
      <c r="V1048038" s="4"/>
      <c r="W1048038" s="4"/>
      <c r="X1048038" s="4"/>
      <c r="Y1048038" s="4"/>
      <c r="Z1048038" s="47"/>
      <c r="AA1048038" s="47"/>
      <c r="AB1048038" s="47"/>
      <c r="AC1048038" s="8"/>
      <c r="AD1048038" s="4"/>
      <c r="AE1048038" s="4"/>
      <c r="AF1048038" s="4"/>
      <c r="AG1048038" s="4"/>
      <c r="AH1048038" s="55"/>
      <c r="AI1048038" s="55"/>
      <c r="AJ1048038" s="8"/>
    </row>
    <row r="1048039" spans="16:36" x14ac:dyDescent="0.3">
      <c r="P1048039" s="8"/>
      <c r="Q1048039" s="4"/>
      <c r="R1048039" s="4"/>
      <c r="S1048039" s="4"/>
      <c r="T1048039" s="4"/>
      <c r="U1048039" s="4"/>
      <c r="V1048039" s="4"/>
      <c r="W1048039" s="4"/>
      <c r="X1048039" s="4"/>
      <c r="Y1048039" s="4"/>
      <c r="Z1048039" s="47"/>
      <c r="AA1048039" s="47"/>
      <c r="AB1048039" s="47"/>
      <c r="AC1048039" s="8"/>
      <c r="AD1048039" s="4"/>
      <c r="AE1048039" s="4"/>
      <c r="AF1048039" s="4"/>
      <c r="AG1048039" s="4"/>
      <c r="AH1048039" s="55"/>
      <c r="AI1048039" s="55"/>
      <c r="AJ1048039" s="8"/>
    </row>
    <row r="1048040" spans="16:36" x14ac:dyDescent="0.3">
      <c r="P1048040" s="8"/>
      <c r="Q1048040" s="4"/>
      <c r="R1048040" s="4"/>
      <c r="S1048040" s="4"/>
      <c r="T1048040" s="4"/>
      <c r="U1048040" s="4"/>
      <c r="V1048040" s="4"/>
      <c r="W1048040" s="4"/>
      <c r="X1048040" s="4"/>
      <c r="Y1048040" s="4"/>
      <c r="Z1048040" s="47"/>
      <c r="AA1048040" s="47"/>
      <c r="AB1048040" s="47"/>
      <c r="AC1048040" s="8"/>
      <c r="AD1048040" s="4"/>
      <c r="AE1048040" s="4"/>
      <c r="AF1048040" s="4"/>
      <c r="AG1048040" s="4"/>
      <c r="AH1048040" s="55"/>
      <c r="AI1048040" s="55"/>
      <c r="AJ1048040" s="8"/>
    </row>
    <row r="1048041" spans="16:36" x14ac:dyDescent="0.3">
      <c r="P1048041" s="8"/>
      <c r="Q1048041" s="4"/>
      <c r="R1048041" s="4"/>
      <c r="S1048041" s="4"/>
      <c r="T1048041" s="4"/>
      <c r="U1048041" s="4"/>
      <c r="V1048041" s="4"/>
      <c r="W1048041" s="4"/>
      <c r="X1048041" s="4"/>
      <c r="Y1048041" s="4"/>
      <c r="Z1048041" s="47"/>
      <c r="AA1048041" s="47"/>
      <c r="AB1048041" s="47"/>
      <c r="AC1048041" s="8"/>
      <c r="AD1048041" s="4"/>
      <c r="AE1048041" s="4"/>
      <c r="AF1048041" s="4"/>
      <c r="AG1048041" s="4"/>
      <c r="AH1048041" s="55"/>
      <c r="AI1048041" s="55"/>
      <c r="AJ1048041" s="8"/>
    </row>
    <row r="1048042" spans="16:36" x14ac:dyDescent="0.3">
      <c r="P1048042" s="8"/>
      <c r="Q1048042" s="4"/>
      <c r="R1048042" s="4"/>
      <c r="S1048042" s="4"/>
      <c r="T1048042" s="4"/>
      <c r="U1048042" s="4"/>
      <c r="V1048042" s="4"/>
      <c r="W1048042" s="4"/>
      <c r="X1048042" s="4"/>
      <c r="Y1048042" s="4"/>
      <c r="Z1048042" s="47"/>
      <c r="AA1048042" s="47"/>
      <c r="AB1048042" s="47"/>
      <c r="AC1048042" s="8"/>
      <c r="AD1048042" s="4"/>
      <c r="AE1048042" s="4"/>
      <c r="AF1048042" s="4"/>
      <c r="AG1048042" s="4"/>
      <c r="AH1048042" s="55"/>
      <c r="AI1048042" s="55"/>
      <c r="AJ1048042" s="8"/>
    </row>
    <row r="1048043" spans="16:36" x14ac:dyDescent="0.3">
      <c r="P1048043" s="8"/>
      <c r="Q1048043" s="4"/>
      <c r="R1048043" s="4"/>
      <c r="S1048043" s="4"/>
      <c r="T1048043" s="4"/>
      <c r="U1048043" s="4"/>
      <c r="V1048043" s="4"/>
      <c r="W1048043" s="4"/>
      <c r="X1048043" s="4"/>
      <c r="Y1048043" s="4"/>
      <c r="Z1048043" s="47"/>
      <c r="AA1048043" s="47"/>
      <c r="AB1048043" s="47"/>
      <c r="AC1048043" s="8"/>
      <c r="AD1048043" s="4"/>
      <c r="AE1048043" s="4"/>
      <c r="AF1048043" s="4"/>
      <c r="AG1048043" s="4"/>
      <c r="AH1048043" s="55"/>
      <c r="AI1048043" s="55"/>
      <c r="AJ1048043" s="8"/>
    </row>
    <row r="1048044" spans="16:36" x14ac:dyDescent="0.3">
      <c r="P1048044" s="8"/>
      <c r="Q1048044" s="4"/>
      <c r="R1048044" s="4"/>
      <c r="S1048044" s="4"/>
      <c r="T1048044" s="4"/>
      <c r="U1048044" s="4"/>
      <c r="V1048044" s="4"/>
      <c r="W1048044" s="4"/>
      <c r="X1048044" s="4"/>
      <c r="Y1048044" s="4"/>
      <c r="Z1048044" s="47"/>
      <c r="AA1048044" s="47"/>
      <c r="AB1048044" s="47"/>
      <c r="AC1048044" s="8"/>
      <c r="AD1048044" s="4"/>
      <c r="AE1048044" s="4"/>
      <c r="AF1048044" s="4"/>
      <c r="AG1048044" s="4"/>
      <c r="AH1048044" s="55"/>
      <c r="AI1048044" s="55"/>
      <c r="AJ1048044" s="8"/>
    </row>
    <row r="1048045" spans="16:36" x14ac:dyDescent="0.3">
      <c r="P1048045" s="8"/>
      <c r="Q1048045" s="4"/>
      <c r="R1048045" s="4"/>
      <c r="S1048045" s="4"/>
      <c r="T1048045" s="4"/>
      <c r="U1048045" s="4"/>
      <c r="V1048045" s="4"/>
      <c r="W1048045" s="4"/>
      <c r="X1048045" s="4"/>
      <c r="Y1048045" s="4"/>
      <c r="Z1048045" s="47"/>
      <c r="AA1048045" s="47"/>
      <c r="AB1048045" s="47"/>
      <c r="AC1048045" s="8"/>
      <c r="AD1048045" s="4"/>
      <c r="AE1048045" s="4"/>
      <c r="AF1048045" s="4"/>
      <c r="AG1048045" s="4"/>
      <c r="AH1048045" s="55"/>
      <c r="AI1048045" s="55"/>
      <c r="AJ1048045" s="8"/>
    </row>
    <row r="1048046" spans="16:36" x14ac:dyDescent="0.3">
      <c r="P1048046" s="8"/>
      <c r="Q1048046" s="4"/>
      <c r="R1048046" s="4"/>
      <c r="S1048046" s="4"/>
      <c r="T1048046" s="4"/>
      <c r="U1048046" s="4"/>
      <c r="V1048046" s="4"/>
      <c r="W1048046" s="4"/>
      <c r="X1048046" s="4"/>
      <c r="Y1048046" s="4"/>
      <c r="Z1048046" s="47"/>
      <c r="AA1048046" s="47"/>
      <c r="AB1048046" s="47"/>
      <c r="AC1048046" s="8"/>
      <c r="AD1048046" s="4"/>
      <c r="AE1048046" s="4"/>
      <c r="AF1048046" s="4"/>
      <c r="AG1048046" s="4"/>
      <c r="AH1048046" s="55"/>
      <c r="AI1048046" s="55"/>
      <c r="AJ1048046" s="8"/>
    </row>
    <row r="1048047" spans="16:36" x14ac:dyDescent="0.3">
      <c r="P1048047" s="8"/>
      <c r="Q1048047" s="4"/>
      <c r="R1048047" s="4"/>
      <c r="S1048047" s="4"/>
      <c r="T1048047" s="4"/>
      <c r="U1048047" s="4"/>
      <c r="V1048047" s="4"/>
      <c r="W1048047" s="4"/>
      <c r="X1048047" s="4"/>
      <c r="Y1048047" s="4"/>
      <c r="Z1048047" s="47"/>
      <c r="AA1048047" s="47"/>
      <c r="AB1048047" s="47"/>
      <c r="AC1048047" s="8"/>
      <c r="AD1048047" s="4"/>
      <c r="AE1048047" s="4"/>
      <c r="AF1048047" s="4"/>
      <c r="AG1048047" s="4"/>
      <c r="AH1048047" s="55"/>
      <c r="AI1048047" s="55"/>
      <c r="AJ1048047" s="8"/>
    </row>
    <row r="1048048" spans="16:36" x14ac:dyDescent="0.3">
      <c r="P1048048" s="8"/>
      <c r="Q1048048" s="4"/>
      <c r="R1048048" s="4"/>
      <c r="S1048048" s="4"/>
      <c r="T1048048" s="4"/>
      <c r="U1048048" s="4"/>
      <c r="V1048048" s="4"/>
      <c r="W1048048" s="4"/>
      <c r="X1048048" s="4"/>
      <c r="Y1048048" s="4"/>
      <c r="Z1048048" s="47"/>
      <c r="AA1048048" s="47"/>
      <c r="AB1048048" s="47"/>
      <c r="AC1048048" s="8"/>
      <c r="AD1048048" s="4"/>
      <c r="AE1048048" s="4"/>
      <c r="AF1048048" s="4"/>
      <c r="AG1048048" s="4"/>
      <c r="AH1048048" s="55"/>
      <c r="AI1048048" s="55"/>
      <c r="AJ1048048" s="8"/>
    </row>
    <row r="1048049" spans="16:36" x14ac:dyDescent="0.3">
      <c r="P1048049" s="8"/>
      <c r="Q1048049" s="4"/>
      <c r="R1048049" s="4"/>
      <c r="S1048049" s="4"/>
      <c r="T1048049" s="4"/>
      <c r="U1048049" s="4"/>
      <c r="V1048049" s="4"/>
      <c r="W1048049" s="4"/>
      <c r="X1048049" s="4"/>
      <c r="Y1048049" s="4"/>
      <c r="Z1048049" s="47"/>
      <c r="AA1048049" s="47"/>
      <c r="AB1048049" s="47"/>
      <c r="AC1048049" s="8"/>
      <c r="AD1048049" s="4"/>
      <c r="AE1048049" s="4"/>
      <c r="AF1048049" s="4"/>
      <c r="AG1048049" s="4"/>
      <c r="AH1048049" s="55"/>
      <c r="AI1048049" s="55"/>
      <c r="AJ1048049" s="8"/>
    </row>
    <row r="1048050" spans="16:36" x14ac:dyDescent="0.3">
      <c r="P1048050" s="8"/>
      <c r="Q1048050" s="4"/>
      <c r="R1048050" s="4"/>
      <c r="S1048050" s="4"/>
      <c r="T1048050" s="4"/>
      <c r="U1048050" s="4"/>
      <c r="V1048050" s="4"/>
      <c r="W1048050" s="4"/>
      <c r="X1048050" s="4"/>
      <c r="Y1048050" s="4"/>
      <c r="Z1048050" s="47"/>
      <c r="AA1048050" s="47"/>
      <c r="AB1048050" s="47"/>
      <c r="AC1048050" s="8"/>
      <c r="AD1048050" s="4"/>
      <c r="AE1048050" s="4"/>
      <c r="AF1048050" s="4"/>
      <c r="AG1048050" s="4"/>
      <c r="AH1048050" s="55"/>
      <c r="AI1048050" s="55"/>
      <c r="AJ1048050" s="8"/>
    </row>
    <row r="1048051" spans="16:36" x14ac:dyDescent="0.3">
      <c r="P1048051" s="8"/>
      <c r="Q1048051" s="4"/>
      <c r="R1048051" s="4"/>
      <c r="S1048051" s="4"/>
      <c r="T1048051" s="4"/>
      <c r="U1048051" s="4"/>
      <c r="V1048051" s="4"/>
      <c r="W1048051" s="4"/>
      <c r="X1048051" s="4"/>
      <c r="Y1048051" s="4"/>
      <c r="Z1048051" s="47"/>
      <c r="AA1048051" s="47"/>
      <c r="AB1048051" s="47"/>
      <c r="AC1048051" s="8"/>
      <c r="AD1048051" s="4"/>
      <c r="AE1048051" s="4"/>
      <c r="AF1048051" s="4"/>
      <c r="AG1048051" s="4"/>
      <c r="AH1048051" s="55"/>
      <c r="AI1048051" s="55"/>
      <c r="AJ1048051" s="8"/>
    </row>
    <row r="1048052" spans="16:36" x14ac:dyDescent="0.3">
      <c r="P1048052" s="8"/>
      <c r="Q1048052" s="4"/>
      <c r="R1048052" s="4"/>
      <c r="S1048052" s="4"/>
      <c r="T1048052" s="4"/>
      <c r="U1048052" s="4"/>
      <c r="V1048052" s="4"/>
      <c r="W1048052" s="4"/>
      <c r="X1048052" s="4"/>
      <c r="Y1048052" s="4"/>
      <c r="Z1048052" s="47"/>
      <c r="AA1048052" s="47"/>
      <c r="AB1048052" s="47"/>
      <c r="AC1048052" s="8"/>
      <c r="AD1048052" s="4"/>
      <c r="AE1048052" s="4"/>
      <c r="AF1048052" s="4"/>
      <c r="AG1048052" s="4"/>
      <c r="AH1048052" s="55"/>
      <c r="AI1048052" s="55"/>
      <c r="AJ1048052" s="8"/>
    </row>
    <row r="1048053" spans="16:36" x14ac:dyDescent="0.3">
      <c r="P1048053" s="8"/>
      <c r="Q1048053" s="4"/>
      <c r="R1048053" s="4"/>
      <c r="S1048053" s="4"/>
      <c r="T1048053" s="4"/>
      <c r="U1048053" s="4"/>
      <c r="V1048053" s="4"/>
      <c r="W1048053" s="4"/>
      <c r="X1048053" s="4"/>
      <c r="Y1048053" s="4"/>
      <c r="Z1048053" s="47"/>
      <c r="AA1048053" s="47"/>
      <c r="AB1048053" s="47"/>
      <c r="AC1048053" s="8"/>
      <c r="AD1048053" s="4"/>
      <c r="AE1048053" s="4"/>
      <c r="AF1048053" s="4"/>
      <c r="AG1048053" s="4"/>
      <c r="AH1048053" s="55"/>
      <c r="AI1048053" s="55"/>
      <c r="AJ1048053" s="8"/>
    </row>
    <row r="1048054" spans="16:36" x14ac:dyDescent="0.3">
      <c r="P1048054" s="8"/>
      <c r="Q1048054" s="4"/>
      <c r="R1048054" s="4"/>
      <c r="S1048054" s="4"/>
      <c r="T1048054" s="4"/>
      <c r="U1048054" s="4"/>
      <c r="V1048054" s="4"/>
      <c r="W1048054" s="4"/>
      <c r="X1048054" s="4"/>
      <c r="Y1048054" s="4"/>
      <c r="Z1048054" s="47"/>
      <c r="AA1048054" s="47"/>
      <c r="AB1048054" s="47"/>
      <c r="AC1048054" s="8"/>
      <c r="AD1048054" s="4"/>
      <c r="AE1048054" s="4"/>
      <c r="AF1048054" s="4"/>
      <c r="AG1048054" s="4"/>
      <c r="AH1048054" s="55"/>
      <c r="AI1048054" s="55"/>
      <c r="AJ1048054" s="8"/>
    </row>
    <row r="1048055" spans="16:36" x14ac:dyDescent="0.3">
      <c r="P1048055" s="8"/>
      <c r="Q1048055" s="4"/>
      <c r="R1048055" s="4"/>
      <c r="S1048055" s="4"/>
      <c r="T1048055" s="4"/>
      <c r="U1048055" s="4"/>
      <c r="V1048055" s="4"/>
      <c r="W1048055" s="4"/>
      <c r="X1048055" s="4"/>
      <c r="Y1048055" s="4"/>
      <c r="Z1048055" s="47"/>
      <c r="AA1048055" s="47"/>
      <c r="AB1048055" s="47"/>
      <c r="AC1048055" s="8"/>
      <c r="AD1048055" s="4"/>
      <c r="AE1048055" s="4"/>
      <c r="AF1048055" s="4"/>
      <c r="AG1048055" s="4"/>
      <c r="AH1048055" s="55"/>
      <c r="AI1048055" s="55"/>
      <c r="AJ1048055" s="8"/>
    </row>
    <row r="1048056" spans="16:36" x14ac:dyDescent="0.3">
      <c r="P1048056" s="8"/>
      <c r="Q1048056" s="4"/>
      <c r="R1048056" s="4"/>
      <c r="S1048056" s="4"/>
      <c r="T1048056" s="4"/>
      <c r="U1048056" s="4"/>
      <c r="V1048056" s="4"/>
      <c r="W1048056" s="4"/>
      <c r="X1048056" s="4"/>
      <c r="Y1048056" s="4"/>
      <c r="Z1048056" s="47"/>
      <c r="AA1048056" s="47"/>
      <c r="AB1048056" s="47"/>
      <c r="AC1048056" s="8"/>
      <c r="AD1048056" s="4"/>
      <c r="AE1048056" s="4"/>
      <c r="AF1048056" s="4"/>
      <c r="AG1048056" s="4"/>
      <c r="AH1048056" s="55"/>
      <c r="AI1048056" s="55"/>
      <c r="AJ1048056" s="8"/>
    </row>
    <row r="1048057" spans="16:36" x14ac:dyDescent="0.3">
      <c r="P1048057" s="8"/>
      <c r="Q1048057" s="4"/>
      <c r="R1048057" s="4"/>
      <c r="S1048057" s="4"/>
      <c r="T1048057" s="4"/>
      <c r="U1048057" s="4"/>
      <c r="V1048057" s="4"/>
      <c r="W1048057" s="4"/>
      <c r="X1048057" s="4"/>
      <c r="Y1048057" s="4"/>
      <c r="Z1048057" s="47"/>
      <c r="AA1048057" s="47"/>
      <c r="AB1048057" s="47"/>
      <c r="AC1048057" s="8"/>
      <c r="AD1048057" s="4"/>
      <c r="AE1048057" s="4"/>
      <c r="AF1048057" s="4"/>
      <c r="AG1048057" s="4"/>
      <c r="AH1048057" s="55"/>
      <c r="AI1048057" s="55"/>
      <c r="AJ1048057" s="8"/>
    </row>
    <row r="1048058" spans="16:36" x14ac:dyDescent="0.3">
      <c r="P1048058" s="8"/>
      <c r="Q1048058" s="4"/>
      <c r="R1048058" s="4"/>
      <c r="S1048058" s="4"/>
      <c r="T1048058" s="4"/>
      <c r="U1048058" s="4"/>
      <c r="V1048058" s="4"/>
      <c r="W1048058" s="4"/>
      <c r="X1048058" s="4"/>
      <c r="Y1048058" s="4"/>
      <c r="Z1048058" s="47"/>
      <c r="AA1048058" s="47"/>
      <c r="AB1048058" s="47"/>
      <c r="AC1048058" s="8"/>
      <c r="AD1048058" s="4"/>
      <c r="AE1048058" s="4"/>
      <c r="AF1048058" s="4"/>
      <c r="AG1048058" s="4"/>
      <c r="AH1048058" s="55"/>
      <c r="AI1048058" s="55"/>
      <c r="AJ1048058" s="8"/>
    </row>
    <row r="1048059" spans="16:36" x14ac:dyDescent="0.3">
      <c r="P1048059" s="8"/>
      <c r="Q1048059" s="4"/>
      <c r="R1048059" s="4"/>
      <c r="S1048059" s="4"/>
      <c r="T1048059" s="4"/>
      <c r="U1048059" s="4"/>
      <c r="V1048059" s="4"/>
      <c r="W1048059" s="4"/>
      <c r="X1048059" s="4"/>
      <c r="Y1048059" s="4"/>
      <c r="Z1048059" s="47"/>
      <c r="AA1048059" s="47"/>
      <c r="AB1048059" s="47"/>
      <c r="AC1048059" s="8"/>
      <c r="AD1048059" s="4"/>
      <c r="AE1048059" s="4"/>
      <c r="AF1048059" s="4"/>
      <c r="AG1048059" s="4"/>
      <c r="AH1048059" s="55"/>
      <c r="AI1048059" s="55"/>
      <c r="AJ1048059" s="8"/>
    </row>
    <row r="1048060" spans="16:36" x14ac:dyDescent="0.3">
      <c r="P1048060" s="8"/>
      <c r="Q1048060" s="4"/>
      <c r="R1048060" s="4"/>
      <c r="S1048060" s="4"/>
      <c r="T1048060" s="4"/>
      <c r="U1048060" s="4"/>
      <c r="V1048060" s="4"/>
      <c r="W1048060" s="4"/>
      <c r="X1048060" s="4"/>
      <c r="Y1048060" s="4"/>
      <c r="Z1048060" s="47"/>
      <c r="AA1048060" s="47"/>
      <c r="AB1048060" s="47"/>
      <c r="AC1048060" s="8"/>
      <c r="AD1048060" s="4"/>
      <c r="AE1048060" s="4"/>
      <c r="AF1048060" s="4"/>
      <c r="AG1048060" s="4"/>
      <c r="AH1048060" s="55"/>
      <c r="AI1048060" s="55"/>
      <c r="AJ1048060" s="8"/>
    </row>
    <row r="1048061" spans="16:36" x14ac:dyDescent="0.3">
      <c r="P1048061" s="8"/>
      <c r="Q1048061" s="4"/>
      <c r="R1048061" s="4"/>
      <c r="S1048061" s="4"/>
      <c r="T1048061" s="4"/>
      <c r="U1048061" s="4"/>
      <c r="V1048061" s="4"/>
      <c r="W1048061" s="4"/>
      <c r="X1048061" s="4"/>
      <c r="Y1048061" s="4"/>
      <c r="Z1048061" s="47"/>
      <c r="AA1048061" s="47"/>
      <c r="AB1048061" s="47"/>
      <c r="AC1048061" s="8"/>
      <c r="AD1048061" s="4"/>
      <c r="AE1048061" s="4"/>
      <c r="AF1048061" s="4"/>
      <c r="AG1048061" s="4"/>
      <c r="AH1048061" s="55"/>
      <c r="AI1048061" s="55"/>
      <c r="AJ1048061" s="8"/>
    </row>
    <row r="1048062" spans="16:36" x14ac:dyDescent="0.3">
      <c r="P1048062" s="8"/>
      <c r="Q1048062" s="4"/>
      <c r="R1048062" s="4"/>
      <c r="S1048062" s="4"/>
      <c r="T1048062" s="4"/>
      <c r="U1048062" s="4"/>
      <c r="V1048062" s="4"/>
      <c r="W1048062" s="4"/>
      <c r="X1048062" s="4"/>
      <c r="Y1048062" s="4"/>
      <c r="Z1048062" s="47"/>
      <c r="AA1048062" s="47"/>
      <c r="AB1048062" s="47"/>
      <c r="AC1048062" s="8"/>
      <c r="AD1048062" s="4"/>
      <c r="AE1048062" s="4"/>
      <c r="AF1048062" s="4"/>
      <c r="AG1048062" s="4"/>
      <c r="AH1048062" s="55"/>
      <c r="AI1048062" s="55"/>
      <c r="AJ1048062" s="8"/>
    </row>
    <row r="1048063" spans="16:36" x14ac:dyDescent="0.3">
      <c r="P1048063" s="8"/>
      <c r="Q1048063" s="4"/>
      <c r="R1048063" s="4"/>
      <c r="S1048063" s="4"/>
      <c r="T1048063" s="4"/>
      <c r="U1048063" s="4"/>
      <c r="V1048063" s="4"/>
      <c r="W1048063" s="4"/>
      <c r="X1048063" s="4"/>
      <c r="Y1048063" s="4"/>
      <c r="Z1048063" s="47"/>
      <c r="AA1048063" s="47"/>
      <c r="AB1048063" s="47"/>
      <c r="AC1048063" s="8"/>
      <c r="AD1048063" s="4"/>
      <c r="AE1048063" s="4"/>
      <c r="AF1048063" s="4"/>
      <c r="AG1048063" s="4"/>
      <c r="AH1048063" s="55"/>
      <c r="AI1048063" s="55"/>
      <c r="AJ1048063" s="8"/>
    </row>
    <row r="1048064" spans="16:36" x14ac:dyDescent="0.3">
      <c r="P1048064" s="8"/>
      <c r="Q1048064" s="4"/>
      <c r="R1048064" s="4"/>
      <c r="S1048064" s="4"/>
      <c r="T1048064" s="4"/>
      <c r="U1048064" s="4"/>
      <c r="V1048064" s="4"/>
      <c r="W1048064" s="4"/>
      <c r="X1048064" s="4"/>
      <c r="Y1048064" s="4"/>
      <c r="Z1048064" s="47"/>
      <c r="AA1048064" s="47"/>
      <c r="AB1048064" s="47"/>
      <c r="AC1048064" s="8"/>
      <c r="AD1048064" s="4"/>
      <c r="AE1048064" s="4"/>
      <c r="AF1048064" s="4"/>
      <c r="AG1048064" s="4"/>
      <c r="AH1048064" s="55"/>
      <c r="AI1048064" s="55"/>
      <c r="AJ1048064" s="8"/>
    </row>
    <row r="1048065" spans="16:36" x14ac:dyDescent="0.3">
      <c r="P1048065" s="8"/>
      <c r="Q1048065" s="4"/>
      <c r="R1048065" s="4"/>
      <c r="S1048065" s="4"/>
      <c r="T1048065" s="4"/>
      <c r="U1048065" s="4"/>
      <c r="V1048065" s="4"/>
      <c r="W1048065" s="4"/>
      <c r="X1048065" s="4"/>
      <c r="Y1048065" s="4"/>
      <c r="Z1048065" s="47"/>
      <c r="AA1048065" s="47"/>
      <c r="AB1048065" s="47"/>
      <c r="AC1048065" s="8"/>
      <c r="AD1048065" s="4"/>
      <c r="AE1048065" s="4"/>
      <c r="AF1048065" s="4"/>
      <c r="AG1048065" s="4"/>
      <c r="AH1048065" s="55"/>
      <c r="AI1048065" s="55"/>
      <c r="AJ1048065" s="8"/>
    </row>
    <row r="1048066" spans="16:36" x14ac:dyDescent="0.3">
      <c r="P1048066" s="8"/>
      <c r="Q1048066" s="4"/>
      <c r="R1048066" s="4"/>
      <c r="S1048066" s="4"/>
      <c r="T1048066" s="4"/>
      <c r="U1048066" s="4"/>
      <c r="V1048066" s="4"/>
      <c r="W1048066" s="4"/>
      <c r="X1048066" s="4"/>
      <c r="Y1048066" s="4"/>
      <c r="Z1048066" s="47"/>
      <c r="AA1048066" s="47"/>
      <c r="AB1048066" s="47"/>
      <c r="AC1048066" s="8"/>
      <c r="AD1048066" s="4"/>
      <c r="AE1048066" s="4"/>
      <c r="AF1048066" s="4"/>
      <c r="AG1048066" s="4"/>
      <c r="AH1048066" s="55"/>
      <c r="AI1048066" s="55"/>
      <c r="AJ1048066" s="8"/>
    </row>
    <row r="1048067" spans="16:36" x14ac:dyDescent="0.3">
      <c r="P1048067" s="8"/>
      <c r="Q1048067" s="4"/>
      <c r="R1048067" s="4"/>
      <c r="S1048067" s="4"/>
      <c r="T1048067" s="4"/>
      <c r="U1048067" s="4"/>
      <c r="V1048067" s="4"/>
      <c r="W1048067" s="4"/>
      <c r="X1048067" s="4"/>
      <c r="Y1048067" s="4"/>
      <c r="Z1048067" s="47"/>
      <c r="AA1048067" s="47"/>
      <c r="AB1048067" s="47"/>
      <c r="AC1048067" s="8"/>
      <c r="AD1048067" s="4"/>
      <c r="AE1048067" s="4"/>
      <c r="AF1048067" s="4"/>
      <c r="AG1048067" s="4"/>
      <c r="AH1048067" s="55"/>
      <c r="AI1048067" s="55"/>
      <c r="AJ1048067" s="8"/>
    </row>
    <row r="1048068" spans="16:36" x14ac:dyDescent="0.3">
      <c r="P1048068" s="8"/>
      <c r="Q1048068" s="4"/>
      <c r="R1048068" s="4"/>
      <c r="S1048068" s="4"/>
      <c r="T1048068" s="4"/>
      <c r="U1048068" s="4"/>
      <c r="V1048068" s="4"/>
      <c r="W1048068" s="4"/>
      <c r="X1048068" s="4"/>
      <c r="Y1048068" s="4"/>
      <c r="Z1048068" s="47"/>
      <c r="AA1048068" s="47"/>
      <c r="AB1048068" s="47"/>
      <c r="AC1048068" s="8"/>
      <c r="AD1048068" s="4"/>
      <c r="AE1048068" s="4"/>
      <c r="AF1048068" s="4"/>
      <c r="AG1048068" s="4"/>
      <c r="AH1048068" s="55"/>
      <c r="AI1048068" s="55"/>
      <c r="AJ1048068" s="8"/>
    </row>
    <row r="1048069" spans="16:36" x14ac:dyDescent="0.3">
      <c r="P1048069" s="8"/>
      <c r="Q1048069" s="4"/>
      <c r="R1048069" s="4"/>
      <c r="S1048069" s="4"/>
      <c r="T1048069" s="4"/>
      <c r="U1048069" s="4"/>
      <c r="V1048069" s="4"/>
      <c r="W1048069" s="4"/>
      <c r="X1048069" s="4"/>
      <c r="Y1048069" s="4"/>
      <c r="Z1048069" s="47"/>
      <c r="AA1048069" s="47"/>
      <c r="AB1048069" s="47"/>
      <c r="AC1048069" s="8"/>
      <c r="AD1048069" s="4"/>
      <c r="AE1048069" s="4"/>
      <c r="AF1048069" s="4"/>
      <c r="AG1048069" s="4"/>
      <c r="AH1048069" s="55"/>
      <c r="AI1048069" s="55"/>
      <c r="AJ1048069" s="8"/>
    </row>
    <row r="1048070" spans="16:36" x14ac:dyDescent="0.3">
      <c r="P1048070" s="8"/>
      <c r="Q1048070" s="4"/>
      <c r="R1048070" s="4"/>
      <c r="S1048070" s="4"/>
      <c r="T1048070" s="4"/>
      <c r="U1048070" s="4"/>
      <c r="V1048070" s="4"/>
      <c r="W1048070" s="4"/>
      <c r="X1048070" s="4"/>
      <c r="Y1048070" s="4"/>
      <c r="Z1048070" s="47"/>
      <c r="AA1048070" s="47"/>
      <c r="AB1048070" s="47"/>
      <c r="AC1048070" s="8"/>
      <c r="AD1048070" s="4"/>
      <c r="AE1048070" s="4"/>
      <c r="AF1048070" s="4"/>
      <c r="AG1048070" s="4"/>
      <c r="AH1048070" s="55"/>
      <c r="AI1048070" s="55"/>
      <c r="AJ1048070" s="8"/>
    </row>
    <row r="1048071" spans="16:36" x14ac:dyDescent="0.3">
      <c r="P1048071" s="8"/>
      <c r="Q1048071" s="4"/>
      <c r="R1048071" s="4"/>
      <c r="S1048071" s="4"/>
      <c r="T1048071" s="4"/>
      <c r="U1048071" s="4"/>
      <c r="V1048071" s="4"/>
      <c r="W1048071" s="4"/>
      <c r="X1048071" s="4"/>
      <c r="Y1048071" s="4"/>
      <c r="Z1048071" s="47"/>
      <c r="AA1048071" s="47"/>
      <c r="AB1048071" s="47"/>
      <c r="AC1048071" s="8"/>
      <c r="AD1048071" s="4"/>
      <c r="AE1048071" s="4"/>
      <c r="AF1048071" s="4"/>
      <c r="AG1048071" s="4"/>
      <c r="AH1048071" s="55"/>
      <c r="AI1048071" s="55"/>
      <c r="AJ1048071" s="8"/>
    </row>
    <row r="1048072" spans="16:36" x14ac:dyDescent="0.3">
      <c r="P1048072" s="8"/>
      <c r="Q1048072" s="4"/>
      <c r="R1048072" s="4"/>
      <c r="S1048072" s="4"/>
      <c r="T1048072" s="4"/>
      <c r="U1048072" s="4"/>
      <c r="V1048072" s="4"/>
      <c r="W1048072" s="4"/>
      <c r="X1048072" s="4"/>
      <c r="Y1048072" s="4"/>
      <c r="Z1048072" s="47"/>
      <c r="AA1048072" s="47"/>
      <c r="AB1048072" s="47"/>
      <c r="AC1048072" s="8"/>
      <c r="AD1048072" s="4"/>
      <c r="AE1048072" s="4"/>
      <c r="AF1048072" s="4"/>
      <c r="AG1048072" s="4"/>
      <c r="AH1048072" s="55"/>
      <c r="AI1048072" s="55"/>
      <c r="AJ1048072" s="8"/>
    </row>
    <row r="1048073" spans="16:36" x14ac:dyDescent="0.3">
      <c r="P1048073" s="8"/>
      <c r="Q1048073" s="4"/>
      <c r="R1048073" s="4"/>
      <c r="S1048073" s="4"/>
      <c r="T1048073" s="4"/>
      <c r="U1048073" s="4"/>
      <c r="V1048073" s="4"/>
      <c r="W1048073" s="4"/>
      <c r="X1048073" s="4"/>
      <c r="Y1048073" s="4"/>
      <c r="Z1048073" s="47"/>
      <c r="AA1048073" s="47"/>
      <c r="AB1048073" s="47"/>
      <c r="AC1048073" s="8"/>
      <c r="AD1048073" s="4"/>
      <c r="AE1048073" s="4"/>
      <c r="AF1048073" s="4"/>
      <c r="AG1048073" s="4"/>
      <c r="AH1048073" s="55"/>
      <c r="AI1048073" s="55"/>
      <c r="AJ1048073" s="8"/>
    </row>
    <row r="1048074" spans="16:36" x14ac:dyDescent="0.3">
      <c r="P1048074" s="8"/>
      <c r="Q1048074" s="4"/>
      <c r="R1048074" s="4"/>
      <c r="S1048074" s="4"/>
      <c r="T1048074" s="4"/>
      <c r="U1048074" s="4"/>
      <c r="V1048074" s="4"/>
      <c r="W1048074" s="4"/>
      <c r="X1048074" s="4"/>
      <c r="Y1048074" s="4"/>
      <c r="Z1048074" s="47"/>
      <c r="AA1048074" s="47"/>
      <c r="AB1048074" s="47"/>
      <c r="AC1048074" s="8"/>
      <c r="AD1048074" s="4"/>
      <c r="AE1048074" s="4"/>
      <c r="AF1048074" s="4"/>
      <c r="AG1048074" s="4"/>
      <c r="AH1048074" s="55"/>
      <c r="AI1048074" s="55"/>
      <c r="AJ1048074" s="8"/>
    </row>
    <row r="1048075" spans="16:36" x14ac:dyDescent="0.3">
      <c r="P1048075" s="8"/>
      <c r="Q1048075" s="4"/>
      <c r="R1048075" s="4"/>
      <c r="S1048075" s="4"/>
      <c r="T1048075" s="4"/>
      <c r="U1048075" s="4"/>
      <c r="V1048075" s="4"/>
      <c r="W1048075" s="4"/>
      <c r="X1048075" s="4"/>
      <c r="Y1048075" s="4"/>
      <c r="Z1048075" s="47"/>
      <c r="AA1048075" s="47"/>
      <c r="AB1048075" s="47"/>
      <c r="AC1048075" s="8"/>
      <c r="AD1048075" s="4"/>
      <c r="AE1048075" s="4"/>
      <c r="AF1048075" s="4"/>
      <c r="AG1048075" s="4"/>
      <c r="AH1048075" s="55"/>
      <c r="AI1048075" s="55"/>
      <c r="AJ1048075" s="8"/>
    </row>
    <row r="1048076" spans="16:36" x14ac:dyDescent="0.3">
      <c r="P1048076" s="8"/>
      <c r="Q1048076" s="4"/>
      <c r="R1048076" s="4"/>
      <c r="S1048076" s="4"/>
      <c r="T1048076" s="4"/>
      <c r="U1048076" s="4"/>
      <c r="V1048076" s="4"/>
      <c r="W1048076" s="4"/>
      <c r="X1048076" s="4"/>
      <c r="Y1048076" s="4"/>
      <c r="Z1048076" s="47"/>
      <c r="AA1048076" s="47"/>
      <c r="AB1048076" s="47"/>
      <c r="AC1048076" s="8"/>
      <c r="AD1048076" s="4"/>
      <c r="AE1048076" s="4"/>
      <c r="AF1048076" s="4"/>
      <c r="AG1048076" s="4"/>
      <c r="AH1048076" s="55"/>
      <c r="AI1048076" s="55"/>
      <c r="AJ1048076" s="8"/>
    </row>
    <row r="1048077" spans="16:36" x14ac:dyDescent="0.3">
      <c r="P1048077" s="8"/>
      <c r="Q1048077" s="4"/>
      <c r="R1048077" s="4"/>
      <c r="S1048077" s="4"/>
      <c r="T1048077" s="4"/>
      <c r="U1048077" s="4"/>
      <c r="V1048077" s="4"/>
      <c r="W1048077" s="4"/>
      <c r="X1048077" s="4"/>
      <c r="Y1048077" s="4"/>
      <c r="Z1048077" s="47"/>
      <c r="AA1048077" s="47"/>
      <c r="AB1048077" s="47"/>
      <c r="AC1048077" s="8"/>
      <c r="AD1048077" s="4"/>
      <c r="AE1048077" s="4"/>
      <c r="AF1048077" s="4"/>
      <c r="AG1048077" s="4"/>
      <c r="AH1048077" s="55"/>
      <c r="AI1048077" s="55"/>
      <c r="AJ1048077" s="8"/>
    </row>
    <row r="1048078" spans="16:36" x14ac:dyDescent="0.3">
      <c r="P1048078" s="8"/>
      <c r="Q1048078" s="4"/>
      <c r="R1048078" s="4"/>
      <c r="S1048078" s="4"/>
      <c r="T1048078" s="4"/>
      <c r="U1048078" s="4"/>
      <c r="V1048078" s="4"/>
      <c r="W1048078" s="4"/>
      <c r="X1048078" s="4"/>
      <c r="Y1048078" s="4"/>
      <c r="Z1048078" s="47"/>
      <c r="AA1048078" s="47"/>
      <c r="AB1048078" s="47"/>
      <c r="AC1048078" s="8"/>
      <c r="AD1048078" s="4"/>
      <c r="AE1048078" s="4"/>
      <c r="AF1048078" s="4"/>
      <c r="AG1048078" s="4"/>
      <c r="AH1048078" s="55"/>
      <c r="AI1048078" s="55"/>
      <c r="AJ1048078" s="8"/>
    </row>
    <row r="1048079" spans="16:36" x14ac:dyDescent="0.3">
      <c r="P1048079" s="8"/>
      <c r="Q1048079" s="4"/>
      <c r="R1048079" s="4"/>
      <c r="S1048079" s="4"/>
      <c r="T1048079" s="4"/>
      <c r="U1048079" s="4"/>
      <c r="V1048079" s="4"/>
      <c r="W1048079" s="4"/>
      <c r="X1048079" s="4"/>
      <c r="Y1048079" s="4"/>
      <c r="Z1048079" s="47"/>
      <c r="AA1048079" s="47"/>
      <c r="AB1048079" s="47"/>
      <c r="AC1048079" s="8"/>
      <c r="AD1048079" s="4"/>
      <c r="AE1048079" s="4"/>
      <c r="AF1048079" s="4"/>
      <c r="AG1048079" s="4"/>
      <c r="AH1048079" s="55"/>
      <c r="AI1048079" s="55"/>
      <c r="AJ1048079" s="8"/>
    </row>
    <row r="1048080" spans="16:36" x14ac:dyDescent="0.3">
      <c r="P1048080" s="8"/>
      <c r="Q1048080" s="4"/>
      <c r="R1048080" s="4"/>
      <c r="S1048080" s="4"/>
      <c r="T1048080" s="4"/>
      <c r="U1048080" s="4"/>
      <c r="V1048080" s="4"/>
      <c r="W1048080" s="4"/>
      <c r="X1048080" s="4"/>
      <c r="Y1048080" s="4"/>
      <c r="Z1048080" s="47"/>
      <c r="AA1048080" s="47"/>
      <c r="AB1048080" s="47"/>
      <c r="AC1048080" s="8"/>
      <c r="AD1048080" s="4"/>
      <c r="AE1048080" s="4"/>
      <c r="AF1048080" s="4"/>
      <c r="AG1048080" s="4"/>
      <c r="AH1048080" s="55"/>
      <c r="AI1048080" s="55"/>
      <c r="AJ1048080" s="8"/>
    </row>
    <row r="1048081" spans="16:36" x14ac:dyDescent="0.3">
      <c r="P1048081" s="8"/>
      <c r="Q1048081" s="4"/>
      <c r="R1048081" s="4"/>
      <c r="S1048081" s="4"/>
      <c r="T1048081" s="4"/>
      <c r="U1048081" s="4"/>
      <c r="V1048081" s="4"/>
      <c r="W1048081" s="4"/>
      <c r="X1048081" s="4"/>
      <c r="Y1048081" s="4"/>
      <c r="Z1048081" s="47"/>
      <c r="AA1048081" s="47"/>
      <c r="AB1048081" s="47"/>
      <c r="AC1048081" s="8"/>
      <c r="AD1048081" s="4"/>
      <c r="AE1048081" s="4"/>
      <c r="AF1048081" s="4"/>
      <c r="AG1048081" s="4"/>
      <c r="AH1048081" s="55"/>
      <c r="AI1048081" s="55"/>
      <c r="AJ1048081" s="8"/>
    </row>
    <row r="1048082" spans="16:36" x14ac:dyDescent="0.3">
      <c r="P1048082" s="8"/>
      <c r="Q1048082" s="4"/>
      <c r="R1048082" s="4"/>
      <c r="S1048082" s="4"/>
      <c r="T1048082" s="4"/>
      <c r="U1048082" s="4"/>
      <c r="V1048082" s="4"/>
      <c r="W1048082" s="4"/>
      <c r="X1048082" s="4"/>
      <c r="Y1048082" s="4"/>
      <c r="Z1048082" s="47"/>
      <c r="AA1048082" s="47"/>
      <c r="AB1048082" s="47"/>
      <c r="AC1048082" s="8"/>
      <c r="AD1048082" s="4"/>
      <c r="AE1048082" s="4"/>
      <c r="AF1048082" s="4"/>
      <c r="AG1048082" s="4"/>
      <c r="AH1048082" s="55"/>
      <c r="AI1048082" s="55"/>
      <c r="AJ1048082" s="8"/>
    </row>
    <row r="1048083" spans="16:36" x14ac:dyDescent="0.3">
      <c r="P1048083" s="8"/>
      <c r="Q1048083" s="4"/>
      <c r="R1048083" s="4"/>
      <c r="S1048083" s="4"/>
      <c r="T1048083" s="4"/>
      <c r="U1048083" s="4"/>
      <c r="V1048083" s="4"/>
      <c r="W1048083" s="4"/>
      <c r="X1048083" s="4"/>
      <c r="Y1048083" s="4"/>
      <c r="Z1048083" s="47"/>
      <c r="AA1048083" s="47"/>
      <c r="AB1048083" s="47"/>
      <c r="AC1048083" s="8"/>
      <c r="AD1048083" s="4"/>
      <c r="AE1048083" s="4"/>
      <c r="AF1048083" s="4"/>
      <c r="AG1048083" s="4"/>
      <c r="AH1048083" s="55"/>
      <c r="AI1048083" s="55"/>
      <c r="AJ1048083" s="8"/>
    </row>
    <row r="1048084" spans="16:36" x14ac:dyDescent="0.3">
      <c r="P1048084" s="8"/>
      <c r="Q1048084" s="4"/>
      <c r="R1048084" s="4"/>
      <c r="S1048084" s="4"/>
      <c r="T1048084" s="4"/>
      <c r="U1048084" s="4"/>
      <c r="V1048084" s="4"/>
      <c r="W1048084" s="4"/>
      <c r="X1048084" s="4"/>
      <c r="Y1048084" s="4"/>
      <c r="Z1048084" s="47"/>
      <c r="AA1048084" s="47"/>
      <c r="AB1048084" s="47"/>
      <c r="AC1048084" s="8"/>
      <c r="AD1048084" s="4"/>
      <c r="AE1048084" s="4"/>
      <c r="AF1048084" s="4"/>
      <c r="AG1048084" s="4"/>
      <c r="AH1048084" s="55"/>
      <c r="AI1048084" s="55"/>
      <c r="AJ1048084" s="8"/>
    </row>
    <row r="1048085" spans="16:36" x14ac:dyDescent="0.3">
      <c r="P1048085" s="8"/>
      <c r="Q1048085" s="4"/>
      <c r="R1048085" s="4"/>
      <c r="S1048085" s="4"/>
      <c r="T1048085" s="4"/>
      <c r="U1048085" s="4"/>
      <c r="V1048085" s="4"/>
      <c r="W1048085" s="4"/>
      <c r="X1048085" s="4"/>
      <c r="Y1048085" s="4"/>
      <c r="Z1048085" s="47"/>
      <c r="AA1048085" s="47"/>
      <c r="AB1048085" s="47"/>
      <c r="AC1048085" s="8"/>
      <c r="AD1048085" s="4"/>
      <c r="AE1048085" s="4"/>
      <c r="AF1048085" s="4"/>
      <c r="AG1048085" s="4"/>
      <c r="AH1048085" s="55"/>
      <c r="AI1048085" s="55"/>
      <c r="AJ1048085" s="8"/>
    </row>
    <row r="1048086" spans="16:36" x14ac:dyDescent="0.3">
      <c r="P1048086" s="8"/>
      <c r="Q1048086" s="4"/>
      <c r="R1048086" s="4"/>
      <c r="S1048086" s="4"/>
      <c r="T1048086" s="4"/>
      <c r="U1048086" s="4"/>
      <c r="V1048086" s="4"/>
      <c r="W1048086" s="4"/>
      <c r="X1048086" s="4"/>
      <c r="Y1048086" s="4"/>
      <c r="Z1048086" s="47"/>
      <c r="AA1048086" s="47"/>
      <c r="AB1048086" s="47"/>
      <c r="AC1048086" s="8"/>
      <c r="AD1048086" s="4"/>
      <c r="AE1048086" s="4"/>
      <c r="AF1048086" s="4"/>
      <c r="AG1048086" s="4"/>
      <c r="AH1048086" s="55"/>
      <c r="AI1048086" s="55"/>
      <c r="AJ1048086" s="8"/>
    </row>
    <row r="1048087" spans="16:36" x14ac:dyDescent="0.3">
      <c r="P1048087" s="8"/>
      <c r="Q1048087" s="4"/>
      <c r="R1048087" s="4"/>
      <c r="S1048087" s="4"/>
      <c r="T1048087" s="4"/>
      <c r="U1048087" s="4"/>
      <c r="V1048087" s="4"/>
      <c r="W1048087" s="4"/>
      <c r="X1048087" s="4"/>
      <c r="Y1048087" s="4"/>
      <c r="Z1048087" s="47"/>
      <c r="AA1048087" s="47"/>
      <c r="AB1048087" s="47"/>
      <c r="AC1048087" s="8"/>
      <c r="AD1048087" s="4"/>
      <c r="AE1048087" s="4"/>
      <c r="AF1048087" s="4"/>
      <c r="AG1048087" s="4"/>
      <c r="AH1048087" s="55"/>
      <c r="AI1048087" s="55"/>
      <c r="AJ1048087" s="8"/>
    </row>
    <row r="1048088" spans="16:36" x14ac:dyDescent="0.3">
      <c r="P1048088" s="8"/>
      <c r="Q1048088" s="4"/>
      <c r="R1048088" s="4"/>
      <c r="S1048088" s="4"/>
      <c r="T1048088" s="4"/>
      <c r="U1048088" s="4"/>
      <c r="V1048088" s="4"/>
      <c r="W1048088" s="4"/>
      <c r="X1048088" s="4"/>
      <c r="Y1048088" s="4"/>
      <c r="Z1048088" s="47"/>
      <c r="AA1048088" s="47"/>
      <c r="AB1048088" s="47"/>
      <c r="AC1048088" s="8"/>
      <c r="AD1048088" s="4"/>
      <c r="AE1048088" s="4"/>
      <c r="AF1048088" s="4"/>
      <c r="AG1048088" s="4"/>
      <c r="AH1048088" s="55"/>
      <c r="AI1048088" s="55"/>
      <c r="AJ1048088" s="8"/>
    </row>
    <row r="1048089" spans="16:36" x14ac:dyDescent="0.3">
      <c r="P1048089" s="8"/>
      <c r="Q1048089" s="4"/>
      <c r="R1048089" s="4"/>
      <c r="S1048089" s="4"/>
      <c r="T1048089" s="4"/>
      <c r="U1048089" s="4"/>
      <c r="V1048089" s="4"/>
      <c r="W1048089" s="4"/>
      <c r="X1048089" s="4"/>
      <c r="Y1048089" s="4"/>
      <c r="Z1048089" s="47"/>
      <c r="AA1048089" s="47"/>
      <c r="AB1048089" s="47"/>
      <c r="AC1048089" s="8"/>
      <c r="AD1048089" s="4"/>
      <c r="AE1048089" s="4"/>
      <c r="AF1048089" s="4"/>
      <c r="AG1048089" s="4"/>
      <c r="AH1048089" s="55"/>
      <c r="AI1048089" s="55"/>
      <c r="AJ1048089" s="8"/>
    </row>
    <row r="1048090" spans="16:36" x14ac:dyDescent="0.3">
      <c r="P1048090" s="8"/>
      <c r="Q1048090" s="4"/>
      <c r="R1048090" s="4"/>
      <c r="S1048090" s="4"/>
      <c r="T1048090" s="4"/>
      <c r="U1048090" s="4"/>
      <c r="V1048090" s="4"/>
      <c r="W1048090" s="4"/>
      <c r="X1048090" s="4"/>
      <c r="Y1048090" s="4"/>
      <c r="Z1048090" s="47"/>
      <c r="AA1048090" s="47"/>
      <c r="AB1048090" s="47"/>
      <c r="AC1048090" s="8"/>
      <c r="AD1048090" s="4"/>
      <c r="AE1048090" s="4"/>
      <c r="AF1048090" s="4"/>
      <c r="AG1048090" s="4"/>
      <c r="AH1048090" s="55"/>
      <c r="AI1048090" s="55"/>
      <c r="AJ1048090" s="8"/>
    </row>
    <row r="1048091" spans="16:36" x14ac:dyDescent="0.3">
      <c r="P1048091" s="8"/>
      <c r="Q1048091" s="4"/>
      <c r="R1048091" s="4"/>
      <c r="S1048091" s="4"/>
      <c r="T1048091" s="4"/>
      <c r="U1048091" s="4"/>
      <c r="V1048091" s="4"/>
      <c r="W1048091" s="4"/>
      <c r="X1048091" s="4"/>
      <c r="Y1048091" s="4"/>
      <c r="Z1048091" s="47"/>
      <c r="AA1048091" s="47"/>
      <c r="AB1048091" s="47"/>
      <c r="AC1048091" s="8"/>
      <c r="AD1048091" s="4"/>
      <c r="AE1048091" s="4"/>
      <c r="AF1048091" s="4"/>
      <c r="AG1048091" s="4"/>
      <c r="AH1048091" s="55"/>
      <c r="AI1048091" s="55"/>
      <c r="AJ1048091" s="8"/>
    </row>
    <row r="1048092" spans="16:36" x14ac:dyDescent="0.3">
      <c r="P1048092" s="8"/>
      <c r="Q1048092" s="4"/>
      <c r="R1048092" s="4"/>
      <c r="S1048092" s="4"/>
      <c r="T1048092" s="4"/>
      <c r="U1048092" s="4"/>
      <c r="V1048092" s="4"/>
      <c r="W1048092" s="4"/>
      <c r="X1048092" s="4"/>
      <c r="Y1048092" s="4"/>
      <c r="Z1048092" s="47"/>
      <c r="AA1048092" s="47"/>
      <c r="AB1048092" s="47"/>
      <c r="AC1048092" s="8"/>
      <c r="AD1048092" s="4"/>
      <c r="AE1048092" s="4"/>
      <c r="AF1048092" s="4"/>
      <c r="AG1048092" s="4"/>
      <c r="AH1048092" s="55"/>
      <c r="AI1048092" s="55"/>
      <c r="AJ1048092" s="8"/>
    </row>
    <row r="1048093" spans="16:36" x14ac:dyDescent="0.3">
      <c r="P1048093" s="8"/>
      <c r="Q1048093" s="4"/>
      <c r="R1048093" s="4"/>
      <c r="S1048093" s="4"/>
      <c r="T1048093" s="4"/>
      <c r="U1048093" s="4"/>
      <c r="V1048093" s="4"/>
      <c r="W1048093" s="4"/>
      <c r="X1048093" s="4"/>
      <c r="Y1048093" s="4"/>
      <c r="Z1048093" s="47"/>
      <c r="AA1048093" s="47"/>
      <c r="AB1048093" s="47"/>
      <c r="AC1048093" s="8"/>
      <c r="AD1048093" s="4"/>
      <c r="AE1048093" s="4"/>
      <c r="AF1048093" s="4"/>
      <c r="AG1048093" s="4"/>
      <c r="AH1048093" s="55"/>
      <c r="AI1048093" s="55"/>
      <c r="AJ1048093" s="8"/>
    </row>
    <row r="1048094" spans="16:36" x14ac:dyDescent="0.3">
      <c r="P1048094" s="8"/>
      <c r="Q1048094" s="4"/>
      <c r="R1048094" s="4"/>
      <c r="S1048094" s="4"/>
      <c r="T1048094" s="4"/>
      <c r="U1048094" s="4"/>
      <c r="V1048094" s="4"/>
      <c r="W1048094" s="4"/>
      <c r="X1048094" s="4"/>
      <c r="Y1048094" s="4"/>
      <c r="Z1048094" s="47"/>
      <c r="AA1048094" s="47"/>
      <c r="AB1048094" s="47"/>
      <c r="AC1048094" s="8"/>
      <c r="AD1048094" s="4"/>
      <c r="AE1048094" s="4"/>
      <c r="AF1048094" s="4"/>
      <c r="AG1048094" s="4"/>
      <c r="AH1048094" s="55"/>
      <c r="AI1048094" s="55"/>
      <c r="AJ1048094" s="8"/>
    </row>
    <row r="1048095" spans="16:36" x14ac:dyDescent="0.3">
      <c r="P1048095" s="8"/>
      <c r="Q1048095" s="4"/>
      <c r="R1048095" s="4"/>
      <c r="S1048095" s="4"/>
      <c r="T1048095" s="4"/>
      <c r="U1048095" s="4"/>
      <c r="V1048095" s="4"/>
      <c r="W1048095" s="4"/>
      <c r="X1048095" s="4"/>
      <c r="Y1048095" s="4"/>
      <c r="Z1048095" s="47"/>
      <c r="AA1048095" s="47"/>
      <c r="AB1048095" s="47"/>
      <c r="AC1048095" s="8"/>
      <c r="AD1048095" s="4"/>
      <c r="AE1048095" s="4"/>
      <c r="AF1048095" s="4"/>
      <c r="AG1048095" s="4"/>
      <c r="AH1048095" s="55"/>
      <c r="AI1048095" s="55"/>
      <c r="AJ1048095" s="8"/>
    </row>
    <row r="1048096" spans="16:36" x14ac:dyDescent="0.3">
      <c r="P1048096" s="8"/>
      <c r="Q1048096" s="4"/>
      <c r="R1048096" s="4"/>
      <c r="S1048096" s="4"/>
      <c r="T1048096" s="4"/>
      <c r="U1048096" s="4"/>
      <c r="V1048096" s="4"/>
      <c r="W1048096" s="4"/>
      <c r="X1048096" s="4"/>
      <c r="Y1048096" s="4"/>
      <c r="Z1048096" s="47"/>
      <c r="AA1048096" s="47"/>
      <c r="AB1048096" s="47"/>
      <c r="AC1048096" s="8"/>
      <c r="AD1048096" s="4"/>
      <c r="AE1048096" s="4"/>
      <c r="AF1048096" s="4"/>
      <c r="AG1048096" s="4"/>
      <c r="AH1048096" s="55"/>
      <c r="AI1048096" s="55"/>
      <c r="AJ1048096" s="8"/>
    </row>
    <row r="1048097" spans="16:36" x14ac:dyDescent="0.3">
      <c r="P1048097" s="8"/>
      <c r="Q1048097" s="4"/>
      <c r="R1048097" s="4"/>
      <c r="S1048097" s="4"/>
      <c r="T1048097" s="4"/>
      <c r="U1048097" s="4"/>
      <c r="V1048097" s="4"/>
      <c r="W1048097" s="4"/>
      <c r="X1048097" s="4"/>
      <c r="Y1048097" s="4"/>
      <c r="Z1048097" s="47"/>
      <c r="AA1048097" s="47"/>
      <c r="AB1048097" s="47"/>
      <c r="AC1048097" s="8"/>
      <c r="AD1048097" s="4"/>
      <c r="AE1048097" s="4"/>
      <c r="AF1048097" s="4"/>
      <c r="AG1048097" s="4"/>
      <c r="AH1048097" s="55"/>
      <c r="AI1048097" s="55"/>
      <c r="AJ1048097" s="8"/>
    </row>
    <row r="1048098" spans="16:36" x14ac:dyDescent="0.3">
      <c r="P1048098" s="8"/>
      <c r="Q1048098" s="4"/>
      <c r="R1048098" s="4"/>
      <c r="S1048098" s="4"/>
      <c r="T1048098" s="4"/>
      <c r="U1048098" s="4"/>
      <c r="V1048098" s="4"/>
      <c r="W1048098" s="4"/>
      <c r="X1048098" s="4"/>
      <c r="Y1048098" s="4"/>
      <c r="Z1048098" s="47"/>
      <c r="AA1048098" s="47"/>
      <c r="AB1048098" s="47"/>
      <c r="AC1048098" s="8"/>
      <c r="AD1048098" s="4"/>
      <c r="AE1048098" s="4"/>
      <c r="AF1048098" s="4"/>
      <c r="AG1048098" s="4"/>
      <c r="AH1048098" s="55"/>
      <c r="AI1048098" s="55"/>
      <c r="AJ1048098" s="8"/>
    </row>
    <row r="1048099" spans="16:36" x14ac:dyDescent="0.3">
      <c r="P1048099" s="8"/>
      <c r="Q1048099" s="4"/>
      <c r="R1048099" s="4"/>
      <c r="S1048099" s="4"/>
      <c r="T1048099" s="4"/>
      <c r="U1048099" s="4"/>
      <c r="V1048099" s="4"/>
      <c r="W1048099" s="4"/>
      <c r="X1048099" s="4"/>
      <c r="Y1048099" s="4"/>
      <c r="Z1048099" s="47"/>
      <c r="AA1048099" s="47"/>
      <c r="AB1048099" s="47"/>
      <c r="AC1048099" s="8"/>
      <c r="AD1048099" s="4"/>
      <c r="AE1048099" s="4"/>
      <c r="AF1048099" s="4"/>
      <c r="AG1048099" s="4"/>
      <c r="AH1048099" s="55"/>
      <c r="AI1048099" s="55"/>
      <c r="AJ1048099" s="8"/>
    </row>
    <row r="1048100" spans="16:36" x14ac:dyDescent="0.3">
      <c r="P1048100" s="8"/>
      <c r="Q1048100" s="4"/>
      <c r="R1048100" s="4"/>
      <c r="S1048100" s="4"/>
      <c r="T1048100" s="4"/>
      <c r="U1048100" s="4"/>
      <c r="V1048100" s="4"/>
      <c r="W1048100" s="4"/>
      <c r="X1048100" s="4"/>
      <c r="Y1048100" s="4"/>
      <c r="Z1048100" s="47"/>
      <c r="AA1048100" s="47"/>
      <c r="AB1048100" s="47"/>
      <c r="AC1048100" s="8"/>
      <c r="AD1048100" s="4"/>
      <c r="AE1048100" s="4"/>
      <c r="AF1048100" s="4"/>
      <c r="AG1048100" s="4"/>
      <c r="AH1048100" s="55"/>
      <c r="AI1048100" s="55"/>
      <c r="AJ1048100" s="8"/>
    </row>
    <row r="1048101" spans="16:36" x14ac:dyDescent="0.3">
      <c r="P1048101" s="8"/>
      <c r="Q1048101" s="4"/>
      <c r="R1048101" s="4"/>
      <c r="S1048101" s="4"/>
      <c r="T1048101" s="4"/>
      <c r="U1048101" s="4"/>
      <c r="V1048101" s="4"/>
      <c r="W1048101" s="4"/>
      <c r="X1048101" s="4"/>
      <c r="Y1048101" s="4"/>
      <c r="Z1048101" s="47"/>
      <c r="AA1048101" s="47"/>
      <c r="AB1048101" s="47"/>
      <c r="AC1048101" s="8"/>
      <c r="AD1048101" s="4"/>
      <c r="AE1048101" s="4"/>
      <c r="AF1048101" s="4"/>
      <c r="AG1048101" s="4"/>
      <c r="AH1048101" s="55"/>
      <c r="AI1048101" s="55"/>
      <c r="AJ1048101" s="8"/>
    </row>
    <row r="1048102" spans="16:36" x14ac:dyDescent="0.3">
      <c r="P1048102" s="8"/>
      <c r="Q1048102" s="4"/>
      <c r="R1048102" s="4"/>
      <c r="S1048102" s="4"/>
      <c r="T1048102" s="4"/>
      <c r="U1048102" s="4"/>
      <c r="V1048102" s="4"/>
      <c r="W1048102" s="4"/>
      <c r="X1048102" s="4"/>
      <c r="Y1048102" s="4"/>
      <c r="Z1048102" s="47"/>
      <c r="AA1048102" s="47"/>
      <c r="AB1048102" s="47"/>
      <c r="AC1048102" s="8"/>
      <c r="AD1048102" s="4"/>
      <c r="AE1048102" s="4"/>
      <c r="AF1048102" s="4"/>
      <c r="AG1048102" s="4"/>
      <c r="AH1048102" s="55"/>
      <c r="AI1048102" s="55"/>
      <c r="AJ1048102" s="8"/>
    </row>
    <row r="1048103" spans="16:36" x14ac:dyDescent="0.3">
      <c r="P1048103" s="8"/>
      <c r="Q1048103" s="4"/>
      <c r="R1048103" s="4"/>
      <c r="S1048103" s="4"/>
      <c r="T1048103" s="4"/>
      <c r="U1048103" s="4"/>
      <c r="V1048103" s="4"/>
      <c r="W1048103" s="4"/>
      <c r="X1048103" s="4"/>
      <c r="Y1048103" s="4"/>
      <c r="Z1048103" s="47"/>
      <c r="AA1048103" s="47"/>
      <c r="AB1048103" s="47"/>
      <c r="AC1048103" s="8"/>
      <c r="AD1048103" s="4"/>
      <c r="AE1048103" s="4"/>
      <c r="AF1048103" s="4"/>
      <c r="AG1048103" s="4"/>
      <c r="AH1048103" s="55"/>
      <c r="AI1048103" s="55"/>
      <c r="AJ1048103" s="8"/>
    </row>
    <row r="1048104" spans="16:36" x14ac:dyDescent="0.3">
      <c r="P1048104" s="8"/>
      <c r="Q1048104" s="4"/>
      <c r="R1048104" s="4"/>
      <c r="S1048104" s="4"/>
      <c r="T1048104" s="4"/>
      <c r="U1048104" s="4"/>
      <c r="V1048104" s="4"/>
      <c r="W1048104" s="4"/>
      <c r="X1048104" s="4"/>
      <c r="Y1048104" s="4"/>
      <c r="Z1048104" s="47"/>
      <c r="AA1048104" s="47"/>
      <c r="AB1048104" s="47"/>
      <c r="AC1048104" s="8"/>
      <c r="AD1048104" s="4"/>
      <c r="AE1048104" s="4"/>
      <c r="AF1048104" s="4"/>
      <c r="AG1048104" s="4"/>
      <c r="AH1048104" s="55"/>
      <c r="AI1048104" s="55"/>
      <c r="AJ1048104" s="8"/>
    </row>
    <row r="1048105" spans="16:36" x14ac:dyDescent="0.3">
      <c r="P1048105" s="8"/>
      <c r="Q1048105" s="4"/>
      <c r="R1048105" s="4"/>
      <c r="S1048105" s="4"/>
      <c r="T1048105" s="4"/>
      <c r="U1048105" s="4"/>
      <c r="V1048105" s="4"/>
      <c r="W1048105" s="4"/>
      <c r="X1048105" s="4"/>
      <c r="Y1048105" s="4"/>
      <c r="Z1048105" s="47"/>
      <c r="AA1048105" s="47"/>
      <c r="AB1048105" s="47"/>
      <c r="AC1048105" s="8"/>
      <c r="AD1048105" s="4"/>
      <c r="AE1048105" s="4"/>
      <c r="AF1048105" s="4"/>
      <c r="AG1048105" s="4"/>
      <c r="AH1048105" s="55"/>
      <c r="AI1048105" s="55"/>
      <c r="AJ1048105" s="8"/>
    </row>
    <row r="1048106" spans="16:36" x14ac:dyDescent="0.3">
      <c r="P1048106" s="8"/>
      <c r="Q1048106" s="4"/>
      <c r="R1048106" s="4"/>
      <c r="S1048106" s="4"/>
      <c r="T1048106" s="4"/>
      <c r="U1048106" s="4"/>
      <c r="V1048106" s="4"/>
      <c r="W1048106" s="4"/>
      <c r="X1048106" s="4"/>
      <c r="Y1048106" s="4"/>
      <c r="Z1048106" s="47"/>
      <c r="AA1048106" s="47"/>
      <c r="AB1048106" s="47"/>
      <c r="AC1048106" s="8"/>
      <c r="AD1048106" s="4"/>
      <c r="AE1048106" s="4"/>
      <c r="AF1048106" s="4"/>
      <c r="AG1048106" s="4"/>
      <c r="AH1048106" s="55"/>
      <c r="AI1048106" s="55"/>
      <c r="AJ1048106" s="8"/>
    </row>
    <row r="1048107" spans="16:36" x14ac:dyDescent="0.3">
      <c r="P1048107" s="8"/>
      <c r="Q1048107" s="4"/>
      <c r="R1048107" s="4"/>
      <c r="S1048107" s="4"/>
      <c r="T1048107" s="4"/>
      <c r="U1048107" s="4"/>
      <c r="V1048107" s="4"/>
      <c r="W1048107" s="4"/>
      <c r="X1048107" s="4"/>
      <c r="Y1048107" s="4"/>
      <c r="Z1048107" s="47"/>
      <c r="AA1048107" s="47"/>
      <c r="AB1048107" s="47"/>
      <c r="AC1048107" s="8"/>
      <c r="AD1048107" s="4"/>
      <c r="AE1048107" s="4"/>
      <c r="AF1048107" s="4"/>
      <c r="AG1048107" s="4"/>
      <c r="AH1048107" s="55"/>
      <c r="AI1048107" s="55"/>
      <c r="AJ1048107" s="8"/>
    </row>
    <row r="1048108" spans="16:36" x14ac:dyDescent="0.3">
      <c r="P1048108" s="8"/>
      <c r="Q1048108" s="4"/>
      <c r="R1048108" s="4"/>
      <c r="S1048108" s="4"/>
      <c r="T1048108" s="4"/>
      <c r="U1048108" s="4"/>
      <c r="V1048108" s="4"/>
      <c r="W1048108" s="4"/>
      <c r="X1048108" s="4"/>
      <c r="Y1048108" s="4"/>
      <c r="Z1048108" s="47"/>
      <c r="AA1048108" s="47"/>
      <c r="AB1048108" s="47"/>
      <c r="AC1048108" s="8"/>
      <c r="AD1048108" s="4"/>
      <c r="AE1048108" s="4"/>
      <c r="AF1048108" s="4"/>
      <c r="AG1048108" s="4"/>
      <c r="AH1048108" s="55"/>
      <c r="AI1048108" s="55"/>
      <c r="AJ1048108" s="8"/>
    </row>
    <row r="1048109" spans="16:36" x14ac:dyDescent="0.3">
      <c r="P1048109" s="8"/>
      <c r="Q1048109" s="4"/>
      <c r="R1048109" s="4"/>
      <c r="S1048109" s="4"/>
      <c r="T1048109" s="4"/>
      <c r="U1048109" s="4"/>
      <c r="V1048109" s="4"/>
      <c r="W1048109" s="4"/>
      <c r="X1048109" s="4"/>
      <c r="Y1048109" s="4"/>
      <c r="Z1048109" s="47"/>
      <c r="AA1048109" s="47"/>
      <c r="AB1048109" s="47"/>
      <c r="AC1048109" s="8"/>
      <c r="AD1048109" s="4"/>
      <c r="AE1048109" s="4"/>
      <c r="AF1048109" s="4"/>
      <c r="AG1048109" s="4"/>
      <c r="AH1048109" s="55"/>
      <c r="AI1048109" s="55"/>
      <c r="AJ1048109" s="8"/>
    </row>
    <row r="1048110" spans="16:36" x14ac:dyDescent="0.3">
      <c r="P1048110" s="8"/>
      <c r="Q1048110" s="4"/>
      <c r="R1048110" s="4"/>
      <c r="S1048110" s="4"/>
      <c r="T1048110" s="4"/>
      <c r="U1048110" s="4"/>
      <c r="V1048110" s="4"/>
      <c r="W1048110" s="4"/>
      <c r="X1048110" s="4"/>
      <c r="Y1048110" s="4"/>
      <c r="Z1048110" s="47"/>
      <c r="AA1048110" s="47"/>
      <c r="AB1048110" s="47"/>
      <c r="AC1048110" s="8"/>
      <c r="AD1048110" s="4"/>
      <c r="AE1048110" s="4"/>
      <c r="AF1048110" s="4"/>
      <c r="AG1048110" s="4"/>
      <c r="AH1048110" s="55"/>
      <c r="AI1048110" s="55"/>
      <c r="AJ1048110" s="8"/>
    </row>
    <row r="1048111" spans="16:36" x14ac:dyDescent="0.3">
      <c r="P1048111" s="8"/>
      <c r="Q1048111" s="4"/>
      <c r="R1048111" s="4"/>
      <c r="S1048111" s="4"/>
      <c r="T1048111" s="4"/>
      <c r="U1048111" s="4"/>
      <c r="V1048111" s="4"/>
      <c r="W1048111" s="4"/>
      <c r="X1048111" s="4"/>
      <c r="Y1048111" s="4"/>
      <c r="Z1048111" s="47"/>
      <c r="AA1048111" s="47"/>
      <c r="AB1048111" s="47"/>
      <c r="AC1048111" s="8"/>
      <c r="AD1048111" s="4"/>
      <c r="AE1048111" s="4"/>
      <c r="AF1048111" s="4"/>
      <c r="AG1048111" s="4"/>
      <c r="AH1048111" s="55"/>
      <c r="AI1048111" s="55"/>
      <c r="AJ1048111" s="8"/>
    </row>
    <row r="1048112" spans="16:36" x14ac:dyDescent="0.3">
      <c r="P1048112" s="8"/>
      <c r="Q1048112" s="4"/>
      <c r="R1048112" s="4"/>
      <c r="S1048112" s="4"/>
      <c r="T1048112" s="4"/>
      <c r="U1048112" s="4"/>
      <c r="V1048112" s="4"/>
      <c r="W1048112" s="4"/>
      <c r="X1048112" s="4"/>
      <c r="Y1048112" s="4"/>
      <c r="Z1048112" s="47"/>
      <c r="AA1048112" s="47"/>
      <c r="AB1048112" s="47"/>
      <c r="AC1048112" s="8"/>
      <c r="AD1048112" s="4"/>
      <c r="AE1048112" s="4"/>
      <c r="AF1048112" s="4"/>
      <c r="AG1048112" s="4"/>
      <c r="AH1048112" s="55"/>
      <c r="AI1048112" s="55"/>
      <c r="AJ1048112" s="8"/>
    </row>
    <row r="1048113" spans="16:36" x14ac:dyDescent="0.3">
      <c r="P1048113" s="8"/>
      <c r="Q1048113" s="4"/>
      <c r="R1048113" s="4"/>
      <c r="S1048113" s="4"/>
      <c r="T1048113" s="4"/>
      <c r="U1048113" s="4"/>
      <c r="V1048113" s="4"/>
      <c r="W1048113" s="4"/>
      <c r="X1048113" s="4"/>
      <c r="Y1048113" s="4"/>
      <c r="Z1048113" s="47"/>
      <c r="AA1048113" s="47"/>
      <c r="AB1048113" s="47"/>
      <c r="AC1048113" s="8"/>
      <c r="AD1048113" s="4"/>
      <c r="AE1048113" s="4"/>
      <c r="AF1048113" s="4"/>
      <c r="AG1048113" s="4"/>
      <c r="AH1048113" s="55"/>
      <c r="AI1048113" s="55"/>
      <c r="AJ1048113" s="8"/>
    </row>
    <row r="1048114" spans="16:36" x14ac:dyDescent="0.3">
      <c r="P1048114" s="8"/>
      <c r="Q1048114" s="4"/>
      <c r="R1048114" s="4"/>
      <c r="S1048114" s="4"/>
      <c r="T1048114" s="4"/>
      <c r="U1048114" s="4"/>
      <c r="V1048114" s="4"/>
      <c r="W1048114" s="4"/>
      <c r="X1048114" s="4"/>
      <c r="Y1048114" s="4"/>
      <c r="Z1048114" s="47"/>
      <c r="AA1048114" s="47"/>
      <c r="AB1048114" s="47"/>
      <c r="AC1048114" s="8"/>
      <c r="AD1048114" s="4"/>
      <c r="AE1048114" s="4"/>
      <c r="AF1048114" s="4"/>
      <c r="AG1048114" s="4"/>
      <c r="AH1048114" s="55"/>
      <c r="AI1048114" s="55"/>
      <c r="AJ1048114" s="8"/>
    </row>
    <row r="1048115" spans="16:36" x14ac:dyDescent="0.3">
      <c r="P1048115" s="8"/>
      <c r="Q1048115" s="4"/>
      <c r="R1048115" s="4"/>
      <c r="S1048115" s="4"/>
      <c r="T1048115" s="4"/>
      <c r="U1048115" s="4"/>
      <c r="V1048115" s="4"/>
      <c r="W1048115" s="4"/>
      <c r="X1048115" s="4"/>
      <c r="Y1048115" s="4"/>
      <c r="Z1048115" s="47"/>
      <c r="AA1048115" s="47"/>
      <c r="AB1048115" s="47"/>
      <c r="AC1048115" s="8"/>
      <c r="AD1048115" s="4"/>
      <c r="AE1048115" s="4"/>
      <c r="AF1048115" s="4"/>
      <c r="AG1048115" s="4"/>
      <c r="AH1048115" s="55"/>
      <c r="AI1048115" s="55"/>
      <c r="AJ1048115" s="8"/>
    </row>
    <row r="1048116" spans="16:36" x14ac:dyDescent="0.3">
      <c r="P1048116" s="8"/>
      <c r="Q1048116" s="4"/>
      <c r="R1048116" s="4"/>
      <c r="S1048116" s="4"/>
      <c r="T1048116" s="4"/>
      <c r="U1048116" s="4"/>
      <c r="V1048116" s="4"/>
      <c r="W1048116" s="4"/>
      <c r="X1048116" s="4"/>
      <c r="Y1048116" s="4"/>
      <c r="Z1048116" s="47"/>
      <c r="AA1048116" s="47"/>
      <c r="AB1048116" s="47"/>
      <c r="AC1048116" s="8"/>
      <c r="AD1048116" s="4"/>
      <c r="AE1048116" s="4"/>
      <c r="AF1048116" s="4"/>
      <c r="AG1048116" s="4"/>
      <c r="AH1048116" s="55"/>
      <c r="AI1048116" s="55"/>
      <c r="AJ1048116" s="8"/>
    </row>
    <row r="1048117" spans="16:36" x14ac:dyDescent="0.3">
      <c r="P1048117" s="8"/>
      <c r="Q1048117" s="4"/>
      <c r="R1048117" s="4"/>
      <c r="S1048117" s="4"/>
      <c r="T1048117" s="4"/>
      <c r="U1048117" s="4"/>
      <c r="V1048117" s="4"/>
      <c r="W1048117" s="4"/>
      <c r="X1048117" s="4"/>
      <c r="Y1048117" s="4"/>
      <c r="Z1048117" s="47"/>
      <c r="AA1048117" s="47"/>
      <c r="AB1048117" s="47"/>
      <c r="AC1048117" s="8"/>
      <c r="AD1048117" s="4"/>
      <c r="AE1048117" s="4"/>
      <c r="AF1048117" s="4"/>
      <c r="AG1048117" s="4"/>
      <c r="AH1048117" s="55"/>
      <c r="AI1048117" s="55"/>
      <c r="AJ1048117" s="8"/>
    </row>
    <row r="1048118" spans="16:36" x14ac:dyDescent="0.3">
      <c r="P1048118" s="8"/>
      <c r="Q1048118" s="4"/>
      <c r="R1048118" s="4"/>
      <c r="S1048118" s="4"/>
      <c r="T1048118" s="4"/>
      <c r="U1048118" s="4"/>
      <c r="V1048118" s="4"/>
      <c r="W1048118" s="4"/>
      <c r="X1048118" s="4"/>
      <c r="Y1048118" s="4"/>
      <c r="Z1048118" s="47"/>
      <c r="AA1048118" s="47"/>
      <c r="AB1048118" s="47"/>
      <c r="AC1048118" s="8"/>
      <c r="AD1048118" s="4"/>
      <c r="AE1048118" s="4"/>
      <c r="AF1048118" s="4"/>
      <c r="AG1048118" s="4"/>
      <c r="AH1048118" s="55"/>
      <c r="AI1048118" s="55"/>
      <c r="AJ1048118" s="8"/>
    </row>
    <row r="1048119" spans="16:36" x14ac:dyDescent="0.3">
      <c r="P1048119" s="8"/>
      <c r="Q1048119" s="4"/>
      <c r="R1048119" s="4"/>
      <c r="S1048119" s="4"/>
      <c r="T1048119" s="4"/>
      <c r="U1048119" s="4"/>
      <c r="V1048119" s="4"/>
      <c r="W1048119" s="4"/>
      <c r="X1048119" s="4"/>
      <c r="Y1048119" s="4"/>
      <c r="Z1048119" s="47"/>
      <c r="AA1048119" s="47"/>
      <c r="AB1048119" s="47"/>
      <c r="AC1048119" s="8"/>
      <c r="AD1048119" s="4"/>
      <c r="AE1048119" s="4"/>
      <c r="AF1048119" s="4"/>
      <c r="AG1048119" s="4"/>
      <c r="AH1048119" s="55"/>
      <c r="AI1048119" s="55"/>
      <c r="AJ1048119" s="8"/>
    </row>
    <row r="1048120" spans="16:36" x14ac:dyDescent="0.3">
      <c r="P1048120" s="8"/>
      <c r="Q1048120" s="4"/>
      <c r="R1048120" s="4"/>
      <c r="S1048120" s="4"/>
      <c r="T1048120" s="4"/>
      <c r="U1048120" s="4"/>
      <c r="V1048120" s="4"/>
      <c r="W1048120" s="4"/>
      <c r="X1048120" s="4"/>
      <c r="Y1048120" s="4"/>
      <c r="Z1048120" s="47"/>
      <c r="AA1048120" s="47"/>
      <c r="AB1048120" s="47"/>
      <c r="AC1048120" s="8"/>
      <c r="AD1048120" s="4"/>
      <c r="AE1048120" s="4"/>
      <c r="AF1048120" s="4"/>
      <c r="AG1048120" s="4"/>
      <c r="AH1048120" s="55"/>
      <c r="AI1048120" s="55"/>
      <c r="AJ1048120" s="8"/>
    </row>
    <row r="1048121" spans="16:36" x14ac:dyDescent="0.3">
      <c r="P1048121" s="8"/>
      <c r="Q1048121" s="4"/>
      <c r="R1048121" s="4"/>
      <c r="S1048121" s="4"/>
      <c r="T1048121" s="4"/>
      <c r="U1048121" s="4"/>
      <c r="V1048121" s="4"/>
      <c r="W1048121" s="4"/>
      <c r="X1048121" s="4"/>
      <c r="Y1048121" s="4"/>
      <c r="Z1048121" s="47"/>
      <c r="AA1048121" s="47"/>
      <c r="AB1048121" s="47"/>
      <c r="AC1048121" s="8"/>
      <c r="AD1048121" s="4"/>
      <c r="AE1048121" s="4"/>
      <c r="AF1048121" s="4"/>
      <c r="AG1048121" s="4"/>
      <c r="AH1048121" s="55"/>
      <c r="AI1048121" s="55"/>
      <c r="AJ1048121" s="8"/>
    </row>
    <row r="1048122" spans="16:36" x14ac:dyDescent="0.3">
      <c r="P1048122" s="8"/>
      <c r="Q1048122" s="4"/>
      <c r="R1048122" s="4"/>
      <c r="S1048122" s="4"/>
      <c r="T1048122" s="4"/>
      <c r="U1048122" s="4"/>
      <c r="V1048122" s="4"/>
      <c r="W1048122" s="4"/>
      <c r="X1048122" s="4"/>
      <c r="Y1048122" s="4"/>
      <c r="Z1048122" s="47"/>
      <c r="AA1048122" s="47"/>
      <c r="AB1048122" s="47"/>
      <c r="AC1048122" s="8"/>
      <c r="AD1048122" s="4"/>
      <c r="AE1048122" s="4"/>
      <c r="AF1048122" s="4"/>
      <c r="AG1048122" s="4"/>
      <c r="AH1048122" s="55"/>
      <c r="AI1048122" s="55"/>
      <c r="AJ1048122" s="8"/>
    </row>
    <row r="1048123" spans="16:36" x14ac:dyDescent="0.3">
      <c r="P1048123" s="8"/>
      <c r="Q1048123" s="4"/>
      <c r="R1048123" s="4"/>
      <c r="S1048123" s="4"/>
      <c r="T1048123" s="4"/>
      <c r="U1048123" s="4"/>
      <c r="V1048123" s="4"/>
      <c r="W1048123" s="4"/>
      <c r="X1048123" s="4"/>
      <c r="Y1048123" s="4"/>
      <c r="Z1048123" s="47"/>
      <c r="AA1048123" s="47"/>
      <c r="AB1048123" s="47"/>
      <c r="AC1048123" s="8"/>
      <c r="AD1048123" s="4"/>
      <c r="AE1048123" s="4"/>
      <c r="AF1048123" s="4"/>
      <c r="AG1048123" s="4"/>
      <c r="AH1048123" s="55"/>
      <c r="AI1048123" s="55"/>
      <c r="AJ1048123" s="8"/>
    </row>
    <row r="1048124" spans="16:36" x14ac:dyDescent="0.3">
      <c r="P1048124" s="8"/>
      <c r="Q1048124" s="4"/>
      <c r="R1048124" s="4"/>
      <c r="S1048124" s="4"/>
      <c r="T1048124" s="4"/>
      <c r="U1048124" s="4"/>
      <c r="V1048124" s="4"/>
      <c r="W1048124" s="4"/>
      <c r="X1048124" s="4"/>
      <c r="Y1048124" s="4"/>
      <c r="Z1048124" s="47"/>
      <c r="AA1048124" s="47"/>
      <c r="AB1048124" s="47"/>
      <c r="AC1048124" s="8"/>
      <c r="AD1048124" s="4"/>
      <c r="AE1048124" s="4"/>
      <c r="AF1048124" s="4"/>
      <c r="AG1048124" s="4"/>
      <c r="AH1048124" s="55"/>
      <c r="AI1048124" s="55"/>
      <c r="AJ1048124" s="8"/>
    </row>
    <row r="1048125" spans="16:36" x14ac:dyDescent="0.3">
      <c r="P1048125" s="8"/>
      <c r="Q1048125" s="4"/>
      <c r="R1048125" s="4"/>
      <c r="S1048125" s="4"/>
      <c r="T1048125" s="4"/>
      <c r="U1048125" s="4"/>
      <c r="V1048125" s="4"/>
      <c r="W1048125" s="4"/>
      <c r="X1048125" s="4"/>
      <c r="Y1048125" s="4"/>
      <c r="Z1048125" s="47"/>
      <c r="AA1048125" s="47"/>
      <c r="AB1048125" s="47"/>
      <c r="AC1048125" s="8"/>
      <c r="AD1048125" s="4"/>
      <c r="AE1048125" s="4"/>
      <c r="AF1048125" s="4"/>
      <c r="AG1048125" s="4"/>
      <c r="AH1048125" s="55"/>
      <c r="AI1048125" s="55"/>
      <c r="AJ1048125" s="8"/>
    </row>
    <row r="1048126" spans="16:36" x14ac:dyDescent="0.3">
      <c r="P1048126" s="8"/>
      <c r="Q1048126" s="4"/>
      <c r="R1048126" s="4"/>
      <c r="S1048126" s="4"/>
      <c r="T1048126" s="4"/>
      <c r="U1048126" s="4"/>
      <c r="V1048126" s="4"/>
      <c r="W1048126" s="4"/>
      <c r="X1048126" s="4"/>
      <c r="Y1048126" s="4"/>
      <c r="Z1048126" s="47"/>
      <c r="AA1048126" s="47"/>
      <c r="AB1048126" s="47"/>
      <c r="AC1048126" s="8"/>
      <c r="AD1048126" s="4"/>
      <c r="AE1048126" s="4"/>
      <c r="AF1048126" s="4"/>
      <c r="AG1048126" s="4"/>
      <c r="AH1048126" s="55"/>
      <c r="AI1048126" s="55"/>
      <c r="AJ1048126" s="8"/>
    </row>
    <row r="1048127" spans="16:36" x14ac:dyDescent="0.3">
      <c r="P1048127" s="8"/>
      <c r="Q1048127" s="4"/>
      <c r="R1048127" s="4"/>
      <c r="S1048127" s="4"/>
      <c r="T1048127" s="4"/>
      <c r="U1048127" s="4"/>
      <c r="V1048127" s="4"/>
      <c r="W1048127" s="4"/>
      <c r="X1048127" s="4"/>
      <c r="Y1048127" s="4"/>
      <c r="Z1048127" s="47"/>
      <c r="AA1048127" s="47"/>
      <c r="AB1048127" s="47"/>
      <c r="AC1048127" s="8"/>
      <c r="AD1048127" s="4"/>
      <c r="AE1048127" s="4"/>
      <c r="AF1048127" s="4"/>
      <c r="AG1048127" s="4"/>
      <c r="AH1048127" s="55"/>
      <c r="AI1048127" s="55"/>
      <c r="AJ1048127" s="8"/>
    </row>
    <row r="1048128" spans="16:36" x14ac:dyDescent="0.3">
      <c r="P1048128" s="8"/>
      <c r="Q1048128" s="4"/>
      <c r="R1048128" s="4"/>
      <c r="S1048128" s="4"/>
      <c r="T1048128" s="4"/>
      <c r="U1048128" s="4"/>
      <c r="V1048128" s="4"/>
      <c r="W1048128" s="4"/>
      <c r="X1048128" s="4"/>
      <c r="Y1048128" s="4"/>
      <c r="Z1048128" s="47"/>
      <c r="AA1048128" s="47"/>
      <c r="AB1048128" s="47"/>
      <c r="AC1048128" s="8"/>
      <c r="AD1048128" s="4"/>
      <c r="AE1048128" s="4"/>
      <c r="AF1048128" s="4"/>
      <c r="AG1048128" s="4"/>
      <c r="AH1048128" s="55"/>
      <c r="AI1048128" s="55"/>
      <c r="AJ1048128" s="8"/>
    </row>
    <row r="1048129" spans="16:36" x14ac:dyDescent="0.3">
      <c r="P1048129" s="8"/>
      <c r="Q1048129" s="4"/>
      <c r="R1048129" s="4"/>
      <c r="S1048129" s="4"/>
      <c r="T1048129" s="4"/>
      <c r="U1048129" s="4"/>
      <c r="V1048129" s="4"/>
      <c r="W1048129" s="4"/>
      <c r="X1048129" s="4"/>
      <c r="Y1048129" s="4"/>
      <c r="Z1048129" s="47"/>
      <c r="AA1048129" s="47"/>
      <c r="AB1048129" s="47"/>
      <c r="AC1048129" s="8"/>
      <c r="AD1048129" s="4"/>
      <c r="AE1048129" s="4"/>
      <c r="AF1048129" s="4"/>
      <c r="AG1048129" s="4"/>
      <c r="AH1048129" s="55"/>
      <c r="AI1048129" s="55"/>
      <c r="AJ1048129" s="8"/>
    </row>
    <row r="1048130" spans="16:36" x14ac:dyDescent="0.3">
      <c r="P1048130" s="8"/>
      <c r="Q1048130" s="4"/>
      <c r="R1048130" s="4"/>
      <c r="S1048130" s="4"/>
      <c r="T1048130" s="4"/>
      <c r="U1048130" s="4"/>
      <c r="V1048130" s="4"/>
      <c r="W1048130" s="4"/>
      <c r="X1048130" s="4"/>
      <c r="Y1048130" s="4"/>
      <c r="Z1048130" s="47"/>
      <c r="AA1048130" s="47"/>
      <c r="AB1048130" s="47"/>
      <c r="AC1048130" s="8"/>
      <c r="AD1048130" s="4"/>
      <c r="AE1048130" s="4"/>
      <c r="AF1048130" s="4"/>
      <c r="AG1048130" s="4"/>
      <c r="AH1048130" s="55"/>
      <c r="AI1048130" s="55"/>
      <c r="AJ1048130" s="8"/>
    </row>
    <row r="1048131" spans="16:36" x14ac:dyDescent="0.3">
      <c r="P1048131" s="8"/>
      <c r="Q1048131" s="4"/>
      <c r="R1048131" s="4"/>
      <c r="S1048131" s="4"/>
      <c r="T1048131" s="4"/>
      <c r="U1048131" s="4"/>
      <c r="V1048131" s="4"/>
      <c r="W1048131" s="4"/>
      <c r="X1048131" s="4"/>
      <c r="Y1048131" s="4"/>
      <c r="Z1048131" s="47"/>
      <c r="AA1048131" s="47"/>
      <c r="AB1048131" s="47"/>
      <c r="AC1048131" s="8"/>
      <c r="AD1048131" s="4"/>
      <c r="AE1048131" s="4"/>
      <c r="AF1048131" s="4"/>
      <c r="AG1048131" s="4"/>
      <c r="AH1048131" s="55"/>
      <c r="AI1048131" s="55"/>
      <c r="AJ1048131" s="8"/>
    </row>
    <row r="1048132" spans="16:36" x14ac:dyDescent="0.3">
      <c r="P1048132" s="8"/>
      <c r="Q1048132" s="4"/>
      <c r="R1048132" s="4"/>
      <c r="S1048132" s="4"/>
      <c r="T1048132" s="4"/>
      <c r="U1048132" s="4"/>
      <c r="V1048132" s="4"/>
      <c r="W1048132" s="4"/>
      <c r="X1048132" s="4"/>
      <c r="Y1048132" s="4"/>
      <c r="Z1048132" s="47"/>
      <c r="AA1048132" s="47"/>
      <c r="AB1048132" s="47"/>
      <c r="AC1048132" s="8"/>
      <c r="AD1048132" s="4"/>
      <c r="AE1048132" s="4"/>
      <c r="AF1048132" s="4"/>
      <c r="AG1048132" s="4"/>
      <c r="AH1048132" s="55"/>
      <c r="AI1048132" s="55"/>
      <c r="AJ1048132" s="8"/>
    </row>
    <row r="1048133" spans="16:36" x14ac:dyDescent="0.3">
      <c r="P1048133" s="8"/>
      <c r="Q1048133" s="4"/>
      <c r="R1048133" s="4"/>
      <c r="S1048133" s="4"/>
      <c r="T1048133" s="4"/>
      <c r="U1048133" s="4"/>
      <c r="V1048133" s="4"/>
      <c r="W1048133" s="4"/>
      <c r="X1048133" s="4"/>
      <c r="Y1048133" s="4"/>
      <c r="Z1048133" s="47"/>
      <c r="AA1048133" s="47"/>
      <c r="AB1048133" s="47"/>
      <c r="AC1048133" s="8"/>
      <c r="AD1048133" s="4"/>
      <c r="AE1048133" s="4"/>
      <c r="AF1048133" s="4"/>
      <c r="AG1048133" s="4"/>
      <c r="AH1048133" s="55"/>
      <c r="AI1048133" s="55"/>
      <c r="AJ1048133" s="8"/>
    </row>
    <row r="1048134" spans="16:36" x14ac:dyDescent="0.3">
      <c r="P1048134" s="8"/>
      <c r="Q1048134" s="4"/>
      <c r="R1048134" s="4"/>
      <c r="S1048134" s="4"/>
      <c r="T1048134" s="4"/>
      <c r="U1048134" s="4"/>
      <c r="V1048134" s="4"/>
      <c r="W1048134" s="4"/>
      <c r="X1048134" s="4"/>
      <c r="Y1048134" s="4"/>
      <c r="Z1048134" s="47"/>
      <c r="AA1048134" s="47"/>
      <c r="AB1048134" s="47"/>
      <c r="AC1048134" s="8"/>
      <c r="AD1048134" s="4"/>
      <c r="AE1048134" s="4"/>
      <c r="AF1048134" s="4"/>
      <c r="AG1048134" s="4"/>
      <c r="AH1048134" s="55"/>
      <c r="AI1048134" s="55"/>
      <c r="AJ1048134" s="8"/>
    </row>
    <row r="1048135" spans="16:36" x14ac:dyDescent="0.3">
      <c r="P1048135" s="8"/>
      <c r="Q1048135" s="4"/>
      <c r="R1048135" s="4"/>
      <c r="S1048135" s="4"/>
      <c r="T1048135" s="4"/>
      <c r="U1048135" s="4"/>
      <c r="V1048135" s="4"/>
      <c r="W1048135" s="4"/>
      <c r="X1048135" s="4"/>
      <c r="Y1048135" s="4"/>
      <c r="Z1048135" s="47"/>
      <c r="AA1048135" s="47"/>
      <c r="AB1048135" s="47"/>
      <c r="AC1048135" s="8"/>
      <c r="AD1048135" s="4"/>
      <c r="AE1048135" s="4"/>
      <c r="AF1048135" s="4"/>
      <c r="AG1048135" s="4"/>
      <c r="AH1048135" s="55"/>
      <c r="AI1048135" s="55"/>
      <c r="AJ1048135" s="8"/>
    </row>
    <row r="1048136" spans="16:36" x14ac:dyDescent="0.3">
      <c r="P1048136" s="8"/>
      <c r="Q1048136" s="4"/>
      <c r="R1048136" s="4"/>
      <c r="S1048136" s="4"/>
      <c r="T1048136" s="4"/>
      <c r="U1048136" s="4"/>
      <c r="V1048136" s="4"/>
      <c r="W1048136" s="4"/>
      <c r="X1048136" s="4"/>
      <c r="Y1048136" s="4"/>
      <c r="Z1048136" s="47"/>
      <c r="AA1048136" s="47"/>
      <c r="AB1048136" s="47"/>
      <c r="AC1048136" s="8"/>
      <c r="AD1048136" s="4"/>
      <c r="AE1048136" s="4"/>
      <c r="AF1048136" s="4"/>
      <c r="AG1048136" s="4"/>
      <c r="AH1048136" s="55"/>
      <c r="AI1048136" s="55"/>
      <c r="AJ1048136" s="8"/>
    </row>
    <row r="1048137" spans="16:36" x14ac:dyDescent="0.3">
      <c r="P1048137" s="8"/>
      <c r="Q1048137" s="4"/>
      <c r="R1048137" s="4"/>
      <c r="S1048137" s="4"/>
      <c r="T1048137" s="4"/>
      <c r="U1048137" s="4"/>
      <c r="V1048137" s="4"/>
      <c r="W1048137" s="4"/>
      <c r="X1048137" s="4"/>
      <c r="Y1048137" s="4"/>
      <c r="Z1048137" s="47"/>
      <c r="AA1048137" s="47"/>
      <c r="AB1048137" s="47"/>
      <c r="AC1048137" s="8"/>
      <c r="AD1048137" s="4"/>
      <c r="AE1048137" s="4"/>
      <c r="AF1048137" s="4"/>
      <c r="AG1048137" s="4"/>
      <c r="AH1048137" s="55"/>
      <c r="AI1048137" s="55"/>
      <c r="AJ1048137" s="8"/>
    </row>
    <row r="1048138" spans="16:36" x14ac:dyDescent="0.3">
      <c r="P1048138" s="8"/>
      <c r="Q1048138" s="4"/>
      <c r="R1048138" s="4"/>
      <c r="S1048138" s="4"/>
      <c r="T1048138" s="4"/>
      <c r="U1048138" s="4"/>
      <c r="V1048138" s="4"/>
      <c r="W1048138" s="4"/>
      <c r="X1048138" s="4"/>
      <c r="Y1048138" s="4"/>
      <c r="Z1048138" s="47"/>
      <c r="AA1048138" s="47"/>
      <c r="AB1048138" s="47"/>
      <c r="AC1048138" s="8"/>
      <c r="AD1048138" s="4"/>
      <c r="AE1048138" s="4"/>
      <c r="AF1048138" s="4"/>
      <c r="AG1048138" s="4"/>
      <c r="AH1048138" s="55"/>
      <c r="AI1048138" s="55"/>
      <c r="AJ1048138" s="8"/>
    </row>
    <row r="1048139" spans="16:36" x14ac:dyDescent="0.3">
      <c r="P1048139" s="8"/>
      <c r="Q1048139" s="4"/>
      <c r="R1048139" s="4"/>
      <c r="S1048139" s="4"/>
      <c r="T1048139" s="4"/>
      <c r="U1048139" s="4"/>
      <c r="V1048139" s="4"/>
      <c r="W1048139" s="4"/>
      <c r="X1048139" s="4"/>
      <c r="Y1048139" s="4"/>
      <c r="Z1048139" s="47"/>
      <c r="AA1048139" s="47"/>
      <c r="AB1048139" s="47"/>
      <c r="AC1048139" s="8"/>
      <c r="AD1048139" s="4"/>
      <c r="AE1048139" s="4"/>
      <c r="AF1048139" s="4"/>
      <c r="AG1048139" s="4"/>
      <c r="AH1048139" s="55"/>
      <c r="AI1048139" s="55"/>
      <c r="AJ1048139" s="8"/>
    </row>
    <row r="1048140" spans="16:36" x14ac:dyDescent="0.3">
      <c r="P1048140" s="8"/>
      <c r="Q1048140" s="4"/>
      <c r="R1048140" s="4"/>
      <c r="S1048140" s="4"/>
      <c r="T1048140" s="4"/>
      <c r="U1048140" s="4"/>
      <c r="V1048140" s="4"/>
      <c r="W1048140" s="4"/>
      <c r="X1048140" s="4"/>
      <c r="Y1048140" s="4"/>
      <c r="Z1048140" s="47"/>
      <c r="AA1048140" s="47"/>
      <c r="AB1048140" s="47"/>
      <c r="AC1048140" s="8"/>
      <c r="AD1048140" s="4"/>
      <c r="AE1048140" s="4"/>
      <c r="AF1048140" s="4"/>
      <c r="AG1048140" s="4"/>
      <c r="AH1048140" s="55"/>
      <c r="AI1048140" s="55"/>
      <c r="AJ1048140" s="8"/>
    </row>
    <row r="1048141" spans="16:36" x14ac:dyDescent="0.3">
      <c r="P1048141" s="8"/>
      <c r="Q1048141" s="4"/>
      <c r="R1048141" s="4"/>
      <c r="S1048141" s="4"/>
      <c r="T1048141" s="4"/>
      <c r="U1048141" s="4"/>
      <c r="V1048141" s="4"/>
      <c r="W1048141" s="4"/>
      <c r="X1048141" s="4"/>
      <c r="Y1048141" s="4"/>
      <c r="Z1048141" s="47"/>
      <c r="AA1048141" s="47"/>
      <c r="AB1048141" s="47"/>
      <c r="AC1048141" s="8"/>
      <c r="AD1048141" s="4"/>
      <c r="AE1048141" s="4"/>
      <c r="AF1048141" s="4"/>
      <c r="AG1048141" s="4"/>
      <c r="AH1048141" s="55"/>
      <c r="AI1048141" s="55"/>
      <c r="AJ1048141" s="8"/>
    </row>
    <row r="1048142" spans="16:36" x14ac:dyDescent="0.3">
      <c r="P1048142" s="8"/>
      <c r="Q1048142" s="4"/>
      <c r="R1048142" s="4"/>
      <c r="S1048142" s="4"/>
      <c r="T1048142" s="4"/>
      <c r="U1048142" s="4"/>
      <c r="V1048142" s="4"/>
      <c r="W1048142" s="4"/>
      <c r="X1048142" s="4"/>
      <c r="Y1048142" s="4"/>
      <c r="Z1048142" s="47"/>
      <c r="AA1048142" s="47"/>
      <c r="AB1048142" s="47"/>
      <c r="AC1048142" s="8"/>
      <c r="AD1048142" s="4"/>
      <c r="AE1048142" s="4"/>
      <c r="AF1048142" s="4"/>
      <c r="AG1048142" s="4"/>
      <c r="AH1048142" s="55"/>
      <c r="AI1048142" s="55"/>
      <c r="AJ1048142" s="8"/>
    </row>
    <row r="1048143" spans="16:36" x14ac:dyDescent="0.3">
      <c r="P1048143" s="8"/>
      <c r="Q1048143" s="4"/>
      <c r="R1048143" s="4"/>
      <c r="S1048143" s="4"/>
      <c r="T1048143" s="4"/>
      <c r="U1048143" s="4"/>
      <c r="V1048143" s="4"/>
      <c r="W1048143" s="4"/>
      <c r="X1048143" s="4"/>
      <c r="Y1048143" s="4"/>
      <c r="Z1048143" s="47"/>
      <c r="AA1048143" s="47"/>
      <c r="AB1048143" s="47"/>
      <c r="AC1048143" s="8"/>
      <c r="AD1048143" s="4"/>
      <c r="AE1048143" s="4"/>
      <c r="AF1048143" s="4"/>
      <c r="AG1048143" s="4"/>
      <c r="AH1048143" s="55"/>
      <c r="AI1048143" s="55"/>
      <c r="AJ1048143" s="8"/>
    </row>
    <row r="1048144" spans="16:36" x14ac:dyDescent="0.3">
      <c r="P1048144" s="8"/>
      <c r="Q1048144" s="4"/>
      <c r="R1048144" s="4"/>
      <c r="S1048144" s="4"/>
      <c r="T1048144" s="4"/>
      <c r="U1048144" s="4"/>
      <c r="V1048144" s="4"/>
      <c r="W1048144" s="4"/>
      <c r="X1048144" s="4"/>
      <c r="Y1048144" s="4"/>
      <c r="Z1048144" s="47"/>
      <c r="AA1048144" s="47"/>
      <c r="AB1048144" s="47"/>
      <c r="AC1048144" s="8"/>
      <c r="AD1048144" s="4"/>
      <c r="AE1048144" s="4"/>
      <c r="AF1048144" s="4"/>
      <c r="AG1048144" s="4"/>
      <c r="AH1048144" s="55"/>
      <c r="AI1048144" s="55"/>
      <c r="AJ1048144" s="8"/>
    </row>
    <row r="1048145" spans="16:36" x14ac:dyDescent="0.3">
      <c r="P1048145" s="8"/>
      <c r="Q1048145" s="4"/>
      <c r="R1048145" s="4"/>
      <c r="S1048145" s="4"/>
      <c r="T1048145" s="4"/>
      <c r="U1048145" s="4"/>
      <c r="V1048145" s="4"/>
      <c r="W1048145" s="4"/>
      <c r="X1048145" s="4"/>
      <c r="Y1048145" s="4"/>
      <c r="Z1048145" s="47"/>
      <c r="AA1048145" s="47"/>
      <c r="AB1048145" s="47"/>
      <c r="AC1048145" s="8"/>
      <c r="AD1048145" s="4"/>
      <c r="AE1048145" s="4"/>
      <c r="AF1048145" s="4"/>
      <c r="AG1048145" s="4"/>
      <c r="AH1048145" s="55"/>
      <c r="AI1048145" s="55"/>
      <c r="AJ1048145" s="8"/>
    </row>
    <row r="1048146" spans="16:36" x14ac:dyDescent="0.3">
      <c r="P1048146" s="8"/>
      <c r="Q1048146" s="4"/>
      <c r="R1048146" s="4"/>
      <c r="S1048146" s="4"/>
      <c r="T1048146" s="4"/>
      <c r="U1048146" s="4"/>
      <c r="V1048146" s="4"/>
      <c r="W1048146" s="4"/>
      <c r="X1048146" s="4"/>
      <c r="Y1048146" s="4"/>
      <c r="Z1048146" s="47"/>
      <c r="AA1048146" s="47"/>
      <c r="AB1048146" s="47"/>
      <c r="AC1048146" s="8"/>
      <c r="AD1048146" s="4"/>
      <c r="AE1048146" s="4"/>
      <c r="AF1048146" s="4"/>
      <c r="AG1048146" s="4"/>
      <c r="AH1048146" s="55"/>
      <c r="AI1048146" s="55"/>
      <c r="AJ1048146" s="8"/>
    </row>
    <row r="1048147" spans="16:36" x14ac:dyDescent="0.3">
      <c r="P1048147" s="8"/>
      <c r="Q1048147" s="4"/>
      <c r="R1048147" s="4"/>
      <c r="S1048147" s="4"/>
      <c r="T1048147" s="4"/>
      <c r="U1048147" s="4"/>
      <c r="V1048147" s="4"/>
      <c r="W1048147" s="4"/>
      <c r="X1048147" s="4"/>
      <c r="Y1048147" s="4"/>
      <c r="Z1048147" s="47"/>
      <c r="AA1048147" s="47"/>
      <c r="AB1048147" s="47"/>
      <c r="AC1048147" s="8"/>
      <c r="AD1048147" s="4"/>
      <c r="AE1048147" s="4"/>
      <c r="AF1048147" s="4"/>
      <c r="AG1048147" s="4"/>
      <c r="AH1048147" s="55"/>
      <c r="AI1048147" s="55"/>
      <c r="AJ1048147" s="8"/>
    </row>
    <row r="1048148" spans="16:36" x14ac:dyDescent="0.3">
      <c r="P1048148" s="8"/>
      <c r="Q1048148" s="4"/>
      <c r="R1048148" s="4"/>
      <c r="S1048148" s="4"/>
      <c r="T1048148" s="4"/>
      <c r="U1048148" s="4"/>
      <c r="V1048148" s="4"/>
      <c r="W1048148" s="4"/>
      <c r="X1048148" s="4"/>
      <c r="Y1048148" s="4"/>
      <c r="Z1048148" s="47"/>
      <c r="AA1048148" s="47"/>
      <c r="AB1048148" s="47"/>
      <c r="AC1048148" s="8"/>
      <c r="AD1048148" s="4"/>
      <c r="AE1048148" s="4"/>
      <c r="AF1048148" s="4"/>
      <c r="AG1048148" s="4"/>
      <c r="AH1048148" s="55"/>
      <c r="AI1048148" s="55"/>
      <c r="AJ1048148" s="8"/>
    </row>
    <row r="1048149" spans="16:36" x14ac:dyDescent="0.3">
      <c r="P1048149" s="8"/>
      <c r="Q1048149" s="4"/>
      <c r="R1048149" s="4"/>
      <c r="S1048149" s="4"/>
      <c r="T1048149" s="4"/>
      <c r="U1048149" s="4"/>
      <c r="V1048149" s="4"/>
      <c r="W1048149" s="4"/>
      <c r="X1048149" s="4"/>
      <c r="Y1048149" s="4"/>
      <c r="Z1048149" s="47"/>
      <c r="AA1048149" s="47"/>
      <c r="AB1048149" s="47"/>
      <c r="AC1048149" s="8"/>
      <c r="AD1048149" s="4"/>
      <c r="AE1048149" s="4"/>
      <c r="AF1048149" s="4"/>
      <c r="AG1048149" s="4"/>
      <c r="AH1048149" s="55"/>
      <c r="AI1048149" s="55"/>
      <c r="AJ1048149" s="8"/>
    </row>
    <row r="1048150" spans="16:36" x14ac:dyDescent="0.3">
      <c r="P1048150" s="8"/>
      <c r="Q1048150" s="4"/>
      <c r="R1048150" s="4"/>
      <c r="S1048150" s="4"/>
      <c r="T1048150" s="4"/>
      <c r="U1048150" s="4"/>
      <c r="V1048150" s="4"/>
      <c r="W1048150" s="4"/>
      <c r="X1048150" s="4"/>
      <c r="Y1048150" s="4"/>
      <c r="Z1048150" s="47"/>
      <c r="AA1048150" s="47"/>
      <c r="AB1048150" s="47"/>
      <c r="AC1048150" s="8"/>
      <c r="AD1048150" s="4"/>
      <c r="AE1048150" s="4"/>
      <c r="AF1048150" s="4"/>
      <c r="AG1048150" s="4"/>
      <c r="AH1048150" s="55"/>
      <c r="AI1048150" s="55"/>
      <c r="AJ1048150" s="8"/>
    </row>
    <row r="1048151" spans="16:36" x14ac:dyDescent="0.3">
      <c r="P1048151" s="8"/>
      <c r="Q1048151" s="4"/>
      <c r="R1048151" s="4"/>
      <c r="S1048151" s="4"/>
      <c r="T1048151" s="4"/>
      <c r="U1048151" s="4"/>
      <c r="V1048151" s="4"/>
      <c r="W1048151" s="4"/>
      <c r="X1048151" s="4"/>
      <c r="Y1048151" s="4"/>
      <c r="Z1048151" s="47"/>
      <c r="AA1048151" s="47"/>
      <c r="AB1048151" s="47"/>
      <c r="AC1048151" s="8"/>
      <c r="AD1048151" s="4"/>
      <c r="AE1048151" s="4"/>
      <c r="AF1048151" s="4"/>
      <c r="AG1048151" s="4"/>
      <c r="AH1048151" s="55"/>
      <c r="AI1048151" s="55"/>
      <c r="AJ1048151" s="8"/>
    </row>
    <row r="1048152" spans="16:36" x14ac:dyDescent="0.3">
      <c r="P1048152" s="8"/>
      <c r="Q1048152" s="4"/>
      <c r="R1048152" s="4"/>
      <c r="S1048152" s="4"/>
      <c r="T1048152" s="4"/>
      <c r="U1048152" s="4"/>
      <c r="V1048152" s="4"/>
      <c r="W1048152" s="4"/>
      <c r="X1048152" s="4"/>
      <c r="Y1048152" s="4"/>
      <c r="Z1048152" s="47"/>
      <c r="AA1048152" s="47"/>
      <c r="AB1048152" s="47"/>
      <c r="AC1048152" s="8"/>
      <c r="AD1048152" s="4"/>
      <c r="AE1048152" s="4"/>
      <c r="AF1048152" s="4"/>
      <c r="AG1048152" s="4"/>
      <c r="AH1048152" s="55"/>
      <c r="AI1048152" s="55"/>
      <c r="AJ1048152" s="8"/>
    </row>
    <row r="1048153" spans="16:36" x14ac:dyDescent="0.3">
      <c r="P1048153" s="8"/>
      <c r="Q1048153" s="4"/>
      <c r="R1048153" s="4"/>
      <c r="S1048153" s="4"/>
      <c r="T1048153" s="4"/>
      <c r="U1048153" s="4"/>
      <c r="V1048153" s="4"/>
      <c r="W1048153" s="4"/>
      <c r="X1048153" s="4"/>
      <c r="Y1048153" s="4"/>
      <c r="Z1048153" s="47"/>
      <c r="AA1048153" s="47"/>
      <c r="AB1048153" s="47"/>
      <c r="AC1048153" s="8"/>
      <c r="AD1048153" s="4"/>
      <c r="AE1048153" s="4"/>
      <c r="AF1048153" s="4"/>
      <c r="AG1048153" s="4"/>
      <c r="AH1048153" s="55"/>
      <c r="AI1048153" s="55"/>
      <c r="AJ1048153" s="8"/>
    </row>
    <row r="1048154" spans="16:36" x14ac:dyDescent="0.3">
      <c r="P1048154" s="8"/>
      <c r="Q1048154" s="4"/>
      <c r="R1048154" s="4"/>
      <c r="S1048154" s="4"/>
      <c r="T1048154" s="4"/>
      <c r="U1048154" s="4"/>
      <c r="V1048154" s="4"/>
      <c r="W1048154" s="4"/>
      <c r="X1048154" s="4"/>
      <c r="Y1048154" s="4"/>
      <c r="Z1048154" s="47"/>
      <c r="AA1048154" s="47"/>
      <c r="AB1048154" s="47"/>
      <c r="AC1048154" s="8"/>
      <c r="AD1048154" s="4"/>
      <c r="AE1048154" s="4"/>
      <c r="AF1048154" s="4"/>
      <c r="AG1048154" s="4"/>
      <c r="AH1048154" s="55"/>
      <c r="AI1048154" s="55"/>
      <c r="AJ1048154" s="8"/>
    </row>
    <row r="1048155" spans="16:36" x14ac:dyDescent="0.3">
      <c r="P1048155" s="8"/>
      <c r="Q1048155" s="4"/>
      <c r="R1048155" s="4"/>
      <c r="S1048155" s="4"/>
      <c r="T1048155" s="4"/>
      <c r="U1048155" s="4"/>
      <c r="V1048155" s="4"/>
      <c r="W1048155" s="4"/>
      <c r="X1048155" s="4"/>
      <c r="Y1048155" s="4"/>
      <c r="Z1048155" s="47"/>
      <c r="AA1048155" s="47"/>
      <c r="AB1048155" s="47"/>
      <c r="AC1048155" s="8"/>
      <c r="AD1048155" s="4"/>
      <c r="AE1048155" s="4"/>
      <c r="AF1048155" s="4"/>
      <c r="AG1048155" s="4"/>
      <c r="AH1048155" s="55"/>
      <c r="AI1048155" s="55"/>
      <c r="AJ1048155" s="8"/>
    </row>
    <row r="1048156" spans="16:36" x14ac:dyDescent="0.3">
      <c r="P1048156" s="8"/>
      <c r="Q1048156" s="4"/>
      <c r="R1048156" s="4"/>
      <c r="S1048156" s="4"/>
      <c r="T1048156" s="4"/>
      <c r="U1048156" s="4"/>
      <c r="V1048156" s="4"/>
      <c r="W1048156" s="4"/>
      <c r="X1048156" s="4"/>
      <c r="Y1048156" s="4"/>
      <c r="Z1048156" s="47"/>
      <c r="AA1048156" s="47"/>
      <c r="AB1048156" s="47"/>
      <c r="AC1048156" s="8"/>
      <c r="AD1048156" s="4"/>
      <c r="AE1048156" s="4"/>
      <c r="AF1048156" s="4"/>
      <c r="AG1048156" s="4"/>
      <c r="AH1048156" s="55"/>
      <c r="AI1048156" s="55"/>
      <c r="AJ1048156" s="8"/>
    </row>
    <row r="1048157" spans="16:36" x14ac:dyDescent="0.3">
      <c r="P1048157" s="8"/>
      <c r="Q1048157" s="4"/>
      <c r="R1048157" s="4"/>
      <c r="S1048157" s="4"/>
      <c r="T1048157" s="4"/>
      <c r="U1048157" s="4"/>
      <c r="V1048157" s="4"/>
      <c r="W1048157" s="4"/>
      <c r="X1048157" s="4"/>
      <c r="Y1048157" s="4"/>
      <c r="Z1048157" s="47"/>
      <c r="AA1048157" s="47"/>
      <c r="AB1048157" s="47"/>
      <c r="AC1048157" s="8"/>
      <c r="AD1048157" s="4"/>
      <c r="AE1048157" s="4"/>
      <c r="AF1048157" s="4"/>
      <c r="AG1048157" s="4"/>
      <c r="AH1048157" s="55"/>
      <c r="AI1048157" s="55"/>
      <c r="AJ1048157" s="8"/>
    </row>
    <row r="1048158" spans="16:36" x14ac:dyDescent="0.3">
      <c r="P1048158" s="8"/>
      <c r="Q1048158" s="4"/>
      <c r="R1048158" s="4"/>
      <c r="S1048158" s="4"/>
      <c r="T1048158" s="4"/>
      <c r="U1048158" s="4"/>
      <c r="V1048158" s="4"/>
      <c r="W1048158" s="4"/>
      <c r="X1048158" s="4"/>
      <c r="Y1048158" s="4"/>
      <c r="Z1048158" s="47"/>
      <c r="AA1048158" s="47"/>
      <c r="AB1048158" s="47"/>
      <c r="AC1048158" s="8"/>
      <c r="AD1048158" s="4"/>
      <c r="AE1048158" s="4"/>
      <c r="AF1048158" s="4"/>
      <c r="AG1048158" s="4"/>
      <c r="AH1048158" s="55"/>
      <c r="AI1048158" s="55"/>
      <c r="AJ1048158" s="8"/>
    </row>
    <row r="1048159" spans="16:36" x14ac:dyDescent="0.3">
      <c r="P1048159" s="8"/>
      <c r="Q1048159" s="4"/>
      <c r="R1048159" s="4"/>
      <c r="S1048159" s="4"/>
      <c r="T1048159" s="4"/>
      <c r="U1048159" s="4"/>
      <c r="V1048159" s="4"/>
      <c r="W1048159" s="4"/>
      <c r="X1048159" s="4"/>
      <c r="Y1048159" s="4"/>
      <c r="Z1048159" s="47"/>
      <c r="AA1048159" s="47"/>
      <c r="AB1048159" s="47"/>
      <c r="AC1048159" s="8"/>
      <c r="AD1048159" s="4"/>
      <c r="AE1048159" s="4"/>
      <c r="AF1048159" s="4"/>
      <c r="AG1048159" s="4"/>
      <c r="AH1048159" s="55"/>
      <c r="AI1048159" s="55"/>
      <c r="AJ1048159" s="8"/>
    </row>
    <row r="1048160" spans="16:36" x14ac:dyDescent="0.3">
      <c r="P1048160" s="8"/>
      <c r="Q1048160" s="4"/>
      <c r="R1048160" s="4"/>
      <c r="S1048160" s="4"/>
      <c r="T1048160" s="4"/>
      <c r="U1048160" s="4"/>
      <c r="V1048160" s="4"/>
      <c r="W1048160" s="4"/>
      <c r="X1048160" s="4"/>
      <c r="Y1048160" s="4"/>
      <c r="Z1048160" s="47"/>
      <c r="AA1048160" s="47"/>
      <c r="AB1048160" s="47"/>
      <c r="AC1048160" s="8"/>
      <c r="AD1048160" s="4"/>
      <c r="AE1048160" s="4"/>
      <c r="AF1048160" s="4"/>
      <c r="AG1048160" s="4"/>
      <c r="AH1048160" s="55"/>
      <c r="AI1048160" s="55"/>
      <c r="AJ1048160" s="8"/>
    </row>
    <row r="1048161" spans="16:36" x14ac:dyDescent="0.3">
      <c r="P1048161" s="8"/>
      <c r="Q1048161" s="4"/>
      <c r="R1048161" s="4"/>
      <c r="S1048161" s="4"/>
      <c r="T1048161" s="4"/>
      <c r="U1048161" s="4"/>
      <c r="V1048161" s="4"/>
      <c r="W1048161" s="4"/>
      <c r="X1048161" s="4"/>
      <c r="Y1048161" s="4"/>
      <c r="Z1048161" s="47"/>
      <c r="AA1048161" s="47"/>
      <c r="AB1048161" s="47"/>
      <c r="AC1048161" s="8"/>
      <c r="AD1048161" s="4"/>
      <c r="AE1048161" s="4"/>
      <c r="AF1048161" s="4"/>
      <c r="AG1048161" s="4"/>
      <c r="AH1048161" s="55"/>
      <c r="AI1048161" s="55"/>
      <c r="AJ1048161" s="8"/>
    </row>
    <row r="1048162" spans="16:36" x14ac:dyDescent="0.3">
      <c r="P1048162" s="8"/>
      <c r="Q1048162" s="4"/>
      <c r="R1048162" s="4"/>
      <c r="S1048162" s="4"/>
      <c r="T1048162" s="4"/>
      <c r="U1048162" s="4"/>
      <c r="V1048162" s="4"/>
      <c r="W1048162" s="4"/>
      <c r="X1048162" s="4"/>
      <c r="Y1048162" s="4"/>
      <c r="Z1048162" s="47"/>
      <c r="AA1048162" s="47"/>
      <c r="AB1048162" s="47"/>
      <c r="AC1048162" s="8"/>
      <c r="AD1048162" s="4"/>
      <c r="AE1048162" s="4"/>
      <c r="AF1048162" s="4"/>
      <c r="AG1048162" s="4"/>
      <c r="AH1048162" s="55"/>
      <c r="AI1048162" s="55"/>
      <c r="AJ1048162" s="8"/>
    </row>
    <row r="1048163" spans="16:36" x14ac:dyDescent="0.3">
      <c r="P1048163" s="8"/>
      <c r="Q1048163" s="4"/>
      <c r="R1048163" s="4"/>
      <c r="S1048163" s="4"/>
      <c r="T1048163" s="4"/>
      <c r="U1048163" s="4"/>
      <c r="V1048163" s="4"/>
      <c r="W1048163" s="4"/>
      <c r="X1048163" s="4"/>
      <c r="Y1048163" s="4"/>
      <c r="Z1048163" s="47"/>
      <c r="AA1048163" s="47"/>
      <c r="AB1048163" s="47"/>
      <c r="AC1048163" s="8"/>
      <c r="AD1048163" s="4"/>
      <c r="AE1048163" s="4"/>
      <c r="AF1048163" s="4"/>
      <c r="AG1048163" s="4"/>
      <c r="AH1048163" s="55"/>
      <c r="AI1048163" s="55"/>
      <c r="AJ1048163" s="8"/>
    </row>
    <row r="1048164" spans="16:36" x14ac:dyDescent="0.3">
      <c r="P1048164" s="8"/>
      <c r="Q1048164" s="4"/>
      <c r="R1048164" s="4"/>
      <c r="S1048164" s="4"/>
      <c r="T1048164" s="4"/>
      <c r="U1048164" s="4"/>
      <c r="V1048164" s="4"/>
      <c r="W1048164" s="4"/>
      <c r="X1048164" s="4"/>
      <c r="Y1048164" s="4"/>
      <c r="Z1048164" s="47"/>
      <c r="AA1048164" s="47"/>
      <c r="AB1048164" s="47"/>
      <c r="AC1048164" s="8"/>
      <c r="AD1048164" s="4"/>
      <c r="AE1048164" s="4"/>
      <c r="AF1048164" s="4"/>
      <c r="AG1048164" s="4"/>
      <c r="AH1048164" s="55"/>
      <c r="AI1048164" s="55"/>
      <c r="AJ1048164" s="8"/>
    </row>
    <row r="1048165" spans="16:36" x14ac:dyDescent="0.3">
      <c r="P1048165" s="8"/>
      <c r="Q1048165" s="4"/>
      <c r="R1048165" s="4"/>
      <c r="S1048165" s="4"/>
      <c r="T1048165" s="4"/>
      <c r="U1048165" s="4"/>
      <c r="V1048165" s="4"/>
      <c r="W1048165" s="4"/>
      <c r="X1048165" s="4"/>
      <c r="Y1048165" s="4"/>
      <c r="Z1048165" s="47"/>
      <c r="AA1048165" s="47"/>
      <c r="AB1048165" s="47"/>
      <c r="AC1048165" s="8"/>
      <c r="AD1048165" s="4"/>
      <c r="AE1048165" s="4"/>
      <c r="AF1048165" s="4"/>
      <c r="AG1048165" s="4"/>
      <c r="AH1048165" s="55"/>
      <c r="AI1048165" s="55"/>
      <c r="AJ1048165" s="8"/>
    </row>
    <row r="1048166" spans="16:36" x14ac:dyDescent="0.3">
      <c r="P1048166" s="8"/>
      <c r="Q1048166" s="4"/>
      <c r="R1048166" s="4"/>
      <c r="S1048166" s="4"/>
      <c r="T1048166" s="4"/>
      <c r="U1048166" s="4"/>
      <c r="V1048166" s="4"/>
      <c r="W1048166" s="4"/>
      <c r="X1048166" s="4"/>
      <c r="Y1048166" s="4"/>
      <c r="Z1048166" s="47"/>
      <c r="AA1048166" s="47"/>
      <c r="AB1048166" s="47"/>
      <c r="AC1048166" s="8"/>
      <c r="AD1048166" s="4"/>
      <c r="AE1048166" s="4"/>
      <c r="AF1048166" s="4"/>
      <c r="AG1048166" s="4"/>
      <c r="AH1048166" s="55"/>
      <c r="AI1048166" s="55"/>
      <c r="AJ1048166" s="8"/>
    </row>
    <row r="1048167" spans="16:36" x14ac:dyDescent="0.3">
      <c r="P1048167" s="8"/>
      <c r="Q1048167" s="4"/>
      <c r="R1048167" s="4"/>
      <c r="S1048167" s="4"/>
      <c r="T1048167" s="4"/>
      <c r="U1048167" s="4"/>
      <c r="V1048167" s="4"/>
      <c r="W1048167" s="4"/>
      <c r="X1048167" s="4"/>
      <c r="Y1048167" s="4"/>
      <c r="Z1048167" s="47"/>
      <c r="AA1048167" s="47"/>
      <c r="AB1048167" s="47"/>
      <c r="AC1048167" s="8"/>
      <c r="AD1048167" s="4"/>
      <c r="AE1048167" s="4"/>
      <c r="AF1048167" s="4"/>
      <c r="AG1048167" s="4"/>
      <c r="AH1048167" s="55"/>
      <c r="AI1048167" s="55"/>
      <c r="AJ1048167" s="8"/>
    </row>
    <row r="1048168" spans="16:36" x14ac:dyDescent="0.3">
      <c r="P1048168" s="8"/>
      <c r="Q1048168" s="4"/>
      <c r="R1048168" s="4"/>
      <c r="S1048168" s="4"/>
      <c r="T1048168" s="4"/>
      <c r="U1048168" s="4"/>
      <c r="V1048168" s="4"/>
      <c r="W1048168" s="4"/>
      <c r="X1048168" s="4"/>
      <c r="Y1048168" s="4"/>
      <c r="Z1048168" s="47"/>
      <c r="AA1048168" s="47"/>
      <c r="AB1048168" s="47"/>
      <c r="AC1048168" s="8"/>
      <c r="AD1048168" s="4"/>
      <c r="AE1048168" s="4"/>
      <c r="AF1048168" s="4"/>
      <c r="AG1048168" s="4"/>
      <c r="AH1048168" s="55"/>
      <c r="AI1048168" s="55"/>
      <c r="AJ1048168" s="8"/>
    </row>
    <row r="1048169" spans="16:36" x14ac:dyDescent="0.3">
      <c r="P1048169" s="8"/>
      <c r="Q1048169" s="4"/>
      <c r="R1048169" s="4"/>
      <c r="S1048169" s="4"/>
      <c r="T1048169" s="4"/>
      <c r="U1048169" s="4"/>
      <c r="V1048169" s="4"/>
      <c r="W1048169" s="4"/>
      <c r="X1048169" s="4"/>
      <c r="Y1048169" s="4"/>
      <c r="Z1048169" s="47"/>
      <c r="AA1048169" s="47"/>
      <c r="AB1048169" s="47"/>
      <c r="AC1048169" s="8"/>
      <c r="AD1048169" s="4"/>
      <c r="AE1048169" s="4"/>
      <c r="AF1048169" s="4"/>
      <c r="AG1048169" s="4"/>
      <c r="AH1048169" s="55"/>
      <c r="AI1048169" s="55"/>
      <c r="AJ1048169" s="8"/>
    </row>
    <row r="1048170" spans="16:36" x14ac:dyDescent="0.3">
      <c r="P1048170" s="8"/>
      <c r="Q1048170" s="4"/>
      <c r="R1048170" s="4"/>
      <c r="S1048170" s="4"/>
      <c r="T1048170" s="4"/>
      <c r="U1048170" s="4"/>
      <c r="V1048170" s="4"/>
      <c r="W1048170" s="4"/>
      <c r="X1048170" s="4"/>
      <c r="Y1048170" s="4"/>
      <c r="Z1048170" s="47"/>
      <c r="AA1048170" s="47"/>
      <c r="AB1048170" s="47"/>
      <c r="AC1048170" s="8"/>
      <c r="AD1048170" s="4"/>
      <c r="AE1048170" s="4"/>
      <c r="AF1048170" s="4"/>
      <c r="AG1048170" s="4"/>
      <c r="AH1048170" s="55"/>
      <c r="AI1048170" s="55"/>
      <c r="AJ1048170" s="8"/>
    </row>
    <row r="1048171" spans="16:36" x14ac:dyDescent="0.3">
      <c r="P1048171" s="8"/>
      <c r="Q1048171" s="4"/>
      <c r="R1048171" s="4"/>
      <c r="S1048171" s="4"/>
      <c r="T1048171" s="4"/>
      <c r="U1048171" s="4"/>
      <c r="V1048171" s="4"/>
      <c r="W1048171" s="4"/>
      <c r="X1048171" s="4"/>
      <c r="Y1048171" s="4"/>
      <c r="Z1048171" s="47"/>
      <c r="AA1048171" s="47"/>
      <c r="AB1048171" s="47"/>
      <c r="AC1048171" s="8"/>
      <c r="AD1048171" s="4"/>
      <c r="AE1048171" s="4"/>
      <c r="AF1048171" s="4"/>
      <c r="AG1048171" s="4"/>
      <c r="AH1048171" s="55"/>
      <c r="AI1048171" s="55"/>
      <c r="AJ1048171" s="8"/>
    </row>
    <row r="1048172" spans="16:36" x14ac:dyDescent="0.3">
      <c r="P1048172" s="8"/>
      <c r="Q1048172" s="4"/>
      <c r="R1048172" s="4"/>
      <c r="S1048172" s="4"/>
      <c r="T1048172" s="4"/>
      <c r="U1048172" s="4"/>
      <c r="V1048172" s="4"/>
      <c r="W1048172" s="4"/>
      <c r="X1048172" s="4"/>
      <c r="Y1048172" s="4"/>
      <c r="Z1048172" s="47"/>
      <c r="AA1048172" s="47"/>
      <c r="AB1048172" s="47"/>
      <c r="AC1048172" s="8"/>
      <c r="AD1048172" s="4"/>
      <c r="AE1048172" s="4"/>
      <c r="AF1048172" s="4"/>
      <c r="AG1048172" s="4"/>
      <c r="AH1048172" s="55"/>
      <c r="AI1048172" s="55"/>
      <c r="AJ1048172" s="8"/>
    </row>
    <row r="1048173" spans="16:36" x14ac:dyDescent="0.3">
      <c r="P1048173" s="8"/>
      <c r="Q1048173" s="4"/>
      <c r="R1048173" s="4"/>
      <c r="S1048173" s="4"/>
      <c r="T1048173" s="4"/>
      <c r="U1048173" s="4"/>
      <c r="V1048173" s="4"/>
      <c r="W1048173" s="4"/>
      <c r="X1048173" s="4"/>
      <c r="Y1048173" s="4"/>
      <c r="Z1048173" s="47"/>
      <c r="AA1048173" s="47"/>
      <c r="AB1048173" s="47"/>
      <c r="AC1048173" s="8"/>
      <c r="AD1048173" s="4"/>
      <c r="AE1048173" s="4"/>
      <c r="AF1048173" s="4"/>
      <c r="AG1048173" s="4"/>
      <c r="AH1048173" s="55"/>
      <c r="AI1048173" s="55"/>
      <c r="AJ1048173" s="8"/>
    </row>
    <row r="1048174" spans="16:36" x14ac:dyDescent="0.3">
      <c r="P1048174" s="8"/>
      <c r="Q1048174" s="4"/>
      <c r="R1048174" s="4"/>
      <c r="S1048174" s="4"/>
      <c r="T1048174" s="4"/>
      <c r="U1048174" s="4"/>
      <c r="V1048174" s="4"/>
      <c r="W1048174" s="4"/>
      <c r="X1048174" s="4"/>
      <c r="Y1048174" s="4"/>
      <c r="Z1048174" s="47"/>
      <c r="AA1048174" s="47"/>
      <c r="AB1048174" s="47"/>
      <c r="AC1048174" s="8"/>
      <c r="AD1048174" s="4"/>
      <c r="AE1048174" s="4"/>
      <c r="AF1048174" s="4"/>
      <c r="AG1048174" s="4"/>
      <c r="AH1048174" s="55"/>
      <c r="AI1048174" s="55"/>
      <c r="AJ1048174" s="8"/>
    </row>
    <row r="1048175" spans="16:36" x14ac:dyDescent="0.3">
      <c r="P1048175" s="8"/>
      <c r="Q1048175" s="4"/>
      <c r="R1048175" s="4"/>
      <c r="S1048175" s="4"/>
      <c r="T1048175" s="4"/>
      <c r="U1048175" s="4"/>
      <c r="V1048175" s="4"/>
      <c r="W1048175" s="4"/>
      <c r="X1048175" s="4"/>
      <c r="Y1048175" s="4"/>
      <c r="Z1048175" s="47"/>
      <c r="AA1048175" s="47"/>
      <c r="AB1048175" s="47"/>
      <c r="AC1048175" s="8"/>
      <c r="AD1048175" s="4"/>
      <c r="AE1048175" s="4"/>
      <c r="AF1048175" s="4"/>
      <c r="AG1048175" s="4"/>
      <c r="AH1048175" s="55"/>
      <c r="AI1048175" s="55"/>
      <c r="AJ1048175" s="8"/>
    </row>
    <row r="1048176" spans="16:36" x14ac:dyDescent="0.3">
      <c r="P1048176" s="8"/>
      <c r="Q1048176" s="4"/>
      <c r="R1048176" s="4"/>
      <c r="S1048176" s="4"/>
      <c r="T1048176" s="4"/>
      <c r="U1048176" s="4"/>
      <c r="V1048176" s="4"/>
      <c r="W1048176" s="4"/>
      <c r="X1048176" s="4"/>
      <c r="Y1048176" s="4"/>
      <c r="Z1048176" s="47"/>
      <c r="AA1048176" s="47"/>
      <c r="AB1048176" s="47"/>
      <c r="AC1048176" s="8"/>
      <c r="AD1048176" s="4"/>
      <c r="AE1048176" s="4"/>
      <c r="AF1048176" s="4"/>
      <c r="AG1048176" s="4"/>
      <c r="AH1048176" s="55"/>
      <c r="AI1048176" s="55"/>
      <c r="AJ1048176" s="8"/>
    </row>
    <row r="1048177" spans="16:36" x14ac:dyDescent="0.3">
      <c r="P1048177" s="8"/>
      <c r="Q1048177" s="4"/>
      <c r="R1048177" s="4"/>
      <c r="S1048177" s="4"/>
      <c r="T1048177" s="4"/>
      <c r="U1048177" s="4"/>
      <c r="V1048177" s="4"/>
      <c r="W1048177" s="4"/>
      <c r="X1048177" s="4"/>
      <c r="Y1048177" s="4"/>
      <c r="Z1048177" s="47"/>
      <c r="AA1048177" s="47"/>
      <c r="AB1048177" s="47"/>
      <c r="AC1048177" s="8"/>
      <c r="AD1048177" s="4"/>
      <c r="AE1048177" s="4"/>
      <c r="AF1048177" s="4"/>
      <c r="AG1048177" s="4"/>
      <c r="AH1048177" s="55"/>
      <c r="AI1048177" s="55"/>
      <c r="AJ1048177" s="8"/>
    </row>
    <row r="1048178" spans="16:36" x14ac:dyDescent="0.3">
      <c r="P1048178" s="8"/>
      <c r="Q1048178" s="4"/>
      <c r="R1048178" s="4"/>
      <c r="S1048178" s="4"/>
      <c r="T1048178" s="4"/>
      <c r="U1048178" s="4"/>
      <c r="V1048178" s="4"/>
      <c r="W1048178" s="4"/>
      <c r="X1048178" s="4"/>
      <c r="Y1048178" s="4"/>
      <c r="Z1048178" s="47"/>
      <c r="AA1048178" s="47"/>
      <c r="AB1048178" s="47"/>
      <c r="AC1048178" s="8"/>
      <c r="AD1048178" s="4"/>
      <c r="AE1048178" s="4"/>
      <c r="AF1048178" s="4"/>
      <c r="AG1048178" s="4"/>
      <c r="AH1048178" s="55"/>
      <c r="AI1048178" s="55"/>
      <c r="AJ1048178" s="8"/>
    </row>
    <row r="1048179" spans="16:36" x14ac:dyDescent="0.3">
      <c r="P1048179" s="8"/>
      <c r="Q1048179" s="4"/>
      <c r="R1048179" s="4"/>
      <c r="S1048179" s="4"/>
      <c r="T1048179" s="4"/>
      <c r="U1048179" s="4"/>
      <c r="V1048179" s="4"/>
      <c r="W1048179" s="4"/>
      <c r="X1048179" s="4"/>
      <c r="Y1048179" s="4"/>
      <c r="Z1048179" s="47"/>
      <c r="AA1048179" s="47"/>
      <c r="AB1048179" s="47"/>
      <c r="AC1048179" s="8"/>
      <c r="AD1048179" s="4"/>
      <c r="AE1048179" s="4"/>
      <c r="AF1048179" s="4"/>
      <c r="AG1048179" s="4"/>
      <c r="AH1048179" s="55"/>
      <c r="AI1048179" s="55"/>
      <c r="AJ1048179" s="8"/>
    </row>
    <row r="1048180" spans="16:36" x14ac:dyDescent="0.3">
      <c r="P1048180" s="8"/>
      <c r="Q1048180" s="4"/>
      <c r="R1048180" s="4"/>
      <c r="S1048180" s="4"/>
      <c r="T1048180" s="4"/>
      <c r="U1048180" s="4"/>
      <c r="V1048180" s="4"/>
      <c r="W1048180" s="4"/>
      <c r="X1048180" s="4"/>
      <c r="Y1048180" s="4"/>
      <c r="Z1048180" s="47"/>
      <c r="AA1048180" s="47"/>
      <c r="AB1048180" s="47"/>
      <c r="AC1048180" s="8"/>
      <c r="AD1048180" s="4"/>
      <c r="AE1048180" s="4"/>
      <c r="AF1048180" s="4"/>
      <c r="AG1048180" s="4"/>
      <c r="AH1048180" s="55"/>
      <c r="AI1048180" s="55"/>
      <c r="AJ1048180" s="8"/>
    </row>
    <row r="1048181" spans="16:36" x14ac:dyDescent="0.3">
      <c r="P1048181" s="8"/>
      <c r="Q1048181" s="4"/>
      <c r="R1048181" s="4"/>
      <c r="S1048181" s="4"/>
      <c r="T1048181" s="4"/>
      <c r="U1048181" s="4"/>
      <c r="V1048181" s="4"/>
      <c r="W1048181" s="4"/>
      <c r="X1048181" s="4"/>
      <c r="Y1048181" s="4"/>
      <c r="Z1048181" s="47"/>
      <c r="AA1048181" s="47"/>
      <c r="AB1048181" s="47"/>
      <c r="AC1048181" s="8"/>
      <c r="AD1048181" s="4"/>
      <c r="AE1048181" s="4"/>
      <c r="AF1048181" s="4"/>
      <c r="AG1048181" s="4"/>
      <c r="AH1048181" s="55"/>
      <c r="AI1048181" s="55"/>
      <c r="AJ1048181" s="8"/>
    </row>
    <row r="1048182" spans="16:36" x14ac:dyDescent="0.3">
      <c r="P1048182" s="8"/>
      <c r="Q1048182" s="4"/>
      <c r="R1048182" s="4"/>
      <c r="S1048182" s="4"/>
      <c r="T1048182" s="4"/>
      <c r="U1048182" s="4"/>
      <c r="V1048182" s="4"/>
      <c r="W1048182" s="4"/>
      <c r="X1048182" s="4"/>
      <c r="Y1048182" s="4"/>
      <c r="Z1048182" s="47"/>
      <c r="AA1048182" s="47"/>
      <c r="AB1048182" s="47"/>
      <c r="AC1048182" s="8"/>
      <c r="AD1048182" s="4"/>
      <c r="AE1048182" s="4"/>
      <c r="AF1048182" s="4"/>
      <c r="AG1048182" s="4"/>
      <c r="AH1048182" s="55"/>
      <c r="AI1048182" s="55"/>
      <c r="AJ1048182" s="8"/>
    </row>
    <row r="1048183" spans="16:36" x14ac:dyDescent="0.3">
      <c r="P1048183" s="8"/>
      <c r="Q1048183" s="4"/>
      <c r="R1048183" s="4"/>
      <c r="S1048183" s="4"/>
      <c r="T1048183" s="4"/>
      <c r="U1048183" s="4"/>
      <c r="V1048183" s="4"/>
      <c r="W1048183" s="4"/>
      <c r="X1048183" s="4"/>
      <c r="Y1048183" s="4"/>
      <c r="Z1048183" s="47"/>
      <c r="AA1048183" s="47"/>
      <c r="AB1048183" s="47"/>
      <c r="AC1048183" s="8"/>
      <c r="AD1048183" s="4"/>
      <c r="AE1048183" s="4"/>
      <c r="AF1048183" s="4"/>
      <c r="AG1048183" s="4"/>
      <c r="AH1048183" s="55"/>
      <c r="AI1048183" s="55"/>
      <c r="AJ1048183" s="8"/>
    </row>
    <row r="1048184" spans="16:36" x14ac:dyDescent="0.3">
      <c r="P1048184" s="8"/>
      <c r="Q1048184" s="4"/>
      <c r="R1048184" s="4"/>
      <c r="S1048184" s="4"/>
      <c r="T1048184" s="4"/>
      <c r="U1048184" s="4"/>
      <c r="V1048184" s="4"/>
      <c r="W1048184" s="4"/>
      <c r="X1048184" s="4"/>
      <c r="Y1048184" s="4"/>
      <c r="Z1048184" s="47"/>
      <c r="AA1048184" s="47"/>
      <c r="AB1048184" s="47"/>
      <c r="AC1048184" s="8"/>
      <c r="AD1048184" s="4"/>
      <c r="AE1048184" s="4"/>
      <c r="AF1048184" s="4"/>
      <c r="AG1048184" s="4"/>
      <c r="AH1048184" s="55"/>
      <c r="AI1048184" s="55"/>
      <c r="AJ1048184" s="8"/>
    </row>
    <row r="1048185" spans="16:36" x14ac:dyDescent="0.3">
      <c r="P1048185" s="8"/>
      <c r="Q1048185" s="4"/>
      <c r="R1048185" s="4"/>
      <c r="S1048185" s="4"/>
      <c r="T1048185" s="4"/>
      <c r="U1048185" s="4"/>
      <c r="V1048185" s="4"/>
      <c r="W1048185" s="4"/>
      <c r="X1048185" s="4"/>
      <c r="Y1048185" s="4"/>
      <c r="Z1048185" s="47"/>
      <c r="AA1048185" s="47"/>
      <c r="AB1048185" s="47"/>
      <c r="AC1048185" s="8"/>
      <c r="AD1048185" s="4"/>
      <c r="AE1048185" s="4"/>
      <c r="AF1048185" s="4"/>
      <c r="AG1048185" s="4"/>
      <c r="AH1048185" s="55"/>
      <c r="AI1048185" s="55"/>
      <c r="AJ1048185" s="8"/>
    </row>
    <row r="1048186" spans="16:36" x14ac:dyDescent="0.3">
      <c r="P1048186" s="8"/>
      <c r="Q1048186" s="4"/>
      <c r="R1048186" s="4"/>
      <c r="S1048186" s="4"/>
      <c r="T1048186" s="4"/>
      <c r="U1048186" s="4"/>
      <c r="V1048186" s="4"/>
      <c r="W1048186" s="4"/>
      <c r="X1048186" s="4"/>
      <c r="Y1048186" s="4"/>
      <c r="Z1048186" s="47"/>
      <c r="AA1048186" s="47"/>
      <c r="AB1048186" s="47"/>
      <c r="AC1048186" s="8"/>
      <c r="AD1048186" s="4"/>
      <c r="AE1048186" s="4"/>
      <c r="AF1048186" s="4"/>
      <c r="AG1048186" s="4"/>
      <c r="AH1048186" s="55"/>
      <c r="AI1048186" s="55"/>
      <c r="AJ1048186" s="8"/>
    </row>
    <row r="1048187" spans="16:36" x14ac:dyDescent="0.3">
      <c r="P1048187" s="8"/>
      <c r="Q1048187" s="4"/>
      <c r="R1048187" s="4"/>
      <c r="S1048187" s="4"/>
      <c r="T1048187" s="4"/>
      <c r="U1048187" s="4"/>
      <c r="V1048187" s="4"/>
      <c r="W1048187" s="4"/>
      <c r="X1048187" s="4"/>
      <c r="Y1048187" s="4"/>
      <c r="Z1048187" s="47"/>
      <c r="AA1048187" s="47"/>
      <c r="AB1048187" s="47"/>
      <c r="AC1048187" s="8"/>
      <c r="AD1048187" s="4"/>
      <c r="AE1048187" s="4"/>
      <c r="AF1048187" s="4"/>
      <c r="AG1048187" s="4"/>
      <c r="AH1048187" s="55"/>
      <c r="AI1048187" s="55"/>
      <c r="AJ1048187" s="8"/>
    </row>
    <row r="1048188" spans="16:36" x14ac:dyDescent="0.3">
      <c r="P1048188" s="8"/>
      <c r="Q1048188" s="4"/>
      <c r="R1048188" s="4"/>
      <c r="S1048188" s="4"/>
      <c r="T1048188" s="4"/>
      <c r="U1048188" s="4"/>
      <c r="V1048188" s="4"/>
      <c r="W1048188" s="4"/>
      <c r="X1048188" s="4"/>
      <c r="Y1048188" s="4"/>
      <c r="Z1048188" s="47"/>
      <c r="AA1048188" s="47"/>
      <c r="AB1048188" s="47"/>
      <c r="AC1048188" s="8"/>
      <c r="AD1048188" s="4"/>
      <c r="AE1048188" s="4"/>
      <c r="AF1048188" s="4"/>
      <c r="AG1048188" s="4"/>
      <c r="AH1048188" s="55"/>
      <c r="AI1048188" s="55"/>
      <c r="AJ1048188" s="8"/>
    </row>
    <row r="1048189" spans="16:36" x14ac:dyDescent="0.3">
      <c r="P1048189" s="8"/>
      <c r="Q1048189" s="4"/>
      <c r="R1048189" s="4"/>
      <c r="S1048189" s="4"/>
      <c r="T1048189" s="4"/>
      <c r="U1048189" s="4"/>
      <c r="V1048189" s="4"/>
      <c r="W1048189" s="4"/>
      <c r="X1048189" s="4"/>
      <c r="Y1048189" s="4"/>
      <c r="Z1048189" s="47"/>
      <c r="AA1048189" s="47"/>
      <c r="AB1048189" s="47"/>
      <c r="AC1048189" s="8"/>
      <c r="AD1048189" s="4"/>
      <c r="AE1048189" s="4"/>
      <c r="AF1048189" s="4"/>
      <c r="AG1048189" s="4"/>
      <c r="AH1048189" s="55"/>
      <c r="AI1048189" s="55"/>
      <c r="AJ1048189" s="8"/>
    </row>
    <row r="1048190" spans="16:36" x14ac:dyDescent="0.3">
      <c r="P1048190" s="8"/>
      <c r="Q1048190" s="4"/>
      <c r="R1048190" s="4"/>
      <c r="S1048190" s="4"/>
      <c r="T1048190" s="4"/>
      <c r="U1048190" s="4"/>
      <c r="V1048190" s="4"/>
      <c r="W1048190" s="4"/>
      <c r="X1048190" s="4"/>
      <c r="Y1048190" s="4"/>
      <c r="Z1048190" s="47"/>
      <c r="AA1048190" s="47"/>
      <c r="AB1048190" s="47"/>
      <c r="AC1048190" s="8"/>
      <c r="AD1048190" s="4"/>
      <c r="AE1048190" s="4"/>
      <c r="AF1048190" s="4"/>
      <c r="AG1048190" s="4"/>
      <c r="AH1048190" s="55"/>
      <c r="AI1048190" s="55"/>
      <c r="AJ1048190" s="8"/>
    </row>
    <row r="1048191" spans="16:36" x14ac:dyDescent="0.3">
      <c r="P1048191" s="8"/>
      <c r="Q1048191" s="4"/>
      <c r="R1048191" s="4"/>
      <c r="S1048191" s="4"/>
      <c r="T1048191" s="4"/>
      <c r="U1048191" s="4"/>
      <c r="V1048191" s="4"/>
      <c r="W1048191" s="4"/>
      <c r="X1048191" s="4"/>
      <c r="Y1048191" s="4"/>
      <c r="Z1048191" s="47"/>
      <c r="AA1048191" s="47"/>
      <c r="AB1048191" s="47"/>
      <c r="AC1048191" s="8"/>
      <c r="AD1048191" s="4"/>
      <c r="AE1048191" s="4"/>
      <c r="AF1048191" s="4"/>
      <c r="AG1048191" s="4"/>
      <c r="AH1048191" s="55"/>
      <c r="AI1048191" s="55"/>
      <c r="AJ1048191" s="8"/>
    </row>
    <row r="1048192" spans="16:36" x14ac:dyDescent="0.3">
      <c r="P1048192" s="8"/>
      <c r="Q1048192" s="4"/>
      <c r="R1048192" s="4"/>
      <c r="S1048192" s="4"/>
      <c r="T1048192" s="4"/>
      <c r="U1048192" s="4"/>
      <c r="V1048192" s="4"/>
      <c r="W1048192" s="4"/>
      <c r="X1048192" s="4"/>
      <c r="Y1048192" s="4"/>
      <c r="Z1048192" s="47"/>
      <c r="AA1048192" s="47"/>
      <c r="AB1048192" s="47"/>
      <c r="AC1048192" s="8"/>
      <c r="AD1048192" s="4"/>
      <c r="AE1048192" s="4"/>
      <c r="AF1048192" s="4"/>
      <c r="AG1048192" s="4"/>
      <c r="AH1048192" s="55"/>
      <c r="AI1048192" s="55"/>
      <c r="AJ1048192" s="8"/>
    </row>
    <row r="1048193" spans="16:36" x14ac:dyDescent="0.3">
      <c r="P1048193" s="8"/>
      <c r="Q1048193" s="4"/>
      <c r="R1048193" s="4"/>
      <c r="S1048193" s="4"/>
      <c r="T1048193" s="4"/>
      <c r="U1048193" s="4"/>
      <c r="V1048193" s="4"/>
      <c r="W1048193" s="4"/>
      <c r="X1048193" s="4"/>
      <c r="Y1048193" s="4"/>
      <c r="Z1048193" s="47"/>
      <c r="AA1048193" s="47"/>
      <c r="AB1048193" s="47"/>
      <c r="AC1048193" s="8"/>
      <c r="AD1048193" s="4"/>
      <c r="AE1048193" s="4"/>
      <c r="AF1048193" s="4"/>
      <c r="AG1048193" s="4"/>
      <c r="AH1048193" s="55"/>
      <c r="AI1048193" s="55"/>
      <c r="AJ1048193" s="8"/>
    </row>
    <row r="1048194" spans="16:36" x14ac:dyDescent="0.3">
      <c r="P1048194" s="8"/>
      <c r="Q1048194" s="4"/>
      <c r="R1048194" s="4"/>
      <c r="S1048194" s="4"/>
      <c r="T1048194" s="4"/>
      <c r="U1048194" s="4"/>
      <c r="V1048194" s="4"/>
      <c r="W1048194" s="4"/>
      <c r="X1048194" s="4"/>
      <c r="Y1048194" s="4"/>
      <c r="Z1048194" s="47"/>
      <c r="AA1048194" s="47"/>
      <c r="AB1048194" s="47"/>
      <c r="AC1048194" s="8"/>
      <c r="AD1048194" s="4"/>
      <c r="AE1048194" s="4"/>
      <c r="AF1048194" s="4"/>
      <c r="AG1048194" s="4"/>
      <c r="AH1048194" s="55"/>
      <c r="AI1048194" s="55"/>
      <c r="AJ1048194" s="8"/>
    </row>
    <row r="1048195" spans="16:36" x14ac:dyDescent="0.3">
      <c r="P1048195" s="8"/>
      <c r="Q1048195" s="4"/>
      <c r="R1048195" s="4"/>
      <c r="S1048195" s="4"/>
      <c r="T1048195" s="4"/>
      <c r="U1048195" s="4"/>
      <c r="V1048195" s="4"/>
      <c r="W1048195" s="4"/>
      <c r="X1048195" s="4"/>
      <c r="Y1048195" s="4"/>
      <c r="Z1048195" s="47"/>
      <c r="AA1048195" s="47"/>
      <c r="AB1048195" s="47"/>
      <c r="AC1048195" s="8"/>
      <c r="AD1048195" s="4"/>
      <c r="AE1048195" s="4"/>
      <c r="AF1048195" s="4"/>
      <c r="AG1048195" s="4"/>
      <c r="AH1048195" s="55"/>
      <c r="AI1048195" s="55"/>
      <c r="AJ1048195" s="8"/>
    </row>
    <row r="1048196" spans="16:36" x14ac:dyDescent="0.3">
      <c r="P1048196" s="8"/>
      <c r="Q1048196" s="4"/>
      <c r="R1048196" s="4"/>
      <c r="S1048196" s="4"/>
      <c r="T1048196" s="4"/>
      <c r="U1048196" s="4"/>
      <c r="V1048196" s="4"/>
      <c r="W1048196" s="4"/>
      <c r="X1048196" s="4"/>
      <c r="Y1048196" s="4"/>
      <c r="Z1048196" s="47"/>
      <c r="AA1048196" s="47"/>
      <c r="AB1048196" s="47"/>
      <c r="AC1048196" s="8"/>
      <c r="AD1048196" s="4"/>
      <c r="AE1048196" s="4"/>
      <c r="AF1048196" s="4"/>
      <c r="AG1048196" s="4"/>
      <c r="AH1048196" s="55"/>
      <c r="AI1048196" s="55"/>
      <c r="AJ1048196" s="8"/>
    </row>
    <row r="1048197" spans="16:36" x14ac:dyDescent="0.3">
      <c r="P1048197" s="8"/>
      <c r="Q1048197" s="4"/>
      <c r="R1048197" s="4"/>
      <c r="S1048197" s="4"/>
      <c r="T1048197" s="4"/>
      <c r="U1048197" s="4"/>
      <c r="V1048197" s="4"/>
      <c r="W1048197" s="4"/>
      <c r="X1048197" s="4"/>
      <c r="Y1048197" s="4"/>
      <c r="Z1048197" s="47"/>
      <c r="AA1048197" s="47"/>
      <c r="AB1048197" s="47"/>
      <c r="AC1048197" s="8"/>
      <c r="AD1048197" s="4"/>
      <c r="AE1048197" s="4"/>
      <c r="AF1048197" s="4"/>
      <c r="AG1048197" s="4"/>
      <c r="AH1048197" s="55"/>
      <c r="AI1048197" s="55"/>
      <c r="AJ1048197" s="8"/>
    </row>
    <row r="1048198" spans="16:36" x14ac:dyDescent="0.3">
      <c r="P1048198" s="8"/>
      <c r="Q1048198" s="4"/>
      <c r="R1048198" s="4"/>
      <c r="S1048198" s="4"/>
      <c r="T1048198" s="4"/>
      <c r="U1048198" s="4"/>
      <c r="V1048198" s="4"/>
      <c r="W1048198" s="4"/>
      <c r="X1048198" s="4"/>
      <c r="Y1048198" s="4"/>
      <c r="Z1048198" s="47"/>
      <c r="AA1048198" s="47"/>
      <c r="AB1048198" s="47"/>
      <c r="AC1048198" s="8"/>
      <c r="AD1048198" s="4"/>
      <c r="AE1048198" s="4"/>
      <c r="AF1048198" s="4"/>
      <c r="AG1048198" s="4"/>
      <c r="AH1048198" s="55"/>
      <c r="AI1048198" s="55"/>
      <c r="AJ1048198" s="8"/>
    </row>
    <row r="1048199" spans="16:36" x14ac:dyDescent="0.3">
      <c r="P1048199" s="8"/>
      <c r="Q1048199" s="4"/>
      <c r="R1048199" s="4"/>
      <c r="S1048199" s="4"/>
      <c r="T1048199" s="4"/>
      <c r="U1048199" s="4"/>
      <c r="V1048199" s="4"/>
      <c r="W1048199" s="4"/>
      <c r="X1048199" s="4"/>
      <c r="Y1048199" s="4"/>
      <c r="Z1048199" s="47"/>
      <c r="AA1048199" s="47"/>
      <c r="AB1048199" s="47"/>
      <c r="AC1048199" s="8"/>
      <c r="AD1048199" s="4"/>
      <c r="AE1048199" s="4"/>
      <c r="AF1048199" s="4"/>
      <c r="AG1048199" s="4"/>
      <c r="AH1048199" s="55"/>
      <c r="AI1048199" s="55"/>
      <c r="AJ1048199" s="8"/>
    </row>
    <row r="1048200" spans="16:36" x14ac:dyDescent="0.3">
      <c r="P1048200" s="8"/>
      <c r="Q1048200" s="4"/>
      <c r="R1048200" s="4"/>
      <c r="S1048200" s="4"/>
      <c r="T1048200" s="4"/>
      <c r="U1048200" s="4"/>
      <c r="V1048200" s="4"/>
      <c r="W1048200" s="4"/>
      <c r="X1048200" s="4"/>
      <c r="Y1048200" s="4"/>
      <c r="Z1048200" s="47"/>
      <c r="AA1048200" s="47"/>
      <c r="AB1048200" s="47"/>
      <c r="AC1048200" s="8"/>
      <c r="AD1048200" s="4"/>
      <c r="AE1048200" s="4"/>
      <c r="AF1048200" s="4"/>
      <c r="AG1048200" s="4"/>
      <c r="AH1048200" s="55"/>
      <c r="AI1048200" s="55"/>
      <c r="AJ1048200" s="8"/>
    </row>
    <row r="1048201" spans="16:36" x14ac:dyDescent="0.3">
      <c r="P1048201" s="8"/>
      <c r="Q1048201" s="4"/>
      <c r="R1048201" s="4"/>
      <c r="S1048201" s="4"/>
      <c r="T1048201" s="4"/>
      <c r="U1048201" s="4"/>
      <c r="V1048201" s="4"/>
      <c r="W1048201" s="4"/>
      <c r="X1048201" s="4"/>
      <c r="Y1048201" s="4"/>
      <c r="Z1048201" s="47"/>
      <c r="AA1048201" s="47"/>
      <c r="AB1048201" s="47"/>
      <c r="AC1048201" s="8"/>
      <c r="AD1048201" s="4"/>
      <c r="AE1048201" s="4"/>
      <c r="AF1048201" s="4"/>
      <c r="AG1048201" s="4"/>
      <c r="AH1048201" s="55"/>
      <c r="AI1048201" s="55"/>
      <c r="AJ1048201" s="8"/>
    </row>
    <row r="1048202" spans="16:36" x14ac:dyDescent="0.3">
      <c r="P1048202" s="8"/>
      <c r="Q1048202" s="4"/>
      <c r="R1048202" s="4"/>
      <c r="S1048202" s="4"/>
      <c r="T1048202" s="4"/>
      <c r="U1048202" s="4"/>
      <c r="V1048202" s="4"/>
      <c r="W1048202" s="4"/>
      <c r="X1048202" s="4"/>
      <c r="Y1048202" s="4"/>
      <c r="Z1048202" s="47"/>
      <c r="AA1048202" s="47"/>
      <c r="AB1048202" s="47"/>
      <c r="AC1048202" s="8"/>
      <c r="AD1048202" s="4"/>
      <c r="AE1048202" s="4"/>
      <c r="AF1048202" s="4"/>
      <c r="AG1048202" s="4"/>
      <c r="AH1048202" s="55"/>
      <c r="AI1048202" s="55"/>
      <c r="AJ1048202" s="8"/>
    </row>
    <row r="1048203" spans="16:36" x14ac:dyDescent="0.3">
      <c r="P1048203" s="8"/>
      <c r="Q1048203" s="4"/>
      <c r="R1048203" s="4"/>
      <c r="S1048203" s="4"/>
      <c r="T1048203" s="4"/>
      <c r="U1048203" s="4"/>
      <c r="V1048203" s="4"/>
      <c r="W1048203" s="4"/>
      <c r="X1048203" s="4"/>
      <c r="Y1048203" s="4"/>
      <c r="Z1048203" s="47"/>
      <c r="AA1048203" s="47"/>
      <c r="AB1048203" s="47"/>
      <c r="AC1048203" s="8"/>
      <c r="AD1048203" s="4"/>
      <c r="AE1048203" s="4"/>
      <c r="AF1048203" s="4"/>
      <c r="AG1048203" s="4"/>
      <c r="AH1048203" s="55"/>
      <c r="AI1048203" s="55"/>
      <c r="AJ1048203" s="8"/>
    </row>
    <row r="1048204" spans="16:36" x14ac:dyDescent="0.3">
      <c r="P1048204" s="8"/>
      <c r="Q1048204" s="4"/>
      <c r="R1048204" s="4"/>
      <c r="S1048204" s="4"/>
      <c r="T1048204" s="4"/>
      <c r="U1048204" s="4"/>
      <c r="V1048204" s="4"/>
      <c r="W1048204" s="4"/>
      <c r="X1048204" s="4"/>
      <c r="Y1048204" s="4"/>
      <c r="Z1048204" s="47"/>
      <c r="AA1048204" s="47"/>
      <c r="AB1048204" s="47"/>
      <c r="AC1048204" s="8"/>
      <c r="AD1048204" s="4"/>
      <c r="AE1048204" s="4"/>
      <c r="AF1048204" s="4"/>
      <c r="AG1048204" s="4"/>
      <c r="AH1048204" s="55"/>
      <c r="AI1048204" s="55"/>
      <c r="AJ1048204" s="8"/>
    </row>
    <row r="1048205" spans="16:36" x14ac:dyDescent="0.3">
      <c r="P1048205" s="8"/>
      <c r="Q1048205" s="4"/>
      <c r="R1048205" s="4"/>
      <c r="S1048205" s="4"/>
      <c r="T1048205" s="4"/>
      <c r="U1048205" s="4"/>
      <c r="V1048205" s="4"/>
      <c r="W1048205" s="4"/>
      <c r="X1048205" s="4"/>
      <c r="Y1048205" s="4"/>
      <c r="Z1048205" s="47"/>
      <c r="AA1048205" s="47"/>
      <c r="AB1048205" s="47"/>
      <c r="AC1048205" s="8"/>
      <c r="AD1048205" s="4"/>
      <c r="AE1048205" s="4"/>
      <c r="AF1048205" s="4"/>
      <c r="AG1048205" s="4"/>
      <c r="AH1048205" s="55"/>
      <c r="AI1048205" s="55"/>
      <c r="AJ1048205" s="8"/>
    </row>
    <row r="1048206" spans="16:36" x14ac:dyDescent="0.3">
      <c r="P1048206" s="8"/>
      <c r="Q1048206" s="4"/>
      <c r="R1048206" s="4"/>
      <c r="S1048206" s="4"/>
      <c r="T1048206" s="4"/>
      <c r="U1048206" s="4"/>
      <c r="V1048206" s="4"/>
      <c r="W1048206" s="4"/>
      <c r="X1048206" s="4"/>
      <c r="Y1048206" s="4"/>
      <c r="Z1048206" s="47"/>
      <c r="AA1048206" s="47"/>
      <c r="AB1048206" s="47"/>
      <c r="AC1048206" s="8"/>
      <c r="AD1048206" s="4"/>
      <c r="AE1048206" s="4"/>
      <c r="AF1048206" s="4"/>
      <c r="AG1048206" s="4"/>
      <c r="AH1048206" s="55"/>
      <c r="AI1048206" s="55"/>
      <c r="AJ1048206" s="8"/>
    </row>
    <row r="1048207" spans="16:36" x14ac:dyDescent="0.3">
      <c r="P1048207" s="8"/>
      <c r="Q1048207" s="4"/>
      <c r="R1048207" s="4"/>
      <c r="S1048207" s="4"/>
      <c r="T1048207" s="4"/>
      <c r="U1048207" s="4"/>
      <c r="V1048207" s="4"/>
      <c r="W1048207" s="4"/>
      <c r="X1048207" s="4"/>
      <c r="Y1048207" s="4"/>
      <c r="Z1048207" s="47"/>
      <c r="AA1048207" s="47"/>
      <c r="AB1048207" s="47"/>
      <c r="AC1048207" s="8"/>
      <c r="AD1048207" s="4"/>
      <c r="AE1048207" s="4"/>
      <c r="AF1048207" s="4"/>
      <c r="AG1048207" s="4"/>
      <c r="AH1048207" s="55"/>
      <c r="AI1048207" s="55"/>
      <c r="AJ1048207" s="8"/>
    </row>
    <row r="1048208" spans="16:36" x14ac:dyDescent="0.3">
      <c r="P1048208" s="8"/>
      <c r="Q1048208" s="4"/>
      <c r="R1048208" s="4"/>
      <c r="S1048208" s="4"/>
      <c r="T1048208" s="4"/>
      <c r="U1048208" s="4"/>
      <c r="V1048208" s="4"/>
      <c r="W1048208" s="4"/>
      <c r="X1048208" s="4"/>
      <c r="Y1048208" s="4"/>
      <c r="Z1048208" s="47"/>
      <c r="AA1048208" s="47"/>
      <c r="AB1048208" s="47"/>
      <c r="AC1048208" s="8"/>
      <c r="AD1048208" s="4"/>
      <c r="AE1048208" s="4"/>
      <c r="AF1048208" s="4"/>
      <c r="AG1048208" s="4"/>
      <c r="AH1048208" s="55"/>
      <c r="AI1048208" s="55"/>
      <c r="AJ1048208" s="8"/>
    </row>
    <row r="1048209" spans="16:36" x14ac:dyDescent="0.3">
      <c r="P1048209" s="8"/>
      <c r="Q1048209" s="4"/>
      <c r="R1048209" s="4"/>
      <c r="S1048209" s="4"/>
      <c r="T1048209" s="4"/>
      <c r="U1048209" s="4"/>
      <c r="V1048209" s="4"/>
      <c r="W1048209" s="4"/>
      <c r="X1048209" s="4"/>
      <c r="Y1048209" s="4"/>
      <c r="Z1048209" s="47"/>
      <c r="AA1048209" s="47"/>
      <c r="AB1048209" s="47"/>
      <c r="AC1048209" s="8"/>
      <c r="AD1048209" s="4"/>
      <c r="AE1048209" s="4"/>
      <c r="AF1048209" s="4"/>
      <c r="AG1048209" s="4"/>
      <c r="AH1048209" s="55"/>
      <c r="AI1048209" s="55"/>
      <c r="AJ1048209" s="8"/>
    </row>
    <row r="1048210" spans="16:36" x14ac:dyDescent="0.3">
      <c r="P1048210" s="8"/>
      <c r="Q1048210" s="4"/>
      <c r="R1048210" s="4"/>
      <c r="S1048210" s="4"/>
      <c r="T1048210" s="4"/>
      <c r="U1048210" s="4"/>
      <c r="V1048210" s="4"/>
      <c r="W1048210" s="4"/>
      <c r="X1048210" s="4"/>
      <c r="Y1048210" s="4"/>
      <c r="Z1048210" s="47"/>
      <c r="AA1048210" s="47"/>
      <c r="AB1048210" s="47"/>
      <c r="AC1048210" s="8"/>
      <c r="AD1048210" s="4"/>
      <c r="AE1048210" s="4"/>
      <c r="AF1048210" s="4"/>
      <c r="AG1048210" s="4"/>
      <c r="AH1048210" s="55"/>
      <c r="AI1048210" s="55"/>
      <c r="AJ1048210" s="8"/>
    </row>
    <row r="1048211" spans="16:36" x14ac:dyDescent="0.3">
      <c r="P1048211" s="8"/>
      <c r="Q1048211" s="4"/>
      <c r="R1048211" s="4"/>
      <c r="S1048211" s="4"/>
      <c r="T1048211" s="4"/>
      <c r="U1048211" s="4"/>
      <c r="V1048211" s="4"/>
      <c r="W1048211" s="4"/>
      <c r="X1048211" s="4"/>
      <c r="Y1048211" s="4"/>
      <c r="Z1048211" s="47"/>
      <c r="AA1048211" s="47"/>
      <c r="AB1048211" s="47"/>
      <c r="AC1048211" s="8"/>
      <c r="AD1048211" s="4"/>
      <c r="AE1048211" s="4"/>
      <c r="AF1048211" s="4"/>
      <c r="AG1048211" s="4"/>
      <c r="AH1048211" s="55"/>
      <c r="AI1048211" s="55"/>
      <c r="AJ1048211" s="8"/>
    </row>
    <row r="1048212" spans="16:36" x14ac:dyDescent="0.3">
      <c r="P1048212" s="8"/>
      <c r="Q1048212" s="4"/>
      <c r="R1048212" s="4"/>
      <c r="S1048212" s="4"/>
      <c r="T1048212" s="4"/>
      <c r="U1048212" s="4"/>
      <c r="V1048212" s="4"/>
      <c r="W1048212" s="4"/>
      <c r="X1048212" s="4"/>
      <c r="Y1048212" s="4"/>
      <c r="Z1048212" s="47"/>
      <c r="AA1048212" s="47"/>
      <c r="AB1048212" s="47"/>
      <c r="AC1048212" s="8"/>
      <c r="AD1048212" s="4"/>
      <c r="AE1048212" s="4"/>
      <c r="AF1048212" s="4"/>
      <c r="AG1048212" s="4"/>
      <c r="AH1048212" s="55"/>
      <c r="AI1048212" s="55"/>
      <c r="AJ1048212" s="8"/>
    </row>
    <row r="1048213" spans="16:36" x14ac:dyDescent="0.3">
      <c r="P1048213" s="8"/>
      <c r="Q1048213" s="4"/>
      <c r="R1048213" s="4"/>
      <c r="S1048213" s="4"/>
      <c r="T1048213" s="4"/>
      <c r="U1048213" s="4"/>
      <c r="V1048213" s="4"/>
      <c r="W1048213" s="4"/>
      <c r="X1048213" s="4"/>
      <c r="Y1048213" s="4"/>
      <c r="Z1048213" s="47"/>
      <c r="AA1048213" s="47"/>
      <c r="AB1048213" s="47"/>
      <c r="AC1048213" s="8"/>
      <c r="AD1048213" s="4"/>
      <c r="AE1048213" s="4"/>
      <c r="AF1048213" s="4"/>
      <c r="AG1048213" s="4"/>
      <c r="AH1048213" s="55"/>
      <c r="AI1048213" s="55"/>
      <c r="AJ1048213" s="8"/>
    </row>
    <row r="1048214" spans="16:36" x14ac:dyDescent="0.3">
      <c r="P1048214" s="8"/>
      <c r="Q1048214" s="4"/>
      <c r="R1048214" s="4"/>
      <c r="S1048214" s="4"/>
      <c r="T1048214" s="4"/>
      <c r="U1048214" s="4"/>
      <c r="V1048214" s="4"/>
      <c r="W1048214" s="4"/>
      <c r="X1048214" s="4"/>
      <c r="Y1048214" s="4"/>
      <c r="Z1048214" s="47"/>
      <c r="AA1048214" s="47"/>
      <c r="AB1048214" s="47"/>
      <c r="AC1048214" s="8"/>
      <c r="AD1048214" s="4"/>
      <c r="AE1048214" s="4"/>
      <c r="AF1048214" s="4"/>
      <c r="AG1048214" s="4"/>
      <c r="AH1048214" s="55"/>
      <c r="AI1048214" s="55"/>
      <c r="AJ1048214" s="8"/>
    </row>
    <row r="1048215" spans="16:36" x14ac:dyDescent="0.3">
      <c r="P1048215" s="8"/>
      <c r="Q1048215" s="4"/>
      <c r="R1048215" s="4"/>
      <c r="S1048215" s="4"/>
      <c r="T1048215" s="4"/>
      <c r="U1048215" s="4"/>
      <c r="V1048215" s="4"/>
      <c r="W1048215" s="4"/>
      <c r="X1048215" s="4"/>
      <c r="Y1048215" s="4"/>
      <c r="Z1048215" s="47"/>
      <c r="AA1048215" s="47"/>
      <c r="AB1048215" s="47"/>
      <c r="AC1048215" s="8"/>
      <c r="AD1048215" s="4"/>
      <c r="AE1048215" s="4"/>
      <c r="AF1048215" s="4"/>
      <c r="AG1048215" s="4"/>
      <c r="AH1048215" s="55"/>
      <c r="AI1048215" s="55"/>
      <c r="AJ1048215" s="8"/>
    </row>
    <row r="1048216" spans="16:36" x14ac:dyDescent="0.3">
      <c r="P1048216" s="8"/>
      <c r="Q1048216" s="4"/>
      <c r="R1048216" s="4"/>
      <c r="S1048216" s="4"/>
      <c r="T1048216" s="4"/>
      <c r="U1048216" s="4"/>
      <c r="V1048216" s="4"/>
      <c r="W1048216" s="4"/>
      <c r="X1048216" s="4"/>
      <c r="Y1048216" s="4"/>
      <c r="Z1048216" s="47"/>
      <c r="AA1048216" s="47"/>
      <c r="AB1048216" s="47"/>
      <c r="AC1048216" s="8"/>
      <c r="AD1048216" s="4"/>
      <c r="AE1048216" s="4"/>
      <c r="AF1048216" s="4"/>
      <c r="AG1048216" s="4"/>
      <c r="AH1048216" s="55"/>
      <c r="AI1048216" s="55"/>
      <c r="AJ1048216" s="8"/>
    </row>
    <row r="1048217" spans="16:36" x14ac:dyDescent="0.3">
      <c r="P1048217" s="8"/>
      <c r="Q1048217" s="4"/>
      <c r="R1048217" s="4"/>
      <c r="S1048217" s="4"/>
      <c r="T1048217" s="4"/>
      <c r="U1048217" s="4"/>
      <c r="V1048217" s="4"/>
      <c r="W1048217" s="4"/>
      <c r="X1048217" s="4"/>
      <c r="Y1048217" s="4"/>
      <c r="Z1048217" s="47"/>
      <c r="AA1048217" s="47"/>
      <c r="AB1048217" s="47"/>
      <c r="AC1048217" s="8"/>
      <c r="AD1048217" s="4"/>
      <c r="AE1048217" s="4"/>
      <c r="AF1048217" s="4"/>
      <c r="AG1048217" s="4"/>
      <c r="AH1048217" s="55"/>
      <c r="AI1048217" s="55"/>
      <c r="AJ1048217" s="8"/>
    </row>
    <row r="1048218" spans="16:36" x14ac:dyDescent="0.3">
      <c r="P1048218" s="8"/>
      <c r="Q1048218" s="4"/>
      <c r="R1048218" s="4"/>
      <c r="S1048218" s="4"/>
      <c r="T1048218" s="4"/>
      <c r="U1048218" s="4"/>
      <c r="V1048218" s="4"/>
      <c r="W1048218" s="4"/>
      <c r="X1048218" s="4"/>
      <c r="Y1048218" s="4"/>
      <c r="Z1048218" s="47"/>
      <c r="AA1048218" s="47"/>
      <c r="AB1048218" s="47"/>
      <c r="AC1048218" s="8"/>
      <c r="AD1048218" s="4"/>
      <c r="AE1048218" s="4"/>
      <c r="AF1048218" s="4"/>
      <c r="AG1048218" s="4"/>
      <c r="AH1048218" s="55"/>
      <c r="AI1048218" s="55"/>
      <c r="AJ1048218" s="8"/>
    </row>
    <row r="1048219" spans="16:36" x14ac:dyDescent="0.3">
      <c r="P1048219" s="8"/>
      <c r="Q1048219" s="4"/>
      <c r="R1048219" s="4"/>
      <c r="S1048219" s="4"/>
      <c r="T1048219" s="4"/>
      <c r="U1048219" s="4"/>
      <c r="V1048219" s="4"/>
      <c r="W1048219" s="4"/>
      <c r="X1048219" s="4"/>
      <c r="Y1048219" s="4"/>
      <c r="Z1048219" s="47"/>
      <c r="AA1048219" s="47"/>
      <c r="AB1048219" s="47"/>
      <c r="AC1048219" s="8"/>
      <c r="AD1048219" s="4"/>
      <c r="AE1048219" s="4"/>
      <c r="AF1048219" s="4"/>
      <c r="AG1048219" s="4"/>
      <c r="AH1048219" s="55"/>
      <c r="AI1048219" s="55"/>
      <c r="AJ1048219" s="8"/>
    </row>
    <row r="1048220" spans="16:36" x14ac:dyDescent="0.3">
      <c r="P1048220" s="8"/>
      <c r="Q1048220" s="4"/>
      <c r="R1048220" s="4"/>
      <c r="S1048220" s="4"/>
      <c r="T1048220" s="4"/>
      <c r="U1048220" s="4"/>
      <c r="V1048220" s="4"/>
      <c r="W1048220" s="4"/>
      <c r="X1048220" s="4"/>
      <c r="Y1048220" s="4"/>
      <c r="Z1048220" s="47"/>
      <c r="AA1048220" s="47"/>
      <c r="AB1048220" s="47"/>
      <c r="AC1048220" s="8"/>
      <c r="AD1048220" s="4"/>
      <c r="AE1048220" s="4"/>
      <c r="AF1048220" s="4"/>
      <c r="AG1048220" s="4"/>
      <c r="AH1048220" s="55"/>
      <c r="AI1048220" s="55"/>
      <c r="AJ1048220" s="8"/>
    </row>
    <row r="1048221" spans="16:36" x14ac:dyDescent="0.3">
      <c r="P1048221" s="8"/>
      <c r="Q1048221" s="4"/>
      <c r="R1048221" s="4"/>
      <c r="S1048221" s="4"/>
      <c r="T1048221" s="4"/>
      <c r="U1048221" s="4"/>
      <c r="V1048221" s="4"/>
      <c r="W1048221" s="4"/>
      <c r="X1048221" s="4"/>
      <c r="Y1048221" s="4"/>
      <c r="Z1048221" s="47"/>
      <c r="AA1048221" s="47"/>
      <c r="AB1048221" s="47"/>
      <c r="AC1048221" s="8"/>
      <c r="AD1048221" s="4"/>
      <c r="AE1048221" s="4"/>
      <c r="AF1048221" s="4"/>
      <c r="AG1048221" s="4"/>
      <c r="AH1048221" s="55"/>
      <c r="AI1048221" s="55"/>
      <c r="AJ1048221" s="8"/>
    </row>
    <row r="1048222" spans="16:36" x14ac:dyDescent="0.3">
      <c r="P1048222" s="8"/>
      <c r="Q1048222" s="4"/>
      <c r="R1048222" s="4"/>
      <c r="S1048222" s="4"/>
      <c r="T1048222" s="4"/>
      <c r="U1048222" s="4"/>
      <c r="V1048222" s="4"/>
      <c r="W1048222" s="4"/>
      <c r="X1048222" s="4"/>
      <c r="Y1048222" s="4"/>
      <c r="Z1048222" s="47"/>
      <c r="AA1048222" s="47"/>
      <c r="AB1048222" s="47"/>
      <c r="AC1048222" s="8"/>
      <c r="AD1048222" s="4"/>
      <c r="AE1048222" s="4"/>
      <c r="AF1048222" s="4"/>
      <c r="AG1048222" s="4"/>
      <c r="AH1048222" s="55"/>
      <c r="AI1048222" s="55"/>
      <c r="AJ1048222" s="8"/>
    </row>
    <row r="1048223" spans="16:36" x14ac:dyDescent="0.3">
      <c r="P1048223" s="8"/>
      <c r="Q1048223" s="4"/>
      <c r="R1048223" s="4"/>
      <c r="S1048223" s="4"/>
      <c r="T1048223" s="4"/>
      <c r="U1048223" s="4"/>
      <c r="V1048223" s="4"/>
      <c r="W1048223" s="4"/>
      <c r="X1048223" s="4"/>
      <c r="Y1048223" s="4"/>
      <c r="Z1048223" s="47"/>
      <c r="AA1048223" s="47"/>
      <c r="AB1048223" s="47"/>
      <c r="AC1048223" s="8"/>
      <c r="AD1048223" s="4"/>
      <c r="AE1048223" s="4"/>
      <c r="AF1048223" s="4"/>
      <c r="AG1048223" s="4"/>
      <c r="AH1048223" s="55"/>
      <c r="AI1048223" s="55"/>
      <c r="AJ1048223" s="8"/>
    </row>
    <row r="1048224" spans="16:36" x14ac:dyDescent="0.3">
      <c r="P1048224" s="8"/>
      <c r="Q1048224" s="4"/>
      <c r="R1048224" s="4"/>
      <c r="S1048224" s="4"/>
      <c r="T1048224" s="4"/>
      <c r="U1048224" s="4"/>
      <c r="V1048224" s="4"/>
      <c r="W1048224" s="4"/>
      <c r="X1048224" s="4"/>
      <c r="Y1048224" s="4"/>
      <c r="Z1048224" s="47"/>
      <c r="AA1048224" s="47"/>
      <c r="AB1048224" s="47"/>
      <c r="AC1048224" s="8"/>
      <c r="AD1048224" s="4"/>
      <c r="AE1048224" s="4"/>
      <c r="AF1048224" s="4"/>
      <c r="AG1048224" s="4"/>
      <c r="AH1048224" s="55"/>
      <c r="AI1048224" s="55"/>
      <c r="AJ1048224" s="8"/>
    </row>
    <row r="1048225" spans="16:36" x14ac:dyDescent="0.3">
      <c r="P1048225" s="8"/>
      <c r="Q1048225" s="4"/>
      <c r="R1048225" s="4"/>
      <c r="S1048225" s="4"/>
      <c r="T1048225" s="4"/>
      <c r="U1048225" s="4"/>
      <c r="V1048225" s="4"/>
      <c r="W1048225" s="4"/>
      <c r="X1048225" s="4"/>
      <c r="Y1048225" s="4"/>
      <c r="Z1048225" s="47"/>
      <c r="AA1048225" s="47"/>
      <c r="AB1048225" s="47"/>
      <c r="AC1048225" s="8"/>
      <c r="AD1048225" s="4"/>
      <c r="AE1048225" s="4"/>
      <c r="AF1048225" s="4"/>
      <c r="AG1048225" s="4"/>
      <c r="AH1048225" s="55"/>
      <c r="AI1048225" s="55"/>
      <c r="AJ1048225" s="8"/>
    </row>
    <row r="1048226" spans="16:36" x14ac:dyDescent="0.3">
      <c r="P1048226" s="8"/>
      <c r="Q1048226" s="4"/>
      <c r="R1048226" s="4"/>
      <c r="S1048226" s="4"/>
      <c r="T1048226" s="4"/>
      <c r="U1048226" s="4"/>
      <c r="V1048226" s="4"/>
      <c r="W1048226" s="4"/>
      <c r="X1048226" s="4"/>
      <c r="Y1048226" s="4"/>
      <c r="Z1048226" s="47"/>
      <c r="AA1048226" s="47"/>
      <c r="AB1048226" s="47"/>
      <c r="AC1048226" s="8"/>
      <c r="AD1048226" s="4"/>
      <c r="AE1048226" s="4"/>
      <c r="AF1048226" s="4"/>
      <c r="AG1048226" s="4"/>
      <c r="AH1048226" s="55"/>
      <c r="AI1048226" s="55"/>
      <c r="AJ1048226" s="8"/>
    </row>
    <row r="1048227" spans="16:36" x14ac:dyDescent="0.3">
      <c r="P1048227" s="8"/>
      <c r="Q1048227" s="4"/>
      <c r="R1048227" s="4"/>
      <c r="S1048227" s="4"/>
      <c r="T1048227" s="4"/>
      <c r="U1048227" s="4"/>
      <c r="V1048227" s="4"/>
      <c r="W1048227" s="4"/>
      <c r="X1048227" s="4"/>
      <c r="Y1048227" s="4"/>
      <c r="Z1048227" s="47"/>
      <c r="AA1048227" s="47"/>
      <c r="AB1048227" s="47"/>
      <c r="AC1048227" s="8"/>
      <c r="AD1048227" s="4"/>
      <c r="AE1048227" s="4"/>
      <c r="AF1048227" s="4"/>
      <c r="AG1048227" s="4"/>
      <c r="AH1048227" s="55"/>
      <c r="AI1048227" s="55"/>
      <c r="AJ1048227" s="8"/>
    </row>
    <row r="1048228" spans="16:36" x14ac:dyDescent="0.3">
      <c r="P1048228" s="8"/>
      <c r="Q1048228" s="4"/>
      <c r="R1048228" s="4"/>
      <c r="S1048228" s="4"/>
      <c r="T1048228" s="4"/>
      <c r="U1048228" s="4"/>
      <c r="V1048228" s="4"/>
      <c r="W1048228" s="4"/>
      <c r="X1048228" s="4"/>
      <c r="Y1048228" s="4"/>
      <c r="Z1048228" s="47"/>
      <c r="AA1048228" s="47"/>
      <c r="AB1048228" s="47"/>
      <c r="AC1048228" s="8"/>
      <c r="AD1048228" s="4"/>
      <c r="AE1048228" s="4"/>
      <c r="AF1048228" s="4"/>
      <c r="AG1048228" s="4"/>
      <c r="AH1048228" s="55"/>
      <c r="AI1048228" s="55"/>
      <c r="AJ1048228" s="8"/>
    </row>
    <row r="1048229" spans="16:36" x14ac:dyDescent="0.3">
      <c r="P1048229" s="8"/>
      <c r="Q1048229" s="4"/>
      <c r="R1048229" s="4"/>
      <c r="S1048229" s="4"/>
      <c r="T1048229" s="4"/>
      <c r="U1048229" s="4"/>
      <c r="V1048229" s="4"/>
      <c r="W1048229" s="4"/>
      <c r="X1048229" s="4"/>
      <c r="Y1048229" s="4"/>
      <c r="Z1048229" s="47"/>
      <c r="AA1048229" s="47"/>
      <c r="AB1048229" s="47"/>
      <c r="AC1048229" s="8"/>
      <c r="AD1048229" s="4"/>
      <c r="AE1048229" s="4"/>
      <c r="AF1048229" s="4"/>
      <c r="AG1048229" s="4"/>
      <c r="AH1048229" s="55"/>
      <c r="AI1048229" s="55"/>
      <c r="AJ1048229" s="8"/>
    </row>
    <row r="1048230" spans="16:36" x14ac:dyDescent="0.3">
      <c r="P1048230" s="8"/>
      <c r="Q1048230" s="4"/>
      <c r="R1048230" s="4"/>
      <c r="S1048230" s="4"/>
      <c r="T1048230" s="4"/>
      <c r="U1048230" s="4"/>
      <c r="V1048230" s="4"/>
      <c r="W1048230" s="4"/>
      <c r="X1048230" s="4"/>
      <c r="Y1048230" s="4"/>
      <c r="Z1048230" s="47"/>
      <c r="AA1048230" s="47"/>
      <c r="AB1048230" s="47"/>
      <c r="AC1048230" s="8"/>
      <c r="AD1048230" s="4"/>
      <c r="AE1048230" s="4"/>
      <c r="AF1048230" s="4"/>
      <c r="AG1048230" s="4"/>
      <c r="AH1048230" s="55"/>
      <c r="AI1048230" s="55"/>
      <c r="AJ1048230" s="8"/>
    </row>
    <row r="1048231" spans="16:36" x14ac:dyDescent="0.3">
      <c r="P1048231" s="8"/>
      <c r="Q1048231" s="4"/>
      <c r="R1048231" s="4"/>
      <c r="S1048231" s="4"/>
      <c r="T1048231" s="4"/>
      <c r="U1048231" s="4"/>
      <c r="V1048231" s="4"/>
      <c r="W1048231" s="4"/>
      <c r="X1048231" s="4"/>
      <c r="Y1048231" s="4"/>
      <c r="Z1048231" s="47"/>
      <c r="AA1048231" s="47"/>
      <c r="AB1048231" s="47"/>
      <c r="AC1048231" s="8"/>
      <c r="AD1048231" s="4"/>
      <c r="AE1048231" s="4"/>
      <c r="AF1048231" s="4"/>
      <c r="AG1048231" s="4"/>
      <c r="AH1048231" s="55"/>
      <c r="AI1048231" s="55"/>
      <c r="AJ1048231" s="8"/>
    </row>
    <row r="1048232" spans="16:36" x14ac:dyDescent="0.3">
      <c r="P1048232" s="8"/>
      <c r="Q1048232" s="4"/>
      <c r="R1048232" s="4"/>
      <c r="S1048232" s="4"/>
      <c r="T1048232" s="4"/>
      <c r="U1048232" s="4"/>
      <c r="V1048232" s="4"/>
      <c r="W1048232" s="4"/>
      <c r="X1048232" s="4"/>
      <c r="Y1048232" s="4"/>
      <c r="Z1048232" s="47"/>
      <c r="AA1048232" s="47"/>
      <c r="AB1048232" s="47"/>
      <c r="AC1048232" s="8"/>
      <c r="AD1048232" s="4"/>
      <c r="AE1048232" s="4"/>
      <c r="AF1048232" s="4"/>
      <c r="AG1048232" s="4"/>
      <c r="AH1048232" s="55"/>
      <c r="AI1048232" s="55"/>
      <c r="AJ1048232" s="8"/>
    </row>
    <row r="1048233" spans="16:36" x14ac:dyDescent="0.3">
      <c r="P1048233" s="8"/>
      <c r="Q1048233" s="4"/>
      <c r="R1048233" s="4"/>
      <c r="S1048233" s="4"/>
      <c r="T1048233" s="4"/>
      <c r="U1048233" s="4"/>
      <c r="V1048233" s="4"/>
      <c r="W1048233" s="4"/>
      <c r="X1048233" s="4"/>
      <c r="Y1048233" s="4"/>
      <c r="Z1048233" s="47"/>
      <c r="AA1048233" s="47"/>
      <c r="AB1048233" s="47"/>
      <c r="AC1048233" s="8"/>
      <c r="AD1048233" s="4"/>
      <c r="AE1048233" s="4"/>
      <c r="AF1048233" s="4"/>
      <c r="AG1048233" s="4"/>
      <c r="AH1048233" s="55"/>
      <c r="AI1048233" s="55"/>
      <c r="AJ1048233" s="8"/>
    </row>
    <row r="1048234" spans="16:36" x14ac:dyDescent="0.3">
      <c r="P1048234" s="8"/>
      <c r="Q1048234" s="4"/>
      <c r="R1048234" s="4"/>
      <c r="S1048234" s="4"/>
      <c r="T1048234" s="4"/>
      <c r="U1048234" s="4"/>
      <c r="V1048234" s="4"/>
      <c r="W1048234" s="4"/>
      <c r="X1048234" s="4"/>
      <c r="Y1048234" s="4"/>
      <c r="Z1048234" s="47"/>
      <c r="AA1048234" s="47"/>
      <c r="AB1048234" s="47"/>
      <c r="AC1048234" s="8"/>
      <c r="AD1048234" s="4"/>
      <c r="AE1048234" s="4"/>
      <c r="AF1048234" s="4"/>
      <c r="AG1048234" s="4"/>
      <c r="AH1048234" s="55"/>
      <c r="AI1048234" s="55"/>
      <c r="AJ1048234" s="8"/>
    </row>
    <row r="1048235" spans="16:36" x14ac:dyDescent="0.3">
      <c r="P1048235" s="8"/>
      <c r="Q1048235" s="4"/>
      <c r="R1048235" s="4"/>
      <c r="S1048235" s="4"/>
      <c r="T1048235" s="4"/>
      <c r="U1048235" s="4"/>
      <c r="V1048235" s="4"/>
      <c r="W1048235" s="4"/>
      <c r="X1048235" s="4"/>
      <c r="Y1048235" s="4"/>
      <c r="Z1048235" s="47"/>
      <c r="AA1048235" s="47"/>
      <c r="AB1048235" s="47"/>
      <c r="AC1048235" s="8"/>
      <c r="AD1048235" s="4"/>
      <c r="AE1048235" s="4"/>
      <c r="AF1048235" s="4"/>
      <c r="AG1048235" s="4"/>
      <c r="AH1048235" s="55"/>
      <c r="AI1048235" s="55"/>
      <c r="AJ1048235" s="8"/>
    </row>
    <row r="1048236" spans="16:36" x14ac:dyDescent="0.3">
      <c r="P1048236" s="8"/>
      <c r="Q1048236" s="4"/>
      <c r="R1048236" s="4"/>
      <c r="S1048236" s="4"/>
      <c r="T1048236" s="4"/>
      <c r="U1048236" s="4"/>
      <c r="V1048236" s="4"/>
      <c r="W1048236" s="4"/>
      <c r="X1048236" s="4"/>
      <c r="Y1048236" s="4"/>
      <c r="Z1048236" s="47"/>
      <c r="AA1048236" s="47"/>
      <c r="AB1048236" s="47"/>
      <c r="AC1048236" s="8"/>
      <c r="AD1048236" s="4"/>
      <c r="AE1048236" s="4"/>
      <c r="AF1048236" s="4"/>
      <c r="AG1048236" s="4"/>
      <c r="AH1048236" s="55"/>
      <c r="AI1048236" s="55"/>
      <c r="AJ1048236" s="8"/>
    </row>
    <row r="1048237" spans="16:36" x14ac:dyDescent="0.3">
      <c r="P1048237" s="8"/>
      <c r="Q1048237" s="4"/>
      <c r="R1048237" s="4"/>
      <c r="S1048237" s="4"/>
      <c r="T1048237" s="4"/>
      <c r="U1048237" s="4"/>
      <c r="V1048237" s="4"/>
      <c r="W1048237" s="4"/>
      <c r="X1048237" s="4"/>
      <c r="Y1048237" s="4"/>
      <c r="Z1048237" s="47"/>
      <c r="AA1048237" s="47"/>
      <c r="AB1048237" s="47"/>
      <c r="AC1048237" s="8"/>
      <c r="AD1048237" s="4"/>
      <c r="AE1048237" s="4"/>
      <c r="AF1048237" s="4"/>
      <c r="AG1048237" s="4"/>
      <c r="AH1048237" s="55"/>
      <c r="AI1048237" s="55"/>
      <c r="AJ1048237" s="8"/>
    </row>
    <row r="1048238" spans="16:36" x14ac:dyDescent="0.3">
      <c r="P1048238" s="8"/>
      <c r="Q1048238" s="4"/>
      <c r="R1048238" s="4"/>
      <c r="S1048238" s="4"/>
      <c r="T1048238" s="4"/>
      <c r="U1048238" s="4"/>
      <c r="V1048238" s="4"/>
      <c r="W1048238" s="4"/>
      <c r="X1048238" s="4"/>
      <c r="Y1048238" s="4"/>
      <c r="Z1048238" s="47"/>
      <c r="AA1048238" s="47"/>
      <c r="AB1048238" s="47"/>
      <c r="AC1048238" s="8"/>
      <c r="AD1048238" s="4"/>
      <c r="AE1048238" s="4"/>
      <c r="AF1048238" s="4"/>
      <c r="AG1048238" s="4"/>
      <c r="AH1048238" s="55"/>
      <c r="AI1048238" s="55"/>
      <c r="AJ1048238" s="8"/>
    </row>
    <row r="1048239" spans="16:36" x14ac:dyDescent="0.3">
      <c r="P1048239" s="8"/>
      <c r="Q1048239" s="4"/>
      <c r="R1048239" s="4"/>
      <c r="S1048239" s="4"/>
      <c r="T1048239" s="4"/>
      <c r="U1048239" s="4"/>
      <c r="V1048239" s="4"/>
      <c r="W1048239" s="4"/>
      <c r="X1048239" s="4"/>
      <c r="Y1048239" s="4"/>
      <c r="Z1048239" s="47"/>
      <c r="AA1048239" s="47"/>
      <c r="AB1048239" s="47"/>
      <c r="AC1048239" s="8"/>
      <c r="AD1048239" s="4"/>
      <c r="AE1048239" s="4"/>
      <c r="AF1048239" s="4"/>
      <c r="AG1048239" s="4"/>
      <c r="AH1048239" s="55"/>
      <c r="AI1048239" s="55"/>
      <c r="AJ1048239" s="8"/>
    </row>
    <row r="1048240" spans="16:36" x14ac:dyDescent="0.3">
      <c r="P1048240" s="8"/>
      <c r="Q1048240" s="4"/>
      <c r="R1048240" s="4"/>
      <c r="S1048240" s="4"/>
      <c r="T1048240" s="4"/>
      <c r="U1048240" s="4"/>
      <c r="V1048240" s="4"/>
      <c r="W1048240" s="4"/>
      <c r="X1048240" s="4"/>
      <c r="Y1048240" s="4"/>
      <c r="Z1048240" s="47"/>
      <c r="AA1048240" s="47"/>
      <c r="AB1048240" s="47"/>
      <c r="AC1048240" s="8"/>
      <c r="AD1048240" s="4"/>
      <c r="AE1048240" s="4"/>
      <c r="AF1048240" s="4"/>
      <c r="AG1048240" s="4"/>
      <c r="AH1048240" s="55"/>
      <c r="AI1048240" s="55"/>
      <c r="AJ1048240" s="8"/>
    </row>
    <row r="1048241" spans="16:36" x14ac:dyDescent="0.3">
      <c r="P1048241" s="8"/>
      <c r="Q1048241" s="4"/>
      <c r="R1048241" s="4"/>
      <c r="S1048241" s="4"/>
      <c r="T1048241" s="4"/>
      <c r="U1048241" s="4"/>
      <c r="V1048241" s="4"/>
      <c r="W1048241" s="4"/>
      <c r="X1048241" s="4"/>
      <c r="Y1048241" s="4"/>
      <c r="Z1048241" s="47"/>
      <c r="AA1048241" s="47"/>
      <c r="AB1048241" s="47"/>
      <c r="AC1048241" s="8"/>
      <c r="AD1048241" s="4"/>
      <c r="AE1048241" s="4"/>
      <c r="AF1048241" s="4"/>
      <c r="AG1048241" s="4"/>
      <c r="AH1048241" s="55"/>
      <c r="AI1048241" s="55"/>
      <c r="AJ1048241" s="8"/>
    </row>
    <row r="1048242" spans="16:36" x14ac:dyDescent="0.3">
      <c r="P1048242" s="8"/>
      <c r="Q1048242" s="4"/>
      <c r="R1048242" s="4"/>
      <c r="S1048242" s="4"/>
      <c r="T1048242" s="4"/>
      <c r="U1048242" s="4"/>
      <c r="V1048242" s="4"/>
      <c r="W1048242" s="4"/>
      <c r="X1048242" s="4"/>
      <c r="Y1048242" s="4"/>
      <c r="Z1048242" s="47"/>
      <c r="AA1048242" s="47"/>
      <c r="AB1048242" s="47"/>
      <c r="AC1048242" s="8"/>
      <c r="AD1048242" s="4"/>
      <c r="AE1048242" s="4"/>
      <c r="AF1048242" s="4"/>
      <c r="AG1048242" s="4"/>
      <c r="AH1048242" s="55"/>
      <c r="AI1048242" s="55"/>
      <c r="AJ1048242" s="8"/>
    </row>
    <row r="1048243" spans="16:36" x14ac:dyDescent="0.3">
      <c r="P1048243" s="8"/>
      <c r="Q1048243" s="4"/>
      <c r="R1048243" s="4"/>
      <c r="S1048243" s="4"/>
      <c r="T1048243" s="4"/>
      <c r="U1048243" s="4"/>
      <c r="V1048243" s="4"/>
      <c r="W1048243" s="4"/>
      <c r="X1048243" s="4"/>
      <c r="Y1048243" s="4"/>
      <c r="Z1048243" s="47"/>
      <c r="AA1048243" s="47"/>
      <c r="AB1048243" s="47"/>
      <c r="AC1048243" s="8"/>
      <c r="AD1048243" s="4"/>
      <c r="AE1048243" s="4"/>
      <c r="AF1048243" s="4"/>
      <c r="AG1048243" s="4"/>
      <c r="AH1048243" s="55"/>
      <c r="AI1048243" s="55"/>
      <c r="AJ1048243" s="8"/>
    </row>
    <row r="1048244" spans="16:36" x14ac:dyDescent="0.3">
      <c r="P1048244" s="8"/>
      <c r="Q1048244" s="4"/>
      <c r="R1048244" s="4"/>
      <c r="S1048244" s="4"/>
      <c r="T1048244" s="4"/>
      <c r="U1048244" s="4"/>
      <c r="V1048244" s="4"/>
      <c r="W1048244" s="4"/>
      <c r="X1048244" s="4"/>
      <c r="Y1048244" s="4"/>
      <c r="Z1048244" s="47"/>
      <c r="AA1048244" s="47"/>
      <c r="AB1048244" s="47"/>
      <c r="AC1048244" s="8"/>
      <c r="AD1048244" s="4"/>
      <c r="AE1048244" s="4"/>
      <c r="AF1048244" s="4"/>
      <c r="AG1048244" s="4"/>
      <c r="AH1048244" s="55"/>
      <c r="AI1048244" s="55"/>
      <c r="AJ1048244" s="8"/>
    </row>
    <row r="1048245" spans="16:36" x14ac:dyDescent="0.3">
      <c r="P1048245" s="8"/>
      <c r="Q1048245" s="4"/>
      <c r="R1048245" s="4"/>
      <c r="S1048245" s="4"/>
      <c r="T1048245" s="4"/>
      <c r="U1048245" s="4"/>
      <c r="V1048245" s="4"/>
      <c r="W1048245" s="4"/>
      <c r="X1048245" s="4"/>
      <c r="Y1048245" s="4"/>
      <c r="Z1048245" s="47"/>
      <c r="AA1048245" s="47"/>
      <c r="AB1048245" s="47"/>
      <c r="AC1048245" s="8"/>
      <c r="AD1048245" s="4"/>
      <c r="AE1048245" s="4"/>
      <c r="AF1048245" s="4"/>
      <c r="AG1048245" s="4"/>
      <c r="AH1048245" s="55"/>
      <c r="AI1048245" s="55"/>
      <c r="AJ1048245" s="8"/>
    </row>
    <row r="1048246" spans="16:36" x14ac:dyDescent="0.3">
      <c r="P1048246" s="8"/>
      <c r="Q1048246" s="4"/>
      <c r="R1048246" s="4"/>
      <c r="S1048246" s="4"/>
      <c r="T1048246" s="4"/>
      <c r="U1048246" s="4"/>
      <c r="V1048246" s="4"/>
      <c r="W1048246" s="4"/>
      <c r="X1048246" s="4"/>
      <c r="Y1048246" s="4"/>
      <c r="Z1048246" s="47"/>
      <c r="AA1048246" s="47"/>
      <c r="AB1048246" s="47"/>
      <c r="AC1048246" s="8"/>
      <c r="AD1048246" s="4"/>
      <c r="AE1048246" s="4"/>
      <c r="AF1048246" s="4"/>
      <c r="AG1048246" s="4"/>
      <c r="AH1048246" s="55"/>
      <c r="AI1048246" s="55"/>
      <c r="AJ1048246" s="8"/>
    </row>
    <row r="1048247" spans="16:36" x14ac:dyDescent="0.3">
      <c r="P1048247" s="8"/>
      <c r="Q1048247" s="4"/>
      <c r="R1048247" s="4"/>
      <c r="S1048247" s="4"/>
      <c r="T1048247" s="4"/>
      <c r="U1048247" s="4"/>
      <c r="V1048247" s="4"/>
      <c r="W1048247" s="4"/>
      <c r="X1048247" s="4"/>
      <c r="Y1048247" s="4"/>
      <c r="Z1048247" s="47"/>
      <c r="AA1048247" s="47"/>
      <c r="AB1048247" s="47"/>
      <c r="AC1048247" s="8"/>
      <c r="AD1048247" s="4"/>
      <c r="AE1048247" s="4"/>
      <c r="AF1048247" s="4"/>
      <c r="AG1048247" s="4"/>
      <c r="AH1048247" s="55"/>
      <c r="AI1048247" s="55"/>
      <c r="AJ1048247" s="8"/>
    </row>
    <row r="1048248" spans="16:36" x14ac:dyDescent="0.3">
      <c r="P1048248" s="8"/>
      <c r="Q1048248" s="4"/>
      <c r="R1048248" s="4"/>
      <c r="S1048248" s="4"/>
      <c r="T1048248" s="4"/>
      <c r="U1048248" s="4"/>
      <c r="V1048248" s="4"/>
      <c r="W1048248" s="4"/>
      <c r="X1048248" s="4"/>
      <c r="Y1048248" s="4"/>
      <c r="Z1048248" s="47"/>
      <c r="AA1048248" s="47"/>
      <c r="AB1048248" s="47"/>
      <c r="AC1048248" s="8"/>
      <c r="AD1048248" s="4"/>
      <c r="AE1048248" s="4"/>
      <c r="AF1048248" s="4"/>
      <c r="AG1048248" s="4"/>
      <c r="AH1048248" s="55"/>
      <c r="AI1048248" s="55"/>
      <c r="AJ1048248" s="8"/>
    </row>
    <row r="1048249" spans="16:36" x14ac:dyDescent="0.3">
      <c r="P1048249" s="8"/>
      <c r="Q1048249" s="4"/>
      <c r="R1048249" s="4"/>
      <c r="S1048249" s="4"/>
      <c r="T1048249" s="4"/>
      <c r="U1048249" s="4"/>
      <c r="V1048249" s="4"/>
      <c r="W1048249" s="4"/>
      <c r="X1048249" s="4"/>
      <c r="Y1048249" s="4"/>
      <c r="Z1048249" s="47"/>
      <c r="AA1048249" s="47"/>
      <c r="AB1048249" s="47"/>
      <c r="AC1048249" s="8"/>
      <c r="AD1048249" s="4"/>
      <c r="AE1048249" s="4"/>
      <c r="AF1048249" s="4"/>
      <c r="AG1048249" s="4"/>
      <c r="AH1048249" s="55"/>
      <c r="AI1048249" s="55"/>
      <c r="AJ1048249" s="8"/>
    </row>
    <row r="1048250" spans="16:36" x14ac:dyDescent="0.3">
      <c r="P1048250" s="8"/>
      <c r="Q1048250" s="4"/>
      <c r="R1048250" s="4"/>
      <c r="S1048250" s="4"/>
      <c r="T1048250" s="4"/>
      <c r="U1048250" s="4"/>
      <c r="V1048250" s="4"/>
      <c r="W1048250" s="4"/>
      <c r="X1048250" s="4"/>
      <c r="Y1048250" s="4"/>
      <c r="Z1048250" s="47"/>
      <c r="AA1048250" s="47"/>
      <c r="AB1048250" s="47"/>
      <c r="AC1048250" s="8"/>
      <c r="AD1048250" s="4"/>
      <c r="AE1048250" s="4"/>
      <c r="AF1048250" s="4"/>
      <c r="AG1048250" s="4"/>
      <c r="AH1048250" s="55"/>
      <c r="AI1048250" s="55"/>
      <c r="AJ1048250" s="8"/>
    </row>
    <row r="1048251" spans="16:36" x14ac:dyDescent="0.3">
      <c r="P1048251" s="8"/>
      <c r="Q1048251" s="4"/>
      <c r="R1048251" s="4"/>
      <c r="S1048251" s="4"/>
      <c r="T1048251" s="4"/>
      <c r="U1048251" s="4"/>
      <c r="V1048251" s="4"/>
      <c r="W1048251" s="4"/>
      <c r="X1048251" s="4"/>
      <c r="Y1048251" s="4"/>
      <c r="Z1048251" s="47"/>
      <c r="AA1048251" s="47"/>
      <c r="AB1048251" s="47"/>
      <c r="AC1048251" s="8"/>
      <c r="AD1048251" s="4"/>
      <c r="AE1048251" s="4"/>
      <c r="AF1048251" s="4"/>
      <c r="AG1048251" s="4"/>
      <c r="AH1048251" s="55"/>
      <c r="AI1048251" s="55"/>
      <c r="AJ1048251" s="8"/>
    </row>
    <row r="1048252" spans="16:36" x14ac:dyDescent="0.3">
      <c r="P1048252" s="8"/>
      <c r="Q1048252" s="4"/>
      <c r="R1048252" s="4"/>
      <c r="S1048252" s="4"/>
      <c r="T1048252" s="4"/>
      <c r="U1048252" s="4"/>
      <c r="V1048252" s="4"/>
      <c r="W1048252" s="4"/>
      <c r="X1048252" s="4"/>
      <c r="Y1048252" s="4"/>
      <c r="Z1048252" s="47"/>
      <c r="AA1048252" s="47"/>
      <c r="AB1048252" s="47"/>
      <c r="AC1048252" s="8"/>
      <c r="AD1048252" s="4"/>
      <c r="AE1048252" s="4"/>
      <c r="AF1048252" s="4"/>
      <c r="AG1048252" s="4"/>
      <c r="AH1048252" s="55"/>
      <c r="AI1048252" s="55"/>
      <c r="AJ1048252" s="8"/>
    </row>
    <row r="1048253" spans="16:36" x14ac:dyDescent="0.3">
      <c r="P1048253" s="8"/>
      <c r="Q1048253" s="4"/>
      <c r="R1048253" s="4"/>
      <c r="S1048253" s="4"/>
      <c r="T1048253" s="4"/>
      <c r="U1048253" s="4"/>
      <c r="V1048253" s="4"/>
      <c r="W1048253" s="4"/>
      <c r="X1048253" s="4"/>
      <c r="Y1048253" s="4"/>
      <c r="Z1048253" s="47"/>
      <c r="AA1048253" s="47"/>
      <c r="AB1048253" s="47"/>
      <c r="AC1048253" s="8"/>
      <c r="AD1048253" s="4"/>
      <c r="AE1048253" s="4"/>
      <c r="AF1048253" s="4"/>
      <c r="AG1048253" s="4"/>
      <c r="AH1048253" s="55"/>
      <c r="AI1048253" s="55"/>
      <c r="AJ1048253" s="8"/>
    </row>
    <row r="1048254" spans="16:36" x14ac:dyDescent="0.3">
      <c r="P1048254" s="8"/>
      <c r="Q1048254" s="4"/>
      <c r="R1048254" s="4"/>
      <c r="S1048254" s="4"/>
      <c r="T1048254" s="4"/>
      <c r="U1048254" s="4"/>
      <c r="V1048254" s="4"/>
      <c r="W1048254" s="4"/>
      <c r="X1048254" s="4"/>
      <c r="Y1048254" s="4"/>
      <c r="Z1048254" s="47"/>
      <c r="AA1048254" s="47"/>
      <c r="AB1048254" s="47"/>
      <c r="AC1048254" s="8"/>
      <c r="AD1048254" s="4"/>
      <c r="AE1048254" s="4"/>
      <c r="AF1048254" s="4"/>
      <c r="AG1048254" s="4"/>
      <c r="AH1048254" s="55"/>
      <c r="AI1048254" s="55"/>
      <c r="AJ1048254" s="8"/>
    </row>
    <row r="1048255" spans="16:36" x14ac:dyDescent="0.3">
      <c r="P1048255" s="8"/>
      <c r="Q1048255" s="4"/>
      <c r="R1048255" s="4"/>
      <c r="S1048255" s="4"/>
      <c r="T1048255" s="4"/>
      <c r="U1048255" s="4"/>
      <c r="V1048255" s="4"/>
      <c r="W1048255" s="4"/>
      <c r="X1048255" s="4"/>
      <c r="Y1048255" s="4"/>
      <c r="Z1048255" s="47"/>
      <c r="AA1048255" s="47"/>
      <c r="AB1048255" s="47"/>
      <c r="AC1048255" s="8"/>
      <c r="AD1048255" s="4"/>
      <c r="AE1048255" s="4"/>
      <c r="AF1048255" s="4"/>
      <c r="AG1048255" s="4"/>
      <c r="AH1048255" s="55"/>
      <c r="AI1048255" s="55"/>
      <c r="AJ1048255" s="8"/>
    </row>
    <row r="1048256" spans="16:36" x14ac:dyDescent="0.3">
      <c r="P1048256" s="8"/>
      <c r="Q1048256" s="4"/>
      <c r="R1048256" s="4"/>
      <c r="S1048256" s="4"/>
      <c r="T1048256" s="4"/>
      <c r="U1048256" s="4"/>
      <c r="V1048256" s="4"/>
      <c r="W1048256" s="4"/>
      <c r="X1048256" s="4"/>
      <c r="Y1048256" s="4"/>
      <c r="Z1048256" s="47"/>
      <c r="AA1048256" s="47"/>
      <c r="AB1048256" s="47"/>
      <c r="AC1048256" s="8"/>
      <c r="AD1048256" s="4"/>
      <c r="AE1048256" s="4"/>
      <c r="AF1048256" s="4"/>
      <c r="AG1048256" s="4"/>
      <c r="AH1048256" s="55"/>
      <c r="AI1048256" s="55"/>
      <c r="AJ1048256" s="8"/>
    </row>
    <row r="1048257" spans="16:36" x14ac:dyDescent="0.3">
      <c r="P1048257" s="8"/>
      <c r="Q1048257" s="4"/>
      <c r="R1048257" s="4"/>
      <c r="S1048257" s="4"/>
      <c r="T1048257" s="4"/>
      <c r="U1048257" s="4"/>
      <c r="V1048257" s="4"/>
      <c r="W1048257" s="4"/>
      <c r="X1048257" s="4"/>
      <c r="Y1048257" s="4"/>
      <c r="Z1048257" s="47"/>
      <c r="AA1048257" s="47"/>
      <c r="AB1048257" s="47"/>
      <c r="AC1048257" s="8"/>
      <c r="AD1048257" s="4"/>
      <c r="AE1048257" s="4"/>
      <c r="AF1048257" s="4"/>
      <c r="AG1048257" s="4"/>
      <c r="AH1048257" s="55"/>
      <c r="AI1048257" s="55"/>
      <c r="AJ1048257" s="8"/>
    </row>
    <row r="1048258" spans="16:36" x14ac:dyDescent="0.3">
      <c r="P1048258" s="8"/>
      <c r="Q1048258" s="4"/>
      <c r="R1048258" s="4"/>
      <c r="S1048258" s="4"/>
      <c r="T1048258" s="4"/>
      <c r="U1048258" s="4"/>
      <c r="V1048258" s="4"/>
      <c r="W1048258" s="4"/>
      <c r="X1048258" s="4"/>
      <c r="Y1048258" s="4"/>
      <c r="Z1048258" s="47"/>
      <c r="AA1048258" s="47"/>
      <c r="AB1048258" s="47"/>
      <c r="AC1048258" s="8"/>
      <c r="AD1048258" s="4"/>
      <c r="AE1048258" s="4"/>
      <c r="AF1048258" s="4"/>
      <c r="AG1048258" s="4"/>
      <c r="AH1048258" s="55"/>
      <c r="AI1048258" s="55"/>
      <c r="AJ1048258" s="8"/>
    </row>
    <row r="1048259" spans="16:36" x14ac:dyDescent="0.3">
      <c r="P1048259" s="8"/>
      <c r="Q1048259" s="4"/>
      <c r="R1048259" s="4"/>
      <c r="S1048259" s="4"/>
      <c r="T1048259" s="4"/>
      <c r="U1048259" s="4"/>
      <c r="V1048259" s="4"/>
      <c r="W1048259" s="4"/>
      <c r="X1048259" s="4"/>
      <c r="Y1048259" s="4"/>
      <c r="Z1048259" s="47"/>
      <c r="AA1048259" s="47"/>
      <c r="AB1048259" s="47"/>
      <c r="AC1048259" s="8"/>
      <c r="AD1048259" s="4"/>
      <c r="AE1048259" s="4"/>
      <c r="AF1048259" s="4"/>
      <c r="AG1048259" s="4"/>
      <c r="AH1048259" s="55"/>
      <c r="AI1048259" s="55"/>
      <c r="AJ1048259" s="8"/>
    </row>
    <row r="1048260" spans="16:36" x14ac:dyDescent="0.3">
      <c r="P1048260" s="8"/>
      <c r="Q1048260" s="4"/>
      <c r="R1048260" s="4"/>
      <c r="S1048260" s="4"/>
      <c r="T1048260" s="4"/>
      <c r="U1048260" s="4"/>
      <c r="V1048260" s="4"/>
      <c r="W1048260" s="4"/>
      <c r="X1048260" s="4"/>
      <c r="Y1048260" s="4"/>
      <c r="Z1048260" s="47"/>
      <c r="AA1048260" s="47"/>
      <c r="AB1048260" s="47"/>
      <c r="AC1048260" s="8"/>
      <c r="AD1048260" s="4"/>
      <c r="AE1048260" s="4"/>
      <c r="AF1048260" s="4"/>
      <c r="AG1048260" s="4"/>
      <c r="AH1048260" s="55"/>
      <c r="AI1048260" s="55"/>
      <c r="AJ1048260" s="8"/>
    </row>
    <row r="1048261" spans="16:36" x14ac:dyDescent="0.3">
      <c r="P1048261" s="8"/>
      <c r="Q1048261" s="4"/>
      <c r="R1048261" s="4"/>
      <c r="S1048261" s="4"/>
      <c r="T1048261" s="4"/>
      <c r="U1048261" s="4"/>
      <c r="V1048261" s="4"/>
      <c r="W1048261" s="4"/>
      <c r="X1048261" s="4"/>
      <c r="Y1048261" s="4"/>
      <c r="Z1048261" s="47"/>
      <c r="AA1048261" s="47"/>
      <c r="AB1048261" s="47"/>
      <c r="AC1048261" s="8"/>
      <c r="AD1048261" s="4"/>
      <c r="AE1048261" s="4"/>
      <c r="AF1048261" s="4"/>
      <c r="AG1048261" s="4"/>
      <c r="AH1048261" s="55"/>
      <c r="AI1048261" s="55"/>
      <c r="AJ1048261" s="8"/>
    </row>
    <row r="1048262" spans="16:36" x14ac:dyDescent="0.3">
      <c r="P1048262" s="8"/>
      <c r="Q1048262" s="4"/>
      <c r="R1048262" s="4"/>
      <c r="S1048262" s="4"/>
      <c r="T1048262" s="4"/>
      <c r="U1048262" s="4"/>
      <c r="V1048262" s="4"/>
      <c r="W1048262" s="4"/>
      <c r="X1048262" s="4"/>
      <c r="Y1048262" s="4"/>
      <c r="Z1048262" s="47"/>
      <c r="AA1048262" s="47"/>
      <c r="AB1048262" s="47"/>
      <c r="AC1048262" s="8"/>
      <c r="AD1048262" s="4"/>
      <c r="AE1048262" s="4"/>
      <c r="AF1048262" s="4"/>
      <c r="AG1048262" s="4"/>
      <c r="AH1048262" s="55"/>
      <c r="AI1048262" s="55"/>
      <c r="AJ1048262" s="8"/>
    </row>
    <row r="1048263" spans="16:36" x14ac:dyDescent="0.3">
      <c r="P1048263" s="8"/>
      <c r="Q1048263" s="4"/>
      <c r="R1048263" s="4"/>
      <c r="S1048263" s="4"/>
      <c r="T1048263" s="4"/>
      <c r="U1048263" s="4"/>
      <c r="V1048263" s="4"/>
      <c r="W1048263" s="4"/>
      <c r="X1048263" s="4"/>
      <c r="Y1048263" s="4"/>
      <c r="Z1048263" s="47"/>
      <c r="AA1048263" s="47"/>
      <c r="AB1048263" s="47"/>
      <c r="AC1048263" s="8"/>
      <c r="AD1048263" s="4"/>
      <c r="AE1048263" s="4"/>
      <c r="AF1048263" s="4"/>
      <c r="AG1048263" s="4"/>
      <c r="AH1048263" s="55"/>
      <c r="AI1048263" s="55"/>
      <c r="AJ1048263" s="8"/>
    </row>
    <row r="1048264" spans="16:36" x14ac:dyDescent="0.3">
      <c r="P1048264" s="8"/>
      <c r="Q1048264" s="4"/>
      <c r="R1048264" s="4"/>
      <c r="S1048264" s="4"/>
      <c r="T1048264" s="4"/>
      <c r="U1048264" s="4"/>
      <c r="V1048264" s="4"/>
      <c r="W1048264" s="4"/>
      <c r="X1048264" s="4"/>
      <c r="Y1048264" s="4"/>
      <c r="Z1048264" s="47"/>
      <c r="AA1048264" s="47"/>
      <c r="AB1048264" s="47"/>
      <c r="AC1048264" s="8"/>
      <c r="AD1048264" s="4"/>
      <c r="AE1048264" s="4"/>
      <c r="AF1048264" s="4"/>
      <c r="AG1048264" s="4"/>
      <c r="AH1048264" s="55"/>
      <c r="AI1048264" s="55"/>
      <c r="AJ1048264" s="8"/>
    </row>
    <row r="1048265" spans="16:36" x14ac:dyDescent="0.3">
      <c r="P1048265" s="8"/>
      <c r="Q1048265" s="4"/>
      <c r="R1048265" s="4"/>
      <c r="S1048265" s="4"/>
      <c r="T1048265" s="4"/>
      <c r="U1048265" s="4"/>
      <c r="V1048265" s="4"/>
      <c r="W1048265" s="4"/>
      <c r="X1048265" s="4"/>
      <c r="Y1048265" s="4"/>
      <c r="Z1048265" s="47"/>
      <c r="AA1048265" s="47"/>
      <c r="AB1048265" s="47"/>
      <c r="AC1048265" s="8"/>
      <c r="AD1048265" s="4"/>
      <c r="AE1048265" s="4"/>
      <c r="AF1048265" s="4"/>
      <c r="AG1048265" s="4"/>
      <c r="AH1048265" s="55"/>
      <c r="AI1048265" s="55"/>
      <c r="AJ1048265" s="8"/>
    </row>
    <row r="1048266" spans="16:36" x14ac:dyDescent="0.3">
      <c r="P1048266" s="8"/>
      <c r="Q1048266" s="4"/>
      <c r="R1048266" s="4"/>
      <c r="S1048266" s="4"/>
      <c r="T1048266" s="4"/>
      <c r="U1048266" s="4"/>
      <c r="V1048266" s="4"/>
      <c r="W1048266" s="4"/>
      <c r="X1048266" s="4"/>
      <c r="Y1048266" s="4"/>
      <c r="Z1048266" s="47"/>
      <c r="AA1048266" s="47"/>
      <c r="AB1048266" s="47"/>
      <c r="AC1048266" s="8"/>
      <c r="AD1048266" s="4"/>
      <c r="AE1048266" s="4"/>
      <c r="AF1048266" s="4"/>
      <c r="AG1048266" s="4"/>
      <c r="AH1048266" s="55"/>
      <c r="AI1048266" s="55"/>
      <c r="AJ1048266" s="8"/>
    </row>
    <row r="1048267" spans="16:36" x14ac:dyDescent="0.3">
      <c r="P1048267" s="8"/>
      <c r="Q1048267" s="4"/>
      <c r="R1048267" s="4"/>
      <c r="S1048267" s="4"/>
      <c r="T1048267" s="4"/>
      <c r="U1048267" s="4"/>
      <c r="V1048267" s="4"/>
      <c r="W1048267" s="4"/>
      <c r="X1048267" s="4"/>
      <c r="Y1048267" s="4"/>
      <c r="Z1048267" s="47"/>
      <c r="AA1048267" s="47"/>
      <c r="AB1048267" s="47"/>
      <c r="AC1048267" s="8"/>
      <c r="AD1048267" s="4"/>
      <c r="AE1048267" s="4"/>
      <c r="AF1048267" s="4"/>
      <c r="AG1048267" s="4"/>
      <c r="AH1048267" s="55"/>
      <c r="AI1048267" s="55"/>
      <c r="AJ1048267" s="8"/>
    </row>
    <row r="1048268" spans="16:36" x14ac:dyDescent="0.3">
      <c r="P1048268" s="8"/>
      <c r="Q1048268" s="4"/>
      <c r="R1048268" s="4"/>
      <c r="S1048268" s="4"/>
      <c r="T1048268" s="4"/>
      <c r="U1048268" s="4"/>
      <c r="V1048268" s="4"/>
      <c r="W1048268" s="4"/>
      <c r="X1048268" s="4"/>
      <c r="Y1048268" s="4"/>
      <c r="Z1048268" s="47"/>
      <c r="AA1048268" s="47"/>
      <c r="AB1048268" s="47"/>
      <c r="AC1048268" s="8"/>
      <c r="AD1048268" s="4"/>
      <c r="AE1048268" s="4"/>
      <c r="AF1048268" s="4"/>
      <c r="AG1048268" s="4"/>
      <c r="AH1048268" s="55"/>
      <c r="AI1048268" s="55"/>
      <c r="AJ1048268" s="8"/>
    </row>
    <row r="1048269" spans="16:36" x14ac:dyDescent="0.3">
      <c r="P1048269" s="8"/>
      <c r="Q1048269" s="4"/>
      <c r="R1048269" s="4"/>
      <c r="S1048269" s="4"/>
      <c r="T1048269" s="4"/>
      <c r="U1048269" s="4"/>
      <c r="V1048269" s="4"/>
      <c r="W1048269" s="4"/>
      <c r="X1048269" s="4"/>
      <c r="Y1048269" s="4"/>
      <c r="Z1048269" s="47"/>
      <c r="AA1048269" s="47"/>
      <c r="AB1048269" s="47"/>
      <c r="AC1048269" s="8"/>
      <c r="AD1048269" s="4"/>
      <c r="AE1048269" s="4"/>
      <c r="AF1048269" s="4"/>
      <c r="AG1048269" s="4"/>
      <c r="AH1048269" s="55"/>
      <c r="AI1048269" s="55"/>
      <c r="AJ1048269" s="8"/>
    </row>
    <row r="1048270" spans="16:36" x14ac:dyDescent="0.3">
      <c r="P1048270" s="8"/>
      <c r="Q1048270" s="4"/>
      <c r="R1048270" s="4"/>
      <c r="S1048270" s="4"/>
      <c r="T1048270" s="4"/>
      <c r="U1048270" s="4"/>
      <c r="V1048270" s="4"/>
      <c r="W1048270" s="4"/>
      <c r="X1048270" s="4"/>
      <c r="Y1048270" s="4"/>
      <c r="Z1048270" s="47"/>
      <c r="AA1048270" s="47"/>
      <c r="AB1048270" s="47"/>
      <c r="AC1048270" s="8"/>
      <c r="AD1048270" s="4"/>
      <c r="AE1048270" s="4"/>
      <c r="AF1048270" s="4"/>
      <c r="AG1048270" s="4"/>
      <c r="AH1048270" s="55"/>
      <c r="AI1048270" s="55"/>
      <c r="AJ1048270" s="8"/>
    </row>
    <row r="1048271" spans="16:36" x14ac:dyDescent="0.3">
      <c r="P1048271" s="8"/>
      <c r="Q1048271" s="4"/>
      <c r="R1048271" s="4"/>
      <c r="S1048271" s="4"/>
      <c r="T1048271" s="4"/>
      <c r="U1048271" s="4"/>
      <c r="V1048271" s="4"/>
      <c r="W1048271" s="4"/>
      <c r="X1048271" s="4"/>
      <c r="Y1048271" s="4"/>
      <c r="Z1048271" s="47"/>
      <c r="AA1048271" s="47"/>
      <c r="AB1048271" s="47"/>
      <c r="AC1048271" s="8"/>
      <c r="AD1048271" s="4"/>
      <c r="AE1048271" s="4"/>
      <c r="AF1048271" s="4"/>
      <c r="AG1048271" s="4"/>
      <c r="AH1048271" s="55"/>
      <c r="AI1048271" s="55"/>
      <c r="AJ1048271" s="8"/>
    </row>
    <row r="1048272" spans="16:36" x14ac:dyDescent="0.3">
      <c r="P1048272" s="8"/>
      <c r="Q1048272" s="4"/>
      <c r="R1048272" s="4"/>
      <c r="S1048272" s="4"/>
      <c r="T1048272" s="4"/>
      <c r="U1048272" s="4"/>
      <c r="V1048272" s="4"/>
      <c r="W1048272" s="4"/>
      <c r="X1048272" s="4"/>
      <c r="Y1048272" s="4"/>
      <c r="Z1048272" s="47"/>
      <c r="AA1048272" s="47"/>
      <c r="AB1048272" s="47"/>
      <c r="AC1048272" s="8"/>
      <c r="AD1048272" s="4"/>
      <c r="AE1048272" s="4"/>
      <c r="AF1048272" s="4"/>
      <c r="AG1048272" s="4"/>
      <c r="AH1048272" s="55"/>
      <c r="AI1048272" s="55"/>
      <c r="AJ1048272" s="8"/>
    </row>
    <row r="1048273" spans="16:36" x14ac:dyDescent="0.3">
      <c r="P1048273" s="8"/>
      <c r="Q1048273" s="4"/>
      <c r="R1048273" s="4"/>
      <c r="S1048273" s="4"/>
      <c r="T1048273" s="4"/>
      <c r="U1048273" s="4"/>
      <c r="V1048273" s="4"/>
      <c r="W1048273" s="4"/>
      <c r="X1048273" s="4"/>
      <c r="Y1048273" s="4"/>
      <c r="Z1048273" s="47"/>
      <c r="AA1048273" s="47"/>
      <c r="AB1048273" s="47"/>
      <c r="AC1048273" s="8"/>
      <c r="AD1048273" s="4"/>
      <c r="AE1048273" s="4"/>
      <c r="AF1048273" s="4"/>
      <c r="AG1048273" s="4"/>
      <c r="AH1048273" s="55"/>
      <c r="AI1048273" s="55"/>
      <c r="AJ1048273" s="8"/>
    </row>
    <row r="1048274" spans="16:36" x14ac:dyDescent="0.3">
      <c r="P1048274" s="8"/>
      <c r="Q1048274" s="4"/>
      <c r="R1048274" s="4"/>
      <c r="S1048274" s="4"/>
      <c r="T1048274" s="4"/>
      <c r="U1048274" s="4"/>
      <c r="V1048274" s="4"/>
      <c r="W1048274" s="4"/>
      <c r="X1048274" s="4"/>
      <c r="Y1048274" s="4"/>
      <c r="Z1048274" s="47"/>
      <c r="AA1048274" s="47"/>
      <c r="AB1048274" s="47"/>
      <c r="AC1048274" s="8"/>
      <c r="AD1048274" s="4"/>
      <c r="AE1048274" s="4"/>
      <c r="AF1048274" s="4"/>
      <c r="AG1048274" s="4"/>
      <c r="AH1048274" s="55"/>
      <c r="AI1048274" s="55"/>
      <c r="AJ1048274" s="8"/>
    </row>
    <row r="1048275" spans="16:36" x14ac:dyDescent="0.3">
      <c r="P1048275" s="8"/>
      <c r="Q1048275" s="4"/>
      <c r="R1048275" s="4"/>
      <c r="S1048275" s="4"/>
      <c r="T1048275" s="4"/>
      <c r="U1048275" s="4"/>
      <c r="V1048275" s="4"/>
      <c r="W1048275" s="4"/>
      <c r="X1048275" s="4"/>
      <c r="Y1048275" s="4"/>
      <c r="Z1048275" s="47"/>
      <c r="AA1048275" s="47"/>
      <c r="AB1048275" s="47"/>
      <c r="AC1048275" s="8"/>
      <c r="AD1048275" s="4"/>
      <c r="AE1048275" s="4"/>
      <c r="AF1048275" s="4"/>
      <c r="AG1048275" s="4"/>
      <c r="AH1048275" s="55"/>
      <c r="AI1048275" s="55"/>
      <c r="AJ1048275" s="8"/>
    </row>
    <row r="1048276" spans="16:36" x14ac:dyDescent="0.3">
      <c r="P1048276" s="8"/>
      <c r="Q1048276" s="4"/>
      <c r="R1048276" s="4"/>
      <c r="S1048276" s="4"/>
      <c r="T1048276" s="4"/>
      <c r="U1048276" s="4"/>
      <c r="V1048276" s="4"/>
      <c r="W1048276" s="4"/>
      <c r="X1048276" s="4"/>
      <c r="Y1048276" s="4"/>
      <c r="Z1048276" s="47"/>
      <c r="AA1048276" s="47"/>
      <c r="AB1048276" s="47"/>
      <c r="AC1048276" s="8"/>
      <c r="AD1048276" s="4"/>
      <c r="AE1048276" s="4"/>
      <c r="AF1048276" s="4"/>
      <c r="AG1048276" s="4"/>
      <c r="AH1048276" s="55"/>
      <c r="AI1048276" s="55"/>
      <c r="AJ1048276" s="8"/>
    </row>
    <row r="1048277" spans="16:36" x14ac:dyDescent="0.3">
      <c r="P1048277" s="8"/>
      <c r="Q1048277" s="4"/>
      <c r="R1048277" s="4"/>
      <c r="S1048277" s="4"/>
      <c r="T1048277" s="4"/>
      <c r="U1048277" s="4"/>
      <c r="V1048277" s="4"/>
      <c r="W1048277" s="4"/>
      <c r="X1048277" s="4"/>
      <c r="Y1048277" s="4"/>
      <c r="Z1048277" s="47"/>
      <c r="AA1048277" s="47"/>
      <c r="AB1048277" s="47"/>
      <c r="AC1048277" s="8"/>
      <c r="AD1048277" s="4"/>
      <c r="AE1048277" s="4"/>
      <c r="AF1048277" s="4"/>
      <c r="AG1048277" s="4"/>
      <c r="AH1048277" s="55"/>
      <c r="AI1048277" s="55"/>
      <c r="AJ1048277" s="8"/>
    </row>
    <row r="1048278" spans="16:36" x14ac:dyDescent="0.3">
      <c r="P1048278" s="8"/>
      <c r="Q1048278" s="4"/>
      <c r="R1048278" s="4"/>
      <c r="S1048278" s="4"/>
      <c r="T1048278" s="4"/>
      <c r="U1048278" s="4"/>
      <c r="V1048278" s="4"/>
      <c r="W1048278" s="4"/>
      <c r="X1048278" s="4"/>
      <c r="Y1048278" s="4"/>
      <c r="Z1048278" s="47"/>
      <c r="AA1048278" s="47"/>
      <c r="AB1048278" s="47"/>
      <c r="AC1048278" s="8"/>
      <c r="AD1048278" s="4"/>
      <c r="AE1048278" s="4"/>
      <c r="AF1048278" s="4"/>
      <c r="AG1048278" s="4"/>
      <c r="AH1048278" s="55"/>
      <c r="AI1048278" s="55"/>
      <c r="AJ1048278" s="8"/>
    </row>
    <row r="1048279" spans="16:36" x14ac:dyDescent="0.3">
      <c r="P1048279" s="8"/>
      <c r="Q1048279" s="4"/>
      <c r="R1048279" s="4"/>
      <c r="S1048279" s="4"/>
      <c r="T1048279" s="4"/>
      <c r="U1048279" s="4"/>
      <c r="V1048279" s="4"/>
      <c r="W1048279" s="4"/>
      <c r="X1048279" s="4"/>
      <c r="Y1048279" s="4"/>
      <c r="Z1048279" s="47"/>
      <c r="AA1048279" s="47"/>
      <c r="AB1048279" s="47"/>
      <c r="AC1048279" s="8"/>
      <c r="AD1048279" s="4"/>
      <c r="AE1048279" s="4"/>
      <c r="AF1048279" s="4"/>
      <c r="AG1048279" s="4"/>
      <c r="AH1048279" s="55"/>
      <c r="AI1048279" s="55"/>
      <c r="AJ1048279" s="8"/>
    </row>
    <row r="1048280" spans="16:36" x14ac:dyDescent="0.3">
      <c r="P1048280" s="8"/>
      <c r="Q1048280" s="4"/>
      <c r="R1048280" s="4"/>
      <c r="S1048280" s="4"/>
      <c r="T1048280" s="4"/>
      <c r="U1048280" s="4"/>
      <c r="V1048280" s="4"/>
      <c r="W1048280" s="4"/>
      <c r="X1048280" s="4"/>
      <c r="Y1048280" s="4"/>
      <c r="Z1048280" s="47"/>
      <c r="AA1048280" s="47"/>
      <c r="AB1048280" s="47"/>
      <c r="AC1048280" s="8"/>
      <c r="AD1048280" s="4"/>
      <c r="AE1048280" s="4"/>
      <c r="AF1048280" s="4"/>
      <c r="AG1048280" s="4"/>
      <c r="AH1048280" s="55"/>
      <c r="AI1048280" s="55"/>
      <c r="AJ1048280" s="8"/>
    </row>
    <row r="1048281" spans="16:36" x14ac:dyDescent="0.3">
      <c r="P1048281" s="8"/>
      <c r="Q1048281" s="4"/>
      <c r="R1048281" s="4"/>
      <c r="S1048281" s="4"/>
      <c r="T1048281" s="4"/>
      <c r="U1048281" s="4"/>
      <c r="V1048281" s="4"/>
      <c r="W1048281" s="4"/>
      <c r="X1048281" s="4"/>
      <c r="Y1048281" s="4"/>
      <c r="Z1048281" s="47"/>
      <c r="AA1048281" s="47"/>
      <c r="AB1048281" s="47"/>
      <c r="AC1048281" s="8"/>
      <c r="AD1048281" s="4"/>
      <c r="AE1048281" s="4"/>
      <c r="AF1048281" s="4"/>
      <c r="AG1048281" s="4"/>
      <c r="AH1048281" s="55"/>
      <c r="AI1048281" s="55"/>
      <c r="AJ1048281" s="8"/>
    </row>
    <row r="1048282" spans="16:36" x14ac:dyDescent="0.3">
      <c r="P1048282" s="8"/>
      <c r="Q1048282" s="4"/>
      <c r="R1048282" s="4"/>
      <c r="S1048282" s="4"/>
      <c r="T1048282" s="4"/>
      <c r="U1048282" s="4"/>
      <c r="V1048282" s="4"/>
      <c r="W1048282" s="4"/>
      <c r="X1048282" s="4"/>
      <c r="Y1048282" s="4"/>
      <c r="Z1048282" s="47"/>
      <c r="AA1048282" s="47"/>
      <c r="AB1048282" s="47"/>
      <c r="AC1048282" s="8"/>
      <c r="AD1048282" s="4"/>
      <c r="AE1048282" s="4"/>
      <c r="AF1048282" s="4"/>
      <c r="AG1048282" s="4"/>
      <c r="AH1048282" s="55"/>
      <c r="AI1048282" s="55"/>
      <c r="AJ1048282" s="8"/>
    </row>
    <row r="1048283" spans="16:36" x14ac:dyDescent="0.3">
      <c r="P1048283" s="8"/>
      <c r="Q1048283" s="4"/>
      <c r="R1048283" s="4"/>
      <c r="S1048283" s="4"/>
      <c r="T1048283" s="4"/>
      <c r="U1048283" s="4"/>
      <c r="V1048283" s="4"/>
      <c r="W1048283" s="4"/>
      <c r="X1048283" s="4"/>
      <c r="Y1048283" s="4"/>
      <c r="Z1048283" s="47"/>
      <c r="AA1048283" s="47"/>
      <c r="AB1048283" s="47"/>
      <c r="AC1048283" s="8"/>
      <c r="AD1048283" s="4"/>
      <c r="AE1048283" s="4"/>
      <c r="AF1048283" s="4"/>
      <c r="AG1048283" s="4"/>
      <c r="AH1048283" s="55"/>
      <c r="AI1048283" s="55"/>
      <c r="AJ1048283" s="8"/>
    </row>
    <row r="1048284" spans="16:36" x14ac:dyDescent="0.3">
      <c r="P1048284" s="8"/>
      <c r="Q1048284" s="4"/>
      <c r="R1048284" s="4"/>
      <c r="S1048284" s="4"/>
      <c r="T1048284" s="4"/>
      <c r="U1048284" s="4"/>
      <c r="V1048284" s="4"/>
      <c r="W1048284" s="4"/>
      <c r="X1048284" s="4"/>
      <c r="Y1048284" s="4"/>
      <c r="Z1048284" s="47"/>
      <c r="AA1048284" s="47"/>
      <c r="AB1048284" s="47"/>
      <c r="AC1048284" s="8"/>
      <c r="AD1048284" s="4"/>
      <c r="AE1048284" s="4"/>
      <c r="AF1048284" s="4"/>
      <c r="AG1048284" s="4"/>
      <c r="AH1048284" s="55"/>
      <c r="AI1048284" s="55"/>
      <c r="AJ1048284" s="8"/>
    </row>
    <row r="1048285" spans="16:36" x14ac:dyDescent="0.3">
      <c r="P1048285" s="8"/>
      <c r="Q1048285" s="4"/>
      <c r="R1048285" s="4"/>
      <c r="S1048285" s="4"/>
      <c r="T1048285" s="4"/>
      <c r="U1048285" s="4"/>
      <c r="V1048285" s="4"/>
      <c r="W1048285" s="4"/>
      <c r="X1048285" s="4"/>
      <c r="Y1048285" s="4"/>
      <c r="Z1048285" s="47"/>
      <c r="AA1048285" s="47"/>
      <c r="AB1048285" s="47"/>
      <c r="AC1048285" s="8"/>
      <c r="AD1048285" s="4"/>
      <c r="AE1048285" s="4"/>
      <c r="AF1048285" s="4"/>
      <c r="AG1048285" s="4"/>
      <c r="AH1048285" s="55"/>
      <c r="AI1048285" s="55"/>
      <c r="AJ1048285" s="8"/>
    </row>
    <row r="1048286" spans="16:36" x14ac:dyDescent="0.3">
      <c r="P1048286" s="8"/>
      <c r="Q1048286" s="4"/>
      <c r="R1048286" s="4"/>
      <c r="S1048286" s="4"/>
      <c r="T1048286" s="4"/>
      <c r="U1048286" s="4"/>
      <c r="V1048286" s="4"/>
      <c r="W1048286" s="4"/>
      <c r="X1048286" s="4"/>
      <c r="Y1048286" s="4"/>
      <c r="Z1048286" s="47"/>
      <c r="AA1048286" s="47"/>
      <c r="AB1048286" s="47"/>
      <c r="AC1048286" s="8"/>
      <c r="AD1048286" s="4"/>
      <c r="AE1048286" s="4"/>
      <c r="AF1048286" s="4"/>
      <c r="AG1048286" s="4"/>
      <c r="AH1048286" s="55"/>
      <c r="AI1048286" s="55"/>
      <c r="AJ1048286" s="8"/>
    </row>
    <row r="1048287" spans="16:36" x14ac:dyDescent="0.3">
      <c r="P1048287" s="8"/>
      <c r="Q1048287" s="4"/>
      <c r="R1048287" s="4"/>
      <c r="S1048287" s="4"/>
      <c r="T1048287" s="4"/>
      <c r="U1048287" s="4"/>
      <c r="V1048287" s="4"/>
      <c r="W1048287" s="4"/>
      <c r="X1048287" s="4"/>
      <c r="Y1048287" s="4"/>
      <c r="Z1048287" s="47"/>
      <c r="AA1048287" s="47"/>
      <c r="AB1048287" s="47"/>
      <c r="AC1048287" s="8"/>
      <c r="AD1048287" s="4"/>
      <c r="AE1048287" s="4"/>
      <c r="AF1048287" s="4"/>
      <c r="AG1048287" s="4"/>
      <c r="AH1048287" s="55"/>
      <c r="AI1048287" s="55"/>
      <c r="AJ1048287" s="8"/>
    </row>
    <row r="1048288" spans="16:36" x14ac:dyDescent="0.3">
      <c r="P1048288" s="8"/>
      <c r="Q1048288" s="4"/>
      <c r="R1048288" s="4"/>
      <c r="S1048288" s="4"/>
      <c r="T1048288" s="4"/>
      <c r="U1048288" s="4"/>
      <c r="V1048288" s="4"/>
      <c r="W1048288" s="4"/>
      <c r="X1048288" s="4"/>
      <c r="Y1048288" s="4"/>
      <c r="Z1048288" s="47"/>
      <c r="AA1048288" s="47"/>
      <c r="AB1048288" s="47"/>
      <c r="AC1048288" s="8"/>
      <c r="AD1048288" s="4"/>
      <c r="AE1048288" s="4"/>
      <c r="AF1048288" s="4"/>
      <c r="AG1048288" s="4"/>
      <c r="AH1048288" s="55"/>
      <c r="AI1048288" s="55"/>
      <c r="AJ1048288" s="8"/>
    </row>
    <row r="1048289" spans="16:36" x14ac:dyDescent="0.3">
      <c r="P1048289" s="8"/>
      <c r="Q1048289" s="4"/>
      <c r="R1048289" s="4"/>
      <c r="S1048289" s="4"/>
      <c r="T1048289" s="4"/>
      <c r="U1048289" s="4"/>
      <c r="V1048289" s="4"/>
      <c r="W1048289" s="4"/>
      <c r="X1048289" s="4"/>
      <c r="Y1048289" s="4"/>
      <c r="Z1048289" s="47"/>
      <c r="AA1048289" s="47"/>
      <c r="AB1048289" s="47"/>
      <c r="AC1048289" s="8"/>
      <c r="AD1048289" s="4"/>
      <c r="AE1048289" s="4"/>
      <c r="AF1048289" s="4"/>
      <c r="AG1048289" s="4"/>
      <c r="AH1048289" s="55"/>
      <c r="AI1048289" s="55"/>
      <c r="AJ1048289" s="8"/>
    </row>
    <row r="1048290" spans="16:36" x14ac:dyDescent="0.3">
      <c r="P1048290" s="8"/>
      <c r="Q1048290" s="4"/>
      <c r="R1048290" s="4"/>
      <c r="S1048290" s="4"/>
      <c r="T1048290" s="4"/>
      <c r="U1048290" s="4"/>
      <c r="V1048290" s="4"/>
      <c r="W1048290" s="4"/>
      <c r="X1048290" s="4"/>
      <c r="Y1048290" s="4"/>
      <c r="Z1048290" s="47"/>
      <c r="AA1048290" s="47"/>
      <c r="AB1048290" s="47"/>
      <c r="AC1048290" s="8"/>
      <c r="AD1048290" s="4"/>
      <c r="AE1048290" s="4"/>
      <c r="AF1048290" s="4"/>
      <c r="AG1048290" s="4"/>
      <c r="AH1048290" s="55"/>
      <c r="AI1048290" s="55"/>
      <c r="AJ1048290" s="8"/>
    </row>
    <row r="1048291" spans="16:36" x14ac:dyDescent="0.3">
      <c r="P1048291" s="8"/>
      <c r="Q1048291" s="4"/>
      <c r="R1048291" s="4"/>
      <c r="S1048291" s="4"/>
      <c r="T1048291" s="4"/>
      <c r="U1048291" s="4"/>
      <c r="V1048291" s="4"/>
      <c r="W1048291" s="4"/>
      <c r="X1048291" s="4"/>
      <c r="Y1048291" s="4"/>
      <c r="Z1048291" s="47"/>
      <c r="AA1048291" s="47"/>
      <c r="AB1048291" s="47"/>
      <c r="AC1048291" s="8"/>
      <c r="AD1048291" s="4"/>
      <c r="AE1048291" s="4"/>
      <c r="AF1048291" s="4"/>
      <c r="AG1048291" s="4"/>
      <c r="AH1048291" s="55"/>
      <c r="AI1048291" s="55"/>
      <c r="AJ1048291" s="8"/>
    </row>
    <row r="1048292" spans="16:36" x14ac:dyDescent="0.3">
      <c r="P1048292" s="8"/>
      <c r="Q1048292" s="4"/>
      <c r="R1048292" s="4"/>
      <c r="S1048292" s="4"/>
      <c r="T1048292" s="4"/>
      <c r="U1048292" s="4"/>
      <c r="V1048292" s="4"/>
      <c r="W1048292" s="4"/>
      <c r="X1048292" s="4"/>
      <c r="Y1048292" s="4"/>
      <c r="Z1048292" s="47"/>
      <c r="AA1048292" s="47"/>
      <c r="AB1048292" s="47"/>
      <c r="AC1048292" s="8"/>
      <c r="AD1048292" s="4"/>
      <c r="AE1048292" s="4"/>
      <c r="AF1048292" s="4"/>
      <c r="AG1048292" s="4"/>
      <c r="AH1048292" s="55"/>
      <c r="AI1048292" s="55"/>
      <c r="AJ1048292" s="8"/>
    </row>
    <row r="1048293" spans="16:36" x14ac:dyDescent="0.3">
      <c r="P1048293" s="8"/>
      <c r="Q1048293" s="4"/>
      <c r="R1048293" s="4"/>
      <c r="S1048293" s="4"/>
      <c r="T1048293" s="4"/>
      <c r="U1048293" s="4"/>
      <c r="V1048293" s="4"/>
      <c r="W1048293" s="4"/>
      <c r="X1048293" s="4"/>
      <c r="Y1048293" s="4"/>
      <c r="Z1048293" s="47"/>
      <c r="AA1048293" s="47"/>
      <c r="AB1048293" s="47"/>
      <c r="AC1048293" s="8"/>
      <c r="AD1048293" s="4"/>
      <c r="AE1048293" s="4"/>
      <c r="AF1048293" s="4"/>
      <c r="AG1048293" s="4"/>
      <c r="AH1048293" s="55"/>
      <c r="AI1048293" s="55"/>
      <c r="AJ1048293" s="8"/>
    </row>
    <row r="1048294" spans="16:36" x14ac:dyDescent="0.3">
      <c r="P1048294" s="8"/>
      <c r="Q1048294" s="4"/>
      <c r="R1048294" s="4"/>
      <c r="S1048294" s="4"/>
      <c r="T1048294" s="4"/>
      <c r="U1048294" s="4"/>
      <c r="V1048294" s="4"/>
      <c r="W1048294" s="4"/>
      <c r="X1048294" s="4"/>
      <c r="Y1048294" s="4"/>
      <c r="Z1048294" s="47"/>
      <c r="AA1048294" s="47"/>
      <c r="AB1048294" s="47"/>
      <c r="AC1048294" s="8"/>
      <c r="AD1048294" s="4"/>
      <c r="AE1048294" s="4"/>
      <c r="AF1048294" s="4"/>
      <c r="AG1048294" s="4"/>
      <c r="AH1048294" s="55"/>
      <c r="AI1048294" s="55"/>
      <c r="AJ1048294" s="8"/>
    </row>
    <row r="1048295" spans="16:36" x14ac:dyDescent="0.3">
      <c r="P1048295" s="8"/>
      <c r="Q1048295" s="4"/>
      <c r="R1048295" s="4"/>
      <c r="S1048295" s="4"/>
      <c r="T1048295" s="4"/>
      <c r="U1048295" s="4"/>
      <c r="V1048295" s="4"/>
      <c r="W1048295" s="4"/>
      <c r="X1048295" s="4"/>
      <c r="Y1048295" s="4"/>
      <c r="Z1048295" s="47"/>
      <c r="AA1048295" s="47"/>
      <c r="AB1048295" s="47"/>
      <c r="AC1048295" s="8"/>
      <c r="AD1048295" s="4"/>
      <c r="AE1048295" s="4"/>
      <c r="AF1048295" s="4"/>
      <c r="AG1048295" s="4"/>
      <c r="AH1048295" s="55"/>
      <c r="AI1048295" s="55"/>
      <c r="AJ1048295" s="8"/>
    </row>
    <row r="1048296" spans="16:36" x14ac:dyDescent="0.3">
      <c r="P1048296" s="8"/>
      <c r="Q1048296" s="4"/>
      <c r="R1048296" s="4"/>
      <c r="S1048296" s="4"/>
      <c r="T1048296" s="4"/>
      <c r="U1048296" s="4"/>
      <c r="V1048296" s="4"/>
      <c r="W1048296" s="4"/>
      <c r="X1048296" s="4"/>
      <c r="Y1048296" s="4"/>
      <c r="Z1048296" s="47"/>
      <c r="AA1048296" s="47"/>
      <c r="AB1048296" s="47"/>
      <c r="AC1048296" s="8"/>
      <c r="AD1048296" s="4"/>
      <c r="AE1048296" s="4"/>
      <c r="AF1048296" s="4"/>
      <c r="AG1048296" s="4"/>
      <c r="AH1048296" s="55"/>
      <c r="AI1048296" s="55"/>
      <c r="AJ1048296" s="8"/>
    </row>
    <row r="1048297" spans="16:36" x14ac:dyDescent="0.3">
      <c r="P1048297" s="8"/>
      <c r="Q1048297" s="4"/>
      <c r="R1048297" s="4"/>
      <c r="S1048297" s="4"/>
      <c r="T1048297" s="4"/>
      <c r="U1048297" s="4"/>
      <c r="V1048297" s="4"/>
      <c r="W1048297" s="4"/>
      <c r="X1048297" s="4"/>
      <c r="Y1048297" s="4"/>
      <c r="Z1048297" s="47"/>
      <c r="AA1048297" s="47"/>
      <c r="AB1048297" s="47"/>
      <c r="AC1048297" s="8"/>
      <c r="AD1048297" s="4"/>
      <c r="AE1048297" s="4"/>
      <c r="AF1048297" s="4"/>
      <c r="AG1048297" s="4"/>
      <c r="AH1048297" s="55"/>
      <c r="AI1048297" s="55"/>
      <c r="AJ1048297" s="8"/>
    </row>
    <row r="1048298" spans="16:36" x14ac:dyDescent="0.3">
      <c r="P1048298" s="8"/>
      <c r="Q1048298" s="4"/>
      <c r="R1048298" s="4"/>
      <c r="S1048298" s="4"/>
      <c r="T1048298" s="4"/>
      <c r="U1048298" s="4"/>
      <c r="V1048298" s="4"/>
      <c r="W1048298" s="4"/>
      <c r="X1048298" s="4"/>
      <c r="Y1048298" s="4"/>
      <c r="Z1048298" s="47"/>
      <c r="AA1048298" s="47"/>
      <c r="AB1048298" s="47"/>
      <c r="AC1048298" s="8"/>
      <c r="AD1048298" s="4"/>
      <c r="AE1048298" s="4"/>
      <c r="AF1048298" s="4"/>
      <c r="AG1048298" s="4"/>
      <c r="AH1048298" s="55"/>
      <c r="AI1048298" s="55"/>
      <c r="AJ1048298" s="8"/>
    </row>
    <row r="1048299" spans="16:36" x14ac:dyDescent="0.3">
      <c r="P1048299" s="8"/>
      <c r="Q1048299" s="4"/>
      <c r="R1048299" s="4"/>
      <c r="S1048299" s="4"/>
      <c r="T1048299" s="4"/>
      <c r="U1048299" s="4"/>
      <c r="V1048299" s="4"/>
      <c r="W1048299" s="4"/>
      <c r="X1048299" s="4"/>
      <c r="Y1048299" s="4"/>
      <c r="Z1048299" s="47"/>
      <c r="AA1048299" s="47"/>
      <c r="AB1048299" s="47"/>
      <c r="AC1048299" s="8"/>
      <c r="AD1048299" s="4"/>
      <c r="AE1048299" s="4"/>
      <c r="AF1048299" s="4"/>
      <c r="AG1048299" s="4"/>
      <c r="AH1048299" s="55"/>
      <c r="AI1048299" s="55"/>
      <c r="AJ1048299" s="8"/>
    </row>
    <row r="1048300" spans="16:36" x14ac:dyDescent="0.3">
      <c r="P1048300" s="8"/>
      <c r="Q1048300" s="4"/>
      <c r="R1048300" s="4"/>
      <c r="S1048300" s="4"/>
      <c r="T1048300" s="4"/>
      <c r="U1048300" s="4"/>
      <c r="V1048300" s="4"/>
      <c r="W1048300" s="4"/>
      <c r="X1048300" s="4"/>
      <c r="Y1048300" s="4"/>
      <c r="Z1048300" s="47"/>
      <c r="AA1048300" s="47"/>
      <c r="AB1048300" s="47"/>
      <c r="AC1048300" s="8"/>
      <c r="AD1048300" s="4"/>
      <c r="AE1048300" s="4"/>
      <c r="AF1048300" s="4"/>
      <c r="AG1048300" s="4"/>
      <c r="AH1048300" s="55"/>
      <c r="AI1048300" s="55"/>
      <c r="AJ1048300" s="8"/>
    </row>
    <row r="1048301" spans="16:36" x14ac:dyDescent="0.3">
      <c r="P1048301" s="8"/>
      <c r="Q1048301" s="4"/>
      <c r="R1048301" s="4"/>
      <c r="S1048301" s="4"/>
      <c r="T1048301" s="4"/>
      <c r="U1048301" s="4"/>
      <c r="V1048301" s="4"/>
      <c r="W1048301" s="4"/>
      <c r="X1048301" s="4"/>
      <c r="Y1048301" s="4"/>
      <c r="Z1048301" s="47"/>
      <c r="AA1048301" s="47"/>
      <c r="AB1048301" s="47"/>
      <c r="AC1048301" s="8"/>
      <c r="AD1048301" s="4"/>
      <c r="AE1048301" s="4"/>
      <c r="AF1048301" s="4"/>
      <c r="AG1048301" s="4"/>
      <c r="AH1048301" s="55"/>
      <c r="AI1048301" s="55"/>
      <c r="AJ1048301" s="8"/>
    </row>
    <row r="1048302" spans="16:36" x14ac:dyDescent="0.3">
      <c r="P1048302" s="8"/>
      <c r="Q1048302" s="4"/>
      <c r="R1048302" s="4"/>
      <c r="S1048302" s="4"/>
      <c r="T1048302" s="4"/>
      <c r="U1048302" s="4"/>
      <c r="V1048302" s="4"/>
      <c r="W1048302" s="4"/>
      <c r="X1048302" s="4"/>
      <c r="Y1048302" s="4"/>
      <c r="Z1048302" s="47"/>
      <c r="AA1048302" s="47"/>
      <c r="AB1048302" s="47"/>
      <c r="AC1048302" s="8"/>
      <c r="AD1048302" s="4"/>
      <c r="AE1048302" s="4"/>
      <c r="AF1048302" s="4"/>
      <c r="AG1048302" s="4"/>
      <c r="AH1048302" s="55"/>
      <c r="AI1048302" s="55"/>
      <c r="AJ1048302" s="8"/>
    </row>
    <row r="1048303" spans="16:36" x14ac:dyDescent="0.3">
      <c r="P1048303" s="8"/>
      <c r="Q1048303" s="4"/>
      <c r="R1048303" s="4"/>
      <c r="S1048303" s="4"/>
      <c r="T1048303" s="4"/>
      <c r="U1048303" s="4"/>
      <c r="V1048303" s="4"/>
      <c r="W1048303" s="4"/>
      <c r="X1048303" s="4"/>
      <c r="Y1048303" s="4"/>
      <c r="Z1048303" s="47"/>
      <c r="AA1048303" s="47"/>
      <c r="AB1048303" s="47"/>
      <c r="AC1048303" s="8"/>
      <c r="AD1048303" s="4"/>
      <c r="AE1048303" s="4"/>
      <c r="AF1048303" s="4"/>
      <c r="AG1048303" s="4"/>
      <c r="AH1048303" s="55"/>
      <c r="AI1048303" s="55"/>
      <c r="AJ1048303" s="8"/>
    </row>
    <row r="1048304" spans="16:36" x14ac:dyDescent="0.3">
      <c r="P1048304" s="8"/>
      <c r="Q1048304" s="4"/>
      <c r="R1048304" s="4"/>
      <c r="S1048304" s="4"/>
      <c r="T1048304" s="4"/>
      <c r="U1048304" s="4"/>
      <c r="V1048304" s="4"/>
      <c r="W1048304" s="4"/>
      <c r="X1048304" s="4"/>
      <c r="Y1048304" s="4"/>
      <c r="Z1048304" s="47"/>
      <c r="AA1048304" s="47"/>
      <c r="AB1048304" s="47"/>
      <c r="AC1048304" s="8"/>
      <c r="AD1048304" s="4"/>
      <c r="AE1048304" s="4"/>
      <c r="AF1048304" s="4"/>
      <c r="AG1048304" s="4"/>
      <c r="AH1048304" s="55"/>
      <c r="AI1048304" s="55"/>
      <c r="AJ1048304" s="8"/>
    </row>
    <row r="1048305" spans="16:36" x14ac:dyDescent="0.3">
      <c r="P1048305" s="8"/>
      <c r="Q1048305" s="4"/>
      <c r="R1048305" s="4"/>
      <c r="S1048305" s="4"/>
      <c r="T1048305" s="4"/>
      <c r="U1048305" s="4"/>
      <c r="V1048305" s="4"/>
      <c r="W1048305" s="4"/>
      <c r="X1048305" s="4"/>
      <c r="Y1048305" s="4"/>
      <c r="Z1048305" s="47"/>
      <c r="AA1048305" s="47"/>
      <c r="AB1048305" s="47"/>
      <c r="AC1048305" s="8"/>
      <c r="AD1048305" s="4"/>
      <c r="AE1048305" s="4"/>
      <c r="AF1048305" s="4"/>
      <c r="AG1048305" s="4"/>
      <c r="AH1048305" s="55"/>
      <c r="AI1048305" s="55"/>
      <c r="AJ1048305" s="8"/>
    </row>
    <row r="1048306" spans="16:36" x14ac:dyDescent="0.3">
      <c r="P1048306" s="8"/>
      <c r="Q1048306" s="4"/>
      <c r="R1048306" s="4"/>
      <c r="S1048306" s="4"/>
      <c r="T1048306" s="4"/>
      <c r="U1048306" s="4"/>
      <c r="V1048306" s="4"/>
      <c r="W1048306" s="4"/>
      <c r="X1048306" s="4"/>
      <c r="Y1048306" s="4"/>
      <c r="Z1048306" s="47"/>
      <c r="AA1048306" s="47"/>
      <c r="AB1048306" s="47"/>
      <c r="AC1048306" s="8"/>
      <c r="AD1048306" s="4"/>
      <c r="AE1048306" s="4"/>
      <c r="AF1048306" s="4"/>
      <c r="AG1048306" s="4"/>
      <c r="AH1048306" s="55"/>
      <c r="AI1048306" s="55"/>
      <c r="AJ1048306" s="8"/>
    </row>
    <row r="1048307" spans="16:36" x14ac:dyDescent="0.3">
      <c r="P1048307" s="8"/>
      <c r="Q1048307" s="4"/>
      <c r="R1048307" s="4"/>
      <c r="S1048307" s="4"/>
      <c r="T1048307" s="4"/>
      <c r="U1048307" s="4"/>
      <c r="V1048307" s="4"/>
      <c r="W1048307" s="4"/>
      <c r="X1048307" s="4"/>
      <c r="Y1048307" s="4"/>
      <c r="Z1048307" s="47"/>
      <c r="AA1048307" s="47"/>
      <c r="AB1048307" s="47"/>
      <c r="AC1048307" s="8"/>
      <c r="AD1048307" s="4"/>
      <c r="AE1048307" s="4"/>
      <c r="AF1048307" s="4"/>
      <c r="AG1048307" s="4"/>
      <c r="AH1048307" s="55"/>
      <c r="AI1048307" s="55"/>
      <c r="AJ1048307" s="8"/>
    </row>
    <row r="1048308" spans="16:36" x14ac:dyDescent="0.3">
      <c r="P1048308" s="8"/>
      <c r="Q1048308" s="4"/>
      <c r="R1048308" s="4"/>
      <c r="S1048308" s="4"/>
      <c r="T1048308" s="4"/>
      <c r="U1048308" s="4"/>
      <c r="V1048308" s="4"/>
      <c r="W1048308" s="4"/>
      <c r="X1048308" s="4"/>
      <c r="Y1048308" s="4"/>
      <c r="Z1048308" s="47"/>
      <c r="AA1048308" s="47"/>
      <c r="AB1048308" s="47"/>
      <c r="AC1048308" s="8"/>
      <c r="AD1048308" s="4"/>
      <c r="AE1048308" s="4"/>
      <c r="AF1048308" s="4"/>
      <c r="AG1048308" s="4"/>
      <c r="AH1048308" s="55"/>
      <c r="AI1048308" s="55"/>
      <c r="AJ1048308" s="8"/>
    </row>
    <row r="1048309" spans="16:36" x14ac:dyDescent="0.3">
      <c r="P1048309" s="8"/>
      <c r="Q1048309" s="4"/>
      <c r="R1048309" s="4"/>
      <c r="S1048309" s="4"/>
      <c r="T1048309" s="4"/>
      <c r="U1048309" s="4"/>
      <c r="V1048309" s="4"/>
      <c r="W1048309" s="4"/>
      <c r="X1048309" s="4"/>
      <c r="Y1048309" s="4"/>
      <c r="Z1048309" s="47"/>
      <c r="AA1048309" s="47"/>
      <c r="AB1048309" s="47"/>
      <c r="AC1048309" s="8"/>
      <c r="AD1048309" s="4"/>
      <c r="AE1048309" s="4"/>
      <c r="AF1048309" s="4"/>
      <c r="AG1048309" s="4"/>
      <c r="AH1048309" s="55"/>
      <c r="AI1048309" s="55"/>
      <c r="AJ1048309" s="8"/>
    </row>
    <row r="1048310" spans="16:36" x14ac:dyDescent="0.3">
      <c r="P1048310" s="8"/>
      <c r="Q1048310" s="4"/>
      <c r="R1048310" s="4"/>
      <c r="S1048310" s="4"/>
      <c r="T1048310" s="4"/>
      <c r="U1048310" s="4"/>
      <c r="V1048310" s="4"/>
      <c r="W1048310" s="4"/>
      <c r="X1048310" s="4"/>
      <c r="Y1048310" s="4"/>
      <c r="Z1048310" s="47"/>
      <c r="AA1048310" s="47"/>
      <c r="AB1048310" s="47"/>
      <c r="AC1048310" s="8"/>
      <c r="AD1048310" s="4"/>
      <c r="AE1048310" s="4"/>
      <c r="AF1048310" s="4"/>
      <c r="AG1048310" s="4"/>
      <c r="AH1048310" s="55"/>
      <c r="AI1048310" s="55"/>
      <c r="AJ1048310" s="8"/>
    </row>
    <row r="1048311" spans="16:36" x14ac:dyDescent="0.3">
      <c r="P1048311" s="8"/>
      <c r="Q1048311" s="4"/>
      <c r="R1048311" s="4"/>
      <c r="S1048311" s="4"/>
      <c r="T1048311" s="4"/>
      <c r="U1048311" s="4"/>
      <c r="V1048311" s="4"/>
      <c r="W1048311" s="4"/>
      <c r="X1048311" s="4"/>
      <c r="Y1048311" s="4"/>
      <c r="Z1048311" s="47"/>
      <c r="AA1048311" s="47"/>
      <c r="AB1048311" s="47"/>
      <c r="AC1048311" s="8"/>
      <c r="AD1048311" s="4"/>
      <c r="AE1048311" s="4"/>
      <c r="AF1048311" s="4"/>
      <c r="AG1048311" s="4"/>
      <c r="AH1048311" s="55"/>
      <c r="AI1048311" s="55"/>
      <c r="AJ1048311" s="8"/>
    </row>
    <row r="1048312" spans="16:36" x14ac:dyDescent="0.3">
      <c r="P1048312" s="8"/>
      <c r="Q1048312" s="4"/>
      <c r="R1048312" s="4"/>
      <c r="S1048312" s="4"/>
      <c r="T1048312" s="4"/>
      <c r="U1048312" s="4"/>
      <c r="V1048312" s="4"/>
      <c r="W1048312" s="4"/>
      <c r="X1048312" s="4"/>
      <c r="Y1048312" s="4"/>
      <c r="Z1048312" s="47"/>
      <c r="AA1048312" s="47"/>
      <c r="AB1048312" s="47"/>
      <c r="AC1048312" s="8"/>
      <c r="AD1048312" s="4"/>
      <c r="AE1048312" s="4"/>
      <c r="AF1048312" s="4"/>
      <c r="AG1048312" s="4"/>
      <c r="AH1048312" s="55"/>
      <c r="AI1048312" s="55"/>
      <c r="AJ1048312" s="8"/>
    </row>
    <row r="1048313" spans="16:36" x14ac:dyDescent="0.3">
      <c r="P1048313" s="8"/>
      <c r="Q1048313" s="4"/>
      <c r="R1048313" s="4"/>
      <c r="S1048313" s="4"/>
      <c r="T1048313" s="4"/>
      <c r="U1048313" s="4"/>
      <c r="V1048313" s="4"/>
      <c r="W1048313" s="4"/>
      <c r="X1048313" s="4"/>
      <c r="Y1048313" s="4"/>
      <c r="Z1048313" s="47"/>
      <c r="AA1048313" s="47"/>
      <c r="AB1048313" s="47"/>
      <c r="AC1048313" s="8"/>
      <c r="AD1048313" s="4"/>
      <c r="AE1048313" s="4"/>
      <c r="AF1048313" s="4"/>
      <c r="AG1048313" s="4"/>
      <c r="AH1048313" s="55"/>
      <c r="AI1048313" s="55"/>
      <c r="AJ1048313" s="8"/>
    </row>
    <row r="1048314" spans="16:36" x14ac:dyDescent="0.3">
      <c r="P1048314" s="8"/>
      <c r="Q1048314" s="4"/>
      <c r="R1048314" s="4"/>
      <c r="S1048314" s="4"/>
      <c r="T1048314" s="4"/>
      <c r="U1048314" s="4"/>
      <c r="V1048314" s="4"/>
      <c r="W1048314" s="4"/>
      <c r="X1048314" s="4"/>
      <c r="Y1048314" s="4"/>
      <c r="Z1048314" s="47"/>
      <c r="AA1048314" s="47"/>
      <c r="AB1048314" s="47"/>
      <c r="AC1048314" s="8"/>
      <c r="AD1048314" s="4"/>
      <c r="AE1048314" s="4"/>
      <c r="AF1048314" s="4"/>
      <c r="AG1048314" s="4"/>
      <c r="AH1048314" s="55"/>
      <c r="AI1048314" s="55"/>
      <c r="AJ1048314" s="8"/>
    </row>
    <row r="1048315" spans="16:36" x14ac:dyDescent="0.3">
      <c r="P1048315" s="8"/>
      <c r="Q1048315" s="4"/>
      <c r="R1048315" s="4"/>
      <c r="S1048315" s="4"/>
      <c r="T1048315" s="4"/>
      <c r="U1048315" s="4"/>
      <c r="V1048315" s="4"/>
      <c r="W1048315" s="4"/>
      <c r="X1048315" s="4"/>
      <c r="Y1048315" s="4"/>
      <c r="Z1048315" s="47"/>
      <c r="AA1048315" s="47"/>
      <c r="AB1048315" s="47"/>
      <c r="AC1048315" s="8"/>
      <c r="AD1048315" s="4"/>
      <c r="AE1048315" s="4"/>
      <c r="AF1048315" s="4"/>
      <c r="AG1048315" s="4"/>
      <c r="AH1048315" s="55"/>
      <c r="AI1048315" s="55"/>
      <c r="AJ1048315" s="8"/>
    </row>
    <row r="1048316" spans="16:36" x14ac:dyDescent="0.3">
      <c r="P1048316" s="8"/>
      <c r="Q1048316" s="4"/>
      <c r="R1048316" s="4"/>
      <c r="S1048316" s="4"/>
      <c r="T1048316" s="4"/>
      <c r="U1048316" s="4"/>
      <c r="V1048316" s="4"/>
      <c r="W1048316" s="4"/>
      <c r="X1048316" s="4"/>
      <c r="Y1048316" s="4"/>
      <c r="Z1048316" s="47"/>
      <c r="AA1048316" s="47"/>
      <c r="AB1048316" s="47"/>
      <c r="AC1048316" s="8"/>
      <c r="AD1048316" s="4"/>
      <c r="AE1048316" s="4"/>
      <c r="AF1048316" s="4"/>
      <c r="AG1048316" s="4"/>
      <c r="AH1048316" s="55"/>
      <c r="AI1048316" s="55"/>
      <c r="AJ1048316" s="8"/>
    </row>
    <row r="1048317" spans="16:36" x14ac:dyDescent="0.3">
      <c r="P1048317" s="8"/>
      <c r="Q1048317" s="4"/>
      <c r="R1048317" s="4"/>
      <c r="S1048317" s="4"/>
      <c r="T1048317" s="4"/>
      <c r="U1048317" s="4"/>
      <c r="V1048317" s="4"/>
      <c r="W1048317" s="4"/>
      <c r="X1048317" s="4"/>
      <c r="Y1048317" s="4"/>
      <c r="Z1048317" s="47"/>
      <c r="AA1048317" s="47"/>
      <c r="AB1048317" s="47"/>
      <c r="AC1048317" s="8"/>
      <c r="AD1048317" s="4"/>
      <c r="AE1048317" s="4"/>
      <c r="AF1048317" s="4"/>
      <c r="AG1048317" s="4"/>
      <c r="AH1048317" s="55"/>
      <c r="AI1048317" s="55"/>
      <c r="AJ1048317" s="8"/>
    </row>
    <row r="1048318" spans="16:36" x14ac:dyDescent="0.3">
      <c r="P1048318" s="8"/>
      <c r="Q1048318" s="4"/>
      <c r="R1048318" s="4"/>
      <c r="S1048318" s="4"/>
      <c r="T1048318" s="4"/>
      <c r="U1048318" s="4"/>
      <c r="V1048318" s="4"/>
      <c r="W1048318" s="4"/>
      <c r="X1048318" s="4"/>
      <c r="Y1048318" s="4"/>
      <c r="Z1048318" s="47"/>
      <c r="AA1048318" s="47"/>
      <c r="AB1048318" s="47"/>
      <c r="AC1048318" s="8"/>
      <c r="AD1048318" s="4"/>
      <c r="AE1048318" s="4"/>
      <c r="AF1048318" s="4"/>
      <c r="AG1048318" s="4"/>
      <c r="AH1048318" s="55"/>
      <c r="AI1048318" s="55"/>
      <c r="AJ1048318" s="8"/>
    </row>
    <row r="1048319" spans="16:36" x14ac:dyDescent="0.3">
      <c r="P1048319" s="8"/>
      <c r="Q1048319" s="4"/>
      <c r="R1048319" s="4"/>
      <c r="S1048319" s="4"/>
      <c r="T1048319" s="4"/>
      <c r="U1048319" s="4"/>
      <c r="V1048319" s="4"/>
      <c r="W1048319" s="4"/>
      <c r="X1048319" s="4"/>
      <c r="Y1048319" s="4"/>
      <c r="Z1048319" s="47"/>
      <c r="AA1048319" s="47"/>
      <c r="AB1048319" s="47"/>
      <c r="AC1048319" s="8"/>
      <c r="AD1048319" s="4"/>
      <c r="AE1048319" s="4"/>
      <c r="AF1048319" s="4"/>
      <c r="AG1048319" s="4"/>
      <c r="AH1048319" s="55"/>
      <c r="AI1048319" s="55"/>
      <c r="AJ1048319" s="8"/>
    </row>
    <row r="1048320" spans="16:36" x14ac:dyDescent="0.3">
      <c r="P1048320" s="8"/>
      <c r="Q1048320" s="4"/>
      <c r="R1048320" s="4"/>
      <c r="S1048320" s="4"/>
      <c r="T1048320" s="4"/>
      <c r="U1048320" s="4"/>
      <c r="V1048320" s="4"/>
      <c r="W1048320" s="4"/>
      <c r="X1048320" s="4"/>
      <c r="Y1048320" s="4"/>
      <c r="Z1048320" s="47"/>
      <c r="AA1048320" s="47"/>
      <c r="AB1048320" s="47"/>
      <c r="AC1048320" s="8"/>
      <c r="AD1048320" s="4"/>
      <c r="AE1048320" s="4"/>
      <c r="AF1048320" s="4"/>
      <c r="AG1048320" s="4"/>
      <c r="AH1048320" s="55"/>
      <c r="AI1048320" s="55"/>
      <c r="AJ1048320" s="8"/>
    </row>
    <row r="1048321" spans="16:36" x14ac:dyDescent="0.3">
      <c r="P1048321" s="8"/>
      <c r="Q1048321" s="4"/>
      <c r="R1048321" s="4"/>
      <c r="S1048321" s="4"/>
      <c r="T1048321" s="4"/>
      <c r="U1048321" s="4"/>
      <c r="V1048321" s="4"/>
      <c r="W1048321" s="4"/>
      <c r="X1048321" s="4"/>
      <c r="Y1048321" s="4"/>
      <c r="Z1048321" s="47"/>
      <c r="AA1048321" s="47"/>
      <c r="AB1048321" s="47"/>
      <c r="AC1048321" s="8"/>
      <c r="AD1048321" s="4"/>
      <c r="AE1048321" s="4"/>
      <c r="AF1048321" s="4"/>
      <c r="AG1048321" s="4"/>
      <c r="AH1048321" s="55"/>
      <c r="AI1048321" s="55"/>
      <c r="AJ1048321" s="8"/>
    </row>
    <row r="1048322" spans="16:36" x14ac:dyDescent="0.3">
      <c r="P1048322" s="8"/>
      <c r="Q1048322" s="4"/>
      <c r="R1048322" s="4"/>
      <c r="S1048322" s="4"/>
      <c r="T1048322" s="4"/>
      <c r="U1048322" s="4"/>
      <c r="V1048322" s="4"/>
      <c r="W1048322" s="4"/>
      <c r="X1048322" s="4"/>
      <c r="Y1048322" s="4"/>
      <c r="Z1048322" s="47"/>
      <c r="AA1048322" s="47"/>
      <c r="AB1048322" s="47"/>
      <c r="AC1048322" s="8"/>
      <c r="AD1048322" s="4"/>
      <c r="AE1048322" s="4"/>
      <c r="AF1048322" s="4"/>
      <c r="AG1048322" s="4"/>
      <c r="AH1048322" s="55"/>
      <c r="AI1048322" s="55"/>
      <c r="AJ1048322" s="8"/>
    </row>
    <row r="1048323" spans="16:36" x14ac:dyDescent="0.3">
      <c r="P1048323" s="8"/>
      <c r="Q1048323" s="4"/>
      <c r="R1048323" s="4"/>
      <c r="S1048323" s="4"/>
      <c r="T1048323" s="4"/>
      <c r="U1048323" s="4"/>
      <c r="V1048323" s="4"/>
      <c r="W1048323" s="4"/>
      <c r="X1048323" s="4"/>
      <c r="Y1048323" s="4"/>
      <c r="Z1048323" s="47"/>
      <c r="AA1048323" s="47"/>
      <c r="AB1048323" s="47"/>
      <c r="AC1048323" s="8"/>
      <c r="AD1048323" s="4"/>
      <c r="AE1048323" s="4"/>
      <c r="AF1048323" s="4"/>
      <c r="AG1048323" s="4"/>
      <c r="AH1048323" s="55"/>
      <c r="AI1048323" s="55"/>
      <c r="AJ1048323" s="8"/>
    </row>
    <row r="1048324" spans="16:36" x14ac:dyDescent="0.3">
      <c r="P1048324" s="8"/>
      <c r="Q1048324" s="4"/>
      <c r="R1048324" s="4"/>
      <c r="S1048324" s="4"/>
      <c r="T1048324" s="4"/>
      <c r="U1048324" s="4"/>
      <c r="V1048324" s="4"/>
      <c r="W1048324" s="4"/>
      <c r="X1048324" s="4"/>
      <c r="Y1048324" s="4"/>
      <c r="Z1048324" s="47"/>
      <c r="AA1048324" s="47"/>
      <c r="AB1048324" s="47"/>
      <c r="AC1048324" s="8"/>
      <c r="AD1048324" s="4"/>
      <c r="AE1048324" s="4"/>
      <c r="AF1048324" s="4"/>
      <c r="AG1048324" s="4"/>
      <c r="AH1048324" s="55"/>
      <c r="AI1048324" s="55"/>
      <c r="AJ1048324" s="8"/>
    </row>
    <row r="1048325" spans="16:36" x14ac:dyDescent="0.3">
      <c r="P1048325" s="8"/>
      <c r="Q1048325" s="4"/>
      <c r="R1048325" s="4"/>
      <c r="S1048325" s="4"/>
      <c r="T1048325" s="4"/>
      <c r="U1048325" s="4"/>
      <c r="V1048325" s="4"/>
      <c r="W1048325" s="4"/>
      <c r="X1048325" s="4"/>
      <c r="Y1048325" s="4"/>
      <c r="Z1048325" s="47"/>
      <c r="AA1048325" s="47"/>
      <c r="AB1048325" s="47"/>
      <c r="AC1048325" s="8"/>
      <c r="AD1048325" s="4"/>
      <c r="AE1048325" s="4"/>
      <c r="AF1048325" s="4"/>
      <c r="AG1048325" s="4"/>
      <c r="AH1048325" s="55"/>
      <c r="AI1048325" s="55"/>
      <c r="AJ1048325" s="8"/>
    </row>
    <row r="1048326" spans="16:36" x14ac:dyDescent="0.3">
      <c r="P1048326" s="8"/>
      <c r="Q1048326" s="4"/>
      <c r="R1048326" s="4"/>
      <c r="S1048326" s="4"/>
      <c r="T1048326" s="4"/>
      <c r="U1048326" s="4"/>
      <c r="V1048326" s="4"/>
      <c r="W1048326" s="4"/>
      <c r="X1048326" s="4"/>
      <c r="Y1048326" s="4"/>
      <c r="Z1048326" s="47"/>
      <c r="AA1048326" s="47"/>
      <c r="AB1048326" s="47"/>
      <c r="AC1048326" s="8"/>
      <c r="AD1048326" s="4"/>
      <c r="AE1048326" s="4"/>
      <c r="AF1048326" s="4"/>
      <c r="AG1048326" s="4"/>
      <c r="AH1048326" s="55"/>
      <c r="AI1048326" s="55"/>
      <c r="AJ1048326" s="8"/>
    </row>
    <row r="1048327" spans="16:36" x14ac:dyDescent="0.3">
      <c r="P1048327" s="8"/>
      <c r="Q1048327" s="4"/>
      <c r="R1048327" s="4"/>
      <c r="S1048327" s="4"/>
      <c r="T1048327" s="4"/>
      <c r="U1048327" s="4"/>
      <c r="V1048327" s="4"/>
      <c r="W1048327" s="4"/>
      <c r="X1048327" s="4"/>
      <c r="Y1048327" s="4"/>
      <c r="Z1048327" s="47"/>
      <c r="AA1048327" s="47"/>
      <c r="AB1048327" s="47"/>
      <c r="AC1048327" s="8"/>
      <c r="AD1048327" s="4"/>
      <c r="AE1048327" s="4"/>
      <c r="AF1048327" s="4"/>
      <c r="AG1048327" s="4"/>
      <c r="AH1048327" s="55"/>
      <c r="AI1048327" s="55"/>
      <c r="AJ1048327" s="8"/>
    </row>
    <row r="1048328" spans="16:36" x14ac:dyDescent="0.3">
      <c r="P1048328" s="8"/>
      <c r="Q1048328" s="4"/>
      <c r="R1048328" s="4"/>
      <c r="S1048328" s="4"/>
      <c r="T1048328" s="4"/>
      <c r="U1048328" s="4"/>
      <c r="V1048328" s="4"/>
      <c r="W1048328" s="4"/>
      <c r="X1048328" s="4"/>
      <c r="Y1048328" s="4"/>
      <c r="Z1048328" s="47"/>
      <c r="AA1048328" s="47"/>
      <c r="AB1048328" s="47"/>
      <c r="AC1048328" s="8"/>
      <c r="AD1048328" s="4"/>
      <c r="AE1048328" s="4"/>
      <c r="AF1048328" s="4"/>
      <c r="AG1048328" s="4"/>
      <c r="AH1048328" s="55"/>
      <c r="AI1048328" s="55"/>
      <c r="AJ1048328" s="8"/>
    </row>
    <row r="1048329" spans="16:36" x14ac:dyDescent="0.3">
      <c r="P1048329" s="8"/>
      <c r="Q1048329" s="4"/>
      <c r="R1048329" s="4"/>
      <c r="S1048329" s="4"/>
      <c r="T1048329" s="4"/>
      <c r="U1048329" s="4"/>
      <c r="V1048329" s="4"/>
      <c r="W1048329" s="4"/>
      <c r="X1048329" s="4"/>
      <c r="Y1048329" s="4"/>
      <c r="Z1048329" s="47"/>
      <c r="AA1048329" s="47"/>
      <c r="AB1048329" s="47"/>
      <c r="AC1048329" s="8"/>
      <c r="AD1048329" s="4"/>
      <c r="AE1048329" s="4"/>
      <c r="AF1048329" s="4"/>
      <c r="AG1048329" s="4"/>
      <c r="AH1048329" s="55"/>
      <c r="AI1048329" s="55"/>
      <c r="AJ1048329" s="8"/>
    </row>
    <row r="1048330" spans="16:36" x14ac:dyDescent="0.3">
      <c r="P1048330" s="8"/>
      <c r="Q1048330" s="4"/>
      <c r="R1048330" s="4"/>
      <c r="S1048330" s="4"/>
      <c r="T1048330" s="4"/>
      <c r="U1048330" s="4"/>
      <c r="V1048330" s="4"/>
      <c r="W1048330" s="4"/>
      <c r="X1048330" s="4"/>
      <c r="Y1048330" s="4"/>
      <c r="Z1048330" s="47"/>
      <c r="AA1048330" s="47"/>
      <c r="AB1048330" s="47"/>
      <c r="AC1048330" s="8"/>
      <c r="AD1048330" s="4"/>
      <c r="AE1048330" s="4"/>
      <c r="AF1048330" s="4"/>
      <c r="AG1048330" s="4"/>
      <c r="AH1048330" s="55"/>
      <c r="AI1048330" s="55"/>
      <c r="AJ1048330" s="8"/>
    </row>
    <row r="1048331" spans="16:36" x14ac:dyDescent="0.3">
      <c r="P1048331" s="8"/>
      <c r="Q1048331" s="4"/>
      <c r="R1048331" s="4"/>
      <c r="S1048331" s="4"/>
      <c r="T1048331" s="4"/>
      <c r="U1048331" s="4"/>
      <c r="V1048331" s="4"/>
      <c r="W1048331" s="4"/>
      <c r="X1048331" s="4"/>
      <c r="Y1048331" s="4"/>
      <c r="Z1048331" s="47"/>
      <c r="AA1048331" s="47"/>
      <c r="AB1048331" s="47"/>
      <c r="AC1048331" s="8"/>
      <c r="AD1048331" s="4"/>
      <c r="AE1048331" s="4"/>
      <c r="AF1048331" s="4"/>
      <c r="AG1048331" s="4"/>
      <c r="AH1048331" s="55"/>
      <c r="AI1048331" s="55"/>
      <c r="AJ1048331" s="8"/>
    </row>
    <row r="1048332" spans="16:36" x14ac:dyDescent="0.3">
      <c r="P1048332" s="8"/>
      <c r="Q1048332" s="4"/>
      <c r="R1048332" s="4"/>
      <c r="S1048332" s="4"/>
      <c r="T1048332" s="4"/>
      <c r="U1048332" s="4"/>
      <c r="V1048332" s="4"/>
      <c r="W1048332" s="4"/>
      <c r="X1048332" s="4"/>
      <c r="Y1048332" s="4"/>
      <c r="Z1048332" s="47"/>
      <c r="AA1048332" s="47"/>
      <c r="AB1048332" s="47"/>
      <c r="AC1048332" s="8"/>
      <c r="AD1048332" s="4"/>
      <c r="AE1048332" s="4"/>
      <c r="AF1048332" s="4"/>
      <c r="AG1048332" s="4"/>
      <c r="AH1048332" s="55"/>
      <c r="AI1048332" s="55"/>
      <c r="AJ1048332" s="8"/>
    </row>
    <row r="1048333" spans="16:36" x14ac:dyDescent="0.3">
      <c r="P1048333" s="8"/>
      <c r="Q1048333" s="4"/>
      <c r="R1048333" s="4"/>
      <c r="S1048333" s="4"/>
      <c r="T1048333" s="4"/>
      <c r="U1048333" s="4"/>
      <c r="V1048333" s="4"/>
      <c r="W1048333" s="4"/>
      <c r="X1048333" s="4"/>
      <c r="Y1048333" s="4"/>
      <c r="Z1048333" s="47"/>
      <c r="AA1048333" s="47"/>
      <c r="AB1048333" s="47"/>
      <c r="AC1048333" s="8"/>
      <c r="AD1048333" s="4"/>
      <c r="AE1048333" s="4"/>
      <c r="AF1048333" s="4"/>
      <c r="AG1048333" s="4"/>
      <c r="AH1048333" s="55"/>
      <c r="AI1048333" s="55"/>
      <c r="AJ1048333" s="8"/>
    </row>
    <row r="1048334" spans="16:36" x14ac:dyDescent="0.3">
      <c r="P1048334" s="8"/>
      <c r="Q1048334" s="4"/>
      <c r="R1048334" s="4"/>
      <c r="S1048334" s="4"/>
      <c r="T1048334" s="4"/>
      <c r="U1048334" s="4"/>
      <c r="V1048334" s="4"/>
      <c r="W1048334" s="4"/>
      <c r="X1048334" s="4"/>
      <c r="Y1048334" s="4"/>
      <c r="Z1048334" s="47"/>
      <c r="AA1048334" s="47"/>
      <c r="AB1048334" s="47"/>
      <c r="AC1048334" s="8"/>
      <c r="AD1048334" s="4"/>
      <c r="AE1048334" s="4"/>
      <c r="AF1048334" s="4"/>
      <c r="AG1048334" s="4"/>
      <c r="AH1048334" s="55"/>
      <c r="AI1048334" s="55"/>
      <c r="AJ1048334" s="8"/>
    </row>
    <row r="1048335" spans="16:36" x14ac:dyDescent="0.3">
      <c r="P1048335" s="8"/>
      <c r="Q1048335" s="4"/>
      <c r="R1048335" s="4"/>
      <c r="S1048335" s="4"/>
      <c r="T1048335" s="4"/>
      <c r="U1048335" s="4"/>
      <c r="V1048335" s="4"/>
      <c r="W1048335" s="4"/>
      <c r="X1048335" s="4"/>
      <c r="Y1048335" s="4"/>
      <c r="Z1048335" s="47"/>
      <c r="AA1048335" s="47"/>
      <c r="AB1048335" s="47"/>
      <c r="AC1048335" s="8"/>
      <c r="AD1048335" s="4"/>
      <c r="AE1048335" s="4"/>
      <c r="AF1048335" s="4"/>
      <c r="AG1048335" s="4"/>
      <c r="AH1048335" s="55"/>
      <c r="AI1048335" s="55"/>
      <c r="AJ1048335" s="8"/>
    </row>
    <row r="1048336" spans="16:36" x14ac:dyDescent="0.3">
      <c r="P1048336" s="8"/>
      <c r="Q1048336" s="4"/>
      <c r="R1048336" s="4"/>
      <c r="S1048336" s="4"/>
      <c r="T1048336" s="4"/>
      <c r="U1048336" s="4"/>
      <c r="V1048336" s="4"/>
      <c r="W1048336" s="4"/>
      <c r="X1048336" s="4"/>
      <c r="Y1048336" s="4"/>
      <c r="Z1048336" s="47"/>
      <c r="AA1048336" s="47"/>
      <c r="AB1048336" s="47"/>
      <c r="AC1048336" s="8"/>
      <c r="AD1048336" s="4"/>
      <c r="AE1048336" s="4"/>
      <c r="AF1048336" s="4"/>
      <c r="AG1048336" s="4"/>
      <c r="AH1048336" s="55"/>
      <c r="AI1048336" s="55"/>
      <c r="AJ1048336" s="8"/>
    </row>
    <row r="1048337" spans="16:36" x14ac:dyDescent="0.3">
      <c r="P1048337" s="8"/>
      <c r="Q1048337" s="4"/>
      <c r="R1048337" s="4"/>
      <c r="S1048337" s="4"/>
      <c r="T1048337" s="4"/>
      <c r="U1048337" s="4"/>
      <c r="V1048337" s="4"/>
      <c r="W1048337" s="4"/>
      <c r="X1048337" s="4"/>
      <c r="Y1048337" s="4"/>
      <c r="Z1048337" s="47"/>
      <c r="AA1048337" s="47"/>
      <c r="AB1048337" s="47"/>
      <c r="AC1048337" s="8"/>
      <c r="AD1048337" s="4"/>
      <c r="AE1048337" s="4"/>
      <c r="AF1048337" s="4"/>
      <c r="AG1048337" s="4"/>
      <c r="AH1048337" s="55"/>
      <c r="AI1048337" s="55"/>
      <c r="AJ1048337" s="8"/>
    </row>
    <row r="1048338" spans="16:36" x14ac:dyDescent="0.3">
      <c r="P1048338" s="8"/>
      <c r="Q1048338" s="4"/>
      <c r="R1048338" s="4"/>
      <c r="S1048338" s="4"/>
      <c r="T1048338" s="4"/>
      <c r="U1048338" s="4"/>
      <c r="V1048338" s="4"/>
      <c r="W1048338" s="4"/>
      <c r="X1048338" s="4"/>
      <c r="Y1048338" s="4"/>
      <c r="Z1048338" s="47"/>
      <c r="AA1048338" s="47"/>
      <c r="AB1048338" s="47"/>
      <c r="AC1048338" s="8"/>
      <c r="AD1048338" s="4"/>
      <c r="AE1048338" s="4"/>
      <c r="AF1048338" s="4"/>
      <c r="AG1048338" s="4"/>
      <c r="AH1048338" s="55"/>
      <c r="AI1048338" s="55"/>
      <c r="AJ1048338" s="8"/>
    </row>
    <row r="1048339" spans="16:36" x14ac:dyDescent="0.3">
      <c r="P1048339" s="8"/>
      <c r="Q1048339" s="4"/>
      <c r="R1048339" s="4"/>
      <c r="S1048339" s="4"/>
      <c r="T1048339" s="4"/>
      <c r="U1048339" s="4"/>
      <c r="V1048339" s="4"/>
      <c r="W1048339" s="4"/>
      <c r="X1048339" s="4"/>
      <c r="Y1048339" s="4"/>
      <c r="Z1048339" s="47"/>
      <c r="AA1048339" s="47"/>
      <c r="AB1048339" s="47"/>
      <c r="AC1048339" s="8"/>
      <c r="AD1048339" s="4"/>
      <c r="AE1048339" s="4"/>
      <c r="AF1048339" s="4"/>
      <c r="AG1048339" s="4"/>
      <c r="AH1048339" s="55"/>
      <c r="AI1048339" s="55"/>
      <c r="AJ1048339" s="8"/>
    </row>
    <row r="1048340" spans="16:36" x14ac:dyDescent="0.3">
      <c r="P1048340" s="8"/>
      <c r="Q1048340" s="4"/>
      <c r="R1048340" s="4"/>
      <c r="S1048340" s="4"/>
      <c r="T1048340" s="4"/>
      <c r="U1048340" s="4"/>
      <c r="V1048340" s="4"/>
      <c r="W1048340" s="4"/>
      <c r="X1048340" s="4"/>
      <c r="Y1048340" s="4"/>
      <c r="Z1048340" s="47"/>
      <c r="AA1048340" s="47"/>
      <c r="AB1048340" s="47"/>
      <c r="AC1048340" s="8"/>
      <c r="AD1048340" s="4"/>
      <c r="AE1048340" s="4"/>
      <c r="AF1048340" s="4"/>
      <c r="AG1048340" s="4"/>
      <c r="AH1048340" s="55"/>
      <c r="AI1048340" s="55"/>
      <c r="AJ1048340" s="8"/>
    </row>
    <row r="1048341" spans="16:36" x14ac:dyDescent="0.3">
      <c r="P1048341" s="8"/>
      <c r="Q1048341" s="4"/>
      <c r="R1048341" s="4"/>
      <c r="S1048341" s="4"/>
      <c r="T1048341" s="4"/>
      <c r="U1048341" s="4"/>
      <c r="V1048341" s="4"/>
      <c r="W1048341" s="4"/>
      <c r="X1048341" s="4"/>
      <c r="Y1048341" s="4"/>
      <c r="Z1048341" s="47"/>
      <c r="AA1048341" s="47"/>
      <c r="AB1048341" s="47"/>
      <c r="AC1048341" s="8"/>
      <c r="AD1048341" s="4"/>
      <c r="AE1048341" s="4"/>
      <c r="AF1048341" s="4"/>
      <c r="AG1048341" s="4"/>
      <c r="AH1048341" s="55"/>
      <c r="AI1048341" s="55"/>
      <c r="AJ1048341" s="8"/>
    </row>
    <row r="1048342" spans="16:36" x14ac:dyDescent="0.3">
      <c r="P1048342" s="8"/>
      <c r="Q1048342" s="4"/>
      <c r="R1048342" s="4"/>
      <c r="S1048342" s="4"/>
      <c r="T1048342" s="4"/>
      <c r="U1048342" s="4"/>
      <c r="V1048342" s="4"/>
      <c r="W1048342" s="4"/>
      <c r="X1048342" s="4"/>
      <c r="Y1048342" s="4"/>
      <c r="Z1048342" s="47"/>
      <c r="AA1048342" s="47"/>
      <c r="AB1048342" s="47"/>
      <c r="AC1048342" s="8"/>
      <c r="AD1048342" s="4"/>
      <c r="AE1048342" s="4"/>
      <c r="AF1048342" s="4"/>
      <c r="AG1048342" s="4"/>
      <c r="AH1048342" s="55"/>
      <c r="AI1048342" s="55"/>
      <c r="AJ1048342" s="8"/>
    </row>
    <row r="1048343" spans="16:36" x14ac:dyDescent="0.3">
      <c r="P1048343" s="8"/>
      <c r="Q1048343" s="4"/>
      <c r="R1048343" s="4"/>
      <c r="S1048343" s="4"/>
      <c r="T1048343" s="4"/>
      <c r="U1048343" s="4"/>
      <c r="V1048343" s="4"/>
      <c r="W1048343" s="4"/>
      <c r="X1048343" s="4"/>
      <c r="Y1048343" s="4"/>
      <c r="Z1048343" s="47"/>
      <c r="AA1048343" s="47"/>
      <c r="AB1048343" s="47"/>
      <c r="AC1048343" s="8"/>
      <c r="AD1048343" s="4"/>
      <c r="AE1048343" s="4"/>
      <c r="AF1048343" s="4"/>
      <c r="AG1048343" s="4"/>
      <c r="AH1048343" s="55"/>
      <c r="AI1048343" s="55"/>
      <c r="AJ1048343" s="8"/>
    </row>
    <row r="1048344" spans="16:36" x14ac:dyDescent="0.3">
      <c r="P1048344" s="8"/>
      <c r="Q1048344" s="4"/>
      <c r="R1048344" s="4"/>
      <c r="S1048344" s="4"/>
      <c r="T1048344" s="4"/>
      <c r="U1048344" s="4"/>
      <c r="V1048344" s="4"/>
      <c r="W1048344" s="4"/>
      <c r="X1048344" s="4"/>
      <c r="Y1048344" s="4"/>
      <c r="Z1048344" s="47"/>
      <c r="AA1048344" s="47"/>
      <c r="AB1048344" s="47"/>
      <c r="AC1048344" s="8"/>
      <c r="AD1048344" s="4"/>
      <c r="AE1048344" s="4"/>
      <c r="AF1048344" s="4"/>
      <c r="AG1048344" s="4"/>
      <c r="AH1048344" s="55"/>
      <c r="AI1048344" s="55"/>
      <c r="AJ1048344" s="8"/>
    </row>
    <row r="1048345" spans="16:36" x14ac:dyDescent="0.3">
      <c r="P1048345" s="8"/>
      <c r="Q1048345" s="4"/>
      <c r="R1048345" s="4"/>
      <c r="S1048345" s="4"/>
      <c r="T1048345" s="4"/>
      <c r="U1048345" s="4"/>
      <c r="V1048345" s="4"/>
      <c r="W1048345" s="4"/>
      <c r="X1048345" s="4"/>
      <c r="Y1048345" s="4"/>
      <c r="Z1048345" s="47"/>
      <c r="AA1048345" s="47"/>
      <c r="AB1048345" s="47"/>
      <c r="AC1048345" s="8"/>
      <c r="AD1048345" s="4"/>
      <c r="AE1048345" s="4"/>
      <c r="AF1048345" s="4"/>
      <c r="AG1048345" s="4"/>
      <c r="AH1048345" s="55"/>
      <c r="AI1048345" s="55"/>
      <c r="AJ1048345" s="8"/>
    </row>
    <row r="1048346" spans="16:36" x14ac:dyDescent="0.3">
      <c r="P1048346" s="8"/>
      <c r="Q1048346" s="4"/>
      <c r="R1048346" s="4"/>
      <c r="S1048346" s="4"/>
      <c r="T1048346" s="4"/>
      <c r="U1048346" s="4"/>
      <c r="V1048346" s="4"/>
      <c r="W1048346" s="4"/>
      <c r="X1048346" s="4"/>
      <c r="Y1048346" s="4"/>
      <c r="Z1048346" s="47"/>
      <c r="AA1048346" s="47"/>
      <c r="AB1048346" s="47"/>
      <c r="AC1048346" s="8"/>
      <c r="AD1048346" s="4"/>
      <c r="AE1048346" s="4"/>
      <c r="AF1048346" s="4"/>
      <c r="AG1048346" s="4"/>
      <c r="AH1048346" s="55"/>
      <c r="AI1048346" s="55"/>
      <c r="AJ1048346" s="8"/>
    </row>
    <row r="1048347" spans="16:36" x14ac:dyDescent="0.3">
      <c r="P1048347" s="8"/>
      <c r="Q1048347" s="4"/>
      <c r="R1048347" s="4"/>
      <c r="S1048347" s="4"/>
      <c r="T1048347" s="4"/>
      <c r="U1048347" s="4"/>
      <c r="V1048347" s="4"/>
      <c r="W1048347" s="4"/>
      <c r="X1048347" s="4"/>
      <c r="Y1048347" s="4"/>
      <c r="Z1048347" s="47"/>
      <c r="AA1048347" s="47"/>
      <c r="AB1048347" s="47"/>
      <c r="AC1048347" s="8"/>
      <c r="AD1048347" s="4"/>
      <c r="AE1048347" s="4"/>
      <c r="AF1048347" s="4"/>
      <c r="AG1048347" s="4"/>
      <c r="AH1048347" s="55"/>
      <c r="AI1048347" s="55"/>
      <c r="AJ1048347" s="8"/>
    </row>
    <row r="1048348" spans="16:36" x14ac:dyDescent="0.3">
      <c r="P1048348" s="8"/>
      <c r="Q1048348" s="4"/>
      <c r="R1048348" s="4"/>
      <c r="S1048348" s="4"/>
      <c r="T1048348" s="4"/>
      <c r="U1048348" s="4"/>
      <c r="V1048348" s="4"/>
      <c r="W1048348" s="4"/>
      <c r="X1048348" s="4"/>
      <c r="Y1048348" s="4"/>
      <c r="Z1048348" s="47"/>
      <c r="AA1048348" s="47"/>
      <c r="AB1048348" s="47"/>
      <c r="AC1048348" s="8"/>
      <c r="AD1048348" s="4"/>
      <c r="AE1048348" s="4"/>
      <c r="AF1048348" s="4"/>
      <c r="AG1048348" s="4"/>
      <c r="AH1048348" s="55"/>
      <c r="AI1048348" s="55"/>
      <c r="AJ1048348" s="8"/>
    </row>
    <row r="1048349" spans="16:36" x14ac:dyDescent="0.3">
      <c r="P1048349" s="8"/>
      <c r="Q1048349" s="4"/>
      <c r="R1048349" s="4"/>
      <c r="S1048349" s="4"/>
      <c r="T1048349" s="4"/>
      <c r="U1048349" s="4"/>
      <c r="V1048349" s="4"/>
      <c r="W1048349" s="4"/>
      <c r="X1048349" s="4"/>
      <c r="Y1048349" s="4"/>
      <c r="Z1048349" s="47"/>
      <c r="AA1048349" s="47"/>
      <c r="AB1048349" s="47"/>
      <c r="AC1048349" s="8"/>
      <c r="AD1048349" s="4"/>
      <c r="AE1048349" s="4"/>
      <c r="AF1048349" s="4"/>
      <c r="AG1048349" s="4"/>
      <c r="AH1048349" s="55"/>
      <c r="AI1048349" s="55"/>
      <c r="AJ1048349" s="8"/>
    </row>
    <row r="1048350" spans="16:36" x14ac:dyDescent="0.3">
      <c r="P1048350" s="8"/>
      <c r="Q1048350" s="4"/>
      <c r="R1048350" s="4"/>
      <c r="S1048350" s="4"/>
      <c r="T1048350" s="4"/>
      <c r="U1048350" s="4"/>
      <c r="V1048350" s="4"/>
      <c r="W1048350" s="4"/>
      <c r="X1048350" s="4"/>
      <c r="Y1048350" s="4"/>
      <c r="Z1048350" s="47"/>
      <c r="AA1048350" s="47"/>
      <c r="AB1048350" s="47"/>
      <c r="AC1048350" s="8"/>
      <c r="AD1048350" s="4"/>
      <c r="AE1048350" s="4"/>
      <c r="AF1048350" s="4"/>
      <c r="AG1048350" s="4"/>
      <c r="AH1048350" s="55"/>
      <c r="AI1048350" s="55"/>
      <c r="AJ1048350" s="8"/>
    </row>
    <row r="1048351" spans="16:36" x14ac:dyDescent="0.3">
      <c r="P1048351" s="8"/>
      <c r="Q1048351" s="4"/>
      <c r="R1048351" s="4"/>
      <c r="S1048351" s="4"/>
      <c r="T1048351" s="4"/>
      <c r="U1048351" s="4"/>
      <c r="V1048351" s="4"/>
      <c r="W1048351" s="4"/>
      <c r="X1048351" s="4"/>
      <c r="Y1048351" s="4"/>
      <c r="Z1048351" s="47"/>
      <c r="AA1048351" s="47"/>
      <c r="AB1048351" s="47"/>
      <c r="AC1048351" s="8"/>
      <c r="AD1048351" s="4"/>
      <c r="AE1048351" s="4"/>
      <c r="AF1048351" s="4"/>
      <c r="AG1048351" s="4"/>
      <c r="AH1048351" s="55"/>
      <c r="AI1048351" s="55"/>
      <c r="AJ1048351" s="8"/>
    </row>
    <row r="1048352" spans="16:36" x14ac:dyDescent="0.3">
      <c r="P1048352" s="8"/>
      <c r="Q1048352" s="4"/>
      <c r="R1048352" s="4"/>
      <c r="S1048352" s="4"/>
      <c r="T1048352" s="4"/>
      <c r="U1048352" s="4"/>
      <c r="V1048352" s="4"/>
      <c r="W1048352" s="4"/>
      <c r="X1048352" s="4"/>
      <c r="Y1048352" s="4"/>
      <c r="Z1048352" s="47"/>
      <c r="AA1048352" s="47"/>
      <c r="AB1048352" s="47"/>
      <c r="AC1048352" s="8"/>
      <c r="AD1048352" s="4"/>
      <c r="AE1048352" s="4"/>
      <c r="AF1048352" s="4"/>
      <c r="AG1048352" s="4"/>
      <c r="AH1048352" s="55"/>
      <c r="AI1048352" s="55"/>
      <c r="AJ1048352" s="8"/>
    </row>
    <row r="1048353" spans="16:36" x14ac:dyDescent="0.3">
      <c r="P1048353" s="8"/>
      <c r="Q1048353" s="4"/>
      <c r="R1048353" s="4"/>
      <c r="S1048353" s="4"/>
      <c r="T1048353" s="4"/>
      <c r="U1048353" s="4"/>
      <c r="V1048353" s="4"/>
      <c r="W1048353" s="4"/>
      <c r="X1048353" s="4"/>
      <c r="Y1048353" s="4"/>
      <c r="Z1048353" s="47"/>
      <c r="AA1048353" s="47"/>
      <c r="AB1048353" s="47"/>
      <c r="AC1048353" s="8"/>
      <c r="AD1048353" s="4"/>
      <c r="AE1048353" s="4"/>
      <c r="AF1048353" s="4"/>
      <c r="AG1048353" s="4"/>
      <c r="AH1048353" s="55"/>
      <c r="AI1048353" s="55"/>
      <c r="AJ1048353" s="8"/>
    </row>
    <row r="1048354" spans="16:36" x14ac:dyDescent="0.3">
      <c r="P1048354" s="8"/>
      <c r="Q1048354" s="4"/>
      <c r="R1048354" s="4"/>
      <c r="S1048354" s="4"/>
      <c r="T1048354" s="4"/>
      <c r="U1048354" s="4"/>
      <c r="V1048354" s="4"/>
      <c r="W1048354" s="4"/>
      <c r="X1048354" s="4"/>
      <c r="Y1048354" s="4"/>
      <c r="Z1048354" s="47"/>
      <c r="AA1048354" s="47"/>
      <c r="AB1048354" s="47"/>
      <c r="AC1048354" s="8"/>
      <c r="AD1048354" s="4"/>
      <c r="AE1048354" s="4"/>
      <c r="AF1048354" s="4"/>
      <c r="AG1048354" s="4"/>
      <c r="AH1048354" s="55"/>
      <c r="AI1048354" s="55"/>
      <c r="AJ1048354" s="8"/>
    </row>
    <row r="1048355" spans="16:36" x14ac:dyDescent="0.3">
      <c r="P1048355" s="8"/>
      <c r="Q1048355" s="4"/>
      <c r="R1048355" s="4"/>
      <c r="S1048355" s="4"/>
      <c r="T1048355" s="4"/>
      <c r="U1048355" s="4"/>
      <c r="V1048355" s="4"/>
      <c r="W1048355" s="4"/>
      <c r="X1048355" s="4"/>
      <c r="Y1048355" s="4"/>
      <c r="Z1048355" s="47"/>
      <c r="AA1048355" s="47"/>
      <c r="AB1048355" s="47"/>
      <c r="AC1048355" s="8"/>
      <c r="AD1048355" s="4"/>
      <c r="AE1048355" s="4"/>
      <c r="AF1048355" s="4"/>
      <c r="AG1048355" s="4"/>
      <c r="AH1048355" s="55"/>
      <c r="AI1048355" s="55"/>
      <c r="AJ1048355" s="8"/>
    </row>
    <row r="1048356" spans="16:36" x14ac:dyDescent="0.3">
      <c r="P1048356" s="8"/>
      <c r="Q1048356" s="4"/>
      <c r="R1048356" s="4"/>
      <c r="S1048356" s="4"/>
      <c r="T1048356" s="4"/>
      <c r="U1048356" s="4"/>
      <c r="V1048356" s="4"/>
      <c r="W1048356" s="4"/>
      <c r="X1048356" s="4"/>
      <c r="Y1048356" s="4"/>
      <c r="Z1048356" s="47"/>
      <c r="AA1048356" s="47"/>
      <c r="AB1048356" s="47"/>
      <c r="AC1048356" s="8"/>
      <c r="AD1048356" s="4"/>
      <c r="AE1048356" s="4"/>
      <c r="AF1048356" s="4"/>
      <c r="AG1048356" s="4"/>
      <c r="AH1048356" s="55"/>
      <c r="AI1048356" s="55"/>
      <c r="AJ1048356" s="8"/>
    </row>
    <row r="1048357" spans="16:36" x14ac:dyDescent="0.3">
      <c r="P1048357" s="8"/>
      <c r="Q1048357" s="4"/>
      <c r="R1048357" s="4"/>
      <c r="S1048357" s="4"/>
      <c r="T1048357" s="4"/>
      <c r="U1048357" s="4"/>
      <c r="V1048357" s="4"/>
      <c r="W1048357" s="4"/>
      <c r="X1048357" s="4"/>
      <c r="Y1048357" s="4"/>
      <c r="Z1048357" s="47"/>
      <c r="AA1048357" s="47"/>
      <c r="AB1048357" s="47"/>
      <c r="AC1048357" s="8"/>
      <c r="AD1048357" s="4"/>
      <c r="AE1048357" s="4"/>
      <c r="AF1048357" s="4"/>
      <c r="AG1048357" s="4"/>
      <c r="AH1048357" s="55"/>
      <c r="AI1048357" s="55"/>
      <c r="AJ1048357" s="8"/>
    </row>
    <row r="1048358" spans="16:36" x14ac:dyDescent="0.3">
      <c r="P1048358" s="8"/>
      <c r="Q1048358" s="4"/>
      <c r="R1048358" s="4"/>
      <c r="S1048358" s="4"/>
      <c r="T1048358" s="4"/>
      <c r="U1048358" s="4"/>
      <c r="V1048358" s="4"/>
      <c r="W1048358" s="4"/>
      <c r="X1048358" s="4"/>
      <c r="Y1048358" s="4"/>
      <c r="Z1048358" s="47"/>
      <c r="AA1048358" s="47"/>
      <c r="AB1048358" s="47"/>
      <c r="AC1048358" s="8"/>
      <c r="AD1048358" s="4"/>
      <c r="AE1048358" s="4"/>
      <c r="AF1048358" s="4"/>
      <c r="AG1048358" s="4"/>
      <c r="AH1048358" s="55"/>
      <c r="AI1048358" s="55"/>
      <c r="AJ1048358" s="8"/>
    </row>
    <row r="1048359" spans="16:36" x14ac:dyDescent="0.3">
      <c r="P1048359" s="8"/>
      <c r="Q1048359" s="4"/>
      <c r="R1048359" s="4"/>
      <c r="S1048359" s="4"/>
      <c r="T1048359" s="4"/>
      <c r="U1048359" s="4"/>
      <c r="V1048359" s="4"/>
      <c r="W1048359" s="4"/>
      <c r="X1048359" s="4"/>
      <c r="Y1048359" s="4"/>
      <c r="Z1048359" s="47"/>
      <c r="AA1048359" s="47"/>
      <c r="AB1048359" s="47"/>
      <c r="AC1048359" s="8"/>
      <c r="AD1048359" s="4"/>
      <c r="AE1048359" s="4"/>
      <c r="AF1048359" s="4"/>
      <c r="AG1048359" s="4"/>
      <c r="AH1048359" s="55"/>
      <c r="AI1048359" s="55"/>
      <c r="AJ1048359" s="8"/>
    </row>
    <row r="1048360" spans="16:36" x14ac:dyDescent="0.3">
      <c r="P1048360" s="8"/>
      <c r="Q1048360" s="4"/>
      <c r="R1048360" s="4"/>
      <c r="S1048360" s="4"/>
      <c r="T1048360" s="4"/>
      <c r="U1048360" s="4"/>
      <c r="V1048360" s="4"/>
      <c r="W1048360" s="4"/>
      <c r="X1048360" s="4"/>
      <c r="Y1048360" s="4"/>
      <c r="Z1048360" s="47"/>
      <c r="AA1048360" s="47"/>
      <c r="AB1048360" s="47"/>
      <c r="AC1048360" s="8"/>
      <c r="AD1048360" s="4"/>
      <c r="AE1048360" s="4"/>
      <c r="AF1048360" s="4"/>
      <c r="AG1048360" s="4"/>
      <c r="AH1048360" s="55"/>
      <c r="AI1048360" s="55"/>
      <c r="AJ1048360" s="8"/>
    </row>
    <row r="1048361" spans="16:36" x14ac:dyDescent="0.3">
      <c r="P1048361" s="8"/>
      <c r="Q1048361" s="4"/>
      <c r="R1048361" s="4"/>
      <c r="S1048361" s="4"/>
      <c r="T1048361" s="4"/>
      <c r="U1048361" s="4"/>
      <c r="V1048361" s="4"/>
      <c r="W1048361" s="4"/>
      <c r="X1048361" s="4"/>
      <c r="Y1048361" s="4"/>
      <c r="Z1048361" s="47"/>
      <c r="AA1048361" s="47"/>
      <c r="AB1048361" s="47"/>
      <c r="AC1048361" s="8"/>
      <c r="AD1048361" s="4"/>
      <c r="AE1048361" s="4"/>
      <c r="AF1048361" s="4"/>
      <c r="AG1048361" s="4"/>
      <c r="AH1048361" s="55"/>
      <c r="AI1048361" s="55"/>
      <c r="AJ1048361" s="8"/>
    </row>
    <row r="1048362" spans="16:36" x14ac:dyDescent="0.3">
      <c r="P1048362" s="8"/>
      <c r="Q1048362" s="4"/>
      <c r="R1048362" s="4"/>
      <c r="S1048362" s="4"/>
      <c r="T1048362" s="4"/>
      <c r="U1048362" s="4"/>
      <c r="V1048362" s="4"/>
      <c r="W1048362" s="4"/>
      <c r="X1048362" s="4"/>
      <c r="Y1048362" s="4"/>
      <c r="Z1048362" s="47"/>
      <c r="AA1048362" s="47"/>
      <c r="AB1048362" s="47"/>
      <c r="AC1048362" s="8"/>
      <c r="AD1048362" s="4"/>
      <c r="AE1048362" s="4"/>
      <c r="AF1048362" s="4"/>
      <c r="AG1048362" s="4"/>
      <c r="AH1048362" s="55"/>
      <c r="AI1048362" s="55"/>
      <c r="AJ1048362" s="8"/>
    </row>
    <row r="1048363" spans="16:36" x14ac:dyDescent="0.3">
      <c r="P1048363" s="8"/>
      <c r="Q1048363" s="4"/>
      <c r="R1048363" s="4"/>
      <c r="S1048363" s="4"/>
      <c r="T1048363" s="4"/>
      <c r="U1048363" s="4"/>
      <c r="V1048363" s="4"/>
      <c r="W1048363" s="4"/>
      <c r="X1048363" s="4"/>
      <c r="Y1048363" s="4"/>
      <c r="Z1048363" s="47"/>
      <c r="AA1048363" s="47"/>
      <c r="AB1048363" s="47"/>
      <c r="AC1048363" s="8"/>
      <c r="AD1048363" s="4"/>
      <c r="AE1048363" s="4"/>
      <c r="AF1048363" s="4"/>
      <c r="AG1048363" s="4"/>
      <c r="AH1048363" s="55"/>
      <c r="AI1048363" s="55"/>
      <c r="AJ1048363" s="8"/>
    </row>
    <row r="1048364" spans="16:36" x14ac:dyDescent="0.3">
      <c r="P1048364" s="8"/>
      <c r="Q1048364" s="4"/>
      <c r="R1048364" s="4"/>
      <c r="S1048364" s="4"/>
      <c r="T1048364" s="4"/>
      <c r="U1048364" s="4"/>
      <c r="V1048364" s="4"/>
      <c r="W1048364" s="4"/>
      <c r="X1048364" s="4"/>
      <c r="Y1048364" s="4"/>
      <c r="Z1048364" s="47"/>
      <c r="AA1048364" s="47"/>
      <c r="AB1048364" s="47"/>
      <c r="AC1048364" s="8"/>
      <c r="AD1048364" s="4"/>
      <c r="AE1048364" s="4"/>
      <c r="AF1048364" s="4"/>
      <c r="AG1048364" s="4"/>
      <c r="AH1048364" s="55"/>
      <c r="AI1048364" s="55"/>
      <c r="AJ1048364" s="8"/>
    </row>
    <row r="1048365" spans="16:36" x14ac:dyDescent="0.3">
      <c r="P1048365" s="8"/>
      <c r="Q1048365" s="4"/>
      <c r="R1048365" s="4"/>
      <c r="S1048365" s="4"/>
      <c r="T1048365" s="4"/>
      <c r="U1048365" s="4"/>
      <c r="V1048365" s="4"/>
      <c r="W1048365" s="4"/>
      <c r="X1048365" s="4"/>
      <c r="Y1048365" s="4"/>
      <c r="Z1048365" s="47"/>
      <c r="AA1048365" s="47"/>
      <c r="AB1048365" s="47"/>
      <c r="AC1048365" s="8"/>
      <c r="AD1048365" s="4"/>
      <c r="AE1048365" s="4"/>
      <c r="AF1048365" s="4"/>
      <c r="AG1048365" s="4"/>
      <c r="AH1048365" s="55"/>
      <c r="AI1048365" s="55"/>
      <c r="AJ1048365" s="8"/>
    </row>
    <row r="1048366" spans="16:36" x14ac:dyDescent="0.3">
      <c r="P1048366" s="8"/>
      <c r="Q1048366" s="4"/>
      <c r="R1048366" s="4"/>
      <c r="S1048366" s="4"/>
      <c r="T1048366" s="4"/>
      <c r="U1048366" s="4"/>
      <c r="V1048366" s="4"/>
      <c r="W1048366" s="4"/>
      <c r="X1048366" s="4"/>
      <c r="Y1048366" s="4"/>
      <c r="Z1048366" s="47"/>
      <c r="AA1048366" s="47"/>
      <c r="AB1048366" s="47"/>
      <c r="AC1048366" s="8"/>
      <c r="AD1048366" s="4"/>
      <c r="AE1048366" s="4"/>
      <c r="AF1048366" s="4"/>
      <c r="AG1048366" s="4"/>
      <c r="AH1048366" s="55"/>
      <c r="AI1048366" s="55"/>
      <c r="AJ1048366" s="8"/>
    </row>
    <row r="1048367" spans="16:36" x14ac:dyDescent="0.3">
      <c r="P1048367" s="8"/>
      <c r="Q1048367" s="4"/>
      <c r="R1048367" s="4"/>
      <c r="S1048367" s="4"/>
      <c r="T1048367" s="4"/>
      <c r="U1048367" s="4"/>
      <c r="V1048367" s="4"/>
      <c r="W1048367" s="4"/>
      <c r="X1048367" s="4"/>
      <c r="Y1048367" s="4"/>
      <c r="Z1048367" s="47"/>
      <c r="AA1048367" s="47"/>
      <c r="AB1048367" s="47"/>
      <c r="AC1048367" s="8"/>
      <c r="AD1048367" s="4"/>
      <c r="AE1048367" s="4"/>
      <c r="AF1048367" s="4"/>
      <c r="AG1048367" s="4"/>
      <c r="AH1048367" s="55"/>
      <c r="AI1048367" s="55"/>
      <c r="AJ1048367" s="8"/>
    </row>
    <row r="1048368" spans="16:36" x14ac:dyDescent="0.3">
      <c r="P1048368" s="8"/>
      <c r="Q1048368" s="4"/>
      <c r="R1048368" s="4"/>
      <c r="S1048368" s="4"/>
      <c r="T1048368" s="4"/>
      <c r="U1048368" s="4"/>
      <c r="V1048368" s="4"/>
      <c r="W1048368" s="4"/>
      <c r="X1048368" s="4"/>
      <c r="Y1048368" s="4"/>
      <c r="Z1048368" s="47"/>
      <c r="AA1048368" s="47"/>
      <c r="AB1048368" s="47"/>
      <c r="AC1048368" s="8"/>
      <c r="AD1048368" s="4"/>
      <c r="AE1048368" s="4"/>
      <c r="AF1048368" s="4"/>
      <c r="AG1048368" s="4"/>
      <c r="AH1048368" s="55"/>
      <c r="AI1048368" s="55"/>
      <c r="AJ1048368" s="8"/>
    </row>
    <row r="1048369" spans="16:36" x14ac:dyDescent="0.3">
      <c r="P1048369" s="8"/>
      <c r="Q1048369" s="4"/>
      <c r="R1048369" s="4"/>
      <c r="S1048369" s="4"/>
      <c r="T1048369" s="4"/>
      <c r="U1048369" s="4"/>
      <c r="V1048369" s="4"/>
      <c r="W1048369" s="4"/>
      <c r="X1048369" s="4"/>
      <c r="Y1048369" s="4"/>
      <c r="Z1048369" s="47"/>
      <c r="AA1048369" s="47"/>
      <c r="AB1048369" s="47"/>
      <c r="AC1048369" s="8"/>
      <c r="AD1048369" s="4"/>
      <c r="AE1048369" s="4"/>
      <c r="AF1048369" s="4"/>
      <c r="AG1048369" s="4"/>
      <c r="AH1048369" s="55"/>
      <c r="AI1048369" s="55"/>
      <c r="AJ1048369" s="8"/>
    </row>
    <row r="1048370" spans="16:36" x14ac:dyDescent="0.3">
      <c r="P1048370" s="8"/>
      <c r="Q1048370" s="4"/>
      <c r="R1048370" s="4"/>
      <c r="S1048370" s="4"/>
      <c r="T1048370" s="4"/>
      <c r="U1048370" s="4"/>
      <c r="V1048370" s="4"/>
      <c r="W1048370" s="4"/>
      <c r="X1048370" s="4"/>
      <c r="Y1048370" s="4"/>
      <c r="Z1048370" s="47"/>
      <c r="AA1048370" s="47"/>
      <c r="AB1048370" s="47"/>
      <c r="AC1048370" s="8"/>
      <c r="AD1048370" s="4"/>
      <c r="AE1048370" s="4"/>
      <c r="AF1048370" s="4"/>
      <c r="AG1048370" s="4"/>
      <c r="AH1048370" s="55"/>
      <c r="AI1048370" s="55"/>
      <c r="AJ1048370" s="8"/>
    </row>
    <row r="1048371" spans="16:36" x14ac:dyDescent="0.3">
      <c r="P1048371" s="8"/>
      <c r="Q1048371" s="4"/>
      <c r="R1048371" s="4"/>
      <c r="S1048371" s="4"/>
      <c r="T1048371" s="4"/>
      <c r="U1048371" s="4"/>
      <c r="V1048371" s="4"/>
      <c r="W1048371" s="4"/>
      <c r="X1048371" s="4"/>
      <c r="Y1048371" s="4"/>
      <c r="Z1048371" s="47"/>
      <c r="AA1048371" s="47"/>
      <c r="AB1048371" s="47"/>
      <c r="AC1048371" s="8"/>
      <c r="AD1048371" s="4"/>
      <c r="AE1048371" s="4"/>
      <c r="AF1048371" s="4"/>
      <c r="AG1048371" s="4"/>
      <c r="AH1048371" s="55"/>
      <c r="AI1048371" s="55"/>
      <c r="AJ1048371" s="8"/>
    </row>
    <row r="1048372" spans="16:36" x14ac:dyDescent="0.3">
      <c r="P1048372" s="8"/>
      <c r="Q1048372" s="4"/>
      <c r="R1048372" s="4"/>
      <c r="S1048372" s="4"/>
      <c r="T1048372" s="4"/>
      <c r="U1048372" s="4"/>
      <c r="V1048372" s="4"/>
      <c r="W1048372" s="4"/>
      <c r="X1048372" s="4"/>
      <c r="Y1048372" s="4"/>
      <c r="Z1048372" s="47"/>
      <c r="AA1048372" s="47"/>
      <c r="AB1048372" s="47"/>
      <c r="AC1048372" s="8"/>
      <c r="AD1048372" s="4"/>
      <c r="AE1048372" s="4"/>
      <c r="AF1048372" s="4"/>
      <c r="AG1048372" s="4"/>
      <c r="AH1048372" s="55"/>
      <c r="AI1048372" s="55"/>
      <c r="AJ1048372" s="8"/>
    </row>
    <row r="1048373" spans="16:36" x14ac:dyDescent="0.3">
      <c r="P1048373" s="8"/>
      <c r="Q1048373" s="4"/>
      <c r="R1048373" s="4"/>
      <c r="S1048373" s="4"/>
      <c r="T1048373" s="4"/>
      <c r="U1048373" s="4"/>
      <c r="V1048373" s="4"/>
      <c r="W1048373" s="4"/>
      <c r="X1048373" s="4"/>
      <c r="Y1048373" s="4"/>
      <c r="Z1048373" s="47"/>
      <c r="AA1048373" s="47"/>
      <c r="AB1048373" s="47"/>
      <c r="AC1048373" s="8"/>
      <c r="AD1048373" s="4"/>
      <c r="AE1048373" s="4"/>
      <c r="AF1048373" s="4"/>
      <c r="AG1048373" s="4"/>
      <c r="AH1048373" s="55"/>
      <c r="AI1048373" s="55"/>
      <c r="AJ1048373" s="8"/>
    </row>
    <row r="1048374" spans="16:36" x14ac:dyDescent="0.3">
      <c r="P1048374" s="8"/>
      <c r="Q1048374" s="4"/>
      <c r="R1048374" s="4"/>
      <c r="S1048374" s="4"/>
      <c r="T1048374" s="4"/>
      <c r="U1048374" s="4"/>
      <c r="V1048374" s="4"/>
      <c r="W1048374" s="4"/>
      <c r="X1048374" s="4"/>
      <c r="Y1048374" s="4"/>
      <c r="Z1048374" s="47"/>
      <c r="AA1048374" s="47"/>
      <c r="AB1048374" s="47"/>
      <c r="AC1048374" s="8"/>
      <c r="AD1048374" s="4"/>
      <c r="AE1048374" s="4"/>
      <c r="AF1048374" s="4"/>
      <c r="AG1048374" s="4"/>
      <c r="AH1048374" s="55"/>
      <c r="AI1048374" s="55"/>
      <c r="AJ1048374" s="8"/>
    </row>
    <row r="1048375" spans="16:36" x14ac:dyDescent="0.3">
      <c r="P1048375" s="8"/>
      <c r="Q1048375" s="4"/>
      <c r="R1048375" s="4"/>
      <c r="S1048375" s="4"/>
      <c r="T1048375" s="4"/>
      <c r="U1048375" s="4"/>
      <c r="V1048375" s="4"/>
      <c r="W1048375" s="4"/>
      <c r="X1048375" s="4"/>
      <c r="Y1048375" s="4"/>
      <c r="Z1048375" s="47"/>
      <c r="AA1048375" s="47"/>
      <c r="AB1048375" s="47"/>
      <c r="AC1048375" s="8"/>
      <c r="AD1048375" s="4"/>
      <c r="AE1048375" s="4"/>
      <c r="AF1048375" s="4"/>
      <c r="AG1048375" s="4"/>
      <c r="AH1048375" s="55"/>
      <c r="AI1048375" s="55"/>
      <c r="AJ1048375" s="8"/>
    </row>
    <row r="1048376" spans="16:36" x14ac:dyDescent="0.3">
      <c r="P1048376" s="8"/>
      <c r="Q1048376" s="4"/>
      <c r="R1048376" s="4"/>
      <c r="S1048376" s="4"/>
      <c r="T1048376" s="4"/>
      <c r="U1048376" s="4"/>
      <c r="V1048376" s="4"/>
      <c r="W1048376" s="4"/>
      <c r="X1048376" s="4"/>
      <c r="Y1048376" s="4"/>
      <c r="Z1048376" s="47"/>
      <c r="AA1048376" s="47"/>
      <c r="AB1048376" s="47"/>
      <c r="AC1048376" s="8"/>
      <c r="AD1048376" s="4"/>
      <c r="AE1048376" s="4"/>
      <c r="AF1048376" s="4"/>
      <c r="AG1048376" s="4"/>
      <c r="AH1048376" s="55"/>
      <c r="AI1048376" s="55"/>
      <c r="AJ1048376" s="8"/>
    </row>
    <row r="1048377" spans="16:36" x14ac:dyDescent="0.3">
      <c r="P1048377" s="8"/>
      <c r="Q1048377" s="4"/>
      <c r="R1048377" s="4"/>
      <c r="S1048377" s="4"/>
      <c r="T1048377" s="4"/>
      <c r="U1048377" s="4"/>
      <c r="V1048377" s="4"/>
      <c r="W1048377" s="4"/>
      <c r="X1048377" s="4"/>
      <c r="Y1048377" s="4"/>
      <c r="Z1048377" s="47"/>
      <c r="AA1048377" s="47"/>
      <c r="AB1048377" s="47"/>
      <c r="AC1048377" s="8"/>
      <c r="AD1048377" s="4"/>
      <c r="AE1048377" s="4"/>
      <c r="AF1048377" s="4"/>
      <c r="AG1048377" s="4"/>
      <c r="AH1048377" s="55"/>
      <c r="AI1048377" s="55"/>
      <c r="AJ1048377" s="8"/>
    </row>
    <row r="1048378" spans="16:36" x14ac:dyDescent="0.3">
      <c r="P1048378" s="8"/>
      <c r="Q1048378" s="4"/>
      <c r="R1048378" s="4"/>
      <c r="S1048378" s="4"/>
      <c r="T1048378" s="4"/>
      <c r="U1048378" s="4"/>
      <c r="V1048378" s="4"/>
      <c r="W1048378" s="4"/>
      <c r="X1048378" s="4"/>
      <c r="Y1048378" s="4"/>
      <c r="Z1048378" s="47"/>
      <c r="AA1048378" s="47"/>
      <c r="AB1048378" s="47"/>
      <c r="AC1048378" s="8"/>
      <c r="AD1048378" s="4"/>
      <c r="AE1048378" s="4"/>
      <c r="AF1048378" s="4"/>
      <c r="AG1048378" s="4"/>
      <c r="AH1048378" s="55"/>
      <c r="AI1048378" s="55"/>
      <c r="AJ1048378" s="8"/>
    </row>
    <row r="1048379" spans="16:36" x14ac:dyDescent="0.3">
      <c r="P1048379" s="8"/>
      <c r="Q1048379" s="4"/>
      <c r="R1048379" s="4"/>
      <c r="S1048379" s="4"/>
      <c r="T1048379" s="4"/>
      <c r="U1048379" s="4"/>
      <c r="V1048379" s="4"/>
      <c r="W1048379" s="4"/>
      <c r="X1048379" s="4"/>
      <c r="Y1048379" s="4"/>
      <c r="Z1048379" s="47"/>
      <c r="AA1048379" s="47"/>
      <c r="AB1048379" s="47"/>
      <c r="AC1048379" s="8"/>
      <c r="AD1048379" s="4"/>
      <c r="AE1048379" s="4"/>
      <c r="AF1048379" s="4"/>
      <c r="AG1048379" s="4"/>
      <c r="AH1048379" s="55"/>
      <c r="AI1048379" s="55"/>
      <c r="AJ1048379" s="8"/>
    </row>
    <row r="1048380" spans="16:36" x14ac:dyDescent="0.3">
      <c r="P1048380" s="8"/>
      <c r="Q1048380" s="4"/>
      <c r="R1048380" s="4"/>
      <c r="S1048380" s="4"/>
      <c r="T1048380" s="4"/>
      <c r="U1048380" s="4"/>
      <c r="V1048380" s="4"/>
      <c r="W1048380" s="4"/>
      <c r="X1048380" s="4"/>
      <c r="Y1048380" s="4"/>
      <c r="Z1048380" s="47"/>
      <c r="AA1048380" s="47"/>
      <c r="AB1048380" s="47"/>
      <c r="AC1048380" s="8"/>
      <c r="AD1048380" s="4"/>
      <c r="AE1048380" s="4"/>
      <c r="AF1048380" s="4"/>
      <c r="AG1048380" s="4"/>
      <c r="AH1048380" s="55"/>
      <c r="AI1048380" s="55"/>
      <c r="AJ1048380" s="8"/>
    </row>
    <row r="1048381" spans="16:36" x14ac:dyDescent="0.3">
      <c r="P1048381" s="8"/>
      <c r="Q1048381" s="4"/>
      <c r="R1048381" s="4"/>
      <c r="S1048381" s="4"/>
      <c r="T1048381" s="4"/>
      <c r="U1048381" s="4"/>
      <c r="V1048381" s="4"/>
      <c r="W1048381" s="4"/>
      <c r="X1048381" s="4"/>
      <c r="Y1048381" s="4"/>
      <c r="Z1048381" s="47"/>
      <c r="AA1048381" s="47"/>
      <c r="AB1048381" s="47"/>
      <c r="AC1048381" s="8"/>
      <c r="AD1048381" s="4"/>
      <c r="AE1048381" s="4"/>
      <c r="AF1048381" s="4"/>
      <c r="AG1048381" s="4"/>
      <c r="AH1048381" s="55"/>
      <c r="AI1048381" s="55"/>
      <c r="AJ1048381" s="8"/>
    </row>
    <row r="1048382" spans="16:36" x14ac:dyDescent="0.3">
      <c r="P1048382" s="8"/>
      <c r="Q1048382" s="4"/>
      <c r="R1048382" s="4"/>
      <c r="S1048382" s="4"/>
      <c r="T1048382" s="4"/>
      <c r="U1048382" s="4"/>
      <c r="V1048382" s="4"/>
      <c r="W1048382" s="4"/>
      <c r="X1048382" s="4"/>
      <c r="Y1048382" s="4"/>
      <c r="Z1048382" s="47"/>
      <c r="AA1048382" s="47"/>
      <c r="AB1048382" s="47"/>
      <c r="AC1048382" s="8"/>
      <c r="AD1048382" s="4"/>
      <c r="AE1048382" s="4"/>
      <c r="AF1048382" s="4"/>
      <c r="AG1048382" s="4"/>
      <c r="AH1048382" s="55"/>
      <c r="AI1048382" s="55"/>
      <c r="AJ1048382" s="8"/>
    </row>
    <row r="1048383" spans="16:36" x14ac:dyDescent="0.3">
      <c r="P1048383" s="8"/>
      <c r="Q1048383" s="4"/>
      <c r="R1048383" s="4"/>
      <c r="S1048383" s="4"/>
      <c r="T1048383" s="4"/>
      <c r="U1048383" s="4"/>
      <c r="V1048383" s="4"/>
      <c r="W1048383" s="4"/>
      <c r="X1048383" s="4"/>
      <c r="Y1048383" s="4"/>
      <c r="Z1048383" s="47"/>
      <c r="AA1048383" s="47"/>
      <c r="AB1048383" s="47"/>
      <c r="AC1048383" s="8"/>
      <c r="AD1048383" s="4"/>
      <c r="AE1048383" s="4"/>
      <c r="AF1048383" s="4"/>
      <c r="AG1048383" s="4"/>
      <c r="AH1048383" s="55"/>
      <c r="AI1048383" s="55"/>
      <c r="AJ1048383" s="8"/>
    </row>
    <row r="1048384" spans="16:36" x14ac:dyDescent="0.3">
      <c r="P1048384" s="8"/>
      <c r="Q1048384" s="4"/>
      <c r="R1048384" s="4"/>
      <c r="S1048384" s="4"/>
      <c r="T1048384" s="4"/>
      <c r="U1048384" s="4"/>
      <c r="V1048384" s="4"/>
      <c r="W1048384" s="4"/>
      <c r="X1048384" s="4"/>
      <c r="Y1048384" s="4"/>
      <c r="Z1048384" s="47"/>
      <c r="AA1048384" s="47"/>
      <c r="AB1048384" s="47"/>
      <c r="AC1048384" s="8"/>
      <c r="AD1048384" s="4"/>
      <c r="AE1048384" s="4"/>
      <c r="AF1048384" s="4"/>
      <c r="AG1048384" s="4"/>
      <c r="AH1048384" s="55"/>
      <c r="AI1048384" s="55"/>
      <c r="AJ1048384" s="8"/>
    </row>
    <row r="1048385" spans="16:36" x14ac:dyDescent="0.3">
      <c r="P1048385" s="8"/>
      <c r="Q1048385" s="4"/>
      <c r="R1048385" s="4"/>
      <c r="S1048385" s="4"/>
      <c r="T1048385" s="4"/>
      <c r="U1048385" s="4"/>
      <c r="V1048385" s="4"/>
      <c r="W1048385" s="4"/>
      <c r="X1048385" s="4"/>
      <c r="Y1048385" s="4"/>
      <c r="Z1048385" s="47"/>
      <c r="AA1048385" s="47"/>
      <c r="AB1048385" s="47"/>
      <c r="AC1048385" s="8"/>
      <c r="AD1048385" s="4"/>
      <c r="AE1048385" s="4"/>
      <c r="AF1048385" s="4"/>
      <c r="AG1048385" s="4"/>
      <c r="AH1048385" s="55"/>
      <c r="AI1048385" s="55"/>
      <c r="AJ1048385" s="8"/>
    </row>
    <row r="1048386" spans="16:36" x14ac:dyDescent="0.3">
      <c r="P1048386" s="8"/>
      <c r="Q1048386" s="4"/>
      <c r="R1048386" s="4"/>
      <c r="S1048386" s="4"/>
      <c r="T1048386" s="4"/>
      <c r="U1048386" s="4"/>
      <c r="V1048386" s="4"/>
      <c r="W1048386" s="4"/>
      <c r="X1048386" s="4"/>
      <c r="Y1048386" s="4"/>
      <c r="Z1048386" s="47"/>
      <c r="AA1048386" s="47"/>
      <c r="AB1048386" s="47"/>
      <c r="AC1048386" s="8"/>
      <c r="AD1048386" s="4"/>
      <c r="AE1048386" s="4"/>
      <c r="AF1048386" s="4"/>
      <c r="AG1048386" s="4"/>
      <c r="AH1048386" s="55"/>
      <c r="AI1048386" s="55"/>
      <c r="AJ1048386" s="8"/>
    </row>
    <row r="1048387" spans="16:36" x14ac:dyDescent="0.3">
      <c r="P1048387" s="8"/>
      <c r="Q1048387" s="4"/>
      <c r="R1048387" s="4"/>
      <c r="S1048387" s="4"/>
      <c r="T1048387" s="4"/>
      <c r="U1048387" s="4"/>
      <c r="V1048387" s="4"/>
      <c r="W1048387" s="4"/>
      <c r="X1048387" s="4"/>
      <c r="Y1048387" s="4"/>
      <c r="Z1048387" s="47"/>
      <c r="AA1048387" s="47"/>
      <c r="AB1048387" s="47"/>
      <c r="AC1048387" s="8"/>
      <c r="AD1048387" s="4"/>
      <c r="AE1048387" s="4"/>
      <c r="AF1048387" s="4"/>
      <c r="AG1048387" s="4"/>
      <c r="AH1048387" s="55"/>
      <c r="AI1048387" s="55"/>
      <c r="AJ1048387" s="8"/>
    </row>
    <row r="1048388" spans="16:36" x14ac:dyDescent="0.3">
      <c r="P1048388" s="8"/>
      <c r="Q1048388" s="4"/>
      <c r="R1048388" s="4"/>
      <c r="S1048388" s="4"/>
      <c r="T1048388" s="4"/>
      <c r="U1048388" s="4"/>
      <c r="V1048388" s="4"/>
      <c r="W1048388" s="4"/>
      <c r="X1048388" s="4"/>
      <c r="Y1048388" s="4"/>
      <c r="Z1048388" s="47"/>
      <c r="AA1048388" s="47"/>
      <c r="AB1048388" s="47"/>
      <c r="AC1048388" s="8"/>
      <c r="AD1048388" s="4"/>
      <c r="AE1048388" s="4"/>
      <c r="AF1048388" s="4"/>
      <c r="AG1048388" s="4"/>
      <c r="AH1048388" s="55"/>
      <c r="AI1048388" s="55"/>
      <c r="AJ1048388" s="8"/>
    </row>
    <row r="1048389" spans="16:36" x14ac:dyDescent="0.3">
      <c r="P1048389" s="8"/>
      <c r="Q1048389" s="4"/>
      <c r="R1048389" s="4"/>
      <c r="S1048389" s="4"/>
      <c r="T1048389" s="4"/>
      <c r="U1048389" s="4"/>
      <c r="V1048389" s="4"/>
      <c r="W1048389" s="4"/>
      <c r="X1048389" s="4"/>
      <c r="Y1048389" s="4"/>
      <c r="Z1048389" s="47"/>
      <c r="AA1048389" s="47"/>
      <c r="AB1048389" s="47"/>
      <c r="AC1048389" s="8"/>
      <c r="AD1048389" s="4"/>
      <c r="AE1048389" s="4"/>
      <c r="AF1048389" s="4"/>
      <c r="AG1048389" s="4"/>
      <c r="AH1048389" s="55"/>
      <c r="AI1048389" s="55"/>
      <c r="AJ1048389" s="8"/>
    </row>
    <row r="1048390" spans="16:36" x14ac:dyDescent="0.3">
      <c r="P1048390" s="8"/>
      <c r="Q1048390" s="4"/>
      <c r="R1048390" s="4"/>
      <c r="S1048390" s="4"/>
      <c r="T1048390" s="4"/>
      <c r="U1048390" s="4"/>
      <c r="V1048390" s="4"/>
      <c r="W1048390" s="4"/>
      <c r="X1048390" s="4"/>
      <c r="Y1048390" s="4"/>
      <c r="Z1048390" s="47"/>
      <c r="AA1048390" s="47"/>
      <c r="AB1048390" s="47"/>
      <c r="AC1048390" s="8"/>
      <c r="AD1048390" s="4"/>
      <c r="AE1048390" s="4"/>
      <c r="AF1048390" s="4"/>
      <c r="AG1048390" s="4"/>
      <c r="AH1048390" s="55"/>
      <c r="AI1048390" s="55"/>
      <c r="AJ1048390" s="8"/>
    </row>
    <row r="1048391" spans="16:36" x14ac:dyDescent="0.3">
      <c r="P1048391" s="8"/>
      <c r="Q1048391" s="4"/>
      <c r="R1048391" s="4"/>
      <c r="S1048391" s="4"/>
      <c r="T1048391" s="4"/>
      <c r="U1048391" s="4"/>
      <c r="V1048391" s="4"/>
      <c r="W1048391" s="4"/>
      <c r="X1048391" s="4"/>
      <c r="Y1048391" s="4"/>
      <c r="Z1048391" s="47"/>
      <c r="AA1048391" s="47"/>
      <c r="AB1048391" s="47"/>
      <c r="AC1048391" s="8"/>
      <c r="AD1048391" s="4"/>
      <c r="AE1048391" s="4"/>
      <c r="AF1048391" s="4"/>
      <c r="AG1048391" s="4"/>
      <c r="AH1048391" s="55"/>
      <c r="AI1048391" s="55"/>
      <c r="AJ1048391" s="8"/>
    </row>
    <row r="1048392" spans="16:36" x14ac:dyDescent="0.3">
      <c r="P1048392" s="8"/>
      <c r="Q1048392" s="4"/>
      <c r="R1048392" s="4"/>
      <c r="S1048392" s="4"/>
      <c r="T1048392" s="4"/>
      <c r="U1048392" s="4"/>
      <c r="V1048392" s="4"/>
      <c r="W1048392" s="4"/>
      <c r="X1048392" s="4"/>
      <c r="Y1048392" s="4"/>
      <c r="Z1048392" s="47"/>
      <c r="AA1048392" s="47"/>
      <c r="AB1048392" s="47"/>
      <c r="AC1048392" s="8"/>
      <c r="AD1048392" s="4"/>
      <c r="AE1048392" s="4"/>
      <c r="AF1048392" s="4"/>
      <c r="AG1048392" s="4"/>
      <c r="AH1048392" s="55"/>
      <c r="AI1048392" s="55"/>
      <c r="AJ1048392" s="8"/>
    </row>
    <row r="1048393" spans="16:36" x14ac:dyDescent="0.3">
      <c r="P1048393" s="8"/>
      <c r="Q1048393" s="4"/>
      <c r="R1048393" s="4"/>
      <c r="S1048393" s="4"/>
      <c r="T1048393" s="4"/>
      <c r="U1048393" s="4"/>
      <c r="V1048393" s="4"/>
      <c r="W1048393" s="4"/>
      <c r="X1048393" s="4"/>
      <c r="Y1048393" s="4"/>
      <c r="Z1048393" s="47"/>
      <c r="AA1048393" s="47"/>
      <c r="AB1048393" s="47"/>
      <c r="AC1048393" s="8"/>
      <c r="AD1048393" s="4"/>
      <c r="AE1048393" s="4"/>
      <c r="AF1048393" s="4"/>
      <c r="AG1048393" s="4"/>
      <c r="AH1048393" s="55"/>
      <c r="AI1048393" s="55"/>
      <c r="AJ1048393" s="8"/>
    </row>
    <row r="1048394" spans="16:36" x14ac:dyDescent="0.3">
      <c r="P1048394" s="8"/>
      <c r="Q1048394" s="4"/>
      <c r="R1048394" s="4"/>
      <c r="S1048394" s="4"/>
      <c r="T1048394" s="4"/>
      <c r="U1048394" s="4"/>
      <c r="V1048394" s="4"/>
      <c r="W1048394" s="4"/>
      <c r="X1048394" s="4"/>
      <c r="Y1048394" s="4"/>
      <c r="Z1048394" s="47"/>
      <c r="AA1048394" s="47"/>
      <c r="AB1048394" s="47"/>
      <c r="AC1048394" s="8"/>
      <c r="AD1048394" s="4"/>
      <c r="AE1048394" s="4"/>
      <c r="AF1048394" s="4"/>
      <c r="AG1048394" s="4"/>
      <c r="AH1048394" s="55"/>
      <c r="AI1048394" s="55"/>
      <c r="AJ1048394" s="8"/>
    </row>
    <row r="1048395" spans="16:36" x14ac:dyDescent="0.3">
      <c r="P1048395" s="8"/>
      <c r="Q1048395" s="4"/>
      <c r="R1048395" s="4"/>
      <c r="S1048395" s="4"/>
      <c r="T1048395" s="4"/>
      <c r="U1048395" s="4"/>
      <c r="V1048395" s="4"/>
      <c r="W1048395" s="4"/>
      <c r="X1048395" s="4"/>
      <c r="Y1048395" s="4"/>
      <c r="Z1048395" s="47"/>
      <c r="AA1048395" s="47"/>
      <c r="AB1048395" s="47"/>
      <c r="AC1048395" s="8"/>
      <c r="AD1048395" s="4"/>
      <c r="AE1048395" s="4"/>
      <c r="AF1048395" s="4"/>
      <c r="AG1048395" s="4"/>
      <c r="AH1048395" s="55"/>
      <c r="AI1048395" s="55"/>
      <c r="AJ1048395" s="8"/>
    </row>
    <row r="1048396" spans="16:36" x14ac:dyDescent="0.3">
      <c r="P1048396" s="8"/>
      <c r="Q1048396" s="4"/>
      <c r="R1048396" s="4"/>
      <c r="S1048396" s="4"/>
      <c r="T1048396" s="4"/>
      <c r="U1048396" s="4"/>
      <c r="V1048396" s="4"/>
      <c r="W1048396" s="4"/>
      <c r="X1048396" s="4"/>
      <c r="Y1048396" s="4"/>
      <c r="Z1048396" s="47"/>
      <c r="AA1048396" s="47"/>
      <c r="AB1048396" s="47"/>
      <c r="AC1048396" s="8"/>
      <c r="AD1048396" s="4"/>
      <c r="AE1048396" s="4"/>
      <c r="AF1048396" s="4"/>
      <c r="AG1048396" s="4"/>
      <c r="AH1048396" s="55"/>
      <c r="AI1048396" s="55"/>
      <c r="AJ1048396" s="8"/>
    </row>
    <row r="1048397" spans="16:36" x14ac:dyDescent="0.3">
      <c r="P1048397" s="8"/>
      <c r="Q1048397" s="4"/>
      <c r="R1048397" s="4"/>
      <c r="S1048397" s="4"/>
      <c r="T1048397" s="4"/>
      <c r="U1048397" s="4"/>
      <c r="V1048397" s="4"/>
      <c r="W1048397" s="4"/>
      <c r="X1048397" s="4"/>
      <c r="Y1048397" s="4"/>
      <c r="Z1048397" s="47"/>
      <c r="AA1048397" s="47"/>
      <c r="AB1048397" s="47"/>
      <c r="AC1048397" s="8"/>
      <c r="AD1048397" s="4"/>
      <c r="AE1048397" s="4"/>
      <c r="AF1048397" s="4"/>
      <c r="AG1048397" s="4"/>
      <c r="AH1048397" s="55"/>
      <c r="AI1048397" s="55"/>
      <c r="AJ1048397" s="8"/>
    </row>
    <row r="1048398" spans="16:36" x14ac:dyDescent="0.3">
      <c r="P1048398" s="8"/>
      <c r="Q1048398" s="4"/>
      <c r="R1048398" s="4"/>
      <c r="S1048398" s="4"/>
      <c r="T1048398" s="4"/>
      <c r="U1048398" s="4"/>
      <c r="V1048398" s="4"/>
      <c r="W1048398" s="4"/>
      <c r="X1048398" s="4"/>
      <c r="Y1048398" s="4"/>
      <c r="Z1048398" s="47"/>
      <c r="AA1048398" s="47"/>
      <c r="AB1048398" s="47"/>
      <c r="AC1048398" s="8"/>
      <c r="AD1048398" s="4"/>
      <c r="AE1048398" s="4"/>
      <c r="AF1048398" s="4"/>
      <c r="AG1048398" s="4"/>
      <c r="AH1048398" s="55"/>
      <c r="AI1048398" s="55"/>
      <c r="AJ1048398" s="8"/>
    </row>
    <row r="1048399" spans="16:36" x14ac:dyDescent="0.3">
      <c r="P1048399" s="8"/>
      <c r="Q1048399" s="4"/>
      <c r="R1048399" s="4"/>
      <c r="S1048399" s="4"/>
      <c r="T1048399" s="4"/>
      <c r="U1048399" s="4"/>
      <c r="V1048399" s="4"/>
      <c r="W1048399" s="4"/>
      <c r="X1048399" s="4"/>
      <c r="Y1048399" s="4"/>
      <c r="Z1048399" s="47"/>
      <c r="AA1048399" s="47"/>
      <c r="AB1048399" s="47"/>
      <c r="AC1048399" s="8"/>
      <c r="AD1048399" s="4"/>
      <c r="AE1048399" s="4"/>
      <c r="AF1048399" s="4"/>
      <c r="AG1048399" s="4"/>
      <c r="AH1048399" s="55"/>
      <c r="AI1048399" s="55"/>
      <c r="AJ1048399" s="8"/>
    </row>
    <row r="1048400" spans="16:36" x14ac:dyDescent="0.3">
      <c r="P1048400" s="8"/>
      <c r="Q1048400" s="4"/>
      <c r="R1048400" s="4"/>
      <c r="S1048400" s="4"/>
      <c r="T1048400" s="4"/>
      <c r="U1048400" s="4"/>
      <c r="V1048400" s="4"/>
      <c r="W1048400" s="4"/>
      <c r="X1048400" s="4"/>
      <c r="Y1048400" s="4"/>
      <c r="Z1048400" s="47"/>
      <c r="AA1048400" s="47"/>
      <c r="AB1048400" s="47"/>
      <c r="AC1048400" s="8"/>
      <c r="AD1048400" s="4"/>
      <c r="AE1048400" s="4"/>
      <c r="AF1048400" s="4"/>
      <c r="AG1048400" s="4"/>
      <c r="AH1048400" s="55"/>
      <c r="AI1048400" s="55"/>
      <c r="AJ1048400" s="8"/>
    </row>
    <row r="1048401" spans="16:36" x14ac:dyDescent="0.3">
      <c r="P1048401" s="8"/>
      <c r="Q1048401" s="4"/>
      <c r="R1048401" s="4"/>
      <c r="S1048401" s="4"/>
      <c r="T1048401" s="4"/>
      <c r="U1048401" s="4"/>
      <c r="V1048401" s="4"/>
      <c r="W1048401" s="4"/>
      <c r="X1048401" s="4"/>
      <c r="Y1048401" s="4"/>
      <c r="Z1048401" s="47"/>
      <c r="AA1048401" s="47"/>
      <c r="AB1048401" s="47"/>
      <c r="AC1048401" s="8"/>
      <c r="AD1048401" s="4"/>
      <c r="AE1048401" s="4"/>
      <c r="AF1048401" s="4"/>
      <c r="AG1048401" s="4"/>
      <c r="AH1048401" s="55"/>
      <c r="AI1048401" s="55"/>
      <c r="AJ1048401" s="8"/>
    </row>
    <row r="1048402" spans="16:36" x14ac:dyDescent="0.3">
      <c r="P1048402" s="8"/>
      <c r="Q1048402" s="4"/>
      <c r="R1048402" s="4"/>
      <c r="S1048402" s="4"/>
      <c r="T1048402" s="4"/>
      <c r="U1048402" s="4"/>
      <c r="V1048402" s="4"/>
      <c r="W1048402" s="4"/>
      <c r="X1048402" s="4"/>
      <c r="Y1048402" s="4"/>
      <c r="Z1048402" s="47"/>
      <c r="AA1048402" s="47"/>
      <c r="AB1048402" s="47"/>
      <c r="AC1048402" s="8"/>
      <c r="AD1048402" s="4"/>
      <c r="AE1048402" s="4"/>
      <c r="AF1048402" s="4"/>
      <c r="AG1048402" s="4"/>
      <c r="AH1048402" s="55"/>
      <c r="AI1048402" s="55"/>
      <c r="AJ1048402" s="8"/>
    </row>
    <row r="1048403" spans="16:36" x14ac:dyDescent="0.3">
      <c r="P1048403" s="8"/>
      <c r="Q1048403" s="4"/>
      <c r="R1048403" s="4"/>
      <c r="S1048403" s="4"/>
      <c r="T1048403" s="4"/>
      <c r="U1048403" s="4"/>
      <c r="V1048403" s="4"/>
      <c r="W1048403" s="4"/>
      <c r="X1048403" s="4"/>
      <c r="Y1048403" s="4"/>
      <c r="Z1048403" s="47"/>
      <c r="AA1048403" s="47"/>
      <c r="AB1048403" s="47"/>
      <c r="AC1048403" s="8"/>
      <c r="AD1048403" s="4"/>
      <c r="AE1048403" s="4"/>
      <c r="AF1048403" s="4"/>
      <c r="AG1048403" s="4"/>
      <c r="AH1048403" s="55"/>
      <c r="AI1048403" s="55"/>
      <c r="AJ1048403" s="8"/>
    </row>
    <row r="1048404" spans="16:36" x14ac:dyDescent="0.3">
      <c r="P1048404" s="8"/>
      <c r="Q1048404" s="4"/>
      <c r="R1048404" s="4"/>
      <c r="S1048404" s="4"/>
      <c r="T1048404" s="4"/>
      <c r="U1048404" s="4"/>
      <c r="V1048404" s="4"/>
      <c r="W1048404" s="4"/>
      <c r="X1048404" s="4"/>
      <c r="Y1048404" s="4"/>
      <c r="Z1048404" s="47"/>
      <c r="AA1048404" s="47"/>
      <c r="AB1048404" s="47"/>
      <c r="AC1048404" s="8"/>
      <c r="AD1048404" s="4"/>
      <c r="AE1048404" s="4"/>
      <c r="AF1048404" s="4"/>
      <c r="AG1048404" s="4"/>
      <c r="AH1048404" s="55"/>
      <c r="AI1048404" s="55"/>
      <c r="AJ1048404" s="8"/>
    </row>
    <row r="1048405" spans="16:36" x14ac:dyDescent="0.3">
      <c r="P1048405" s="8"/>
      <c r="Q1048405" s="4"/>
      <c r="R1048405" s="4"/>
      <c r="S1048405" s="4"/>
      <c r="T1048405" s="4"/>
      <c r="U1048405" s="4"/>
      <c r="V1048405" s="4"/>
      <c r="W1048405" s="4"/>
      <c r="X1048405" s="4"/>
      <c r="Y1048405" s="4"/>
      <c r="Z1048405" s="47"/>
      <c r="AA1048405" s="47"/>
      <c r="AB1048405" s="47"/>
      <c r="AC1048405" s="8"/>
      <c r="AD1048405" s="4"/>
      <c r="AE1048405" s="4"/>
      <c r="AF1048405" s="4"/>
      <c r="AG1048405" s="4"/>
      <c r="AH1048405" s="55"/>
      <c r="AI1048405" s="55"/>
      <c r="AJ1048405" s="8"/>
    </row>
    <row r="1048406" spans="16:36" x14ac:dyDescent="0.3">
      <c r="P1048406" s="8"/>
      <c r="Q1048406" s="4"/>
      <c r="R1048406" s="4"/>
      <c r="S1048406" s="4"/>
      <c r="T1048406" s="4"/>
      <c r="U1048406" s="4"/>
      <c r="V1048406" s="4"/>
      <c r="W1048406" s="4"/>
      <c r="X1048406" s="4"/>
      <c r="Y1048406" s="4"/>
      <c r="Z1048406" s="47"/>
      <c r="AA1048406" s="47"/>
      <c r="AB1048406" s="47"/>
      <c r="AC1048406" s="8"/>
      <c r="AD1048406" s="4"/>
      <c r="AE1048406" s="4"/>
      <c r="AF1048406" s="4"/>
      <c r="AG1048406" s="4"/>
      <c r="AH1048406" s="55"/>
      <c r="AI1048406" s="55"/>
      <c r="AJ1048406" s="8"/>
    </row>
    <row r="1048407" spans="16:36" x14ac:dyDescent="0.3">
      <c r="P1048407" s="8"/>
      <c r="Q1048407" s="4"/>
      <c r="R1048407" s="4"/>
      <c r="S1048407" s="4"/>
      <c r="T1048407" s="4"/>
      <c r="U1048407" s="4"/>
      <c r="V1048407" s="4"/>
      <c r="W1048407" s="4"/>
      <c r="X1048407" s="4"/>
      <c r="Y1048407" s="4"/>
      <c r="Z1048407" s="47"/>
      <c r="AA1048407" s="47"/>
      <c r="AB1048407" s="47"/>
      <c r="AC1048407" s="8"/>
      <c r="AD1048407" s="4"/>
      <c r="AE1048407" s="4"/>
      <c r="AF1048407" s="4"/>
      <c r="AG1048407" s="4"/>
      <c r="AH1048407" s="55"/>
      <c r="AI1048407" s="55"/>
      <c r="AJ1048407" s="8"/>
    </row>
    <row r="1048408" spans="16:36" x14ac:dyDescent="0.3">
      <c r="P1048408" s="8"/>
      <c r="Q1048408" s="4"/>
      <c r="R1048408" s="4"/>
      <c r="S1048408" s="4"/>
      <c r="T1048408" s="4"/>
      <c r="U1048408" s="4"/>
      <c r="V1048408" s="4"/>
      <c r="W1048408" s="4"/>
      <c r="X1048408" s="4"/>
      <c r="Y1048408" s="4"/>
      <c r="Z1048408" s="47"/>
      <c r="AA1048408" s="47"/>
      <c r="AB1048408" s="47"/>
      <c r="AC1048408" s="8"/>
      <c r="AD1048408" s="4"/>
      <c r="AE1048408" s="4"/>
      <c r="AF1048408" s="4"/>
      <c r="AG1048408" s="4"/>
      <c r="AH1048408" s="55"/>
      <c r="AI1048408" s="55"/>
      <c r="AJ1048408" s="8"/>
    </row>
    <row r="1048409" spans="16:36" x14ac:dyDescent="0.3">
      <c r="P1048409" s="8"/>
      <c r="Q1048409" s="4"/>
      <c r="R1048409" s="4"/>
      <c r="S1048409" s="4"/>
      <c r="T1048409" s="4"/>
      <c r="U1048409" s="4"/>
      <c r="V1048409" s="4"/>
      <c r="W1048409" s="4"/>
      <c r="X1048409" s="4"/>
      <c r="Y1048409" s="4"/>
      <c r="Z1048409" s="47"/>
      <c r="AA1048409" s="47"/>
      <c r="AB1048409" s="47"/>
      <c r="AC1048409" s="8"/>
      <c r="AD1048409" s="4"/>
      <c r="AE1048409" s="4"/>
      <c r="AF1048409" s="4"/>
      <c r="AG1048409" s="4"/>
      <c r="AH1048409" s="55"/>
      <c r="AI1048409" s="55"/>
      <c r="AJ1048409" s="8"/>
    </row>
    <row r="1048410" spans="16:36" x14ac:dyDescent="0.3">
      <c r="P1048410" s="8"/>
      <c r="Q1048410" s="4"/>
      <c r="R1048410" s="4"/>
      <c r="S1048410" s="4"/>
      <c r="T1048410" s="4"/>
      <c r="U1048410" s="4"/>
      <c r="V1048410" s="4"/>
      <c r="W1048410" s="4"/>
      <c r="X1048410" s="4"/>
      <c r="Y1048410" s="4"/>
      <c r="Z1048410" s="47"/>
      <c r="AA1048410" s="47"/>
      <c r="AB1048410" s="47"/>
      <c r="AC1048410" s="8"/>
      <c r="AD1048410" s="4"/>
      <c r="AE1048410" s="4"/>
      <c r="AF1048410" s="4"/>
      <c r="AG1048410" s="4"/>
      <c r="AH1048410" s="55"/>
      <c r="AI1048410" s="55"/>
      <c r="AJ1048410" s="8"/>
    </row>
    <row r="1048411" spans="16:36" x14ac:dyDescent="0.3">
      <c r="P1048411" s="8"/>
      <c r="Q1048411" s="4"/>
      <c r="R1048411" s="4"/>
      <c r="S1048411" s="4"/>
      <c r="T1048411" s="4"/>
      <c r="U1048411" s="4"/>
      <c r="V1048411" s="4"/>
      <c r="W1048411" s="4"/>
      <c r="X1048411" s="4"/>
      <c r="Y1048411" s="4"/>
      <c r="Z1048411" s="47"/>
      <c r="AA1048411" s="47"/>
      <c r="AB1048411" s="47"/>
      <c r="AC1048411" s="8"/>
      <c r="AD1048411" s="4"/>
      <c r="AE1048411" s="4"/>
      <c r="AF1048411" s="4"/>
      <c r="AG1048411" s="4"/>
      <c r="AH1048411" s="55"/>
      <c r="AI1048411" s="55"/>
      <c r="AJ1048411" s="8"/>
    </row>
    <row r="1048412" spans="16:36" x14ac:dyDescent="0.3">
      <c r="P1048412" s="8"/>
      <c r="Q1048412" s="4"/>
      <c r="R1048412" s="4"/>
      <c r="S1048412" s="4"/>
      <c r="T1048412" s="4"/>
      <c r="U1048412" s="4"/>
      <c r="V1048412" s="4"/>
      <c r="W1048412" s="4"/>
      <c r="X1048412" s="4"/>
      <c r="Y1048412" s="4"/>
      <c r="Z1048412" s="47"/>
      <c r="AA1048412" s="47"/>
      <c r="AB1048412" s="47"/>
      <c r="AC1048412" s="8"/>
      <c r="AD1048412" s="4"/>
      <c r="AE1048412" s="4"/>
      <c r="AF1048412" s="4"/>
      <c r="AG1048412" s="4"/>
      <c r="AH1048412" s="55"/>
      <c r="AI1048412" s="55"/>
      <c r="AJ1048412" s="8"/>
    </row>
    <row r="1048413" spans="16:36" x14ac:dyDescent="0.3">
      <c r="P1048413" s="8"/>
      <c r="Q1048413" s="4"/>
      <c r="R1048413" s="4"/>
      <c r="S1048413" s="4"/>
      <c r="T1048413" s="4"/>
      <c r="U1048413" s="4"/>
      <c r="V1048413" s="4"/>
      <c r="W1048413" s="4"/>
      <c r="X1048413" s="4"/>
      <c r="Y1048413" s="4"/>
      <c r="Z1048413" s="47"/>
      <c r="AA1048413" s="47"/>
      <c r="AB1048413" s="47"/>
      <c r="AC1048413" s="8"/>
      <c r="AD1048413" s="4"/>
      <c r="AE1048413" s="4"/>
      <c r="AF1048413" s="4"/>
      <c r="AG1048413" s="4"/>
      <c r="AH1048413" s="55"/>
      <c r="AI1048413" s="55"/>
      <c r="AJ1048413" s="8"/>
    </row>
    <row r="1048414" spans="16:36" x14ac:dyDescent="0.3">
      <c r="P1048414" s="8"/>
      <c r="Q1048414" s="4"/>
      <c r="R1048414" s="4"/>
      <c r="S1048414" s="4"/>
      <c r="T1048414" s="4"/>
      <c r="U1048414" s="4"/>
      <c r="V1048414" s="4"/>
      <c r="W1048414" s="4"/>
      <c r="X1048414" s="4"/>
      <c r="Y1048414" s="4"/>
      <c r="Z1048414" s="47"/>
      <c r="AA1048414" s="47"/>
      <c r="AB1048414" s="47"/>
      <c r="AC1048414" s="8"/>
      <c r="AD1048414" s="4"/>
      <c r="AE1048414" s="4"/>
      <c r="AF1048414" s="4"/>
      <c r="AG1048414" s="4"/>
      <c r="AH1048414" s="55"/>
      <c r="AI1048414" s="55"/>
      <c r="AJ1048414" s="8"/>
    </row>
    <row r="1048415" spans="16:36" x14ac:dyDescent="0.3">
      <c r="P1048415" s="8"/>
      <c r="Q1048415" s="4"/>
      <c r="R1048415" s="4"/>
      <c r="S1048415" s="4"/>
      <c r="T1048415" s="4"/>
      <c r="U1048415" s="4"/>
      <c r="V1048415" s="4"/>
      <c r="W1048415" s="4"/>
      <c r="X1048415" s="4"/>
      <c r="Y1048415" s="4"/>
      <c r="Z1048415" s="47"/>
      <c r="AA1048415" s="47"/>
      <c r="AB1048415" s="47"/>
      <c r="AC1048415" s="8"/>
      <c r="AD1048415" s="4"/>
      <c r="AE1048415" s="4"/>
      <c r="AF1048415" s="4"/>
      <c r="AG1048415" s="4"/>
      <c r="AH1048415" s="55"/>
      <c r="AI1048415" s="55"/>
      <c r="AJ1048415" s="8"/>
    </row>
    <row r="1048416" spans="16:36" x14ac:dyDescent="0.3">
      <c r="P1048416" s="8"/>
      <c r="Q1048416" s="4"/>
      <c r="R1048416" s="4"/>
      <c r="S1048416" s="4"/>
      <c r="T1048416" s="4"/>
      <c r="U1048416" s="4"/>
      <c r="V1048416" s="4"/>
      <c r="W1048416" s="4"/>
      <c r="X1048416" s="4"/>
      <c r="Y1048416" s="4"/>
      <c r="Z1048416" s="47"/>
      <c r="AA1048416" s="47"/>
      <c r="AB1048416" s="47"/>
      <c r="AC1048416" s="8"/>
      <c r="AD1048416" s="4"/>
      <c r="AE1048416" s="4"/>
      <c r="AF1048416" s="4"/>
      <c r="AG1048416" s="4"/>
      <c r="AH1048416" s="55"/>
      <c r="AI1048416" s="55"/>
      <c r="AJ1048416" s="8"/>
    </row>
    <row r="1048417" spans="16:36" x14ac:dyDescent="0.3">
      <c r="P1048417" s="8"/>
      <c r="Q1048417" s="4"/>
      <c r="R1048417" s="4"/>
      <c r="S1048417" s="4"/>
      <c r="T1048417" s="4"/>
      <c r="U1048417" s="4"/>
      <c r="V1048417" s="4"/>
      <c r="W1048417" s="4"/>
      <c r="X1048417" s="4"/>
      <c r="Y1048417" s="4"/>
      <c r="Z1048417" s="47"/>
      <c r="AA1048417" s="47"/>
      <c r="AB1048417" s="47"/>
      <c r="AC1048417" s="8"/>
      <c r="AD1048417" s="4"/>
      <c r="AE1048417" s="4"/>
      <c r="AF1048417" s="4"/>
      <c r="AG1048417" s="4"/>
      <c r="AH1048417" s="55"/>
      <c r="AI1048417" s="55"/>
      <c r="AJ1048417" s="8"/>
    </row>
    <row r="1048418" spans="16:36" x14ac:dyDescent="0.3">
      <c r="P1048418" s="8"/>
      <c r="Q1048418" s="4"/>
      <c r="R1048418" s="4"/>
      <c r="S1048418" s="4"/>
      <c r="T1048418" s="4"/>
      <c r="U1048418" s="4"/>
      <c r="V1048418" s="4"/>
      <c r="W1048418" s="4"/>
      <c r="X1048418" s="4"/>
      <c r="Y1048418" s="4"/>
      <c r="Z1048418" s="47"/>
      <c r="AA1048418" s="47"/>
      <c r="AB1048418" s="47"/>
      <c r="AC1048418" s="8"/>
      <c r="AD1048418" s="4"/>
      <c r="AE1048418" s="4"/>
      <c r="AF1048418" s="4"/>
      <c r="AG1048418" s="4"/>
      <c r="AH1048418" s="55"/>
      <c r="AI1048418" s="55"/>
      <c r="AJ1048418" s="8"/>
    </row>
    <row r="1048419" spans="16:36" x14ac:dyDescent="0.3">
      <c r="P1048419" s="8"/>
      <c r="Q1048419" s="4"/>
      <c r="R1048419" s="4"/>
      <c r="S1048419" s="4"/>
      <c r="T1048419" s="4"/>
      <c r="U1048419" s="4"/>
      <c r="V1048419" s="4"/>
      <c r="W1048419" s="4"/>
      <c r="X1048419" s="4"/>
      <c r="Y1048419" s="4"/>
      <c r="Z1048419" s="47"/>
      <c r="AA1048419" s="47"/>
      <c r="AB1048419" s="47"/>
      <c r="AC1048419" s="8"/>
      <c r="AD1048419" s="4"/>
      <c r="AE1048419" s="4"/>
      <c r="AF1048419" s="4"/>
      <c r="AG1048419" s="4"/>
      <c r="AH1048419" s="55"/>
      <c r="AI1048419" s="55"/>
      <c r="AJ1048419" s="8"/>
    </row>
    <row r="1048420" spans="16:36" x14ac:dyDescent="0.3">
      <c r="P1048420" s="8"/>
      <c r="Q1048420" s="4"/>
      <c r="R1048420" s="4"/>
      <c r="S1048420" s="4"/>
      <c r="T1048420" s="4"/>
      <c r="U1048420" s="4"/>
      <c r="V1048420" s="4"/>
      <c r="W1048420" s="4"/>
      <c r="X1048420" s="4"/>
      <c r="Y1048420" s="4"/>
      <c r="Z1048420" s="47"/>
      <c r="AA1048420" s="47"/>
      <c r="AB1048420" s="47"/>
      <c r="AC1048420" s="8"/>
      <c r="AD1048420" s="4"/>
      <c r="AE1048420" s="4"/>
      <c r="AF1048420" s="4"/>
      <c r="AG1048420" s="4"/>
      <c r="AH1048420" s="55"/>
      <c r="AI1048420" s="55"/>
      <c r="AJ1048420" s="8"/>
    </row>
    <row r="1048421" spans="16:36" x14ac:dyDescent="0.3">
      <c r="P1048421" s="8"/>
      <c r="Q1048421" s="4"/>
      <c r="R1048421" s="4"/>
      <c r="S1048421" s="4"/>
      <c r="T1048421" s="4"/>
      <c r="U1048421" s="4"/>
      <c r="V1048421" s="4"/>
      <c r="W1048421" s="4"/>
      <c r="X1048421" s="4"/>
      <c r="Y1048421" s="4"/>
      <c r="Z1048421" s="47"/>
      <c r="AA1048421" s="47"/>
      <c r="AB1048421" s="47"/>
      <c r="AC1048421" s="8"/>
      <c r="AD1048421" s="4"/>
      <c r="AE1048421" s="4"/>
      <c r="AF1048421" s="4"/>
      <c r="AG1048421" s="4"/>
      <c r="AH1048421" s="55"/>
      <c r="AI1048421" s="55"/>
      <c r="AJ1048421" s="8"/>
    </row>
    <row r="1048422" spans="16:36" x14ac:dyDescent="0.3">
      <c r="P1048422" s="8"/>
      <c r="Q1048422" s="4"/>
      <c r="R1048422" s="4"/>
      <c r="S1048422" s="4"/>
      <c r="T1048422" s="4"/>
      <c r="U1048422" s="4"/>
      <c r="V1048422" s="4"/>
      <c r="W1048422" s="4"/>
      <c r="X1048422" s="4"/>
      <c r="Y1048422" s="4"/>
      <c r="Z1048422" s="47"/>
      <c r="AA1048422" s="47"/>
      <c r="AB1048422" s="47"/>
      <c r="AC1048422" s="8"/>
      <c r="AD1048422" s="4"/>
      <c r="AE1048422" s="4"/>
      <c r="AF1048422" s="4"/>
      <c r="AG1048422" s="4"/>
      <c r="AH1048422" s="55"/>
      <c r="AI1048422" s="55"/>
      <c r="AJ1048422" s="8"/>
    </row>
    <row r="1048423" spans="16:36" x14ac:dyDescent="0.3">
      <c r="P1048423" s="8"/>
      <c r="Q1048423" s="4"/>
      <c r="R1048423" s="4"/>
      <c r="S1048423" s="4"/>
      <c r="T1048423" s="4"/>
      <c r="U1048423" s="4"/>
      <c r="V1048423" s="4"/>
      <c r="W1048423" s="4"/>
      <c r="X1048423" s="4"/>
      <c r="Y1048423" s="4"/>
      <c r="Z1048423" s="47"/>
      <c r="AA1048423" s="47"/>
      <c r="AB1048423" s="47"/>
      <c r="AC1048423" s="8"/>
      <c r="AD1048423" s="4"/>
      <c r="AE1048423" s="4"/>
      <c r="AF1048423" s="4"/>
      <c r="AG1048423" s="4"/>
      <c r="AH1048423" s="55"/>
      <c r="AI1048423" s="55"/>
      <c r="AJ1048423" s="8"/>
    </row>
    <row r="1048424" spans="16:36" x14ac:dyDescent="0.3">
      <c r="P1048424" s="8"/>
      <c r="Q1048424" s="4"/>
      <c r="R1048424" s="4"/>
      <c r="S1048424" s="4"/>
      <c r="T1048424" s="4"/>
      <c r="U1048424" s="4"/>
      <c r="V1048424" s="4"/>
      <c r="W1048424" s="4"/>
      <c r="X1048424" s="4"/>
      <c r="Y1048424" s="4"/>
      <c r="Z1048424" s="47"/>
      <c r="AA1048424" s="47"/>
      <c r="AB1048424" s="47"/>
      <c r="AC1048424" s="8"/>
      <c r="AD1048424" s="4"/>
      <c r="AE1048424" s="4"/>
      <c r="AF1048424" s="4"/>
      <c r="AG1048424" s="4"/>
      <c r="AH1048424" s="55"/>
      <c r="AI1048424" s="55"/>
      <c r="AJ1048424" s="8"/>
    </row>
    <row r="1048425" spans="16:36" x14ac:dyDescent="0.3">
      <c r="P1048425" s="8"/>
      <c r="Q1048425" s="4"/>
      <c r="R1048425" s="4"/>
      <c r="S1048425" s="4"/>
      <c r="T1048425" s="4"/>
      <c r="U1048425" s="4"/>
      <c r="V1048425" s="4"/>
      <c r="W1048425" s="4"/>
      <c r="X1048425" s="4"/>
      <c r="Y1048425" s="4"/>
      <c r="Z1048425" s="47"/>
      <c r="AA1048425" s="47"/>
      <c r="AB1048425" s="47"/>
      <c r="AC1048425" s="8"/>
      <c r="AD1048425" s="4"/>
      <c r="AE1048425" s="4"/>
      <c r="AF1048425" s="4"/>
      <c r="AG1048425" s="4"/>
      <c r="AH1048425" s="55"/>
      <c r="AI1048425" s="55"/>
      <c r="AJ1048425" s="8"/>
    </row>
    <row r="1048426" spans="16:36" x14ac:dyDescent="0.3">
      <c r="P1048426" s="8"/>
      <c r="Q1048426" s="4"/>
      <c r="R1048426" s="4"/>
      <c r="S1048426" s="4"/>
      <c r="T1048426" s="4"/>
      <c r="U1048426" s="4"/>
      <c r="V1048426" s="4"/>
      <c r="W1048426" s="4"/>
      <c r="X1048426" s="4"/>
      <c r="Y1048426" s="4"/>
      <c r="Z1048426" s="47"/>
      <c r="AA1048426" s="47"/>
      <c r="AB1048426" s="47"/>
      <c r="AC1048426" s="8"/>
      <c r="AD1048426" s="4"/>
      <c r="AE1048426" s="4"/>
      <c r="AF1048426" s="4"/>
      <c r="AG1048426" s="4"/>
      <c r="AH1048426" s="55"/>
      <c r="AI1048426" s="55"/>
      <c r="AJ1048426" s="8"/>
    </row>
    <row r="1048427" spans="16:36" x14ac:dyDescent="0.3">
      <c r="P1048427" s="8"/>
      <c r="Q1048427" s="4"/>
      <c r="R1048427" s="4"/>
      <c r="S1048427" s="4"/>
      <c r="T1048427" s="4"/>
      <c r="U1048427" s="4"/>
      <c r="V1048427" s="4"/>
      <c r="W1048427" s="4"/>
      <c r="X1048427" s="4"/>
      <c r="Y1048427" s="4"/>
      <c r="Z1048427" s="47"/>
      <c r="AA1048427" s="47"/>
      <c r="AB1048427" s="47"/>
      <c r="AC1048427" s="8"/>
      <c r="AD1048427" s="4"/>
      <c r="AE1048427" s="4"/>
      <c r="AF1048427" s="4"/>
      <c r="AG1048427" s="4"/>
      <c r="AH1048427" s="55"/>
      <c r="AI1048427" s="55"/>
      <c r="AJ1048427" s="8"/>
    </row>
    <row r="1048428" spans="16:36" x14ac:dyDescent="0.3">
      <c r="P1048428" s="8"/>
      <c r="Q1048428" s="4"/>
      <c r="R1048428" s="4"/>
      <c r="S1048428" s="4"/>
      <c r="T1048428" s="4"/>
      <c r="U1048428" s="4"/>
      <c r="V1048428" s="4"/>
      <c r="W1048428" s="4"/>
      <c r="X1048428" s="4"/>
      <c r="Y1048428" s="4"/>
      <c r="Z1048428" s="47"/>
      <c r="AA1048428" s="47"/>
      <c r="AB1048428" s="47"/>
      <c r="AC1048428" s="8"/>
      <c r="AD1048428" s="4"/>
      <c r="AE1048428" s="4"/>
      <c r="AF1048428" s="4"/>
      <c r="AG1048428" s="4"/>
      <c r="AH1048428" s="55"/>
      <c r="AI1048428" s="55"/>
      <c r="AJ1048428" s="8"/>
    </row>
    <row r="1048429" spans="16:36" x14ac:dyDescent="0.3">
      <c r="P1048429" s="8"/>
      <c r="Q1048429" s="4"/>
      <c r="R1048429" s="4"/>
      <c r="S1048429" s="4"/>
      <c r="T1048429" s="4"/>
      <c r="U1048429" s="4"/>
      <c r="V1048429" s="4"/>
      <c r="W1048429" s="4"/>
      <c r="X1048429" s="4"/>
      <c r="Y1048429" s="4"/>
      <c r="Z1048429" s="47"/>
      <c r="AA1048429" s="47"/>
      <c r="AB1048429" s="47"/>
      <c r="AC1048429" s="8"/>
      <c r="AD1048429" s="4"/>
      <c r="AE1048429" s="4"/>
      <c r="AF1048429" s="4"/>
      <c r="AG1048429" s="4"/>
      <c r="AH1048429" s="55"/>
      <c r="AI1048429" s="55"/>
      <c r="AJ1048429" s="8"/>
    </row>
    <row r="1048430" spans="16:36" x14ac:dyDescent="0.3">
      <c r="P1048430" s="8"/>
      <c r="Q1048430" s="4"/>
      <c r="R1048430" s="4"/>
      <c r="S1048430" s="4"/>
      <c r="T1048430" s="4"/>
      <c r="U1048430" s="4"/>
      <c r="V1048430" s="4"/>
      <c r="W1048430" s="4"/>
      <c r="X1048430" s="4"/>
      <c r="Y1048430" s="4"/>
      <c r="Z1048430" s="47"/>
      <c r="AA1048430" s="47"/>
      <c r="AB1048430" s="47"/>
      <c r="AC1048430" s="8"/>
      <c r="AD1048430" s="4"/>
      <c r="AE1048430" s="4"/>
      <c r="AF1048430" s="4"/>
      <c r="AG1048430" s="4"/>
      <c r="AH1048430" s="55"/>
      <c r="AI1048430" s="55"/>
      <c r="AJ1048430" s="8"/>
    </row>
    <row r="1048431" spans="16:36" x14ac:dyDescent="0.3">
      <c r="P1048431" s="8"/>
      <c r="Q1048431" s="4"/>
      <c r="R1048431" s="4"/>
      <c r="S1048431" s="4"/>
      <c r="T1048431" s="4"/>
      <c r="U1048431" s="4"/>
      <c r="V1048431" s="4"/>
      <c r="W1048431" s="4"/>
      <c r="X1048431" s="4"/>
      <c r="Y1048431" s="4"/>
      <c r="Z1048431" s="47"/>
      <c r="AA1048431" s="47"/>
      <c r="AB1048431" s="47"/>
      <c r="AC1048431" s="8"/>
      <c r="AD1048431" s="4"/>
      <c r="AE1048431" s="4"/>
      <c r="AF1048431" s="4"/>
      <c r="AG1048431" s="4"/>
      <c r="AH1048431" s="55"/>
      <c r="AI1048431" s="55"/>
      <c r="AJ1048431" s="8"/>
    </row>
    <row r="1048432" spans="16:36" x14ac:dyDescent="0.3">
      <c r="P1048432" s="8"/>
      <c r="Q1048432" s="4"/>
      <c r="R1048432" s="4"/>
      <c r="S1048432" s="4"/>
      <c r="T1048432" s="4"/>
      <c r="U1048432" s="4"/>
      <c r="V1048432" s="4"/>
      <c r="W1048432" s="4"/>
      <c r="X1048432" s="4"/>
      <c r="Y1048432" s="4"/>
      <c r="Z1048432" s="47"/>
      <c r="AA1048432" s="47"/>
      <c r="AB1048432" s="47"/>
      <c r="AC1048432" s="8"/>
      <c r="AD1048432" s="4"/>
      <c r="AE1048432" s="4"/>
      <c r="AF1048432" s="4"/>
      <c r="AG1048432" s="4"/>
      <c r="AH1048432" s="55"/>
      <c r="AI1048432" s="55"/>
      <c r="AJ1048432" s="8"/>
    </row>
    <row r="1048433" spans="16:36" x14ac:dyDescent="0.3">
      <c r="P1048433" s="8"/>
      <c r="Q1048433" s="4"/>
      <c r="R1048433" s="4"/>
      <c r="S1048433" s="4"/>
      <c r="T1048433" s="4"/>
      <c r="U1048433" s="4"/>
      <c r="V1048433" s="4"/>
      <c r="W1048433" s="4"/>
      <c r="X1048433" s="4"/>
      <c r="Y1048433" s="4"/>
      <c r="Z1048433" s="47"/>
      <c r="AA1048433" s="47"/>
      <c r="AB1048433" s="47"/>
      <c r="AC1048433" s="8"/>
      <c r="AD1048433" s="4"/>
      <c r="AE1048433" s="4"/>
      <c r="AF1048433" s="4"/>
      <c r="AG1048433" s="4"/>
      <c r="AH1048433" s="55"/>
      <c r="AI1048433" s="55"/>
      <c r="AJ1048433" s="8"/>
    </row>
    <row r="1048434" spans="16:36" x14ac:dyDescent="0.3">
      <c r="P1048434" s="8"/>
      <c r="Q1048434" s="4"/>
      <c r="R1048434" s="4"/>
      <c r="S1048434" s="4"/>
      <c r="T1048434" s="4"/>
      <c r="U1048434" s="4"/>
      <c r="V1048434" s="4"/>
      <c r="W1048434" s="4"/>
      <c r="X1048434" s="4"/>
      <c r="Y1048434" s="4"/>
      <c r="Z1048434" s="47"/>
      <c r="AA1048434" s="47"/>
      <c r="AB1048434" s="47"/>
      <c r="AC1048434" s="8"/>
      <c r="AD1048434" s="4"/>
      <c r="AE1048434" s="4"/>
      <c r="AF1048434" s="4"/>
      <c r="AG1048434" s="4"/>
      <c r="AH1048434" s="55"/>
      <c r="AI1048434" s="55"/>
      <c r="AJ1048434" s="8"/>
    </row>
    <row r="1048435" spans="16:36" x14ac:dyDescent="0.3">
      <c r="P1048435" s="8"/>
      <c r="Q1048435" s="4"/>
      <c r="R1048435" s="4"/>
      <c r="S1048435" s="4"/>
      <c r="T1048435" s="4"/>
      <c r="U1048435" s="4"/>
      <c r="V1048435" s="4"/>
      <c r="W1048435" s="4"/>
      <c r="X1048435" s="4"/>
      <c r="Y1048435" s="4"/>
      <c r="Z1048435" s="47"/>
      <c r="AA1048435" s="47"/>
      <c r="AB1048435" s="47"/>
      <c r="AC1048435" s="8"/>
      <c r="AD1048435" s="4"/>
      <c r="AE1048435" s="4"/>
      <c r="AF1048435" s="4"/>
      <c r="AG1048435" s="4"/>
      <c r="AH1048435" s="55"/>
      <c r="AI1048435" s="55"/>
      <c r="AJ1048435" s="8"/>
    </row>
    <row r="1048436" spans="16:36" x14ac:dyDescent="0.3">
      <c r="P1048436" s="8"/>
      <c r="Q1048436" s="4"/>
      <c r="R1048436" s="4"/>
      <c r="S1048436" s="4"/>
      <c r="T1048436" s="4"/>
      <c r="U1048436" s="4"/>
      <c r="V1048436" s="4"/>
      <c r="W1048436" s="4"/>
      <c r="X1048436" s="4"/>
      <c r="Y1048436" s="4"/>
      <c r="Z1048436" s="47"/>
      <c r="AA1048436" s="47"/>
      <c r="AB1048436" s="47"/>
      <c r="AC1048436" s="8"/>
      <c r="AD1048436" s="4"/>
      <c r="AE1048436" s="4"/>
      <c r="AF1048436" s="4"/>
      <c r="AG1048436" s="4"/>
      <c r="AH1048436" s="55"/>
      <c r="AI1048436" s="55"/>
      <c r="AJ1048436" s="8"/>
    </row>
    <row r="1048437" spans="16:36" x14ac:dyDescent="0.3">
      <c r="P1048437" s="8"/>
      <c r="Q1048437" s="4"/>
      <c r="R1048437" s="4"/>
      <c r="S1048437" s="4"/>
      <c r="T1048437" s="4"/>
      <c r="U1048437" s="4"/>
      <c r="V1048437" s="4"/>
      <c r="W1048437" s="4"/>
      <c r="X1048437" s="4"/>
      <c r="Y1048437" s="4"/>
      <c r="Z1048437" s="47"/>
      <c r="AA1048437" s="47"/>
      <c r="AB1048437" s="47"/>
      <c r="AC1048437" s="8"/>
      <c r="AD1048437" s="4"/>
      <c r="AE1048437" s="4"/>
      <c r="AF1048437" s="4"/>
      <c r="AG1048437" s="4"/>
      <c r="AH1048437" s="55"/>
      <c r="AI1048437" s="55"/>
      <c r="AJ1048437" s="8"/>
    </row>
    <row r="1048438" spans="16:36" x14ac:dyDescent="0.3">
      <c r="P1048438" s="8"/>
      <c r="Q1048438" s="4"/>
      <c r="R1048438" s="4"/>
      <c r="S1048438" s="4"/>
      <c r="T1048438" s="4"/>
      <c r="U1048438" s="4"/>
      <c r="V1048438" s="4"/>
      <c r="W1048438" s="4"/>
      <c r="X1048438" s="4"/>
      <c r="Y1048438" s="4"/>
      <c r="Z1048438" s="47"/>
      <c r="AA1048438" s="47"/>
      <c r="AB1048438" s="47"/>
      <c r="AC1048438" s="8"/>
      <c r="AD1048438" s="4"/>
      <c r="AE1048438" s="4"/>
      <c r="AF1048438" s="4"/>
      <c r="AG1048438" s="4"/>
      <c r="AH1048438" s="55"/>
      <c r="AI1048438" s="55"/>
      <c r="AJ1048438" s="8"/>
    </row>
    <row r="1048439" spans="16:36" x14ac:dyDescent="0.3">
      <c r="P1048439" s="8"/>
      <c r="Q1048439" s="4"/>
      <c r="R1048439" s="4"/>
      <c r="S1048439" s="4"/>
      <c r="T1048439" s="4"/>
      <c r="U1048439" s="4"/>
      <c r="V1048439" s="4"/>
      <c r="W1048439" s="4"/>
      <c r="X1048439" s="4"/>
      <c r="Y1048439" s="4"/>
      <c r="Z1048439" s="47"/>
      <c r="AA1048439" s="47"/>
      <c r="AB1048439" s="47"/>
      <c r="AC1048439" s="8"/>
      <c r="AD1048439" s="4"/>
      <c r="AE1048439" s="4"/>
      <c r="AF1048439" s="4"/>
      <c r="AG1048439" s="4"/>
      <c r="AH1048439" s="55"/>
      <c r="AI1048439" s="55"/>
      <c r="AJ1048439" s="8"/>
    </row>
    <row r="1048440" spans="16:36" x14ac:dyDescent="0.3">
      <c r="P1048440" s="8"/>
      <c r="Q1048440" s="4"/>
      <c r="R1048440" s="4"/>
      <c r="S1048440" s="4"/>
      <c r="T1048440" s="4"/>
      <c r="U1048440" s="4"/>
      <c r="V1048440" s="4"/>
      <c r="W1048440" s="4"/>
      <c r="X1048440" s="4"/>
      <c r="Y1048440" s="4"/>
      <c r="Z1048440" s="47"/>
      <c r="AA1048440" s="47"/>
      <c r="AB1048440" s="47"/>
      <c r="AC1048440" s="8"/>
      <c r="AD1048440" s="4"/>
      <c r="AE1048440" s="4"/>
      <c r="AF1048440" s="4"/>
      <c r="AG1048440" s="4"/>
      <c r="AH1048440" s="55"/>
      <c r="AI1048440" s="55"/>
      <c r="AJ1048440" s="8"/>
    </row>
    <row r="1048441" spans="16:36" x14ac:dyDescent="0.3">
      <c r="P1048441" s="8"/>
      <c r="Q1048441" s="4"/>
      <c r="R1048441" s="4"/>
      <c r="S1048441" s="4"/>
      <c r="T1048441" s="4"/>
      <c r="U1048441" s="4"/>
      <c r="V1048441" s="4"/>
      <c r="W1048441" s="4"/>
      <c r="X1048441" s="4"/>
      <c r="Y1048441" s="4"/>
      <c r="Z1048441" s="47"/>
      <c r="AA1048441" s="47"/>
      <c r="AB1048441" s="47"/>
      <c r="AC1048441" s="8"/>
      <c r="AD1048441" s="4"/>
      <c r="AE1048441" s="4"/>
      <c r="AF1048441" s="4"/>
      <c r="AG1048441" s="4"/>
      <c r="AH1048441" s="55"/>
      <c r="AI1048441" s="55"/>
      <c r="AJ1048441" s="8"/>
    </row>
    <row r="1048442" spans="16:36" x14ac:dyDescent="0.3">
      <c r="P1048442" s="8"/>
      <c r="Q1048442" s="4"/>
      <c r="R1048442" s="4"/>
      <c r="S1048442" s="4"/>
      <c r="T1048442" s="4"/>
      <c r="U1048442" s="4"/>
      <c r="V1048442" s="4"/>
      <c r="W1048442" s="4"/>
      <c r="X1048442" s="4"/>
      <c r="Y1048442" s="4"/>
      <c r="Z1048442" s="47"/>
      <c r="AA1048442" s="47"/>
      <c r="AB1048442" s="47"/>
      <c r="AC1048442" s="8"/>
      <c r="AD1048442" s="4"/>
      <c r="AE1048442" s="4"/>
      <c r="AF1048442" s="4"/>
      <c r="AG1048442" s="4"/>
      <c r="AH1048442" s="55"/>
      <c r="AI1048442" s="55"/>
      <c r="AJ1048442" s="8"/>
    </row>
    <row r="1048443" spans="16:36" x14ac:dyDescent="0.3">
      <c r="P1048443" s="8"/>
      <c r="Q1048443" s="4"/>
      <c r="R1048443" s="4"/>
      <c r="S1048443" s="4"/>
      <c r="T1048443" s="4"/>
      <c r="U1048443" s="4"/>
      <c r="V1048443" s="4"/>
      <c r="W1048443" s="4"/>
      <c r="X1048443" s="4"/>
      <c r="Y1048443" s="4"/>
      <c r="Z1048443" s="47"/>
      <c r="AA1048443" s="47"/>
      <c r="AB1048443" s="47"/>
      <c r="AC1048443" s="8"/>
      <c r="AD1048443" s="4"/>
      <c r="AE1048443" s="4"/>
      <c r="AF1048443" s="4"/>
      <c r="AG1048443" s="4"/>
      <c r="AH1048443" s="55"/>
      <c r="AI1048443" s="55"/>
      <c r="AJ1048443" s="8"/>
    </row>
    <row r="1048444" spans="16:36" x14ac:dyDescent="0.3">
      <c r="P1048444" s="8"/>
      <c r="Q1048444" s="4"/>
      <c r="R1048444" s="4"/>
      <c r="S1048444" s="4"/>
      <c r="T1048444" s="4"/>
      <c r="U1048444" s="4"/>
      <c r="V1048444" s="4"/>
      <c r="W1048444" s="4"/>
      <c r="X1048444" s="4"/>
      <c r="Y1048444" s="4"/>
      <c r="Z1048444" s="47"/>
      <c r="AA1048444" s="47"/>
      <c r="AB1048444" s="47"/>
      <c r="AC1048444" s="8"/>
      <c r="AD1048444" s="4"/>
      <c r="AE1048444" s="4"/>
      <c r="AF1048444" s="4"/>
      <c r="AG1048444" s="4"/>
      <c r="AH1048444" s="55"/>
      <c r="AI1048444" s="55"/>
      <c r="AJ1048444" s="8"/>
    </row>
    <row r="1048445" spans="16:36" x14ac:dyDescent="0.3">
      <c r="P1048445" s="8"/>
      <c r="Q1048445" s="4"/>
      <c r="R1048445" s="4"/>
      <c r="S1048445" s="4"/>
      <c r="T1048445" s="4"/>
      <c r="U1048445" s="4"/>
      <c r="V1048445" s="4"/>
      <c r="W1048445" s="4"/>
      <c r="X1048445" s="4"/>
      <c r="Y1048445" s="4"/>
      <c r="Z1048445" s="47"/>
      <c r="AA1048445" s="47"/>
      <c r="AB1048445" s="47"/>
      <c r="AC1048445" s="8"/>
      <c r="AD1048445" s="4"/>
      <c r="AE1048445" s="4"/>
      <c r="AF1048445" s="4"/>
      <c r="AG1048445" s="4"/>
      <c r="AH1048445" s="55"/>
      <c r="AI1048445" s="55"/>
      <c r="AJ1048445" s="8"/>
    </row>
    <row r="1048446" spans="16:36" x14ac:dyDescent="0.3">
      <c r="P1048446" s="8"/>
      <c r="Q1048446" s="4"/>
      <c r="R1048446" s="4"/>
      <c r="S1048446" s="4"/>
      <c r="T1048446" s="4"/>
      <c r="U1048446" s="4"/>
      <c r="V1048446" s="4"/>
      <c r="W1048446" s="4"/>
      <c r="X1048446" s="4"/>
      <c r="Y1048446" s="4"/>
      <c r="Z1048446" s="47"/>
      <c r="AA1048446" s="47"/>
      <c r="AB1048446" s="47"/>
      <c r="AC1048446" s="8"/>
      <c r="AD1048446" s="4"/>
      <c r="AE1048446" s="4"/>
      <c r="AF1048446" s="4"/>
      <c r="AG1048446" s="4"/>
      <c r="AH1048446" s="55"/>
      <c r="AI1048446" s="55"/>
      <c r="AJ1048446" s="8"/>
    </row>
    <row r="1048447" spans="16:36" x14ac:dyDescent="0.3">
      <c r="P1048447" s="8"/>
      <c r="Q1048447" s="4"/>
      <c r="R1048447" s="4"/>
      <c r="S1048447" s="4"/>
      <c r="T1048447" s="4"/>
      <c r="U1048447" s="4"/>
      <c r="V1048447" s="4"/>
      <c r="W1048447" s="4"/>
      <c r="X1048447" s="4"/>
      <c r="Y1048447" s="4"/>
      <c r="Z1048447" s="47"/>
      <c r="AA1048447" s="47"/>
      <c r="AB1048447" s="47"/>
      <c r="AC1048447" s="8"/>
      <c r="AD1048447" s="4"/>
      <c r="AE1048447" s="4"/>
      <c r="AF1048447" s="4"/>
      <c r="AG1048447" s="4"/>
      <c r="AH1048447" s="55"/>
      <c r="AI1048447" s="55"/>
      <c r="AJ1048447" s="8"/>
    </row>
    <row r="1048448" spans="16:36" x14ac:dyDescent="0.3">
      <c r="P1048448" s="8"/>
      <c r="Q1048448" s="4"/>
      <c r="R1048448" s="4"/>
      <c r="S1048448" s="4"/>
      <c r="T1048448" s="4"/>
      <c r="U1048448" s="4"/>
      <c r="V1048448" s="4"/>
      <c r="W1048448" s="4"/>
      <c r="X1048448" s="4"/>
      <c r="Y1048448" s="4"/>
      <c r="Z1048448" s="47"/>
      <c r="AA1048448" s="47"/>
      <c r="AB1048448" s="47"/>
      <c r="AC1048448" s="8"/>
      <c r="AD1048448" s="4"/>
      <c r="AE1048448" s="4"/>
      <c r="AF1048448" s="4"/>
      <c r="AG1048448" s="4"/>
      <c r="AH1048448" s="55"/>
      <c r="AI1048448" s="55"/>
      <c r="AJ1048448" s="8"/>
    </row>
    <row r="1048449" spans="16:36" x14ac:dyDescent="0.3">
      <c r="P1048449" s="8"/>
      <c r="Q1048449" s="4"/>
      <c r="R1048449" s="4"/>
      <c r="S1048449" s="4"/>
      <c r="T1048449" s="4"/>
      <c r="U1048449" s="4"/>
      <c r="V1048449" s="4"/>
      <c r="W1048449" s="4"/>
      <c r="X1048449" s="4"/>
      <c r="Y1048449" s="4"/>
      <c r="Z1048449" s="47"/>
      <c r="AA1048449" s="47"/>
      <c r="AB1048449" s="47"/>
      <c r="AC1048449" s="8"/>
      <c r="AD1048449" s="4"/>
      <c r="AE1048449" s="4"/>
      <c r="AF1048449" s="4"/>
      <c r="AG1048449" s="4"/>
      <c r="AH1048449" s="55"/>
      <c r="AI1048449" s="55"/>
      <c r="AJ1048449" s="8"/>
    </row>
    <row r="1048450" spans="16:36" x14ac:dyDescent="0.3">
      <c r="P1048450" s="8"/>
      <c r="Q1048450" s="4"/>
      <c r="R1048450" s="4"/>
      <c r="S1048450" s="4"/>
      <c r="T1048450" s="4"/>
      <c r="U1048450" s="4"/>
      <c r="V1048450" s="4"/>
      <c r="W1048450" s="4"/>
      <c r="X1048450" s="4"/>
      <c r="Y1048450" s="4"/>
      <c r="Z1048450" s="47"/>
      <c r="AA1048450" s="47"/>
      <c r="AB1048450" s="47"/>
      <c r="AC1048450" s="8"/>
      <c r="AD1048450" s="4"/>
      <c r="AE1048450" s="4"/>
      <c r="AF1048450" s="4"/>
      <c r="AG1048450" s="4"/>
      <c r="AH1048450" s="55"/>
      <c r="AI1048450" s="55"/>
      <c r="AJ1048450" s="8"/>
    </row>
    <row r="1048451" spans="16:36" x14ac:dyDescent="0.3">
      <c r="P1048451" s="8"/>
      <c r="Q1048451" s="4"/>
      <c r="R1048451" s="4"/>
      <c r="S1048451" s="4"/>
      <c r="T1048451" s="4"/>
      <c r="U1048451" s="4"/>
      <c r="V1048451" s="4"/>
      <c r="W1048451" s="4"/>
      <c r="X1048451" s="4"/>
      <c r="Y1048451" s="4"/>
      <c r="Z1048451" s="47"/>
      <c r="AA1048451" s="47"/>
      <c r="AB1048451" s="47"/>
      <c r="AC1048451" s="8"/>
      <c r="AD1048451" s="4"/>
      <c r="AE1048451" s="4"/>
      <c r="AF1048451" s="4"/>
      <c r="AG1048451" s="4"/>
      <c r="AH1048451" s="55"/>
      <c r="AI1048451" s="55"/>
      <c r="AJ1048451" s="8"/>
    </row>
    <row r="1048452" spans="16:36" x14ac:dyDescent="0.3">
      <c r="P1048452" s="8"/>
      <c r="Q1048452" s="4"/>
      <c r="R1048452" s="4"/>
      <c r="S1048452" s="4"/>
      <c r="T1048452" s="4"/>
      <c r="U1048452" s="4"/>
      <c r="V1048452" s="4"/>
      <c r="W1048452" s="4"/>
      <c r="X1048452" s="4"/>
      <c r="Y1048452" s="4"/>
      <c r="Z1048452" s="47"/>
      <c r="AA1048452" s="47"/>
      <c r="AB1048452" s="47"/>
      <c r="AC1048452" s="8"/>
      <c r="AD1048452" s="4"/>
      <c r="AE1048452" s="4"/>
      <c r="AF1048452" s="4"/>
      <c r="AG1048452" s="4"/>
      <c r="AH1048452" s="55"/>
      <c r="AI1048452" s="55"/>
      <c r="AJ1048452" s="8"/>
    </row>
    <row r="1048453" spans="16:36" x14ac:dyDescent="0.3">
      <c r="P1048453" s="8"/>
      <c r="Q1048453" s="4"/>
      <c r="R1048453" s="4"/>
      <c r="S1048453" s="4"/>
      <c r="T1048453" s="4"/>
      <c r="U1048453" s="4"/>
      <c r="V1048453" s="4"/>
      <c r="W1048453" s="4"/>
      <c r="X1048453" s="4"/>
      <c r="Y1048453" s="4"/>
      <c r="Z1048453" s="47"/>
      <c r="AA1048453" s="47"/>
      <c r="AB1048453" s="47"/>
      <c r="AC1048453" s="8"/>
      <c r="AD1048453" s="4"/>
      <c r="AE1048453" s="4"/>
      <c r="AF1048453" s="4"/>
      <c r="AG1048453" s="4"/>
      <c r="AH1048453" s="55"/>
      <c r="AI1048453" s="55"/>
      <c r="AJ1048453" s="8"/>
    </row>
    <row r="1048454" spans="16:36" x14ac:dyDescent="0.3">
      <c r="P1048454" s="8"/>
      <c r="Q1048454" s="4"/>
      <c r="R1048454" s="4"/>
      <c r="S1048454" s="4"/>
      <c r="T1048454" s="4"/>
      <c r="U1048454" s="4"/>
      <c r="V1048454" s="4"/>
      <c r="W1048454" s="4"/>
      <c r="X1048454" s="4"/>
      <c r="Y1048454" s="4"/>
      <c r="Z1048454" s="47"/>
      <c r="AA1048454" s="47"/>
      <c r="AB1048454" s="47"/>
      <c r="AC1048454" s="8"/>
      <c r="AD1048454" s="4"/>
      <c r="AE1048454" s="4"/>
      <c r="AF1048454" s="4"/>
      <c r="AG1048454" s="4"/>
      <c r="AH1048454" s="55"/>
      <c r="AI1048454" s="55"/>
      <c r="AJ1048454" s="8"/>
    </row>
    <row r="1048455" spans="16:36" x14ac:dyDescent="0.3">
      <c r="P1048455" s="8"/>
      <c r="Q1048455" s="4"/>
      <c r="R1048455" s="4"/>
      <c r="S1048455" s="4"/>
      <c r="T1048455" s="4"/>
      <c r="U1048455" s="4"/>
      <c r="V1048455" s="4"/>
      <c r="W1048455" s="4"/>
      <c r="X1048455" s="4"/>
      <c r="Y1048455" s="4"/>
      <c r="Z1048455" s="47"/>
      <c r="AA1048455" s="47"/>
      <c r="AB1048455" s="47"/>
      <c r="AC1048455" s="8"/>
      <c r="AD1048455" s="4"/>
      <c r="AE1048455" s="4"/>
      <c r="AF1048455" s="4"/>
      <c r="AG1048455" s="4"/>
      <c r="AH1048455" s="55"/>
      <c r="AI1048455" s="55"/>
      <c r="AJ1048455" s="8"/>
    </row>
    <row r="1048456" spans="16:36" x14ac:dyDescent="0.3">
      <c r="P1048456" s="8"/>
      <c r="Q1048456" s="4"/>
      <c r="R1048456" s="4"/>
      <c r="S1048456" s="4"/>
      <c r="T1048456" s="4"/>
      <c r="U1048456" s="4"/>
      <c r="V1048456" s="4"/>
      <c r="W1048456" s="4"/>
      <c r="X1048456" s="4"/>
      <c r="Y1048456" s="4"/>
      <c r="Z1048456" s="47"/>
      <c r="AA1048456" s="47"/>
      <c r="AB1048456" s="47"/>
      <c r="AC1048456" s="8"/>
      <c r="AD1048456" s="4"/>
      <c r="AE1048456" s="4"/>
      <c r="AF1048456" s="4"/>
      <c r="AG1048456" s="4"/>
      <c r="AH1048456" s="55"/>
      <c r="AI1048456" s="55"/>
      <c r="AJ1048456" s="8"/>
    </row>
    <row r="1048457" spans="16:36" x14ac:dyDescent="0.3">
      <c r="P1048457" s="8"/>
      <c r="Q1048457" s="4"/>
      <c r="R1048457" s="4"/>
      <c r="S1048457" s="4"/>
      <c r="T1048457" s="4"/>
      <c r="U1048457" s="4"/>
      <c r="V1048457" s="4"/>
      <c r="W1048457" s="4"/>
      <c r="X1048457" s="4"/>
      <c r="Y1048457" s="4"/>
      <c r="Z1048457" s="47"/>
      <c r="AA1048457" s="47"/>
      <c r="AB1048457" s="47"/>
      <c r="AC1048457" s="8"/>
      <c r="AD1048457" s="4"/>
      <c r="AE1048457" s="4"/>
      <c r="AF1048457" s="4"/>
      <c r="AG1048457" s="4"/>
      <c r="AH1048457" s="55"/>
      <c r="AI1048457" s="55"/>
      <c r="AJ1048457" s="8"/>
    </row>
    <row r="1048458" spans="16:36" x14ac:dyDescent="0.3">
      <c r="P1048458" s="8"/>
      <c r="Q1048458" s="4"/>
      <c r="R1048458" s="4"/>
      <c r="S1048458" s="4"/>
      <c r="T1048458" s="4"/>
      <c r="U1048458" s="4"/>
      <c r="V1048458" s="4"/>
      <c r="W1048458" s="4"/>
      <c r="X1048458" s="4"/>
      <c r="Y1048458" s="4"/>
      <c r="Z1048458" s="47"/>
      <c r="AA1048458" s="47"/>
      <c r="AB1048458" s="47"/>
      <c r="AC1048458" s="8"/>
      <c r="AD1048458" s="4"/>
      <c r="AE1048458" s="4"/>
      <c r="AF1048458" s="4"/>
      <c r="AG1048458" s="4"/>
      <c r="AH1048458" s="55"/>
      <c r="AI1048458" s="55"/>
      <c r="AJ1048458" s="8"/>
    </row>
    <row r="1048459" spans="16:36" x14ac:dyDescent="0.3">
      <c r="P1048459" s="8"/>
      <c r="Q1048459" s="4"/>
      <c r="R1048459" s="4"/>
      <c r="S1048459" s="4"/>
      <c r="T1048459" s="4"/>
      <c r="U1048459" s="4"/>
      <c r="V1048459" s="4"/>
      <c r="W1048459" s="4"/>
      <c r="X1048459" s="4"/>
      <c r="Y1048459" s="4"/>
      <c r="Z1048459" s="47"/>
      <c r="AA1048459" s="47"/>
      <c r="AB1048459" s="47"/>
      <c r="AC1048459" s="8"/>
      <c r="AD1048459" s="4"/>
      <c r="AE1048459" s="4"/>
      <c r="AF1048459" s="4"/>
      <c r="AG1048459" s="4"/>
      <c r="AH1048459" s="55"/>
      <c r="AI1048459" s="55"/>
      <c r="AJ1048459" s="8"/>
    </row>
    <row r="1048460" spans="16:36" x14ac:dyDescent="0.3">
      <c r="P1048460" s="8"/>
      <c r="Q1048460" s="4"/>
      <c r="R1048460" s="4"/>
      <c r="S1048460" s="4"/>
      <c r="T1048460" s="4"/>
      <c r="U1048460" s="4"/>
      <c r="V1048460" s="4"/>
      <c r="W1048460" s="4"/>
      <c r="X1048460" s="4"/>
      <c r="Y1048460" s="4"/>
      <c r="Z1048460" s="47"/>
      <c r="AA1048460" s="47"/>
      <c r="AB1048460" s="47"/>
      <c r="AC1048460" s="8"/>
      <c r="AD1048460" s="4"/>
      <c r="AE1048460" s="4"/>
      <c r="AF1048460" s="4"/>
      <c r="AG1048460" s="4"/>
      <c r="AH1048460" s="55"/>
      <c r="AI1048460" s="55"/>
      <c r="AJ1048460" s="8"/>
    </row>
    <row r="1048461" spans="16:36" x14ac:dyDescent="0.3">
      <c r="P1048461" s="8"/>
      <c r="Q1048461" s="4"/>
      <c r="R1048461" s="4"/>
      <c r="S1048461" s="4"/>
      <c r="T1048461" s="4"/>
      <c r="U1048461" s="4"/>
      <c r="V1048461" s="4"/>
      <c r="W1048461" s="4"/>
      <c r="X1048461" s="4"/>
      <c r="Y1048461" s="4"/>
      <c r="Z1048461" s="47"/>
      <c r="AA1048461" s="47"/>
      <c r="AB1048461" s="47"/>
      <c r="AC1048461" s="8"/>
      <c r="AD1048461" s="4"/>
      <c r="AE1048461" s="4"/>
      <c r="AF1048461" s="4"/>
      <c r="AG1048461" s="4"/>
      <c r="AH1048461" s="55"/>
      <c r="AI1048461" s="55"/>
      <c r="AJ1048461" s="8"/>
    </row>
    <row r="1048462" spans="16:36" x14ac:dyDescent="0.3">
      <c r="P1048462" s="8"/>
      <c r="Q1048462" s="4"/>
      <c r="R1048462" s="4"/>
      <c r="S1048462" s="4"/>
      <c r="T1048462" s="4"/>
      <c r="U1048462" s="4"/>
      <c r="V1048462" s="4"/>
      <c r="W1048462" s="4"/>
      <c r="X1048462" s="4"/>
      <c r="Y1048462" s="4"/>
      <c r="Z1048462" s="47"/>
      <c r="AA1048462" s="47"/>
      <c r="AB1048462" s="47"/>
      <c r="AC1048462" s="8"/>
      <c r="AD1048462" s="4"/>
      <c r="AE1048462" s="4"/>
      <c r="AF1048462" s="4"/>
      <c r="AG1048462" s="4"/>
      <c r="AH1048462" s="55"/>
      <c r="AI1048462" s="55"/>
      <c r="AJ1048462" s="8"/>
    </row>
    <row r="1048463" spans="16:36" x14ac:dyDescent="0.3">
      <c r="P1048463" s="8"/>
      <c r="Q1048463" s="4"/>
      <c r="R1048463" s="4"/>
      <c r="S1048463" s="4"/>
      <c r="T1048463" s="4"/>
      <c r="U1048463" s="4"/>
      <c r="V1048463" s="4"/>
      <c r="W1048463" s="4"/>
      <c r="X1048463" s="4"/>
      <c r="Y1048463" s="4"/>
      <c r="Z1048463" s="47"/>
      <c r="AA1048463" s="47"/>
      <c r="AB1048463" s="47"/>
      <c r="AC1048463" s="8"/>
      <c r="AD1048463" s="4"/>
      <c r="AE1048463" s="4"/>
      <c r="AF1048463" s="4"/>
      <c r="AG1048463" s="4"/>
      <c r="AH1048463" s="55"/>
      <c r="AI1048463" s="55"/>
      <c r="AJ1048463" s="8"/>
    </row>
    <row r="1048464" spans="16:36" x14ac:dyDescent="0.3">
      <c r="P1048464" s="8"/>
      <c r="Q1048464" s="4"/>
      <c r="R1048464" s="4"/>
      <c r="S1048464" s="4"/>
      <c r="T1048464" s="4"/>
      <c r="U1048464" s="4"/>
      <c r="V1048464" s="4"/>
      <c r="W1048464" s="4"/>
      <c r="X1048464" s="4"/>
      <c r="Y1048464" s="4"/>
      <c r="Z1048464" s="47"/>
      <c r="AA1048464" s="47"/>
      <c r="AB1048464" s="47"/>
      <c r="AC1048464" s="8"/>
      <c r="AD1048464" s="4"/>
      <c r="AE1048464" s="4"/>
      <c r="AF1048464" s="4"/>
      <c r="AG1048464" s="4"/>
      <c r="AH1048464" s="55"/>
      <c r="AI1048464" s="55"/>
      <c r="AJ1048464" s="8"/>
    </row>
    <row r="1048465" spans="16:36" x14ac:dyDescent="0.3">
      <c r="P1048465" s="8"/>
      <c r="Q1048465" s="4"/>
      <c r="R1048465" s="4"/>
      <c r="S1048465" s="4"/>
      <c r="T1048465" s="4"/>
      <c r="U1048465" s="4"/>
      <c r="V1048465" s="4"/>
      <c r="W1048465" s="4"/>
      <c r="X1048465" s="4"/>
      <c r="Y1048465" s="4"/>
      <c r="Z1048465" s="47"/>
      <c r="AA1048465" s="47"/>
      <c r="AB1048465" s="47"/>
      <c r="AC1048465" s="8"/>
      <c r="AD1048465" s="4"/>
      <c r="AE1048465" s="4"/>
      <c r="AF1048465" s="4"/>
      <c r="AG1048465" s="4"/>
      <c r="AH1048465" s="55"/>
      <c r="AI1048465" s="55"/>
      <c r="AJ1048465" s="8"/>
    </row>
    <row r="1048466" spans="16:36" x14ac:dyDescent="0.3">
      <c r="P1048466" s="8"/>
      <c r="Q1048466" s="4"/>
      <c r="R1048466" s="4"/>
      <c r="S1048466" s="4"/>
      <c r="T1048466" s="4"/>
      <c r="U1048466" s="4"/>
      <c r="V1048466" s="4"/>
      <c r="W1048466" s="4"/>
      <c r="X1048466" s="4"/>
      <c r="Y1048466" s="4"/>
      <c r="Z1048466" s="47"/>
      <c r="AA1048466" s="47"/>
      <c r="AB1048466" s="47"/>
      <c r="AC1048466" s="8"/>
      <c r="AD1048466" s="4"/>
      <c r="AE1048466" s="4"/>
      <c r="AF1048466" s="4"/>
      <c r="AG1048466" s="4"/>
      <c r="AH1048466" s="55"/>
      <c r="AI1048466" s="55"/>
      <c r="AJ1048466" s="8"/>
    </row>
    <row r="1048467" spans="16:36" x14ac:dyDescent="0.3">
      <c r="P1048467" s="8"/>
      <c r="Q1048467" s="4"/>
      <c r="R1048467" s="4"/>
      <c r="S1048467" s="4"/>
      <c r="T1048467" s="4"/>
      <c r="U1048467" s="4"/>
      <c r="V1048467" s="4"/>
      <c r="W1048467" s="4"/>
      <c r="X1048467" s="4"/>
      <c r="Y1048467" s="4"/>
      <c r="Z1048467" s="47"/>
      <c r="AA1048467" s="47"/>
      <c r="AB1048467" s="47"/>
      <c r="AC1048467" s="8"/>
      <c r="AD1048467" s="4"/>
      <c r="AE1048467" s="4"/>
      <c r="AF1048467" s="4"/>
      <c r="AG1048467" s="4"/>
      <c r="AH1048467" s="55"/>
      <c r="AI1048467" s="55"/>
      <c r="AJ1048467" s="8"/>
    </row>
    <row r="1048468" spans="16:36" x14ac:dyDescent="0.3">
      <c r="P1048468" s="8"/>
      <c r="Q1048468" s="4"/>
      <c r="R1048468" s="4"/>
      <c r="S1048468" s="4"/>
      <c r="T1048468" s="4"/>
      <c r="U1048468" s="4"/>
      <c r="V1048468" s="4"/>
      <c r="W1048468" s="4"/>
      <c r="X1048468" s="4"/>
      <c r="Y1048468" s="4"/>
      <c r="Z1048468" s="47"/>
      <c r="AA1048468" s="47"/>
      <c r="AB1048468" s="47"/>
      <c r="AC1048468" s="8"/>
      <c r="AD1048468" s="4"/>
      <c r="AE1048468" s="4"/>
      <c r="AF1048468" s="4"/>
      <c r="AG1048468" s="4"/>
      <c r="AH1048468" s="55"/>
      <c r="AI1048468" s="55"/>
      <c r="AJ1048468" s="8"/>
    </row>
    <row r="1048469" spans="16:36" x14ac:dyDescent="0.3">
      <c r="P1048469" s="8"/>
      <c r="Q1048469" s="4"/>
      <c r="R1048469" s="4"/>
      <c r="S1048469" s="4"/>
      <c r="T1048469" s="4"/>
      <c r="U1048469" s="4"/>
      <c r="V1048469" s="4"/>
      <c r="W1048469" s="4"/>
      <c r="X1048469" s="4"/>
      <c r="Y1048469" s="4"/>
      <c r="Z1048469" s="47"/>
      <c r="AA1048469" s="47"/>
      <c r="AB1048469" s="47"/>
      <c r="AC1048469" s="8"/>
      <c r="AD1048469" s="4"/>
      <c r="AE1048469" s="4"/>
      <c r="AF1048469" s="4"/>
      <c r="AG1048469" s="4"/>
      <c r="AH1048469" s="55"/>
      <c r="AI1048469" s="55"/>
      <c r="AJ1048469" s="8"/>
    </row>
    <row r="1048470" spans="16:36" x14ac:dyDescent="0.3">
      <c r="P1048470" s="8"/>
      <c r="Q1048470" s="4"/>
      <c r="R1048470" s="4"/>
      <c r="S1048470" s="4"/>
      <c r="T1048470" s="4"/>
      <c r="U1048470" s="4"/>
      <c r="V1048470" s="4"/>
      <c r="W1048470" s="4"/>
      <c r="X1048470" s="4"/>
      <c r="Y1048470" s="4"/>
      <c r="Z1048470" s="47"/>
      <c r="AA1048470" s="47"/>
      <c r="AB1048470" s="47"/>
      <c r="AC1048470" s="8"/>
      <c r="AD1048470" s="4"/>
      <c r="AE1048470" s="4"/>
      <c r="AF1048470" s="4"/>
      <c r="AG1048470" s="4"/>
      <c r="AH1048470" s="55"/>
      <c r="AI1048470" s="55"/>
      <c r="AJ1048470" s="8"/>
    </row>
    <row r="1048471" spans="16:36" x14ac:dyDescent="0.3">
      <c r="P1048471" s="8"/>
      <c r="Q1048471" s="4"/>
      <c r="R1048471" s="4"/>
      <c r="S1048471" s="4"/>
      <c r="T1048471" s="4"/>
      <c r="U1048471" s="4"/>
      <c r="V1048471" s="4"/>
      <c r="W1048471" s="4"/>
      <c r="X1048471" s="4"/>
      <c r="Y1048471" s="4"/>
      <c r="Z1048471" s="47"/>
      <c r="AA1048471" s="47"/>
      <c r="AB1048471" s="47"/>
      <c r="AC1048471" s="8"/>
      <c r="AD1048471" s="4"/>
      <c r="AE1048471" s="4"/>
      <c r="AF1048471" s="4"/>
      <c r="AG1048471" s="4"/>
      <c r="AH1048471" s="55"/>
      <c r="AI1048471" s="55"/>
      <c r="AJ1048471" s="8"/>
    </row>
    <row r="1048472" spans="16:36" x14ac:dyDescent="0.3">
      <c r="P1048472" s="8"/>
      <c r="Q1048472" s="4"/>
      <c r="R1048472" s="4"/>
      <c r="S1048472" s="4"/>
      <c r="T1048472" s="4"/>
      <c r="U1048472" s="4"/>
      <c r="V1048472" s="4"/>
      <c r="W1048472" s="4"/>
      <c r="X1048472" s="4"/>
      <c r="Y1048472" s="4"/>
      <c r="Z1048472" s="47"/>
      <c r="AA1048472" s="47"/>
      <c r="AB1048472" s="47"/>
      <c r="AC1048472" s="8"/>
      <c r="AD1048472" s="4"/>
      <c r="AE1048472" s="4"/>
      <c r="AF1048472" s="4"/>
      <c r="AG1048472" s="4"/>
      <c r="AH1048472" s="55"/>
      <c r="AI1048472" s="55"/>
      <c r="AJ1048472" s="8"/>
    </row>
    <row r="1048473" spans="16:36" x14ac:dyDescent="0.3">
      <c r="P1048473" s="8"/>
      <c r="Q1048473" s="4"/>
      <c r="R1048473" s="4"/>
      <c r="S1048473" s="4"/>
      <c r="T1048473" s="4"/>
      <c r="U1048473" s="4"/>
      <c r="V1048473" s="4"/>
      <c r="W1048473" s="4"/>
      <c r="X1048473" s="4"/>
      <c r="Y1048473" s="4"/>
      <c r="Z1048473" s="47"/>
      <c r="AA1048473" s="47"/>
      <c r="AB1048473" s="47"/>
      <c r="AC1048473" s="8"/>
      <c r="AD1048473" s="4"/>
      <c r="AE1048473" s="4"/>
      <c r="AF1048473" s="4"/>
      <c r="AG1048473" s="4"/>
      <c r="AH1048473" s="55"/>
      <c r="AI1048473" s="55"/>
      <c r="AJ1048473" s="8"/>
    </row>
    <row r="1048474" spans="16:36" x14ac:dyDescent="0.3">
      <c r="P1048474" s="8"/>
      <c r="Q1048474" s="4"/>
      <c r="R1048474" s="4"/>
      <c r="S1048474" s="4"/>
      <c r="T1048474" s="4"/>
      <c r="U1048474" s="4"/>
      <c r="V1048474" s="4"/>
      <c r="W1048474" s="4"/>
      <c r="X1048474" s="4"/>
      <c r="Y1048474" s="4"/>
      <c r="Z1048474" s="47"/>
      <c r="AA1048474" s="47"/>
      <c r="AB1048474" s="47"/>
      <c r="AC1048474" s="8"/>
      <c r="AD1048474" s="4"/>
      <c r="AE1048474" s="4"/>
      <c r="AF1048474" s="4"/>
      <c r="AG1048474" s="4"/>
      <c r="AH1048474" s="55"/>
      <c r="AI1048474" s="55"/>
      <c r="AJ1048474" s="8"/>
    </row>
    <row r="1048475" spans="16:36" x14ac:dyDescent="0.3">
      <c r="P1048475" s="8"/>
      <c r="Q1048475" s="4"/>
      <c r="R1048475" s="4"/>
      <c r="S1048475" s="4"/>
      <c r="T1048475" s="4"/>
      <c r="U1048475" s="4"/>
      <c r="V1048475" s="4"/>
      <c r="W1048475" s="4"/>
      <c r="X1048475" s="4"/>
      <c r="Y1048475" s="4"/>
      <c r="Z1048475" s="47"/>
      <c r="AA1048475" s="47"/>
      <c r="AB1048475" s="47"/>
      <c r="AC1048475" s="8"/>
      <c r="AD1048475" s="4"/>
      <c r="AE1048475" s="4"/>
      <c r="AF1048475" s="4"/>
      <c r="AG1048475" s="4"/>
      <c r="AH1048475" s="55"/>
      <c r="AI1048475" s="55"/>
      <c r="AJ1048475" s="8"/>
    </row>
    <row r="1048476" spans="16:36" x14ac:dyDescent="0.3">
      <c r="P1048476" s="8"/>
      <c r="Q1048476" s="4"/>
      <c r="R1048476" s="4"/>
      <c r="S1048476" s="4"/>
      <c r="T1048476" s="4"/>
      <c r="U1048476" s="4"/>
      <c r="V1048476" s="4"/>
      <c r="W1048476" s="4"/>
      <c r="X1048476" s="4"/>
      <c r="Y1048476" s="4"/>
      <c r="Z1048476" s="47"/>
      <c r="AA1048476" s="47"/>
      <c r="AB1048476" s="47"/>
      <c r="AC1048476" s="8"/>
      <c r="AD1048476" s="4"/>
      <c r="AE1048476" s="4"/>
      <c r="AF1048476" s="4"/>
      <c r="AG1048476" s="4"/>
      <c r="AH1048476" s="55"/>
      <c r="AI1048476" s="55"/>
      <c r="AJ1048476" s="8"/>
    </row>
    <row r="1048477" spans="16:36" x14ac:dyDescent="0.3">
      <c r="P1048477" s="8"/>
      <c r="Q1048477" s="4"/>
      <c r="R1048477" s="4"/>
      <c r="S1048477" s="4"/>
      <c r="T1048477" s="4"/>
      <c r="U1048477" s="4"/>
      <c r="V1048477" s="4"/>
      <c r="W1048477" s="4"/>
      <c r="X1048477" s="4"/>
      <c r="Y1048477" s="4"/>
      <c r="Z1048477" s="47"/>
      <c r="AA1048477" s="47"/>
      <c r="AB1048477" s="47"/>
      <c r="AC1048477" s="8"/>
      <c r="AD1048477" s="4"/>
      <c r="AE1048477" s="4"/>
      <c r="AF1048477" s="4"/>
      <c r="AG1048477" s="4"/>
      <c r="AH1048477" s="55"/>
      <c r="AI1048477" s="55"/>
      <c r="AJ1048477" s="8"/>
    </row>
    <row r="1048478" spans="16:36" x14ac:dyDescent="0.3">
      <c r="P1048478" s="8"/>
      <c r="Q1048478" s="4"/>
      <c r="R1048478" s="4"/>
      <c r="S1048478" s="4"/>
      <c r="T1048478" s="4"/>
      <c r="U1048478" s="4"/>
      <c r="V1048478" s="4"/>
      <c r="W1048478" s="4"/>
      <c r="X1048478" s="4"/>
      <c r="Y1048478" s="4"/>
      <c r="Z1048478" s="47"/>
      <c r="AA1048478" s="47"/>
      <c r="AB1048478" s="47"/>
      <c r="AC1048478" s="8"/>
      <c r="AD1048478" s="4"/>
      <c r="AE1048478" s="4"/>
      <c r="AF1048478" s="4"/>
      <c r="AG1048478" s="4"/>
      <c r="AH1048478" s="55"/>
      <c r="AI1048478" s="55"/>
      <c r="AJ1048478" s="8"/>
    </row>
    <row r="1048479" spans="16:36" x14ac:dyDescent="0.3">
      <c r="P1048479" s="8"/>
      <c r="Q1048479" s="4"/>
      <c r="R1048479" s="4"/>
      <c r="S1048479" s="4"/>
      <c r="T1048479" s="4"/>
      <c r="U1048479" s="4"/>
      <c r="V1048479" s="4"/>
      <c r="W1048479" s="4"/>
      <c r="X1048479" s="4"/>
      <c r="Y1048479" s="4"/>
      <c r="Z1048479" s="47"/>
      <c r="AA1048479" s="47"/>
      <c r="AB1048479" s="47"/>
      <c r="AC1048479" s="8"/>
      <c r="AD1048479" s="4"/>
      <c r="AE1048479" s="4"/>
      <c r="AF1048479" s="4"/>
      <c r="AG1048479" s="4"/>
      <c r="AH1048479" s="55"/>
      <c r="AI1048479" s="55"/>
      <c r="AJ1048479" s="8"/>
    </row>
    <row r="1048480" spans="16:36" x14ac:dyDescent="0.3">
      <c r="P1048480" s="8"/>
      <c r="Q1048480" s="4"/>
      <c r="R1048480" s="4"/>
      <c r="S1048480" s="4"/>
      <c r="T1048480" s="4"/>
      <c r="U1048480" s="4"/>
      <c r="V1048480" s="4"/>
      <c r="W1048480" s="4"/>
      <c r="X1048480" s="4"/>
      <c r="Y1048480" s="4"/>
      <c r="Z1048480" s="47"/>
      <c r="AA1048480" s="47"/>
      <c r="AB1048480" s="47"/>
      <c r="AC1048480" s="8"/>
      <c r="AD1048480" s="4"/>
      <c r="AE1048480" s="4"/>
      <c r="AF1048480" s="4"/>
      <c r="AG1048480" s="4"/>
      <c r="AH1048480" s="55"/>
      <c r="AI1048480" s="55"/>
      <c r="AJ1048480" s="8"/>
    </row>
    <row r="1048481" spans="16:36" x14ac:dyDescent="0.3">
      <c r="P1048481" s="8"/>
      <c r="Q1048481" s="4"/>
      <c r="R1048481" s="4"/>
      <c r="S1048481" s="4"/>
      <c r="T1048481" s="4"/>
      <c r="U1048481" s="4"/>
      <c r="V1048481" s="4"/>
      <c r="W1048481" s="4"/>
      <c r="X1048481" s="4"/>
      <c r="Y1048481" s="4"/>
      <c r="Z1048481" s="47"/>
      <c r="AA1048481" s="47"/>
      <c r="AB1048481" s="47"/>
      <c r="AC1048481" s="8"/>
      <c r="AD1048481" s="4"/>
      <c r="AE1048481" s="4"/>
      <c r="AF1048481" s="4"/>
      <c r="AG1048481" s="4"/>
      <c r="AH1048481" s="55"/>
      <c r="AI1048481" s="55"/>
      <c r="AJ1048481" s="8"/>
    </row>
    <row r="1048482" spans="16:36" x14ac:dyDescent="0.3">
      <c r="P1048482" s="8"/>
      <c r="Q1048482" s="4"/>
      <c r="R1048482" s="4"/>
      <c r="S1048482" s="4"/>
      <c r="T1048482" s="4"/>
      <c r="U1048482" s="4"/>
      <c r="V1048482" s="4"/>
      <c r="W1048482" s="4"/>
      <c r="X1048482" s="4"/>
      <c r="Y1048482" s="4"/>
      <c r="Z1048482" s="47"/>
      <c r="AA1048482" s="47"/>
      <c r="AB1048482" s="47"/>
      <c r="AC1048482" s="8"/>
      <c r="AD1048482" s="4"/>
      <c r="AE1048482" s="4"/>
      <c r="AF1048482" s="4"/>
      <c r="AG1048482" s="4"/>
      <c r="AH1048482" s="55"/>
      <c r="AI1048482" s="55"/>
      <c r="AJ1048482" s="8"/>
    </row>
    <row r="1048483" spans="16:36" x14ac:dyDescent="0.3">
      <c r="P1048483" s="8"/>
      <c r="Q1048483" s="4"/>
      <c r="R1048483" s="4"/>
      <c r="S1048483" s="4"/>
      <c r="T1048483" s="4"/>
      <c r="U1048483" s="4"/>
      <c r="V1048483" s="4"/>
      <c r="W1048483" s="4"/>
      <c r="X1048483" s="4"/>
      <c r="Y1048483" s="4"/>
      <c r="Z1048483" s="47"/>
      <c r="AA1048483" s="47"/>
      <c r="AB1048483" s="47"/>
      <c r="AC1048483" s="8"/>
      <c r="AD1048483" s="4"/>
      <c r="AE1048483" s="4"/>
      <c r="AF1048483" s="4"/>
      <c r="AG1048483" s="4"/>
      <c r="AH1048483" s="55"/>
      <c r="AI1048483" s="55"/>
      <c r="AJ1048483" s="8"/>
    </row>
    <row r="1048484" spans="16:36" x14ac:dyDescent="0.3">
      <c r="P1048484" s="8"/>
      <c r="Q1048484" s="4"/>
      <c r="R1048484" s="4"/>
      <c r="S1048484" s="4"/>
      <c r="T1048484" s="4"/>
      <c r="U1048484" s="4"/>
      <c r="V1048484" s="4"/>
      <c r="W1048484" s="4"/>
      <c r="X1048484" s="4"/>
      <c r="Y1048484" s="4"/>
      <c r="Z1048484" s="47"/>
      <c r="AA1048484" s="47"/>
      <c r="AB1048484" s="47"/>
      <c r="AC1048484" s="8"/>
      <c r="AD1048484" s="4"/>
      <c r="AE1048484" s="4"/>
      <c r="AF1048484" s="4"/>
      <c r="AG1048484" s="4"/>
      <c r="AH1048484" s="55"/>
      <c r="AI1048484" s="55"/>
      <c r="AJ1048484" s="8"/>
    </row>
    <row r="1048485" spans="16:36" x14ac:dyDescent="0.3">
      <c r="P1048485" s="8"/>
      <c r="Q1048485" s="4"/>
      <c r="R1048485" s="4"/>
      <c r="S1048485" s="4"/>
      <c r="T1048485" s="4"/>
      <c r="U1048485" s="4"/>
      <c r="V1048485" s="4"/>
      <c r="W1048485" s="4"/>
      <c r="X1048485" s="4"/>
      <c r="Y1048485" s="4"/>
      <c r="Z1048485" s="47"/>
      <c r="AA1048485" s="47"/>
      <c r="AB1048485" s="47"/>
      <c r="AC1048485" s="8"/>
      <c r="AD1048485" s="4"/>
      <c r="AE1048485" s="4"/>
      <c r="AF1048485" s="4"/>
      <c r="AG1048485" s="4"/>
      <c r="AH1048485" s="55"/>
      <c r="AI1048485" s="55"/>
      <c r="AJ1048485" s="8"/>
    </row>
    <row r="1048486" spans="16:36" x14ac:dyDescent="0.3">
      <c r="P1048486" s="8"/>
      <c r="Q1048486" s="4"/>
      <c r="R1048486" s="4"/>
      <c r="S1048486" s="4"/>
      <c r="T1048486" s="4"/>
      <c r="U1048486" s="4"/>
      <c r="V1048486" s="4"/>
      <c r="W1048486" s="4"/>
      <c r="X1048486" s="4"/>
      <c r="Y1048486" s="4"/>
      <c r="Z1048486" s="47"/>
      <c r="AA1048486" s="47"/>
      <c r="AB1048486" s="47"/>
      <c r="AC1048486" s="8"/>
      <c r="AD1048486" s="4"/>
      <c r="AE1048486" s="4"/>
      <c r="AF1048486" s="4"/>
      <c r="AG1048486" s="4"/>
      <c r="AH1048486" s="55"/>
      <c r="AI1048486" s="55"/>
      <c r="AJ1048486" s="8"/>
    </row>
    <row r="1048487" spans="16:36" x14ac:dyDescent="0.3">
      <c r="P1048487" s="8"/>
      <c r="Q1048487" s="4"/>
      <c r="R1048487" s="4"/>
      <c r="S1048487" s="4"/>
      <c r="T1048487" s="4"/>
      <c r="U1048487" s="4"/>
      <c r="V1048487" s="4"/>
      <c r="W1048487" s="4"/>
      <c r="X1048487" s="4"/>
      <c r="Y1048487" s="4"/>
      <c r="Z1048487" s="47"/>
      <c r="AA1048487" s="47"/>
      <c r="AB1048487" s="47"/>
      <c r="AC1048487" s="8"/>
      <c r="AD1048487" s="4"/>
      <c r="AE1048487" s="4"/>
      <c r="AF1048487" s="4"/>
      <c r="AG1048487" s="4"/>
      <c r="AH1048487" s="55"/>
      <c r="AI1048487" s="55"/>
      <c r="AJ1048487" s="8"/>
    </row>
  </sheetData>
  <autoFilter ref="A8:O8"/>
  <sortState ref="B9:AE111">
    <sortCondition ref="B110"/>
  </sortState>
  <mergeCells count="20">
    <mergeCell ref="Q110:Y110"/>
    <mergeCell ref="AD110:AG110"/>
    <mergeCell ref="AK110:AO110"/>
    <mergeCell ref="D105:E105"/>
    <mergeCell ref="Q6:AB6"/>
    <mergeCell ref="AD6:AI6"/>
    <mergeCell ref="AK6:AQ6"/>
    <mergeCell ref="D104:E104"/>
    <mergeCell ref="B109:E109"/>
    <mergeCell ref="D106:E106"/>
    <mergeCell ref="M6:O6"/>
    <mergeCell ref="Q106:AB106"/>
    <mergeCell ref="AD106:AI106"/>
    <mergeCell ref="AK106:AQ106"/>
    <mergeCell ref="K7:L7"/>
    <mergeCell ref="AY3:BA3"/>
    <mergeCell ref="AS6:AT6"/>
    <mergeCell ref="AS106:AT106"/>
    <mergeCell ref="AV105:AZ105"/>
    <mergeCell ref="AV6:AZ6"/>
  </mergeCells>
  <pageMargins left="0.25" right="0.25" top="0.75" bottom="0.75" header="0.3" footer="0.3"/>
  <pageSetup paperSize="8" scale="20" fitToHeight="0" orientation="portrait" r:id="rId1"/>
  <ignoredErrors>
    <ignoredError sqref="I10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O70"/>
  <sheetViews>
    <sheetView topLeftCell="A11" workbookViewId="0">
      <selection activeCell="A28" sqref="A28:XFD39"/>
    </sheetView>
  </sheetViews>
  <sheetFormatPr baseColWidth="10" defaultRowHeight="15" x14ac:dyDescent="0.25"/>
  <cols>
    <col min="3" max="3" width="11.42578125" hidden="1" customWidth="1"/>
    <col min="5" max="5" width="46.28515625" customWidth="1"/>
    <col min="6" max="7" width="11.42578125" hidden="1" customWidth="1"/>
    <col min="8" max="8" width="11.42578125" style="181"/>
  </cols>
  <sheetData>
    <row r="4" spans="4:15" ht="15.75" thickBot="1" x14ac:dyDescent="0.3"/>
    <row r="5" spans="4:15" ht="17.25" thickBot="1" x14ac:dyDescent="0.35">
      <c r="D5" s="315" t="s">
        <v>14</v>
      </c>
      <c r="E5" s="316"/>
      <c r="F5" s="84"/>
      <c r="G5" s="85"/>
      <c r="H5" s="292" t="s">
        <v>3</v>
      </c>
      <c r="I5" s="292"/>
      <c r="J5" s="292"/>
      <c r="K5" s="293"/>
      <c r="L5" s="299" t="s">
        <v>15</v>
      </c>
      <c r="M5" s="300"/>
      <c r="N5" s="300"/>
      <c r="O5" s="301"/>
    </row>
    <row r="6" spans="4:15" ht="16.5" x14ac:dyDescent="0.3">
      <c r="D6" s="86"/>
      <c r="E6" s="87"/>
      <c r="F6" s="33"/>
      <c r="G6" s="51"/>
      <c r="H6" s="191"/>
      <c r="I6" s="33"/>
      <c r="J6" s="33"/>
      <c r="K6" s="75"/>
      <c r="L6" s="77"/>
      <c r="M6" s="35"/>
      <c r="N6" s="35"/>
      <c r="O6" s="78"/>
    </row>
    <row r="7" spans="4:15" ht="16.5" x14ac:dyDescent="0.3">
      <c r="D7" s="294" t="s">
        <v>30</v>
      </c>
      <c r="E7" s="295"/>
      <c r="F7" s="67"/>
      <c r="G7" s="52"/>
      <c r="H7" s="192"/>
      <c r="I7" s="67" t="s">
        <v>32</v>
      </c>
      <c r="J7" s="67"/>
      <c r="K7" s="64"/>
      <c r="L7" s="79"/>
      <c r="M7" s="59" t="s">
        <v>28</v>
      </c>
      <c r="N7" s="59"/>
      <c r="O7" s="80"/>
    </row>
    <row r="8" spans="4:15" ht="16.5" x14ac:dyDescent="0.3">
      <c r="D8" s="294" t="s">
        <v>31</v>
      </c>
      <c r="E8" s="295"/>
      <c r="F8" s="67"/>
      <c r="G8" s="52"/>
      <c r="H8" s="192"/>
      <c r="I8" s="67" t="s">
        <v>39</v>
      </c>
      <c r="J8" s="67"/>
      <c r="K8" s="64"/>
      <c r="L8" s="79"/>
      <c r="M8" s="59" t="s">
        <v>29</v>
      </c>
      <c r="N8" s="59"/>
      <c r="O8" s="80"/>
    </row>
    <row r="9" spans="4:15" ht="16.5" x14ac:dyDescent="0.3">
      <c r="D9" s="294" t="s">
        <v>37</v>
      </c>
      <c r="E9" s="295"/>
      <c r="F9" s="67"/>
      <c r="G9" s="52"/>
      <c r="H9" s="192"/>
      <c r="I9" s="67"/>
      <c r="J9" s="67"/>
      <c r="K9" s="64"/>
      <c r="L9" s="79"/>
      <c r="M9" s="59" t="s">
        <v>40</v>
      </c>
      <c r="N9" s="59"/>
      <c r="O9" s="80"/>
    </row>
    <row r="10" spans="4:15" ht="16.5" x14ac:dyDescent="0.3">
      <c r="D10" s="294" t="s">
        <v>38</v>
      </c>
      <c r="E10" s="295"/>
      <c r="F10" s="67"/>
      <c r="G10" s="52"/>
      <c r="H10" s="192"/>
      <c r="I10" s="67"/>
      <c r="J10" s="67"/>
      <c r="K10" s="64"/>
      <c r="L10" s="79"/>
      <c r="M10" s="59"/>
      <c r="N10" s="59"/>
      <c r="O10" s="80"/>
    </row>
    <row r="11" spans="4:15" s="63" customFormat="1" ht="16.5" x14ac:dyDescent="0.3">
      <c r="D11" s="294" t="s">
        <v>33</v>
      </c>
      <c r="E11" s="295"/>
      <c r="F11" s="67"/>
      <c r="G11" s="52"/>
      <c r="H11" s="192"/>
      <c r="I11" s="67"/>
      <c r="J11" s="67"/>
      <c r="K11" s="64"/>
      <c r="L11" s="79"/>
      <c r="M11" s="59"/>
      <c r="N11" s="59"/>
      <c r="O11" s="80"/>
    </row>
    <row r="12" spans="4:15" s="63" customFormat="1" ht="16.5" x14ac:dyDescent="0.3">
      <c r="D12" s="294" t="s">
        <v>41</v>
      </c>
      <c r="E12" s="295"/>
      <c r="F12" s="67"/>
      <c r="G12" s="52"/>
      <c r="H12" s="192"/>
      <c r="I12" s="67"/>
      <c r="J12" s="67"/>
      <c r="K12" s="64"/>
      <c r="L12" s="79"/>
      <c r="M12" s="59"/>
      <c r="N12" s="59"/>
      <c r="O12" s="80"/>
    </row>
    <row r="13" spans="4:15" s="63" customFormat="1" ht="16.5" x14ac:dyDescent="0.3">
      <c r="D13" s="294" t="s">
        <v>42</v>
      </c>
      <c r="E13" s="295"/>
      <c r="F13" s="67"/>
      <c r="G13" s="52"/>
      <c r="H13" s="192"/>
      <c r="I13" s="67"/>
      <c r="J13" s="67"/>
      <c r="K13" s="64"/>
      <c r="L13" s="79"/>
      <c r="M13" s="59"/>
      <c r="N13" s="59"/>
      <c r="O13" s="80"/>
    </row>
    <row r="14" spans="4:15" ht="16.5" x14ac:dyDescent="0.3">
      <c r="D14" s="294" t="s">
        <v>43</v>
      </c>
      <c r="E14" s="295"/>
      <c r="F14" s="67"/>
      <c r="G14" s="52"/>
      <c r="H14" s="192"/>
      <c r="I14" s="67"/>
      <c r="J14" s="67"/>
      <c r="K14" s="64"/>
      <c r="L14" s="79"/>
      <c r="M14" s="59"/>
      <c r="N14" s="59"/>
      <c r="O14" s="80"/>
    </row>
    <row r="15" spans="4:15" ht="17.25" thickBot="1" x14ac:dyDescent="0.35">
      <c r="D15" s="88"/>
      <c r="E15" s="89"/>
      <c r="F15" s="34"/>
      <c r="G15" s="53"/>
      <c r="H15" s="193"/>
      <c r="I15" s="34"/>
      <c r="J15" s="34"/>
      <c r="K15" s="76"/>
      <c r="L15" s="81"/>
      <c r="M15" s="82"/>
      <c r="N15" s="82"/>
      <c r="O15" s="83"/>
    </row>
    <row r="19" spans="4:8" ht="16.5" x14ac:dyDescent="0.3">
      <c r="D19" s="302" t="s">
        <v>103</v>
      </c>
      <c r="E19" s="302"/>
      <c r="F19" s="302"/>
      <c r="G19" s="302"/>
      <c r="H19" s="65">
        <f>COUNTA('Etat des Formations'!AV7:AZ7)</f>
        <v>0</v>
      </c>
    </row>
    <row r="20" spans="4:8" ht="16.5" x14ac:dyDescent="0.3">
      <c r="D20" s="306" t="s">
        <v>4</v>
      </c>
      <c r="E20" s="307"/>
      <c r="F20" s="307"/>
      <c r="G20" s="308"/>
      <c r="H20" s="7">
        <f>COUNTA('Etat des Formations'!Q7:AB7)</f>
        <v>0</v>
      </c>
    </row>
    <row r="21" spans="4:8" ht="16.5" x14ac:dyDescent="0.3">
      <c r="D21" s="303" t="s">
        <v>16</v>
      </c>
      <c r="E21" s="304"/>
      <c r="F21" s="304"/>
      <c r="G21" s="305"/>
      <c r="H21" s="7">
        <f>COUNTA('Etat des Formations'!AD7:AI7)</f>
        <v>0</v>
      </c>
    </row>
    <row r="22" spans="4:8" ht="16.5" x14ac:dyDescent="0.3">
      <c r="D22" s="303" t="s">
        <v>5</v>
      </c>
      <c r="E22" s="304"/>
      <c r="F22" s="304"/>
      <c r="G22" s="305"/>
      <c r="H22" s="7">
        <f>COUNTA('Etat des Formations'!AK7:AQ7)</f>
        <v>0</v>
      </c>
    </row>
    <row r="23" spans="4:8" s="63" customFormat="1" ht="16.5" x14ac:dyDescent="0.3">
      <c r="D23" s="298" t="s">
        <v>113</v>
      </c>
      <c r="E23" s="298"/>
      <c r="F23" s="226"/>
      <c r="G23" s="226"/>
      <c r="H23" s="227">
        <f>COUNTA(D59:G60)</f>
        <v>2</v>
      </c>
    </row>
    <row r="24" spans="4:8" x14ac:dyDescent="0.25">
      <c r="D24" s="17"/>
      <c r="E24" s="17"/>
      <c r="F24" s="17"/>
      <c r="G24" s="17"/>
      <c r="H24" s="194"/>
    </row>
    <row r="25" spans="4:8" x14ac:dyDescent="0.25">
      <c r="D25" s="17"/>
      <c r="E25" s="17"/>
      <c r="F25" s="17"/>
      <c r="G25" s="17"/>
      <c r="H25" s="194"/>
    </row>
    <row r="26" spans="4:8" ht="33" x14ac:dyDescent="0.3">
      <c r="D26" s="17"/>
      <c r="E26" s="17"/>
      <c r="F26" s="17"/>
      <c r="G26" s="17"/>
      <c r="H26" s="90" t="s">
        <v>6</v>
      </c>
    </row>
    <row r="27" spans="4:8" x14ac:dyDescent="0.25">
      <c r="D27" s="312" t="s">
        <v>84</v>
      </c>
      <c r="E27" s="313"/>
      <c r="F27" s="313"/>
      <c r="G27" s="313"/>
      <c r="H27" s="314"/>
    </row>
    <row r="28" spans="4:8" s="185" customFormat="1" ht="30" customHeight="1" x14ac:dyDescent="0.25">
      <c r="D28" s="291" t="s">
        <v>85</v>
      </c>
      <c r="E28" s="291"/>
      <c r="F28" s="291"/>
      <c r="G28" s="291"/>
      <c r="H28" s="195">
        <v>3</v>
      </c>
    </row>
    <row r="29" spans="4:8" s="185" customFormat="1" ht="30" customHeight="1" x14ac:dyDescent="0.25">
      <c r="D29" s="291" t="s">
        <v>86</v>
      </c>
      <c r="E29" s="291"/>
      <c r="F29" s="291"/>
      <c r="G29" s="291"/>
      <c r="H29" s="195">
        <v>3</v>
      </c>
    </row>
    <row r="30" spans="4:8" s="185" customFormat="1" ht="30" customHeight="1" x14ac:dyDescent="0.25">
      <c r="D30" s="291" t="s">
        <v>87</v>
      </c>
      <c r="E30" s="291"/>
      <c r="F30" s="291"/>
      <c r="G30" s="291"/>
      <c r="H30" s="195">
        <v>2</v>
      </c>
    </row>
    <row r="31" spans="4:8" s="185" customFormat="1" ht="30" customHeight="1" x14ac:dyDescent="0.25">
      <c r="D31" s="296" t="s">
        <v>88</v>
      </c>
      <c r="E31" s="297"/>
      <c r="F31" s="188"/>
      <c r="G31" s="188"/>
      <c r="H31" s="195">
        <v>4</v>
      </c>
    </row>
    <row r="32" spans="4:8" s="185" customFormat="1" ht="30" customHeight="1" x14ac:dyDescent="0.25">
      <c r="D32" s="291" t="s">
        <v>89</v>
      </c>
      <c r="E32" s="291"/>
      <c r="F32" s="291"/>
      <c r="G32" s="291"/>
      <c r="H32" s="195">
        <v>2</v>
      </c>
    </row>
    <row r="33" spans="4:8" s="185" customFormat="1" ht="30" customHeight="1" x14ac:dyDescent="0.25">
      <c r="D33" s="291" t="s">
        <v>90</v>
      </c>
      <c r="E33" s="291"/>
      <c r="F33" s="291"/>
      <c r="G33" s="291"/>
      <c r="H33" s="195">
        <v>2</v>
      </c>
    </row>
    <row r="34" spans="4:8" s="185" customFormat="1" ht="30" customHeight="1" x14ac:dyDescent="0.25">
      <c r="D34" s="291" t="s">
        <v>91</v>
      </c>
      <c r="E34" s="291"/>
      <c r="F34" s="291"/>
      <c r="G34" s="291"/>
      <c r="H34" s="195">
        <v>2</v>
      </c>
    </row>
    <row r="35" spans="4:8" s="185" customFormat="1" ht="30" customHeight="1" x14ac:dyDescent="0.25">
      <c r="D35" s="291" t="s">
        <v>92</v>
      </c>
      <c r="E35" s="291"/>
      <c r="F35" s="291"/>
      <c r="G35" s="291"/>
      <c r="H35" s="195">
        <v>3</v>
      </c>
    </row>
    <row r="36" spans="4:8" s="185" customFormat="1" ht="30" customHeight="1" x14ac:dyDescent="0.25">
      <c r="D36" s="320" t="s">
        <v>93</v>
      </c>
      <c r="E36" s="320"/>
      <c r="F36" s="320"/>
      <c r="G36" s="320"/>
      <c r="H36" s="195">
        <v>1</v>
      </c>
    </row>
    <row r="37" spans="4:8" s="185" customFormat="1" ht="30" customHeight="1" x14ac:dyDescent="0.25">
      <c r="D37" s="320" t="s">
        <v>94</v>
      </c>
      <c r="E37" s="320"/>
      <c r="F37" s="320"/>
      <c r="G37" s="320"/>
      <c r="H37" s="195">
        <v>1</v>
      </c>
    </row>
    <row r="38" spans="4:8" s="185" customFormat="1" ht="30" customHeight="1" x14ac:dyDescent="0.25">
      <c r="D38" s="320" t="s">
        <v>95</v>
      </c>
      <c r="E38" s="320"/>
      <c r="F38" s="320"/>
      <c r="G38" s="320"/>
      <c r="H38" s="195">
        <v>1</v>
      </c>
    </row>
    <row r="39" spans="4:8" s="185" customFormat="1" ht="30" customHeight="1" x14ac:dyDescent="0.25">
      <c r="D39" s="296" t="s">
        <v>96</v>
      </c>
      <c r="E39" s="324"/>
      <c r="F39" s="189"/>
      <c r="G39" s="190"/>
      <c r="H39" s="195">
        <v>1</v>
      </c>
    </row>
    <row r="40" spans="4:8" ht="16.5" x14ac:dyDescent="0.3">
      <c r="D40" s="321" t="s">
        <v>7</v>
      </c>
      <c r="E40" s="322"/>
      <c r="F40" s="322"/>
      <c r="G40" s="323"/>
      <c r="H40" s="71">
        <f>SUM(H28:H39)</f>
        <v>25</v>
      </c>
    </row>
    <row r="41" spans="4:8" ht="16.5" x14ac:dyDescent="0.3">
      <c r="D41" s="317" t="s">
        <v>58</v>
      </c>
      <c r="E41" s="318"/>
      <c r="F41" s="318"/>
      <c r="G41" s="318"/>
      <c r="H41" s="319"/>
    </row>
    <row r="42" spans="4:8" s="185" customFormat="1" ht="30" customHeight="1" x14ac:dyDescent="0.25">
      <c r="D42" s="309" t="s">
        <v>97</v>
      </c>
      <c r="E42" s="310"/>
      <c r="F42" s="310"/>
      <c r="G42" s="311"/>
      <c r="H42" s="195">
        <v>3</v>
      </c>
    </row>
    <row r="43" spans="4:8" s="185" customFormat="1" ht="30" customHeight="1" x14ac:dyDescent="0.25">
      <c r="D43" s="309" t="s">
        <v>98</v>
      </c>
      <c r="E43" s="310"/>
      <c r="F43" s="310"/>
      <c r="G43" s="311"/>
      <c r="H43" s="195">
        <v>3</v>
      </c>
    </row>
    <row r="44" spans="4:8" s="185" customFormat="1" ht="30" customHeight="1" x14ac:dyDescent="0.25">
      <c r="D44" s="309" t="s">
        <v>89</v>
      </c>
      <c r="E44" s="310"/>
      <c r="F44" s="310"/>
      <c r="G44" s="311"/>
      <c r="H44" s="195">
        <v>2</v>
      </c>
    </row>
    <row r="45" spans="4:8" s="185" customFormat="1" ht="30" customHeight="1" x14ac:dyDescent="0.25">
      <c r="D45" s="309" t="s">
        <v>99</v>
      </c>
      <c r="E45" s="310"/>
      <c r="F45" s="310"/>
      <c r="G45" s="311"/>
      <c r="H45" s="195">
        <v>1</v>
      </c>
    </row>
    <row r="46" spans="4:8" s="185" customFormat="1" ht="30" customHeight="1" x14ac:dyDescent="0.25">
      <c r="D46" s="331" t="s">
        <v>100</v>
      </c>
      <c r="E46" s="331"/>
      <c r="F46" s="331"/>
      <c r="G46" s="331"/>
      <c r="H46" s="195">
        <v>1</v>
      </c>
    </row>
    <row r="47" spans="4:8" s="185" customFormat="1" ht="30" customHeight="1" x14ac:dyDescent="0.25">
      <c r="D47" s="331" t="s">
        <v>93</v>
      </c>
      <c r="E47" s="331"/>
      <c r="F47" s="331"/>
      <c r="G47" s="331"/>
      <c r="H47" s="195">
        <v>1</v>
      </c>
    </row>
    <row r="48" spans="4:8" ht="16.5" x14ac:dyDescent="0.3">
      <c r="D48" s="321" t="s">
        <v>7</v>
      </c>
      <c r="E48" s="322"/>
      <c r="F48" s="322"/>
      <c r="G48" s="323"/>
      <c r="H48" s="71">
        <f>SUM(H42:H47)</f>
        <v>11</v>
      </c>
    </row>
    <row r="49" spans="2:8" ht="16.5" x14ac:dyDescent="0.3">
      <c r="D49" s="317" t="s">
        <v>104</v>
      </c>
      <c r="E49" s="318"/>
      <c r="F49" s="318"/>
      <c r="G49" s="318"/>
      <c r="H49" s="319"/>
    </row>
    <row r="50" spans="2:8" s="185" customFormat="1" ht="30" customHeight="1" x14ac:dyDescent="0.25">
      <c r="D50" s="309" t="s">
        <v>101</v>
      </c>
      <c r="E50" s="310"/>
      <c r="F50" s="310"/>
      <c r="G50" s="311"/>
      <c r="H50" s="195">
        <v>2</v>
      </c>
    </row>
    <row r="51" spans="2:8" s="185" customFormat="1" ht="30" customHeight="1" x14ac:dyDescent="0.25">
      <c r="D51" s="309" t="s">
        <v>91</v>
      </c>
      <c r="E51" s="310"/>
      <c r="F51" s="310"/>
      <c r="G51" s="311"/>
      <c r="H51" s="195">
        <v>2</v>
      </c>
    </row>
    <row r="52" spans="2:8" s="185" customFormat="1" ht="30" customHeight="1" x14ac:dyDescent="0.25">
      <c r="D52" s="309" t="s">
        <v>102</v>
      </c>
      <c r="E52" s="310"/>
      <c r="F52" s="310"/>
      <c r="G52" s="311"/>
      <c r="H52" s="195">
        <v>1</v>
      </c>
    </row>
    <row r="53" spans="2:8" s="185" customFormat="1" ht="30" customHeight="1" x14ac:dyDescent="0.25">
      <c r="D53" s="309" t="s">
        <v>99</v>
      </c>
      <c r="E53" s="310"/>
      <c r="F53" s="310"/>
      <c r="G53" s="311"/>
      <c r="H53" s="195">
        <v>1</v>
      </c>
    </row>
    <row r="54" spans="2:8" s="185" customFormat="1" ht="30" customHeight="1" x14ac:dyDescent="0.25">
      <c r="D54" s="309" t="s">
        <v>87</v>
      </c>
      <c r="E54" s="310"/>
      <c r="F54" s="310"/>
      <c r="G54" s="311"/>
      <c r="H54" s="195">
        <v>1</v>
      </c>
    </row>
    <row r="55" spans="2:8" s="185" customFormat="1" ht="30" customHeight="1" x14ac:dyDescent="0.25">
      <c r="D55" s="331" t="s">
        <v>94</v>
      </c>
      <c r="E55" s="331"/>
      <c r="F55" s="331"/>
      <c r="G55" s="331"/>
      <c r="H55" s="195">
        <v>1</v>
      </c>
    </row>
    <row r="56" spans="2:8" ht="30" customHeight="1" x14ac:dyDescent="0.25">
      <c r="D56" s="331" t="s">
        <v>95</v>
      </c>
      <c r="E56" s="331"/>
      <c r="F56" s="331"/>
      <c r="G56" s="331"/>
      <c r="H56" s="196">
        <v>1</v>
      </c>
    </row>
    <row r="57" spans="2:8" s="63" customFormat="1" ht="16.5" x14ac:dyDescent="0.3">
      <c r="D57" s="321" t="s">
        <v>7</v>
      </c>
      <c r="E57" s="322"/>
      <c r="F57" s="322"/>
      <c r="G57" s="323"/>
      <c r="H57" s="13">
        <f>SUM(H50:H56)</f>
        <v>9</v>
      </c>
    </row>
    <row r="58" spans="2:8" s="185" customFormat="1" ht="30" customHeight="1" x14ac:dyDescent="0.3">
      <c r="D58" s="317" t="s">
        <v>105</v>
      </c>
      <c r="E58" s="318"/>
      <c r="F58" s="318"/>
      <c r="G58" s="318"/>
      <c r="H58" s="319"/>
    </row>
    <row r="59" spans="2:8" s="185" customFormat="1" ht="30" customHeight="1" x14ac:dyDescent="0.25">
      <c r="D59" s="309" t="s">
        <v>44</v>
      </c>
      <c r="E59" s="310"/>
      <c r="F59" s="310"/>
      <c r="G59" s="311"/>
      <c r="H59" s="195">
        <v>1</v>
      </c>
    </row>
    <row r="60" spans="2:8" s="63" customFormat="1" ht="30" customHeight="1" x14ac:dyDescent="0.25">
      <c r="D60" s="309" t="s">
        <v>110</v>
      </c>
      <c r="E60" s="310"/>
      <c r="F60" s="310"/>
      <c r="G60" s="311"/>
      <c r="H60" s="195">
        <v>2</v>
      </c>
    </row>
    <row r="61" spans="2:8" ht="16.5" x14ac:dyDescent="0.3">
      <c r="D61" s="321" t="s">
        <v>7</v>
      </c>
      <c r="E61" s="322"/>
      <c r="F61" s="322"/>
      <c r="G61" s="323"/>
      <c r="H61" s="71">
        <f>SUM(H59:H60)</f>
        <v>3</v>
      </c>
    </row>
    <row r="62" spans="2:8" s="63" customFormat="1" ht="16.5" x14ac:dyDescent="0.3">
      <c r="D62" s="332" t="s">
        <v>11</v>
      </c>
      <c r="E62" s="333"/>
      <c r="F62" s="333"/>
      <c r="G62" s="334"/>
      <c r="H62" s="71">
        <f>SUM(H40+H48+H57+H61)</f>
        <v>48</v>
      </c>
    </row>
    <row r="63" spans="2:8" ht="16.5" x14ac:dyDescent="0.3">
      <c r="D63" s="73"/>
      <c r="E63" s="74"/>
      <c r="F63" s="74"/>
      <c r="G63" s="74"/>
      <c r="H63" s="180"/>
    </row>
    <row r="64" spans="2:8" s="187" customFormat="1" ht="30" customHeight="1" x14ac:dyDescent="0.3">
      <c r="B64" s="267"/>
      <c r="C64" s="186" t="s">
        <v>50</v>
      </c>
      <c r="D64" s="317" t="s">
        <v>47</v>
      </c>
      <c r="E64" s="318"/>
      <c r="F64" s="318"/>
      <c r="G64" s="318"/>
      <c r="H64" s="319"/>
    </row>
    <row r="65" spans="2:8" s="187" customFormat="1" ht="30" customHeight="1" x14ac:dyDescent="0.3">
      <c r="B65" s="223" t="s">
        <v>50</v>
      </c>
      <c r="C65" s="186" t="s">
        <v>52</v>
      </c>
      <c r="D65" s="325" t="s">
        <v>12</v>
      </c>
      <c r="E65" s="326"/>
      <c r="F65" s="326"/>
      <c r="G65" s="327"/>
      <c r="H65" s="183">
        <v>3</v>
      </c>
    </row>
    <row r="66" spans="2:8" s="187" customFormat="1" ht="30" customHeight="1" x14ac:dyDescent="0.25">
      <c r="B66" s="223" t="s">
        <v>112</v>
      </c>
      <c r="C66" s="186" t="s">
        <v>52</v>
      </c>
      <c r="D66" s="325" t="s">
        <v>106</v>
      </c>
      <c r="E66" s="326"/>
      <c r="F66" s="326"/>
      <c r="G66" s="327"/>
      <c r="H66" s="184">
        <v>2</v>
      </c>
    </row>
    <row r="67" spans="2:8" s="187" customFormat="1" ht="30" customHeight="1" x14ac:dyDescent="0.3">
      <c r="B67" s="223" t="s">
        <v>112</v>
      </c>
      <c r="C67" s="186" t="s">
        <v>52</v>
      </c>
      <c r="D67" s="325" t="s">
        <v>17</v>
      </c>
      <c r="E67" s="326"/>
      <c r="F67" s="326"/>
      <c r="G67" s="327"/>
      <c r="H67" s="183">
        <v>1</v>
      </c>
    </row>
    <row r="68" spans="2:8" s="187" customFormat="1" ht="30" customHeight="1" x14ac:dyDescent="0.3">
      <c r="B68" s="223" t="s">
        <v>112</v>
      </c>
      <c r="C68" s="186" t="s">
        <v>51</v>
      </c>
      <c r="D68" s="325" t="s">
        <v>13</v>
      </c>
      <c r="E68" s="326"/>
      <c r="F68" s="326"/>
      <c r="G68" s="327"/>
      <c r="H68" s="183">
        <v>1</v>
      </c>
    </row>
    <row r="69" spans="2:8" ht="30" customHeight="1" x14ac:dyDescent="0.3">
      <c r="B69" s="223" t="s">
        <v>51</v>
      </c>
      <c r="D69" s="325" t="s">
        <v>109</v>
      </c>
      <c r="E69" s="326"/>
      <c r="F69" s="326"/>
      <c r="G69" s="327"/>
      <c r="H69" s="183">
        <v>3</v>
      </c>
    </row>
    <row r="70" spans="2:8" ht="16.5" x14ac:dyDescent="0.3">
      <c r="D70" s="328" t="s">
        <v>7</v>
      </c>
      <c r="E70" s="329"/>
      <c r="F70" s="329"/>
      <c r="G70" s="330"/>
      <c r="H70" s="22">
        <f>SUM(H65:H69)</f>
        <v>10</v>
      </c>
    </row>
  </sheetData>
  <mergeCells count="59">
    <mergeCell ref="D51:G51"/>
    <mergeCell ref="D52:G52"/>
    <mergeCell ref="D53:G53"/>
    <mergeCell ref="D55:G55"/>
    <mergeCell ref="D54:G54"/>
    <mergeCell ref="D46:G46"/>
    <mergeCell ref="D47:G47"/>
    <mergeCell ref="D48:G48"/>
    <mergeCell ref="D50:G50"/>
    <mergeCell ref="D49:H49"/>
    <mergeCell ref="D67:G67"/>
    <mergeCell ref="D68:G68"/>
    <mergeCell ref="D69:G69"/>
    <mergeCell ref="D70:G70"/>
    <mergeCell ref="D56:G56"/>
    <mergeCell ref="D57:G57"/>
    <mergeCell ref="D62:G62"/>
    <mergeCell ref="D65:G65"/>
    <mergeCell ref="D64:H64"/>
    <mergeCell ref="D66:G66"/>
    <mergeCell ref="D61:G61"/>
    <mergeCell ref="D58:H58"/>
    <mergeCell ref="D59:G59"/>
    <mergeCell ref="D60:G60"/>
    <mergeCell ref="D44:G44"/>
    <mergeCell ref="D45:G45"/>
    <mergeCell ref="D41:H41"/>
    <mergeCell ref="D35:G35"/>
    <mergeCell ref="D36:G36"/>
    <mergeCell ref="D37:G37"/>
    <mergeCell ref="D38:G38"/>
    <mergeCell ref="D40:G40"/>
    <mergeCell ref="D42:G42"/>
    <mergeCell ref="D39:E39"/>
    <mergeCell ref="L5:O5"/>
    <mergeCell ref="D19:G19"/>
    <mergeCell ref="D22:G22"/>
    <mergeCell ref="D20:G20"/>
    <mergeCell ref="D43:G43"/>
    <mergeCell ref="D27:H27"/>
    <mergeCell ref="D28:G28"/>
    <mergeCell ref="D30:G30"/>
    <mergeCell ref="D11:E11"/>
    <mergeCell ref="D12:E12"/>
    <mergeCell ref="D13:E13"/>
    <mergeCell ref="D14:E14"/>
    <mergeCell ref="D21:G21"/>
    <mergeCell ref="D5:E5"/>
    <mergeCell ref="D7:E7"/>
    <mergeCell ref="D8:E8"/>
    <mergeCell ref="D29:G29"/>
    <mergeCell ref="D32:G32"/>
    <mergeCell ref="D33:G33"/>
    <mergeCell ref="D34:G34"/>
    <mergeCell ref="H5:K5"/>
    <mergeCell ref="D9:E9"/>
    <mergeCell ref="D10:E10"/>
    <mergeCell ref="D31:E31"/>
    <mergeCell ref="D23:E23"/>
  </mergeCells>
  <pageMargins left="0.7" right="0.7" top="0.75" bottom="0.75" header="0.3" footer="0.3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U22"/>
  <sheetViews>
    <sheetView topLeftCell="A8" workbookViewId="0">
      <selection activeCell="A9" sqref="A9:XFD17"/>
    </sheetView>
  </sheetViews>
  <sheetFormatPr baseColWidth="10" defaultRowHeight="15" x14ac:dyDescent="0.25"/>
  <cols>
    <col min="2" max="2" width="13.85546875" customWidth="1"/>
  </cols>
  <sheetData>
    <row r="1" spans="1:281" ht="26.25" x14ac:dyDescent="0.4">
      <c r="A1" s="222" t="s">
        <v>48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</row>
    <row r="6" spans="1:281" ht="21" thickBot="1" x14ac:dyDescent="0.35">
      <c r="J6" s="282" t="s">
        <v>8</v>
      </c>
      <c r="K6" s="283"/>
      <c r="L6" s="283"/>
      <c r="M6" s="219"/>
      <c r="N6" s="277" t="s">
        <v>57</v>
      </c>
      <c r="O6" s="278"/>
      <c r="P6" s="278"/>
      <c r="Q6" s="278"/>
      <c r="R6" s="278"/>
      <c r="S6" s="278"/>
      <c r="T6" s="278"/>
      <c r="U6" s="278"/>
      <c r="V6" s="278"/>
      <c r="W6" s="278"/>
      <c r="X6" s="278"/>
      <c r="Y6" s="278"/>
      <c r="Z6" s="219"/>
      <c r="AA6" s="278" t="s">
        <v>58</v>
      </c>
      <c r="AB6" s="278"/>
      <c r="AC6" s="278"/>
      <c r="AD6" s="278"/>
      <c r="AE6" s="278"/>
      <c r="AF6" s="278"/>
      <c r="AG6" s="219"/>
      <c r="AH6" s="278" t="s">
        <v>82</v>
      </c>
      <c r="AI6" s="278"/>
      <c r="AJ6" s="278"/>
      <c r="AK6" s="278"/>
      <c r="AL6" s="278"/>
      <c r="AM6" s="278"/>
      <c r="AN6" s="278"/>
      <c r="AO6" s="219"/>
      <c r="AP6" s="269" t="s">
        <v>35</v>
      </c>
      <c r="AQ6" s="269"/>
      <c r="AR6" s="219"/>
      <c r="AS6" s="274" t="s">
        <v>45</v>
      </c>
      <c r="AT6" s="274"/>
      <c r="AU6" s="274"/>
      <c r="AV6" s="274"/>
      <c r="AW6" s="274"/>
      <c r="AX6" s="104"/>
    </row>
    <row r="7" spans="1:281" s="32" customFormat="1" ht="382.5" customHeight="1" x14ac:dyDescent="0.25">
      <c r="A7" s="36"/>
      <c r="B7" s="30"/>
      <c r="C7" s="30"/>
      <c r="D7" s="30"/>
      <c r="E7" s="24"/>
      <c r="F7" s="24"/>
      <c r="G7" s="24"/>
      <c r="H7" s="24"/>
      <c r="I7" s="24"/>
      <c r="J7" s="105" t="s">
        <v>55</v>
      </c>
      <c r="K7" s="105" t="s">
        <v>56</v>
      </c>
      <c r="L7" s="106" t="s">
        <v>80</v>
      </c>
      <c r="M7" s="107"/>
      <c r="N7" s="108" t="s">
        <v>59</v>
      </c>
      <c r="O7" s="108" t="s">
        <v>60</v>
      </c>
      <c r="P7" s="108" t="s">
        <v>61</v>
      </c>
      <c r="Q7" s="108" t="s">
        <v>62</v>
      </c>
      <c r="R7" s="108" t="s">
        <v>63</v>
      </c>
      <c r="S7" s="108" t="s">
        <v>64</v>
      </c>
      <c r="T7" s="108" t="s">
        <v>65</v>
      </c>
      <c r="U7" s="108" t="s">
        <v>66</v>
      </c>
      <c r="V7" s="109" t="s">
        <v>67</v>
      </c>
      <c r="W7" s="110" t="s">
        <v>68</v>
      </c>
      <c r="X7" s="110" t="s">
        <v>69</v>
      </c>
      <c r="Y7" s="110" t="s">
        <v>70</v>
      </c>
      <c r="Z7" s="107"/>
      <c r="AA7" s="108" t="s">
        <v>71</v>
      </c>
      <c r="AB7" s="108" t="s">
        <v>72</v>
      </c>
      <c r="AC7" s="108" t="s">
        <v>63</v>
      </c>
      <c r="AD7" s="109" t="s">
        <v>67</v>
      </c>
      <c r="AE7" s="110" t="s">
        <v>81</v>
      </c>
      <c r="AF7" s="110" t="s">
        <v>73</v>
      </c>
      <c r="AG7" s="107"/>
      <c r="AH7" s="108" t="s">
        <v>74</v>
      </c>
      <c r="AI7" s="108" t="s">
        <v>75</v>
      </c>
      <c r="AJ7" s="108" t="s">
        <v>76</v>
      </c>
      <c r="AK7" s="108" t="s">
        <v>77</v>
      </c>
      <c r="AL7" s="108" t="s">
        <v>78</v>
      </c>
      <c r="AM7" s="110" t="s">
        <v>79</v>
      </c>
      <c r="AN7" s="110" t="s">
        <v>70</v>
      </c>
      <c r="AO7" s="107"/>
      <c r="AP7" s="111" t="s">
        <v>36</v>
      </c>
      <c r="AQ7" s="112" t="s">
        <v>83</v>
      </c>
      <c r="AR7" s="107"/>
      <c r="AS7" s="113" t="s">
        <v>24</v>
      </c>
      <c r="AT7" s="113" t="s">
        <v>25</v>
      </c>
      <c r="AU7" s="113" t="s">
        <v>26</v>
      </c>
      <c r="AV7" s="113" t="s">
        <v>111</v>
      </c>
      <c r="AW7" s="114" t="s">
        <v>27</v>
      </c>
      <c r="AX7" s="224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  <c r="IW7" s="31"/>
      <c r="IX7" s="31"/>
      <c r="IY7" s="31"/>
      <c r="IZ7" s="31"/>
      <c r="JA7" s="31"/>
      <c r="JB7" s="31"/>
      <c r="JC7" s="31"/>
      <c r="JD7" s="31"/>
      <c r="JE7" s="31"/>
      <c r="JF7" s="31"/>
      <c r="JG7" s="31"/>
      <c r="JH7" s="31"/>
      <c r="JI7" s="31"/>
      <c r="JJ7" s="31"/>
      <c r="JK7" s="31"/>
      <c r="JL7" s="31"/>
      <c r="JM7" s="31"/>
      <c r="JN7" s="31"/>
      <c r="JO7" s="31"/>
      <c r="JP7" s="31"/>
      <c r="JQ7" s="31"/>
      <c r="JR7" s="31"/>
      <c r="JS7" s="31"/>
      <c r="JT7" s="31"/>
      <c r="JU7" s="31"/>
    </row>
    <row r="8" spans="1:281" s="12" customFormat="1" ht="66" x14ac:dyDescent="0.3">
      <c r="A8" s="91" t="s">
        <v>34</v>
      </c>
      <c r="B8" s="91" t="s">
        <v>9</v>
      </c>
      <c r="C8" s="91" t="s">
        <v>0</v>
      </c>
      <c r="D8" s="91" t="s">
        <v>1</v>
      </c>
      <c r="E8" s="91" t="s">
        <v>2</v>
      </c>
      <c r="F8" s="92" t="s">
        <v>21</v>
      </c>
      <c r="G8" s="92" t="s">
        <v>10</v>
      </c>
      <c r="H8" s="92" t="s">
        <v>22</v>
      </c>
      <c r="I8" s="93" t="s">
        <v>49</v>
      </c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42"/>
      <c r="AH8" s="60"/>
      <c r="AI8" s="60"/>
      <c r="AJ8" s="60"/>
      <c r="AK8" s="60"/>
      <c r="AL8" s="60"/>
      <c r="AM8" s="60"/>
      <c r="AN8" s="60"/>
      <c r="AO8" s="42"/>
      <c r="AP8" s="98"/>
      <c r="AQ8" s="99"/>
      <c r="AR8" s="42"/>
      <c r="AS8" s="60"/>
      <c r="AT8" s="60"/>
      <c r="AU8" s="60"/>
      <c r="AV8" s="60"/>
      <c r="AW8" s="60"/>
      <c r="AX8" s="42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</row>
    <row r="9" spans="1:281" s="208" customFormat="1" ht="15" customHeight="1" x14ac:dyDescent="0.3">
      <c r="A9" s="200"/>
      <c r="B9" s="201"/>
      <c r="C9" s="201"/>
      <c r="D9" s="201"/>
      <c r="E9" s="201"/>
      <c r="F9" s="202"/>
      <c r="G9" s="202"/>
      <c r="H9" s="203"/>
      <c r="I9" s="202"/>
      <c r="J9" s="204"/>
      <c r="K9" s="204"/>
      <c r="L9" s="206"/>
      <c r="M9" s="212"/>
      <c r="N9" s="198"/>
      <c r="O9" s="65"/>
      <c r="P9" s="66"/>
      <c r="Q9" s="65"/>
      <c r="R9" s="65"/>
      <c r="S9" s="65"/>
      <c r="T9" s="65"/>
      <c r="U9" s="65"/>
      <c r="V9" s="65"/>
      <c r="W9" s="65"/>
      <c r="X9" s="65"/>
      <c r="Y9" s="197"/>
      <c r="Z9" s="212"/>
      <c r="AA9" s="198"/>
      <c r="AB9" s="65"/>
      <c r="AC9" s="65"/>
      <c r="AD9" s="65"/>
      <c r="AE9" s="65"/>
      <c r="AF9" s="65"/>
      <c r="AG9" s="212"/>
      <c r="AH9" s="65"/>
      <c r="AI9" s="65"/>
      <c r="AJ9" s="65"/>
      <c r="AK9" s="65"/>
      <c r="AL9" s="65"/>
      <c r="AM9" s="65"/>
      <c r="AN9" s="65"/>
      <c r="AO9" s="212"/>
      <c r="AP9" s="45"/>
      <c r="AQ9" s="45"/>
      <c r="AR9" s="212"/>
      <c r="AS9" s="65"/>
      <c r="AT9" s="65"/>
      <c r="AU9" s="65"/>
      <c r="AV9" s="65"/>
      <c r="AW9" s="65"/>
      <c r="AX9" s="212"/>
      <c r="AY9" s="199"/>
      <c r="AZ9" s="199"/>
      <c r="BA9" s="199"/>
      <c r="BB9" s="199"/>
      <c r="BC9" s="199"/>
      <c r="BD9" s="199"/>
      <c r="BE9" s="199"/>
      <c r="BF9" s="199"/>
      <c r="BG9" s="199"/>
      <c r="BH9" s="199"/>
      <c r="BI9" s="199"/>
      <c r="BJ9" s="199"/>
      <c r="BK9" s="199"/>
      <c r="BL9" s="199"/>
      <c r="BM9" s="199"/>
      <c r="BN9" s="199"/>
      <c r="BO9" s="199"/>
      <c r="BP9" s="199"/>
      <c r="BQ9" s="199"/>
      <c r="BR9" s="199"/>
      <c r="BS9" s="199"/>
      <c r="BT9" s="199"/>
      <c r="BU9" s="199"/>
      <c r="BV9" s="199"/>
      <c r="BW9" s="199"/>
      <c r="BX9" s="199"/>
      <c r="BY9" s="199"/>
      <c r="BZ9" s="199"/>
      <c r="CA9" s="199"/>
      <c r="CB9" s="199"/>
      <c r="CC9" s="199"/>
      <c r="CD9" s="199"/>
      <c r="CE9" s="199"/>
      <c r="CF9" s="199"/>
      <c r="CG9" s="199"/>
      <c r="CH9" s="199"/>
      <c r="CI9" s="199"/>
      <c r="CJ9" s="199"/>
      <c r="CK9" s="199"/>
      <c r="CL9" s="199"/>
      <c r="CM9" s="199"/>
      <c r="CN9" s="199"/>
      <c r="CO9" s="199"/>
      <c r="CP9" s="199"/>
      <c r="CQ9" s="199"/>
      <c r="CR9" s="199"/>
      <c r="CS9" s="199"/>
      <c r="CT9" s="199"/>
      <c r="CU9" s="199"/>
      <c r="CV9" s="199"/>
      <c r="CW9" s="199"/>
      <c r="CX9" s="199"/>
      <c r="CY9" s="199"/>
      <c r="CZ9" s="199"/>
      <c r="DA9" s="199"/>
      <c r="DB9" s="199"/>
      <c r="DC9" s="199"/>
      <c r="DD9" s="199"/>
      <c r="DE9" s="199"/>
      <c r="DF9" s="199"/>
      <c r="DG9" s="199"/>
      <c r="DH9" s="199"/>
      <c r="DI9" s="199"/>
      <c r="DJ9" s="199"/>
      <c r="DK9" s="199"/>
      <c r="DL9" s="199"/>
      <c r="DM9" s="199"/>
      <c r="DN9" s="199"/>
      <c r="DO9" s="199"/>
      <c r="DP9" s="199"/>
      <c r="DQ9" s="199"/>
      <c r="DR9" s="199"/>
      <c r="DS9" s="199"/>
      <c r="DT9" s="199"/>
      <c r="DU9" s="199"/>
      <c r="DV9" s="199"/>
      <c r="DW9" s="199"/>
      <c r="DX9" s="199"/>
      <c r="DY9" s="199"/>
      <c r="DZ9" s="199"/>
      <c r="EA9" s="199"/>
      <c r="EB9" s="199"/>
      <c r="EC9" s="199"/>
      <c r="ED9" s="199"/>
      <c r="EE9" s="199"/>
      <c r="EF9" s="199"/>
      <c r="EG9" s="199"/>
      <c r="EH9" s="199"/>
      <c r="EI9" s="199"/>
      <c r="EJ9" s="199"/>
      <c r="EK9" s="199"/>
      <c r="EL9" s="199"/>
      <c r="EM9" s="199"/>
      <c r="EN9" s="199"/>
      <c r="EO9" s="199"/>
      <c r="EP9" s="199"/>
      <c r="EQ9" s="199"/>
      <c r="ER9" s="199"/>
      <c r="ES9" s="199"/>
      <c r="ET9" s="199"/>
      <c r="EU9" s="199"/>
      <c r="EV9" s="199"/>
      <c r="EW9" s="199"/>
      <c r="EX9" s="199"/>
      <c r="EY9" s="199"/>
      <c r="EZ9" s="199"/>
      <c r="FA9" s="199"/>
      <c r="FB9" s="199"/>
      <c r="FC9" s="199"/>
      <c r="FD9" s="199"/>
      <c r="FE9" s="199"/>
      <c r="FF9" s="199"/>
      <c r="FG9" s="199"/>
      <c r="FH9" s="199"/>
      <c r="FI9" s="199"/>
      <c r="FJ9" s="199"/>
      <c r="FK9" s="199"/>
      <c r="FL9" s="199"/>
      <c r="FM9" s="199"/>
      <c r="FN9" s="199"/>
      <c r="FO9" s="199"/>
      <c r="FP9" s="199"/>
      <c r="FQ9" s="199"/>
      <c r="FR9" s="199"/>
      <c r="FS9" s="199"/>
      <c r="FT9" s="199"/>
      <c r="FU9" s="199"/>
      <c r="FV9" s="199"/>
      <c r="FW9" s="199"/>
      <c r="FX9" s="199"/>
      <c r="FY9" s="199"/>
      <c r="FZ9" s="199"/>
      <c r="GA9" s="199"/>
      <c r="GB9" s="199"/>
      <c r="GC9" s="199"/>
      <c r="GD9" s="199"/>
      <c r="GE9" s="199"/>
      <c r="GF9" s="199"/>
      <c r="GG9" s="199"/>
      <c r="GH9" s="199"/>
      <c r="GI9" s="199"/>
      <c r="GJ9" s="199"/>
      <c r="GK9" s="199"/>
      <c r="GL9" s="199"/>
      <c r="GM9" s="199"/>
      <c r="GN9" s="199"/>
      <c r="GO9" s="199"/>
      <c r="GP9" s="199"/>
      <c r="GQ9" s="199"/>
      <c r="GR9" s="199"/>
      <c r="GS9" s="199"/>
      <c r="GT9" s="199"/>
      <c r="GU9" s="199"/>
      <c r="GV9" s="199"/>
      <c r="GW9" s="199"/>
      <c r="GX9" s="199"/>
      <c r="GY9" s="199"/>
      <c r="GZ9" s="199"/>
      <c r="HA9" s="199"/>
      <c r="HB9" s="199"/>
      <c r="HC9" s="199"/>
      <c r="HD9" s="199"/>
      <c r="HE9" s="199"/>
      <c r="HF9" s="199"/>
      <c r="HG9" s="199"/>
      <c r="HH9" s="199"/>
      <c r="HI9" s="199"/>
      <c r="HJ9" s="199"/>
      <c r="HK9" s="199"/>
      <c r="HL9" s="199"/>
      <c r="HM9" s="199"/>
      <c r="HN9" s="199"/>
      <c r="HO9" s="199"/>
      <c r="HP9" s="199"/>
      <c r="HQ9" s="199"/>
      <c r="HR9" s="199"/>
      <c r="HS9" s="199"/>
      <c r="HT9" s="199"/>
      <c r="HU9" s="199"/>
      <c r="HV9" s="199"/>
      <c r="HW9" s="199"/>
      <c r="HX9" s="199"/>
      <c r="HY9" s="199"/>
      <c r="HZ9" s="199"/>
      <c r="IA9" s="199"/>
      <c r="IB9" s="199"/>
      <c r="IC9" s="199"/>
      <c r="ID9" s="199"/>
      <c r="IE9" s="199"/>
      <c r="IF9" s="199"/>
      <c r="IG9" s="199"/>
      <c r="IH9" s="199"/>
      <c r="II9" s="199"/>
      <c r="IJ9" s="199"/>
      <c r="IK9" s="199"/>
      <c r="IL9" s="199"/>
      <c r="IM9" s="199"/>
      <c r="IN9" s="199"/>
      <c r="IO9" s="199"/>
      <c r="IP9" s="199"/>
      <c r="IQ9" s="199"/>
      <c r="IR9" s="199"/>
      <c r="IS9" s="199"/>
      <c r="IT9" s="199"/>
      <c r="IU9" s="199"/>
      <c r="IV9" s="199"/>
      <c r="IW9" s="199"/>
      <c r="IX9" s="199"/>
      <c r="IY9" s="199"/>
      <c r="IZ9" s="199"/>
      <c r="JA9" s="199"/>
      <c r="JB9" s="199"/>
      <c r="JC9" s="199"/>
      <c r="JD9" s="199"/>
      <c r="JE9" s="199"/>
      <c r="JF9" s="199"/>
      <c r="JG9" s="199"/>
      <c r="JH9" s="199"/>
      <c r="JI9" s="199"/>
      <c r="JJ9" s="199"/>
      <c r="JK9" s="199"/>
      <c r="JL9" s="199"/>
      <c r="JM9" s="199"/>
      <c r="JN9" s="199"/>
      <c r="JO9" s="199"/>
      <c r="JP9" s="199"/>
      <c r="JQ9" s="199"/>
      <c r="JR9" s="199"/>
      <c r="JS9" s="199"/>
      <c r="JT9" s="199"/>
      <c r="JU9" s="199"/>
    </row>
    <row r="10" spans="1:281" s="209" customFormat="1" ht="15" customHeight="1" x14ac:dyDescent="0.3">
      <c r="A10" s="200"/>
      <c r="B10" s="201"/>
      <c r="C10" s="201"/>
      <c r="D10" s="201"/>
      <c r="E10" s="201"/>
      <c r="F10" s="202"/>
      <c r="G10" s="202"/>
      <c r="H10" s="203"/>
      <c r="I10" s="202"/>
      <c r="J10" s="204"/>
      <c r="K10" s="204"/>
      <c r="L10" s="206"/>
      <c r="M10" s="213"/>
      <c r="N10" s="207"/>
      <c r="O10" s="205"/>
      <c r="P10" s="205"/>
      <c r="Q10" s="205"/>
      <c r="R10" s="205"/>
      <c r="S10" s="204"/>
      <c r="T10" s="204"/>
      <c r="U10" s="204"/>
      <c r="V10" s="204"/>
      <c r="W10" s="204"/>
      <c r="X10" s="204"/>
      <c r="Y10" s="206"/>
      <c r="Z10" s="213"/>
      <c r="AA10" s="207"/>
      <c r="AB10" s="204"/>
      <c r="AC10" s="204"/>
      <c r="AD10" s="204"/>
      <c r="AE10" s="204"/>
      <c r="AF10" s="204"/>
      <c r="AG10" s="213"/>
      <c r="AH10" s="204"/>
      <c r="AI10" s="204"/>
      <c r="AJ10" s="204"/>
      <c r="AK10" s="204"/>
      <c r="AL10" s="204"/>
      <c r="AM10" s="204"/>
      <c r="AN10" s="204"/>
      <c r="AO10" s="213"/>
      <c r="AP10" s="45"/>
      <c r="AQ10" s="45"/>
      <c r="AR10" s="213"/>
      <c r="AS10" s="204"/>
      <c r="AT10" s="204"/>
      <c r="AU10" s="204"/>
      <c r="AV10" s="204"/>
      <c r="AW10" s="204"/>
      <c r="AX10" s="213"/>
    </row>
    <row r="11" spans="1:281" s="209" customFormat="1" ht="15" customHeight="1" x14ac:dyDescent="0.3">
      <c r="A11" s="200"/>
      <c r="B11" s="201"/>
      <c r="C11" s="201"/>
      <c r="D11" s="201"/>
      <c r="E11" s="201"/>
      <c r="F11" s="202"/>
      <c r="G11" s="202"/>
      <c r="H11" s="203"/>
      <c r="I11" s="202"/>
      <c r="J11" s="204"/>
      <c r="K11" s="204"/>
      <c r="L11" s="206"/>
      <c r="M11" s="213"/>
      <c r="N11" s="207"/>
      <c r="O11" s="205"/>
      <c r="P11" s="204"/>
      <c r="Q11" s="204"/>
      <c r="R11" s="205"/>
      <c r="S11" s="204"/>
      <c r="T11" s="204"/>
      <c r="U11" s="204"/>
      <c r="V11" s="204"/>
      <c r="W11" s="204"/>
      <c r="X11" s="204"/>
      <c r="Y11" s="206"/>
      <c r="Z11" s="213"/>
      <c r="AA11" s="207"/>
      <c r="AB11" s="204"/>
      <c r="AC11" s="204"/>
      <c r="AD11" s="204"/>
      <c r="AE11" s="204"/>
      <c r="AF11" s="204"/>
      <c r="AG11" s="213"/>
      <c r="AH11" s="204"/>
      <c r="AI11" s="204"/>
      <c r="AJ11" s="204"/>
      <c r="AK11" s="204"/>
      <c r="AL11" s="204"/>
      <c r="AM11" s="204"/>
      <c r="AN11" s="204"/>
      <c r="AO11" s="213"/>
      <c r="AP11" s="45"/>
      <c r="AQ11" s="45"/>
      <c r="AR11" s="213"/>
      <c r="AS11" s="204"/>
      <c r="AT11" s="204"/>
      <c r="AU11" s="204"/>
      <c r="AV11" s="204"/>
      <c r="AW11" s="205"/>
      <c r="AX11" s="213"/>
    </row>
    <row r="12" spans="1:281" s="209" customFormat="1" ht="15" customHeight="1" x14ac:dyDescent="0.3">
      <c r="A12" s="40"/>
      <c r="B12" s="23"/>
      <c r="C12" s="23"/>
      <c r="D12" s="23"/>
      <c r="E12" s="23"/>
      <c r="F12" s="94"/>
      <c r="G12" s="95"/>
      <c r="H12" s="96"/>
      <c r="I12" s="97"/>
      <c r="J12" s="65"/>
      <c r="K12" s="65"/>
      <c r="L12" s="197"/>
      <c r="M12" s="213"/>
      <c r="N12" s="207"/>
      <c r="O12" s="204"/>
      <c r="P12" s="204"/>
      <c r="Q12" s="204"/>
      <c r="R12" s="204"/>
      <c r="S12" s="204"/>
      <c r="T12" s="204"/>
      <c r="U12" s="204"/>
      <c r="V12" s="204"/>
      <c r="W12" s="204"/>
      <c r="X12" s="204"/>
      <c r="Y12" s="206"/>
      <c r="Z12" s="213"/>
      <c r="AA12" s="207"/>
      <c r="AB12" s="204"/>
      <c r="AC12" s="204"/>
      <c r="AD12" s="204"/>
      <c r="AE12" s="204"/>
      <c r="AF12" s="204"/>
      <c r="AG12" s="213"/>
      <c r="AH12" s="204"/>
      <c r="AI12" s="204"/>
      <c r="AJ12" s="204"/>
      <c r="AK12" s="204"/>
      <c r="AL12" s="204"/>
      <c r="AM12" s="204"/>
      <c r="AN12" s="204"/>
      <c r="AO12" s="213"/>
      <c r="AP12" s="45"/>
      <c r="AQ12" s="45"/>
      <c r="AR12" s="213"/>
      <c r="AS12" s="204"/>
      <c r="AT12" s="204"/>
      <c r="AU12" s="204"/>
      <c r="AV12" s="204"/>
      <c r="AW12" s="204"/>
      <c r="AX12" s="213"/>
    </row>
    <row r="13" spans="1:281" s="210" customFormat="1" ht="15" customHeight="1" x14ac:dyDescent="0.3">
      <c r="A13" s="40"/>
      <c r="B13" s="23"/>
      <c r="C13" s="23"/>
      <c r="D13" s="23"/>
      <c r="E13" s="23"/>
      <c r="F13" s="97"/>
      <c r="G13" s="95"/>
      <c r="H13" s="96"/>
      <c r="I13" s="97"/>
      <c r="J13" s="65"/>
      <c r="K13" s="65"/>
      <c r="L13" s="197"/>
      <c r="M13" s="213"/>
      <c r="N13" s="198"/>
      <c r="O13" s="65"/>
      <c r="P13" s="66"/>
      <c r="Q13" s="66"/>
      <c r="R13" s="65"/>
      <c r="S13" s="65"/>
      <c r="T13" s="65"/>
      <c r="U13" s="65"/>
      <c r="V13" s="65"/>
      <c r="W13" s="65"/>
      <c r="X13" s="65"/>
      <c r="Y13" s="197"/>
      <c r="Z13" s="213"/>
      <c r="AA13" s="198"/>
      <c r="AB13" s="65"/>
      <c r="AC13" s="65"/>
      <c r="AD13" s="65"/>
      <c r="AE13" s="65"/>
      <c r="AF13" s="65"/>
      <c r="AG13" s="213"/>
      <c r="AH13" s="65"/>
      <c r="AI13" s="65"/>
      <c r="AJ13" s="65"/>
      <c r="AK13" s="65"/>
      <c r="AL13" s="65"/>
      <c r="AM13" s="65"/>
      <c r="AN13" s="65"/>
      <c r="AO13" s="213"/>
      <c r="AP13" s="45"/>
      <c r="AQ13" s="45"/>
      <c r="AR13" s="213"/>
      <c r="AS13" s="65"/>
      <c r="AT13" s="65"/>
      <c r="AU13" s="65"/>
      <c r="AV13" s="65"/>
      <c r="AW13" s="65"/>
      <c r="AX13" s="213"/>
      <c r="AY13" s="199"/>
      <c r="AZ13" s="199"/>
      <c r="BA13" s="199"/>
      <c r="BB13" s="199"/>
      <c r="BC13" s="199"/>
      <c r="BD13" s="199"/>
      <c r="BE13" s="199"/>
      <c r="BF13" s="199"/>
      <c r="BG13" s="199"/>
      <c r="BH13" s="199"/>
      <c r="BI13" s="199"/>
      <c r="BJ13" s="199"/>
      <c r="BK13" s="199"/>
      <c r="BL13" s="199"/>
      <c r="BM13" s="199"/>
      <c r="BN13" s="199"/>
      <c r="BO13" s="199"/>
      <c r="BP13" s="199"/>
      <c r="BQ13" s="199"/>
      <c r="BR13" s="199"/>
      <c r="BS13" s="199"/>
      <c r="BT13" s="199"/>
      <c r="BU13" s="199"/>
      <c r="BV13" s="199"/>
      <c r="BW13" s="199"/>
      <c r="BX13" s="199"/>
      <c r="BY13" s="199"/>
      <c r="BZ13" s="199"/>
      <c r="CA13" s="199"/>
      <c r="CB13" s="199"/>
      <c r="CC13" s="199"/>
      <c r="CD13" s="199"/>
      <c r="CE13" s="199"/>
      <c r="CF13" s="199"/>
      <c r="CG13" s="199"/>
      <c r="CH13" s="199"/>
      <c r="CI13" s="199"/>
      <c r="CJ13" s="199"/>
      <c r="CK13" s="199"/>
      <c r="CL13" s="199"/>
      <c r="CM13" s="199"/>
      <c r="CN13" s="199"/>
      <c r="CO13" s="199"/>
      <c r="CP13" s="199"/>
      <c r="CQ13" s="199"/>
      <c r="CR13" s="199"/>
      <c r="CS13" s="199"/>
      <c r="CT13" s="199"/>
      <c r="CU13" s="199"/>
      <c r="CV13" s="199"/>
      <c r="CW13" s="199"/>
      <c r="CX13" s="199"/>
      <c r="CY13" s="199"/>
      <c r="CZ13" s="199"/>
      <c r="DA13" s="199"/>
      <c r="DB13" s="199"/>
      <c r="DC13" s="199"/>
      <c r="DD13" s="199"/>
      <c r="DE13" s="199"/>
      <c r="DF13" s="199"/>
      <c r="DG13" s="199"/>
      <c r="DH13" s="199"/>
      <c r="DI13" s="199"/>
      <c r="DJ13" s="199"/>
      <c r="DK13" s="199"/>
      <c r="DL13" s="199"/>
      <c r="DM13" s="199"/>
      <c r="DN13" s="199"/>
      <c r="DO13" s="199"/>
      <c r="DP13" s="199"/>
      <c r="DQ13" s="199"/>
      <c r="DR13" s="199"/>
      <c r="DS13" s="199"/>
      <c r="DT13" s="199"/>
      <c r="DU13" s="199"/>
      <c r="DV13" s="199"/>
      <c r="DW13" s="199"/>
      <c r="DX13" s="199"/>
      <c r="DY13" s="199"/>
      <c r="DZ13" s="199"/>
      <c r="EA13" s="199"/>
      <c r="EB13" s="199"/>
      <c r="EC13" s="199"/>
      <c r="ED13" s="199"/>
      <c r="EE13" s="199"/>
      <c r="EF13" s="199"/>
      <c r="EG13" s="199"/>
      <c r="EH13" s="199"/>
      <c r="EI13" s="199"/>
      <c r="EJ13" s="199"/>
      <c r="EK13" s="199"/>
      <c r="EL13" s="199"/>
      <c r="EM13" s="199"/>
      <c r="EN13" s="199"/>
      <c r="EO13" s="199"/>
      <c r="EP13" s="199"/>
      <c r="EQ13" s="199"/>
      <c r="ER13" s="199"/>
      <c r="ES13" s="199"/>
      <c r="ET13" s="199"/>
      <c r="EU13" s="199"/>
      <c r="EV13" s="199"/>
      <c r="EW13" s="199"/>
      <c r="EX13" s="199"/>
      <c r="EY13" s="199"/>
      <c r="EZ13" s="199"/>
      <c r="FA13" s="199"/>
      <c r="FB13" s="199"/>
      <c r="FC13" s="199"/>
      <c r="FD13" s="199"/>
      <c r="FE13" s="199"/>
      <c r="FF13" s="199"/>
      <c r="FG13" s="199"/>
      <c r="FH13" s="199"/>
      <c r="FI13" s="199"/>
      <c r="FJ13" s="199"/>
      <c r="FK13" s="199"/>
      <c r="FL13" s="199"/>
      <c r="FM13" s="199"/>
      <c r="FN13" s="199"/>
      <c r="FO13" s="199"/>
      <c r="FP13" s="199"/>
      <c r="FQ13" s="199"/>
      <c r="FR13" s="199"/>
      <c r="FS13" s="199"/>
      <c r="FT13" s="199"/>
      <c r="FU13" s="199"/>
      <c r="FV13" s="199"/>
      <c r="FW13" s="199"/>
      <c r="FX13" s="199"/>
      <c r="FY13" s="199"/>
      <c r="FZ13" s="199"/>
      <c r="GA13" s="199"/>
      <c r="GB13" s="199"/>
      <c r="GC13" s="199"/>
      <c r="GD13" s="199"/>
      <c r="GE13" s="199"/>
      <c r="GF13" s="199"/>
      <c r="GG13" s="199"/>
      <c r="GH13" s="199"/>
      <c r="GI13" s="199"/>
      <c r="GJ13" s="199"/>
      <c r="GK13" s="199"/>
      <c r="GL13" s="199"/>
      <c r="GM13" s="199"/>
      <c r="GN13" s="199"/>
      <c r="GO13" s="199"/>
      <c r="GP13" s="199"/>
      <c r="GQ13" s="199"/>
      <c r="GR13" s="199"/>
      <c r="GS13" s="199"/>
      <c r="GT13" s="199"/>
      <c r="GU13" s="199"/>
      <c r="GV13" s="199"/>
      <c r="GW13" s="199"/>
      <c r="GX13" s="199"/>
      <c r="GY13" s="199"/>
      <c r="GZ13" s="199"/>
      <c r="HA13" s="199"/>
      <c r="HB13" s="199"/>
      <c r="HC13" s="199"/>
      <c r="HD13" s="199"/>
      <c r="HE13" s="199"/>
      <c r="HF13" s="199"/>
      <c r="HG13" s="199"/>
      <c r="HH13" s="199"/>
      <c r="HI13" s="199"/>
      <c r="HJ13" s="199"/>
      <c r="HK13" s="199"/>
      <c r="HL13" s="199"/>
      <c r="HM13" s="199"/>
      <c r="HN13" s="199"/>
      <c r="HO13" s="199"/>
      <c r="HP13" s="199"/>
      <c r="HQ13" s="199"/>
      <c r="HR13" s="199"/>
      <c r="HS13" s="199"/>
      <c r="HT13" s="199"/>
      <c r="HU13" s="199"/>
      <c r="HV13" s="199"/>
      <c r="HW13" s="199"/>
      <c r="HX13" s="199"/>
      <c r="HY13" s="199"/>
      <c r="HZ13" s="199"/>
      <c r="IA13" s="199"/>
      <c r="IB13" s="199"/>
      <c r="IC13" s="199"/>
      <c r="ID13" s="199"/>
      <c r="IE13" s="199"/>
      <c r="IF13" s="199"/>
      <c r="IG13" s="199"/>
      <c r="IH13" s="199"/>
      <c r="II13" s="199"/>
      <c r="IJ13" s="199"/>
      <c r="IK13" s="199"/>
      <c r="IL13" s="199"/>
      <c r="IM13" s="199"/>
      <c r="IN13" s="199"/>
      <c r="IO13" s="199"/>
      <c r="IP13" s="199"/>
      <c r="IQ13" s="199"/>
      <c r="IR13" s="199"/>
      <c r="IS13" s="199"/>
      <c r="IT13" s="199"/>
      <c r="IU13" s="199"/>
      <c r="IV13" s="199"/>
      <c r="IW13" s="199"/>
      <c r="IX13" s="199"/>
      <c r="IY13" s="199"/>
      <c r="IZ13" s="199"/>
      <c r="JA13" s="199"/>
      <c r="JB13" s="199"/>
      <c r="JC13" s="199"/>
      <c r="JD13" s="199"/>
      <c r="JE13" s="199"/>
      <c r="JF13" s="199"/>
      <c r="JG13" s="199"/>
      <c r="JH13" s="199"/>
      <c r="JI13" s="199"/>
      <c r="JJ13" s="199"/>
      <c r="JK13" s="199"/>
      <c r="JL13" s="199"/>
      <c r="JM13" s="199"/>
      <c r="JN13" s="199"/>
      <c r="JO13" s="199"/>
      <c r="JP13" s="199"/>
      <c r="JQ13" s="199"/>
      <c r="JR13" s="199"/>
      <c r="JS13" s="199"/>
      <c r="JT13" s="199"/>
      <c r="JU13" s="199"/>
    </row>
    <row r="14" spans="1:281" s="210" customFormat="1" ht="15" customHeight="1" x14ac:dyDescent="0.3">
      <c r="A14" s="40"/>
      <c r="B14" s="23"/>
      <c r="C14" s="23"/>
      <c r="D14" s="23"/>
      <c r="E14" s="23"/>
      <c r="F14" s="97"/>
      <c r="G14" s="95"/>
      <c r="H14" s="96"/>
      <c r="I14" s="97"/>
      <c r="J14" s="65"/>
      <c r="K14" s="65"/>
      <c r="L14" s="197"/>
      <c r="M14" s="213"/>
      <c r="N14" s="198"/>
      <c r="O14" s="66"/>
      <c r="P14" s="66"/>
      <c r="Q14" s="66"/>
      <c r="R14" s="66"/>
      <c r="S14" s="65"/>
      <c r="T14" s="65"/>
      <c r="U14" s="65"/>
      <c r="V14" s="65"/>
      <c r="W14" s="65"/>
      <c r="X14" s="65"/>
      <c r="Y14" s="197"/>
      <c r="Z14" s="213"/>
      <c r="AA14" s="198"/>
      <c r="AB14" s="65"/>
      <c r="AC14" s="65"/>
      <c r="AD14" s="65"/>
      <c r="AE14" s="65"/>
      <c r="AF14" s="65"/>
      <c r="AG14" s="213"/>
      <c r="AH14" s="65"/>
      <c r="AI14" s="65"/>
      <c r="AJ14" s="65"/>
      <c r="AK14" s="65"/>
      <c r="AL14" s="65"/>
      <c r="AM14" s="65"/>
      <c r="AN14" s="65"/>
      <c r="AO14" s="213"/>
      <c r="AP14" s="45"/>
      <c r="AQ14" s="45"/>
      <c r="AR14" s="213"/>
      <c r="AS14" s="65"/>
      <c r="AT14" s="65"/>
      <c r="AU14" s="65"/>
      <c r="AV14" s="65"/>
      <c r="AW14" s="65"/>
      <c r="AX14" s="213"/>
      <c r="AY14" s="199"/>
      <c r="AZ14" s="199"/>
      <c r="BA14" s="199"/>
      <c r="BB14" s="199"/>
      <c r="BC14" s="199"/>
      <c r="BD14" s="199"/>
      <c r="BE14" s="199"/>
      <c r="BF14" s="199"/>
      <c r="BG14" s="199"/>
      <c r="BH14" s="199"/>
      <c r="BI14" s="199"/>
      <c r="BJ14" s="199"/>
      <c r="BK14" s="199"/>
      <c r="BL14" s="199"/>
      <c r="BM14" s="199"/>
      <c r="BN14" s="199"/>
      <c r="BO14" s="199"/>
      <c r="BP14" s="199"/>
      <c r="BQ14" s="199"/>
      <c r="BR14" s="199"/>
      <c r="BS14" s="199"/>
      <c r="BT14" s="199"/>
      <c r="BU14" s="199"/>
      <c r="BV14" s="199"/>
      <c r="BW14" s="199"/>
      <c r="BX14" s="199"/>
      <c r="BY14" s="199"/>
      <c r="BZ14" s="199"/>
      <c r="CA14" s="199"/>
      <c r="CB14" s="199"/>
      <c r="CC14" s="199"/>
      <c r="CD14" s="199"/>
      <c r="CE14" s="199"/>
      <c r="CF14" s="199"/>
      <c r="CG14" s="199"/>
      <c r="CH14" s="199"/>
      <c r="CI14" s="199"/>
      <c r="CJ14" s="199"/>
      <c r="CK14" s="199"/>
      <c r="CL14" s="199"/>
      <c r="CM14" s="199"/>
      <c r="CN14" s="199"/>
      <c r="CO14" s="199"/>
      <c r="CP14" s="199"/>
      <c r="CQ14" s="199"/>
      <c r="CR14" s="199"/>
      <c r="CS14" s="199"/>
      <c r="CT14" s="199"/>
      <c r="CU14" s="199"/>
      <c r="CV14" s="199"/>
      <c r="CW14" s="199"/>
      <c r="CX14" s="199"/>
      <c r="CY14" s="199"/>
      <c r="CZ14" s="199"/>
      <c r="DA14" s="199"/>
      <c r="DB14" s="199"/>
      <c r="DC14" s="199"/>
      <c r="DD14" s="199"/>
      <c r="DE14" s="199"/>
      <c r="DF14" s="199"/>
      <c r="DG14" s="199"/>
      <c r="DH14" s="199"/>
      <c r="DI14" s="199"/>
      <c r="DJ14" s="199"/>
      <c r="DK14" s="199"/>
      <c r="DL14" s="199"/>
      <c r="DM14" s="199"/>
      <c r="DN14" s="199"/>
      <c r="DO14" s="199"/>
      <c r="DP14" s="199"/>
      <c r="DQ14" s="199"/>
      <c r="DR14" s="199"/>
      <c r="DS14" s="199"/>
      <c r="DT14" s="199"/>
      <c r="DU14" s="199"/>
      <c r="DV14" s="199"/>
      <c r="DW14" s="199"/>
      <c r="DX14" s="199"/>
      <c r="DY14" s="199"/>
      <c r="DZ14" s="199"/>
      <c r="EA14" s="199"/>
      <c r="EB14" s="199"/>
      <c r="EC14" s="199"/>
      <c r="ED14" s="199"/>
      <c r="EE14" s="199"/>
      <c r="EF14" s="199"/>
      <c r="EG14" s="199"/>
      <c r="EH14" s="199"/>
      <c r="EI14" s="199"/>
      <c r="EJ14" s="199"/>
      <c r="EK14" s="199"/>
      <c r="EL14" s="199"/>
      <c r="EM14" s="199"/>
      <c r="EN14" s="199"/>
      <c r="EO14" s="199"/>
      <c r="EP14" s="199"/>
      <c r="EQ14" s="199"/>
      <c r="ER14" s="199"/>
      <c r="ES14" s="199"/>
      <c r="ET14" s="199"/>
      <c r="EU14" s="199"/>
      <c r="EV14" s="199"/>
      <c r="EW14" s="199"/>
      <c r="EX14" s="199"/>
      <c r="EY14" s="199"/>
      <c r="EZ14" s="199"/>
      <c r="FA14" s="199"/>
      <c r="FB14" s="199"/>
      <c r="FC14" s="199"/>
      <c r="FD14" s="199"/>
      <c r="FE14" s="199"/>
      <c r="FF14" s="199"/>
      <c r="FG14" s="199"/>
      <c r="FH14" s="199"/>
      <c r="FI14" s="199"/>
      <c r="FJ14" s="199"/>
      <c r="FK14" s="199"/>
      <c r="FL14" s="199"/>
      <c r="FM14" s="199"/>
      <c r="FN14" s="199"/>
      <c r="FO14" s="199"/>
      <c r="FP14" s="199"/>
      <c r="FQ14" s="199"/>
      <c r="FR14" s="199"/>
      <c r="FS14" s="199"/>
      <c r="FT14" s="199"/>
      <c r="FU14" s="199"/>
      <c r="FV14" s="199"/>
      <c r="FW14" s="199"/>
      <c r="FX14" s="199"/>
      <c r="FY14" s="199"/>
      <c r="FZ14" s="199"/>
      <c r="GA14" s="199"/>
      <c r="GB14" s="199"/>
      <c r="GC14" s="199"/>
      <c r="GD14" s="199"/>
      <c r="GE14" s="199"/>
      <c r="GF14" s="199"/>
      <c r="GG14" s="199"/>
      <c r="GH14" s="199"/>
      <c r="GI14" s="199"/>
      <c r="GJ14" s="199"/>
      <c r="GK14" s="199"/>
      <c r="GL14" s="199"/>
      <c r="GM14" s="199"/>
      <c r="GN14" s="199"/>
      <c r="GO14" s="199"/>
      <c r="GP14" s="199"/>
      <c r="GQ14" s="199"/>
      <c r="GR14" s="199"/>
      <c r="GS14" s="199"/>
      <c r="GT14" s="199"/>
      <c r="GU14" s="199"/>
      <c r="GV14" s="199"/>
      <c r="GW14" s="199"/>
      <c r="GX14" s="199"/>
      <c r="GY14" s="199"/>
      <c r="GZ14" s="199"/>
      <c r="HA14" s="199"/>
      <c r="HB14" s="199"/>
      <c r="HC14" s="199"/>
      <c r="HD14" s="199"/>
      <c r="HE14" s="199"/>
      <c r="HF14" s="199"/>
      <c r="HG14" s="199"/>
      <c r="HH14" s="199"/>
      <c r="HI14" s="199"/>
      <c r="HJ14" s="199"/>
      <c r="HK14" s="199"/>
      <c r="HL14" s="199"/>
      <c r="HM14" s="199"/>
      <c r="HN14" s="199"/>
      <c r="HO14" s="199"/>
      <c r="HP14" s="199"/>
      <c r="HQ14" s="199"/>
      <c r="HR14" s="199"/>
      <c r="HS14" s="199"/>
      <c r="HT14" s="199"/>
      <c r="HU14" s="199"/>
      <c r="HV14" s="199"/>
      <c r="HW14" s="199"/>
      <c r="HX14" s="199"/>
      <c r="HY14" s="199"/>
      <c r="HZ14" s="199"/>
      <c r="IA14" s="199"/>
      <c r="IB14" s="199"/>
      <c r="IC14" s="199"/>
      <c r="ID14" s="199"/>
      <c r="IE14" s="199"/>
      <c r="IF14" s="199"/>
      <c r="IG14" s="199"/>
      <c r="IH14" s="199"/>
      <c r="II14" s="199"/>
      <c r="IJ14" s="199"/>
      <c r="IK14" s="199"/>
      <c r="IL14" s="199"/>
      <c r="IM14" s="199"/>
      <c r="IN14" s="199"/>
      <c r="IO14" s="199"/>
      <c r="IP14" s="199"/>
      <c r="IQ14" s="199"/>
      <c r="IR14" s="199"/>
      <c r="IS14" s="199"/>
      <c r="IT14" s="199"/>
      <c r="IU14" s="199"/>
      <c r="IV14" s="199"/>
      <c r="IW14" s="199"/>
      <c r="IX14" s="199"/>
      <c r="IY14" s="199"/>
      <c r="IZ14" s="199"/>
      <c r="JA14" s="199"/>
      <c r="JB14" s="199"/>
      <c r="JC14" s="199"/>
      <c r="JD14" s="199"/>
      <c r="JE14" s="199"/>
      <c r="JF14" s="199"/>
      <c r="JG14" s="199"/>
      <c r="JH14" s="199"/>
      <c r="JI14" s="199"/>
      <c r="JJ14" s="199"/>
      <c r="JK14" s="199"/>
      <c r="JL14" s="199"/>
      <c r="JM14" s="199"/>
      <c r="JN14" s="199"/>
      <c r="JO14" s="199"/>
      <c r="JP14" s="199"/>
      <c r="JQ14" s="199"/>
      <c r="JR14" s="199"/>
      <c r="JS14" s="199"/>
      <c r="JT14" s="199"/>
      <c r="JU14" s="199"/>
    </row>
    <row r="15" spans="1:281" s="210" customFormat="1" ht="15" customHeight="1" x14ac:dyDescent="0.3">
      <c r="A15" s="200"/>
      <c r="B15" s="201"/>
      <c r="C15" s="201"/>
      <c r="D15" s="201"/>
      <c r="E15" s="201"/>
      <c r="F15" s="202"/>
      <c r="G15" s="202"/>
      <c r="H15" s="203"/>
      <c r="I15" s="202"/>
      <c r="J15" s="204"/>
      <c r="K15" s="204"/>
      <c r="L15" s="206"/>
      <c r="M15" s="213"/>
      <c r="N15" s="198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197"/>
      <c r="Z15" s="213"/>
      <c r="AA15" s="198"/>
      <c r="AB15" s="65"/>
      <c r="AC15" s="65"/>
      <c r="AD15" s="65"/>
      <c r="AE15" s="65"/>
      <c r="AF15" s="65"/>
      <c r="AG15" s="213"/>
      <c r="AH15" s="65"/>
      <c r="AI15" s="65"/>
      <c r="AJ15" s="65"/>
      <c r="AK15" s="65"/>
      <c r="AL15" s="65"/>
      <c r="AM15" s="65"/>
      <c r="AN15" s="65"/>
      <c r="AO15" s="213"/>
      <c r="AP15" s="45"/>
      <c r="AQ15" s="45"/>
      <c r="AR15" s="213"/>
      <c r="AS15" s="65"/>
      <c r="AT15" s="65"/>
      <c r="AU15" s="65"/>
      <c r="AV15" s="65"/>
      <c r="AW15" s="65"/>
      <c r="AX15" s="213"/>
      <c r="AY15" s="199"/>
      <c r="AZ15" s="199"/>
      <c r="BA15" s="199"/>
      <c r="BB15" s="199"/>
      <c r="BC15" s="199"/>
      <c r="BD15" s="199"/>
      <c r="BE15" s="199"/>
      <c r="BF15" s="199"/>
      <c r="BG15" s="199"/>
      <c r="BH15" s="199"/>
      <c r="BI15" s="199"/>
      <c r="BJ15" s="199"/>
      <c r="BK15" s="199"/>
      <c r="BL15" s="199"/>
      <c r="BM15" s="199"/>
      <c r="BN15" s="199"/>
      <c r="BO15" s="199"/>
      <c r="BP15" s="199"/>
      <c r="BQ15" s="199"/>
      <c r="BR15" s="199"/>
      <c r="BS15" s="199"/>
      <c r="BT15" s="199"/>
      <c r="BU15" s="199"/>
      <c r="BV15" s="199"/>
      <c r="BW15" s="199"/>
      <c r="BX15" s="199"/>
      <c r="BY15" s="199"/>
      <c r="BZ15" s="199"/>
      <c r="CA15" s="199"/>
      <c r="CB15" s="199"/>
      <c r="CC15" s="199"/>
      <c r="CD15" s="199"/>
      <c r="CE15" s="199"/>
      <c r="CF15" s="199"/>
      <c r="CG15" s="199"/>
      <c r="CH15" s="199"/>
      <c r="CI15" s="199"/>
      <c r="CJ15" s="199"/>
      <c r="CK15" s="199"/>
      <c r="CL15" s="199"/>
      <c r="CM15" s="199"/>
      <c r="CN15" s="199"/>
      <c r="CO15" s="199"/>
      <c r="CP15" s="199"/>
      <c r="CQ15" s="199"/>
      <c r="CR15" s="199"/>
      <c r="CS15" s="199"/>
      <c r="CT15" s="199"/>
      <c r="CU15" s="199"/>
      <c r="CV15" s="199"/>
      <c r="CW15" s="199"/>
      <c r="CX15" s="199"/>
      <c r="CY15" s="199"/>
      <c r="CZ15" s="199"/>
      <c r="DA15" s="199"/>
      <c r="DB15" s="199"/>
      <c r="DC15" s="199"/>
      <c r="DD15" s="199"/>
      <c r="DE15" s="199"/>
      <c r="DF15" s="199"/>
      <c r="DG15" s="199"/>
      <c r="DH15" s="199"/>
      <c r="DI15" s="199"/>
      <c r="DJ15" s="199"/>
      <c r="DK15" s="199"/>
      <c r="DL15" s="199"/>
      <c r="DM15" s="199"/>
      <c r="DN15" s="199"/>
      <c r="DO15" s="199"/>
      <c r="DP15" s="199"/>
      <c r="DQ15" s="199"/>
      <c r="DR15" s="199"/>
      <c r="DS15" s="199"/>
      <c r="DT15" s="199"/>
      <c r="DU15" s="199"/>
      <c r="DV15" s="199"/>
      <c r="DW15" s="199"/>
      <c r="DX15" s="199"/>
      <c r="DY15" s="199"/>
      <c r="DZ15" s="199"/>
      <c r="EA15" s="199"/>
      <c r="EB15" s="199"/>
      <c r="EC15" s="199"/>
      <c r="ED15" s="199"/>
      <c r="EE15" s="199"/>
      <c r="EF15" s="199"/>
      <c r="EG15" s="199"/>
      <c r="EH15" s="199"/>
      <c r="EI15" s="199"/>
      <c r="EJ15" s="199"/>
      <c r="EK15" s="199"/>
      <c r="EL15" s="199"/>
      <c r="EM15" s="199"/>
      <c r="EN15" s="199"/>
      <c r="EO15" s="199"/>
      <c r="EP15" s="199"/>
      <c r="EQ15" s="199"/>
      <c r="ER15" s="199"/>
      <c r="ES15" s="199"/>
      <c r="ET15" s="199"/>
      <c r="EU15" s="199"/>
      <c r="EV15" s="199"/>
      <c r="EW15" s="199"/>
      <c r="EX15" s="199"/>
      <c r="EY15" s="199"/>
      <c r="EZ15" s="199"/>
      <c r="FA15" s="199"/>
      <c r="FB15" s="199"/>
      <c r="FC15" s="199"/>
      <c r="FD15" s="199"/>
      <c r="FE15" s="199"/>
      <c r="FF15" s="199"/>
      <c r="FG15" s="199"/>
      <c r="FH15" s="199"/>
      <c r="FI15" s="199"/>
      <c r="FJ15" s="199"/>
      <c r="FK15" s="199"/>
      <c r="FL15" s="199"/>
      <c r="FM15" s="199"/>
      <c r="FN15" s="199"/>
      <c r="FO15" s="199"/>
      <c r="FP15" s="199"/>
      <c r="FQ15" s="199"/>
      <c r="FR15" s="199"/>
      <c r="FS15" s="199"/>
      <c r="FT15" s="199"/>
      <c r="FU15" s="199"/>
      <c r="FV15" s="199"/>
      <c r="FW15" s="199"/>
      <c r="FX15" s="199"/>
      <c r="FY15" s="199"/>
      <c r="FZ15" s="199"/>
      <c r="GA15" s="199"/>
      <c r="GB15" s="199"/>
      <c r="GC15" s="199"/>
      <c r="GD15" s="199"/>
      <c r="GE15" s="199"/>
      <c r="GF15" s="199"/>
      <c r="GG15" s="199"/>
      <c r="GH15" s="199"/>
      <c r="GI15" s="199"/>
      <c r="GJ15" s="199"/>
      <c r="GK15" s="199"/>
      <c r="GL15" s="199"/>
      <c r="GM15" s="199"/>
      <c r="GN15" s="199"/>
      <c r="GO15" s="199"/>
      <c r="GP15" s="199"/>
      <c r="GQ15" s="199"/>
      <c r="GR15" s="199"/>
      <c r="GS15" s="199"/>
      <c r="GT15" s="199"/>
      <c r="GU15" s="199"/>
      <c r="GV15" s="199"/>
      <c r="GW15" s="199"/>
      <c r="GX15" s="199"/>
      <c r="GY15" s="199"/>
      <c r="GZ15" s="199"/>
      <c r="HA15" s="199"/>
      <c r="HB15" s="199"/>
      <c r="HC15" s="199"/>
      <c r="HD15" s="199"/>
      <c r="HE15" s="199"/>
      <c r="HF15" s="199"/>
      <c r="HG15" s="199"/>
      <c r="HH15" s="199"/>
      <c r="HI15" s="199"/>
      <c r="HJ15" s="199"/>
      <c r="HK15" s="199"/>
      <c r="HL15" s="199"/>
      <c r="HM15" s="199"/>
      <c r="HN15" s="199"/>
      <c r="HO15" s="199"/>
      <c r="HP15" s="199"/>
      <c r="HQ15" s="199"/>
      <c r="HR15" s="199"/>
      <c r="HS15" s="199"/>
      <c r="HT15" s="199"/>
      <c r="HU15" s="199"/>
      <c r="HV15" s="199"/>
      <c r="HW15" s="199"/>
      <c r="HX15" s="199"/>
      <c r="HY15" s="199"/>
      <c r="HZ15" s="199"/>
      <c r="IA15" s="199"/>
      <c r="IB15" s="199"/>
      <c r="IC15" s="199"/>
      <c r="ID15" s="199"/>
      <c r="IE15" s="199"/>
      <c r="IF15" s="199"/>
      <c r="IG15" s="199"/>
      <c r="IH15" s="199"/>
      <c r="II15" s="199"/>
      <c r="IJ15" s="199"/>
      <c r="IK15" s="199"/>
      <c r="IL15" s="199"/>
      <c r="IM15" s="199"/>
      <c r="IN15" s="199"/>
      <c r="IO15" s="199"/>
      <c r="IP15" s="199"/>
      <c r="IQ15" s="199"/>
      <c r="IR15" s="199"/>
      <c r="IS15" s="199"/>
      <c r="IT15" s="199"/>
      <c r="IU15" s="199"/>
      <c r="IV15" s="199"/>
      <c r="IW15" s="199"/>
      <c r="IX15" s="199"/>
      <c r="IY15" s="199"/>
      <c r="IZ15" s="199"/>
      <c r="JA15" s="199"/>
      <c r="JB15" s="199"/>
      <c r="JC15" s="199"/>
      <c r="JD15" s="199"/>
      <c r="JE15" s="199"/>
      <c r="JF15" s="199"/>
      <c r="JG15" s="199"/>
      <c r="JH15" s="199"/>
      <c r="JI15" s="199"/>
      <c r="JJ15" s="199"/>
      <c r="JK15" s="199"/>
      <c r="JL15" s="199"/>
      <c r="JM15" s="199"/>
      <c r="JN15" s="199"/>
      <c r="JO15" s="199"/>
      <c r="JP15" s="199"/>
      <c r="JQ15" s="199"/>
      <c r="JR15" s="199"/>
      <c r="JS15" s="199"/>
      <c r="JT15" s="199"/>
      <c r="JU15" s="199"/>
    </row>
    <row r="16" spans="1:281" s="209" customFormat="1" ht="15" customHeight="1" x14ac:dyDescent="0.3">
      <c r="A16" s="40"/>
      <c r="B16" s="23"/>
      <c r="C16" s="23"/>
      <c r="D16" s="23"/>
      <c r="E16" s="23"/>
      <c r="F16" s="97"/>
      <c r="G16" s="95"/>
      <c r="H16" s="203"/>
      <c r="I16" s="97"/>
      <c r="J16" s="65"/>
      <c r="K16" s="65"/>
      <c r="L16" s="197"/>
      <c r="M16" s="214"/>
      <c r="N16" s="207"/>
      <c r="O16" s="204"/>
      <c r="P16" s="204"/>
      <c r="Q16" s="204"/>
      <c r="R16" s="204"/>
      <c r="S16" s="204"/>
      <c r="T16" s="204"/>
      <c r="U16" s="204"/>
      <c r="V16" s="204"/>
      <c r="W16" s="204"/>
      <c r="X16" s="204"/>
      <c r="Y16" s="206"/>
      <c r="Z16" s="214"/>
      <c r="AA16" s="207"/>
      <c r="AB16" s="204"/>
      <c r="AC16" s="204"/>
      <c r="AD16" s="204"/>
      <c r="AE16" s="204"/>
      <c r="AF16" s="204"/>
      <c r="AG16" s="214"/>
      <c r="AH16" s="204"/>
      <c r="AI16" s="204"/>
      <c r="AJ16" s="204"/>
      <c r="AK16" s="204"/>
      <c r="AL16" s="204"/>
      <c r="AM16" s="204"/>
      <c r="AN16" s="204"/>
      <c r="AO16" s="214"/>
      <c r="AP16" s="45"/>
      <c r="AQ16" s="45"/>
      <c r="AR16" s="214"/>
      <c r="AS16" s="204"/>
      <c r="AT16" s="204"/>
      <c r="AU16" s="204"/>
      <c r="AV16" s="204"/>
      <c r="AW16" s="204"/>
      <c r="AX16" s="214"/>
    </row>
    <row r="17" spans="1:50" s="131" customFormat="1" ht="15" customHeight="1" x14ac:dyDescent="0.25">
      <c r="A17" s="139"/>
      <c r="B17" s="132"/>
      <c r="C17" s="132"/>
      <c r="D17" s="132"/>
      <c r="E17" s="133"/>
      <c r="F17" s="123"/>
      <c r="G17" s="123"/>
      <c r="H17" s="203"/>
      <c r="I17" s="123"/>
      <c r="J17" s="125"/>
      <c r="K17" s="120"/>
      <c r="L17" s="134"/>
      <c r="M17" s="127"/>
      <c r="N17" s="138"/>
      <c r="O17" s="136"/>
      <c r="P17" s="136"/>
      <c r="Q17" s="120"/>
      <c r="R17" s="120"/>
      <c r="S17" s="120"/>
      <c r="T17" s="120"/>
      <c r="U17" s="120"/>
      <c r="V17" s="134"/>
      <c r="W17" s="120"/>
      <c r="X17" s="120"/>
      <c r="Y17" s="120"/>
      <c r="Z17" s="127"/>
      <c r="AA17" s="135"/>
      <c r="AB17" s="120"/>
      <c r="AC17" s="120"/>
      <c r="AD17" s="134"/>
      <c r="AE17" s="120"/>
      <c r="AF17" s="120"/>
      <c r="AG17" s="127"/>
      <c r="AH17" s="135"/>
      <c r="AI17" s="120"/>
      <c r="AJ17" s="120"/>
      <c r="AK17" s="120"/>
      <c r="AL17" s="120"/>
      <c r="AM17" s="120"/>
      <c r="AN17" s="120"/>
      <c r="AO17" s="127"/>
      <c r="AP17" s="137"/>
      <c r="AQ17" s="137"/>
      <c r="AR17" s="127"/>
      <c r="AS17" s="135"/>
      <c r="AT17" s="120"/>
      <c r="AU17" s="120"/>
      <c r="AV17" s="120"/>
      <c r="AW17" s="134"/>
      <c r="AX17" s="127"/>
    </row>
    <row r="18" spans="1:50" ht="16.5" x14ac:dyDescent="0.25">
      <c r="AO18" s="211"/>
    </row>
    <row r="19" spans="1:50" ht="16.5" x14ac:dyDescent="0.25">
      <c r="AO19" s="211"/>
    </row>
    <row r="20" spans="1:50" ht="16.5" x14ac:dyDescent="0.25">
      <c r="AO20" s="211"/>
    </row>
    <row r="21" spans="1:50" ht="16.5" x14ac:dyDescent="0.25">
      <c r="AO21" s="211"/>
    </row>
    <row r="22" spans="1:50" ht="16.5" x14ac:dyDescent="0.25">
      <c r="AO22" s="211"/>
    </row>
  </sheetData>
  <autoFilter ref="A8:L8">
    <sortState ref="A9:L16">
      <sortCondition ref="B8"/>
    </sortState>
  </autoFilter>
  <mergeCells count="6">
    <mergeCell ref="AS6:AW6"/>
    <mergeCell ref="J6:L6"/>
    <mergeCell ref="N6:Y6"/>
    <mergeCell ref="AA6:AF6"/>
    <mergeCell ref="AH6:AN6"/>
    <mergeCell ref="AP6:AQ6"/>
  </mergeCells>
  <pageMargins left="0.7" right="0.7" top="0.75" bottom="0.75" header="0.3" footer="0.3"/>
  <pageSetup paperSize="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Etat des Formations</vt:lpstr>
      <vt:lpstr>Liste</vt:lpstr>
      <vt:lpstr>Départs</vt:lpstr>
      <vt:lpstr>'Etat des Formations'!_GoBack</vt:lpstr>
      <vt:lpstr>'Etat des Formations'!Zone_d_impression</vt:lpstr>
    </vt:vector>
  </TitlesOfParts>
  <Company>Conseil Departemental de l Oise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QUENTIN, Carine</dc:creator>
  <cp:lastModifiedBy>QUENTIN, Carine</cp:lastModifiedBy>
  <cp:lastPrinted>2021-10-01T08:20:13Z</cp:lastPrinted>
  <dcterms:created xsi:type="dcterms:W3CDTF">2021-03-08T07:44:26Z</dcterms:created>
  <dcterms:modified xsi:type="dcterms:W3CDTF">2021-10-15T09:19:37Z</dcterms:modified>
</cp:coreProperties>
</file>