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entinc\Desktop\"/>
    </mc:Choice>
  </mc:AlternateContent>
  <bookViews>
    <workbookView xWindow="0" yWindow="0" windowWidth="21570" windowHeight="805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4" i="1"/>
  <c r="E16" i="1" l="1"/>
  <c r="B16" i="1"/>
  <c r="A16" i="1"/>
  <c r="E15" i="1"/>
  <c r="B15" i="1"/>
  <c r="A15" i="1"/>
  <c r="E14" i="1"/>
  <c r="B14" i="1"/>
  <c r="A14" i="1"/>
  <c r="D14" i="1" s="1"/>
  <c r="G13" i="1"/>
  <c r="E13" i="1"/>
  <c r="B13" i="1"/>
  <c r="D13" i="1" s="1"/>
  <c r="A13" i="1"/>
  <c r="E12" i="1"/>
  <c r="B12" i="1"/>
  <c r="A12" i="1"/>
  <c r="D12" i="1" s="1"/>
  <c r="E11" i="1"/>
  <c r="D11" i="1"/>
  <c r="B11" i="1"/>
  <c r="A11" i="1"/>
  <c r="E10" i="1"/>
  <c r="B10" i="1"/>
  <c r="A10" i="1"/>
  <c r="E9" i="1"/>
  <c r="B9" i="1"/>
  <c r="A9" i="1"/>
  <c r="E8" i="1"/>
  <c r="B8" i="1"/>
  <c r="A8" i="1"/>
  <c r="D8" i="1" s="1"/>
  <c r="E7" i="1"/>
  <c r="B7" i="1"/>
  <c r="A7" i="1"/>
  <c r="D7" i="1" s="1"/>
  <c r="E6" i="1"/>
  <c r="B6" i="1"/>
  <c r="A6" i="1"/>
  <c r="E5" i="1"/>
  <c r="B5" i="1"/>
  <c r="A5" i="1"/>
  <c r="E4" i="1"/>
  <c r="B4" i="1"/>
  <c r="A4" i="1"/>
  <c r="D4" i="1" s="1"/>
  <c r="AL3" i="1"/>
  <c r="AK3" i="1"/>
  <c r="AJ3" i="1"/>
  <c r="AI3" i="1"/>
  <c r="AH3" i="1"/>
  <c r="AG3" i="1"/>
  <c r="AF3" i="1"/>
  <c r="AD3" i="1"/>
  <c r="AC3" i="1"/>
  <c r="AB3" i="1"/>
  <c r="AA3" i="1"/>
  <c r="Z3" i="1"/>
  <c r="AE3" i="1" s="1"/>
  <c r="Y3" i="1"/>
  <c r="W3" i="1"/>
  <c r="V3" i="1"/>
  <c r="U3" i="1"/>
  <c r="T3" i="1"/>
  <c r="S3" i="1"/>
  <c r="R3" i="1"/>
  <c r="Q3" i="1"/>
  <c r="P3" i="1"/>
  <c r="O3" i="1"/>
  <c r="N3" i="1"/>
  <c r="M3" i="1"/>
  <c r="L3" i="1"/>
  <c r="D15" i="1" l="1"/>
  <c r="D16" i="1"/>
  <c r="D9" i="1"/>
  <c r="D10" i="1"/>
  <c r="AM3" i="1"/>
  <c r="D5" i="1"/>
  <c r="D6" i="1"/>
  <c r="X3" i="1"/>
</calcChain>
</file>

<file path=xl/sharedStrings.xml><?xml version="1.0" encoding="utf-8"?>
<sst xmlns="http://schemas.openxmlformats.org/spreadsheetml/2006/main" count="58" uniqueCount="42">
  <si>
    <t>Typologie Encadrant</t>
  </si>
  <si>
    <t>IP : Intermédiaire et Proximité - Strate 3 et 4</t>
  </si>
  <si>
    <t>EC : Encadrement Technique - Strate 5</t>
  </si>
  <si>
    <t>Stratégique et Supérieur - Strate 1 et 2</t>
  </si>
  <si>
    <t>ANCIENNE STRATE</t>
  </si>
  <si>
    <r>
      <t>INTERMEDIAIRE ET PROXIMITE</t>
    </r>
    <r>
      <rPr>
        <sz val="12"/>
        <color theme="1"/>
        <rFont val="Arial Narrow"/>
        <family val="2"/>
      </rPr>
      <t xml:space="preserve">   (12 Formations = 25 jours)</t>
    </r>
  </si>
  <si>
    <r>
      <t xml:space="preserve">ENCADREMENT TECHNIQUE   </t>
    </r>
    <r>
      <rPr>
        <sz val="12"/>
        <color theme="1"/>
        <rFont val="Arial Narrow"/>
        <family val="2"/>
      </rPr>
      <t>(6 Formations = 11 jours)</t>
    </r>
  </si>
  <si>
    <r>
      <t xml:space="preserve">STRATEGIQUE ET SUPERIEUR   </t>
    </r>
    <r>
      <rPr>
        <sz val="12"/>
        <color theme="1"/>
        <rFont val="Arial Narrow"/>
        <family val="2"/>
      </rPr>
      <t>(7 Formations = 9 jours)</t>
    </r>
  </si>
  <si>
    <t xml:space="preserve">TRAVAILLER EN MODE PROJET </t>
  </si>
  <si>
    <t>LE MANAGER, VECTEUR DE L'ACCOMPAGNEMENT AU CHANGEMENT</t>
  </si>
  <si>
    <t>LE COURAGE MANAGERIAL</t>
  </si>
  <si>
    <t>PERSONNALITES ET GENERATIONS : COMPRENDRE POUR MANAGER LES DIFFERENCES</t>
  </si>
  <si>
    <t xml:space="preserve">MANAGER EN PREVENANT LES RISQUES PSYCHO-SOCIAUx
</t>
  </si>
  <si>
    <t xml:space="preserve">LE MANAGEMENT INNOVANT : REINVENTER SON MANAGEMENT 
</t>
  </si>
  <si>
    <t xml:space="preserve">L'APPROPRIATION D'UNE DEMARCHE COLLABORATIVE : LE DESIGN DE SERVICE </t>
  </si>
  <si>
    <t xml:space="preserve">L'ORGANISATION ET L'ANIMATION DES REUNIONS CREATIVES DE RESOLUTION DE PROBLEMES </t>
  </si>
  <si>
    <t xml:space="preserve">LA PREVENTION DU HARCELEMENT AU TRAVAIL </t>
  </si>
  <si>
    <t>PROPOS ET COMPORTEMENTS SEXISTES AU TRAVAIL</t>
  </si>
  <si>
    <t xml:space="preserve">L'ERREUR COMME UN LEVIER DE REUSSITE </t>
  </si>
  <si>
    <t xml:space="preserve">SENSIBILISATION A LA PREVENTION DES DISCRIMINATIONS
</t>
  </si>
  <si>
    <t>Total Jours de Formation IP</t>
  </si>
  <si>
    <t>ENCADRER UNE EQUIPE AU QUOTIDIEN</t>
  </si>
  <si>
    <t>COMMUNIQUER EFFICACEMENT ET DONNER DU SENS AU TRAVAIL D'EQUIPE</t>
  </si>
  <si>
    <t xml:space="preserve">MANAGER EN PREVENANT LES RISQUES PSYCHO-SOCIAUX
</t>
  </si>
  <si>
    <t>SENSIBILISATION A LA PREVENTION DES DISCRIMINATION</t>
  </si>
  <si>
    <t xml:space="preserve">PROPOS ET COMPORTEMENTS SEXISTES AU TRAVAIL </t>
  </si>
  <si>
    <t>Total Jours de Formation EC</t>
  </si>
  <si>
    <t xml:space="preserve">MANAGER EN PREVENANT LES RISQUES PSYCHO-SOCIAUX 
</t>
  </si>
  <si>
    <t xml:space="preserve">PROPOS ET COMPORTEMENTS SEXISTES AU TRAVAIL : LIBERATION DE LA PAROLE A LA PREVENTION </t>
  </si>
  <si>
    <t>LA PREVENTION DU HARCELEMENT AU TRAVAIL</t>
  </si>
  <si>
    <t xml:space="preserve">LE COURAGE MANAGERIAL </t>
  </si>
  <si>
    <t xml:space="preserve">L'ERRREUR COMME UN LEVIER DE REUSSITE </t>
  </si>
  <si>
    <t>Total Jours de Formation SS</t>
  </si>
  <si>
    <t>Nbre de Formations Proposées</t>
  </si>
  <si>
    <t>Nbre de Formations suivies</t>
  </si>
  <si>
    <t>Nbre de jours de Formations suivies</t>
  </si>
  <si>
    <t>En %</t>
  </si>
  <si>
    <t>Formations Effectuées "Hors Dispositif"</t>
  </si>
  <si>
    <t>Ancienne Strate</t>
  </si>
  <si>
    <t>Nbre de Jours / Formation</t>
  </si>
  <si>
    <t>O</t>
  </si>
  <si>
    <t>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</si>
</sst>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8"/>
      <name val="Arial Narrow"/>
      <family val="2"/>
    </font>
    <font>
      <b/>
      <sz val="16"/>
      <color theme="1"/>
      <name val="Arial Narrow"/>
      <family val="2"/>
    </font>
    <font>
      <sz val="12"/>
      <color indexed="8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b/>
      <sz val="12"/>
      <color theme="0"/>
      <name val="Arial Narrow"/>
      <family val="2"/>
    </font>
    <font>
      <b/>
      <sz val="12"/>
      <color indexed="9"/>
      <name val="Arial Narrow"/>
      <family val="2"/>
    </font>
    <font>
      <b/>
      <sz val="14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1" tint="0.34998626667073579"/>
        <bgColor indexed="9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49" fontId="2" fillId="0" borderId="0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2" borderId="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8" fillId="2" borderId="0" xfId="0" applyFont="1" applyFill="1" applyBorder="1" applyAlignment="1">
      <alignment horizontal="center" vertical="center" textRotation="90" wrapText="1"/>
    </xf>
    <xf numFmtId="49" fontId="9" fillId="4" borderId="5" xfId="1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1" fontId="4" fillId="0" borderId="12" xfId="1" applyNumberFormat="1" applyFont="1" applyFill="1" applyBorder="1" applyAlignment="1">
      <alignment horizontal="center" vertical="top" wrapText="1"/>
    </xf>
    <xf numFmtId="9" fontId="4" fillId="0" borderId="12" xfId="1" applyNumberFormat="1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1" fontId="4" fillId="0" borderId="1" xfId="1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4" fontId="6" fillId="0" borderId="5" xfId="0" applyNumberFormat="1" applyFont="1" applyFill="1" applyBorder="1" applyAlignment="1">
      <alignment horizontal="center"/>
    </xf>
    <xf numFmtId="14" fontId="6" fillId="0" borderId="4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le_DDTM\4%20-%20RH\3%20-%20Plan%20de%20formation\formation%20management\Suivi%20des%20formations%20management\Formation%20Management%202110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des Formations"/>
      <sheetName val="Liste"/>
      <sheetName val="Départ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"/>
  <sheetViews>
    <sheetView tabSelected="1" workbookViewId="0">
      <selection activeCell="C4" sqref="C4:C16"/>
    </sheetView>
  </sheetViews>
  <sheetFormatPr baseColWidth="10" defaultRowHeight="15" x14ac:dyDescent="0.25"/>
  <cols>
    <col min="1" max="1" width="17.140625" customWidth="1"/>
  </cols>
  <sheetData>
    <row r="1" spans="1:39" ht="20.25" x14ac:dyDescent="0.3">
      <c r="A1" s="1"/>
      <c r="B1" s="1"/>
      <c r="C1" s="1"/>
      <c r="D1" s="1"/>
      <c r="E1" s="1"/>
      <c r="F1" s="1"/>
      <c r="G1" s="1"/>
      <c r="H1" s="34" t="s">
        <v>0</v>
      </c>
      <c r="I1" s="35"/>
      <c r="J1" s="35"/>
      <c r="K1" s="2"/>
      <c r="L1" s="36" t="s">
        <v>1</v>
      </c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2"/>
      <c r="Y1" s="37" t="s">
        <v>2</v>
      </c>
      <c r="Z1" s="37"/>
      <c r="AA1" s="37"/>
      <c r="AB1" s="37"/>
      <c r="AC1" s="37"/>
      <c r="AD1" s="37"/>
      <c r="AE1" s="2"/>
      <c r="AF1" s="37" t="s">
        <v>3</v>
      </c>
      <c r="AG1" s="37"/>
      <c r="AH1" s="37"/>
      <c r="AI1" s="37"/>
      <c r="AJ1" s="37"/>
      <c r="AK1" s="37"/>
      <c r="AL1" s="37"/>
      <c r="AM1" s="2"/>
    </row>
    <row r="2" spans="1:39" ht="187.5" x14ac:dyDescent="0.25">
      <c r="A2" s="3"/>
      <c r="B2" s="4"/>
      <c r="C2" s="4"/>
      <c r="D2" s="3"/>
      <c r="E2" s="3"/>
      <c r="F2" s="38" t="s">
        <v>4</v>
      </c>
      <c r="G2" s="38"/>
      <c r="H2" s="5" t="s">
        <v>5</v>
      </c>
      <c r="I2" s="5" t="s">
        <v>6</v>
      </c>
      <c r="J2" s="6" t="s">
        <v>7</v>
      </c>
      <c r="K2" s="7"/>
      <c r="L2" s="8" t="s">
        <v>8</v>
      </c>
      <c r="M2" s="8" t="s">
        <v>9</v>
      </c>
      <c r="N2" s="8" t="s">
        <v>10</v>
      </c>
      <c r="O2" s="8" t="s">
        <v>11</v>
      </c>
      <c r="P2" s="8" t="s">
        <v>12</v>
      </c>
      <c r="Q2" s="8" t="s">
        <v>13</v>
      </c>
      <c r="R2" s="8" t="s">
        <v>14</v>
      </c>
      <c r="S2" s="8" t="s">
        <v>15</v>
      </c>
      <c r="T2" s="9" t="s">
        <v>16</v>
      </c>
      <c r="U2" s="10" t="s">
        <v>17</v>
      </c>
      <c r="V2" s="10" t="s">
        <v>18</v>
      </c>
      <c r="W2" s="10" t="s">
        <v>19</v>
      </c>
      <c r="X2" s="11" t="s">
        <v>20</v>
      </c>
      <c r="Y2" s="8" t="s">
        <v>21</v>
      </c>
      <c r="Z2" s="8" t="s">
        <v>22</v>
      </c>
      <c r="AA2" s="8" t="s">
        <v>23</v>
      </c>
      <c r="AB2" s="9" t="s">
        <v>16</v>
      </c>
      <c r="AC2" s="10" t="s">
        <v>24</v>
      </c>
      <c r="AD2" s="10" t="s">
        <v>25</v>
      </c>
      <c r="AE2" s="11" t="s">
        <v>26</v>
      </c>
      <c r="AF2" s="8" t="s">
        <v>27</v>
      </c>
      <c r="AG2" s="8" t="s">
        <v>14</v>
      </c>
      <c r="AH2" s="8" t="s">
        <v>28</v>
      </c>
      <c r="AI2" s="8" t="s">
        <v>29</v>
      </c>
      <c r="AJ2" s="8" t="s">
        <v>30</v>
      </c>
      <c r="AK2" s="10" t="s">
        <v>31</v>
      </c>
      <c r="AL2" s="10" t="s">
        <v>19</v>
      </c>
      <c r="AM2" s="11" t="s">
        <v>32</v>
      </c>
    </row>
    <row r="3" spans="1:39" ht="63" x14ac:dyDescent="0.25">
      <c r="A3" s="12" t="s">
        <v>33</v>
      </c>
      <c r="B3" s="12" t="s">
        <v>34</v>
      </c>
      <c r="C3" s="12" t="s">
        <v>35</v>
      </c>
      <c r="D3" s="12" t="s">
        <v>36</v>
      </c>
      <c r="E3" s="12" t="s">
        <v>37</v>
      </c>
      <c r="F3" s="12" t="s">
        <v>38</v>
      </c>
      <c r="G3" s="12" t="s">
        <v>34</v>
      </c>
      <c r="H3" s="13"/>
      <c r="I3" s="13"/>
      <c r="J3" s="14"/>
      <c r="K3" s="15" t="s">
        <v>39</v>
      </c>
      <c r="L3" s="16">
        <f>[1]Liste!C23</f>
        <v>0</v>
      </c>
      <c r="M3" s="17">
        <f>[1]Liste!C24</f>
        <v>0</v>
      </c>
      <c r="N3" s="17">
        <f>[1]Liste!C25</f>
        <v>0</v>
      </c>
      <c r="O3" s="17">
        <f>[1]Liste!C26</f>
        <v>0</v>
      </c>
      <c r="P3" s="17">
        <f>[1]Liste!C27</f>
        <v>0</v>
      </c>
      <c r="Q3" s="17">
        <f>[1]Liste!C28</f>
        <v>0</v>
      </c>
      <c r="R3" s="17">
        <f>[1]Liste!C29</f>
        <v>0</v>
      </c>
      <c r="S3" s="17">
        <f>[1]Liste!C30</f>
        <v>0</v>
      </c>
      <c r="T3" s="17">
        <f>[1]Liste!C31</f>
        <v>0</v>
      </c>
      <c r="U3" s="17">
        <f>[1]Liste!C32</f>
        <v>0</v>
      </c>
      <c r="V3" s="17">
        <f>[1]Liste!C33</f>
        <v>0</v>
      </c>
      <c r="W3" s="18">
        <f>[1]Liste!C34</f>
        <v>0</v>
      </c>
      <c r="X3" s="19">
        <f>SUM(L3:W3)</f>
        <v>0</v>
      </c>
      <c r="Y3" s="20">
        <f>[1]Liste!C37</f>
        <v>0</v>
      </c>
      <c r="Z3" s="17">
        <f>[1]Liste!C38</f>
        <v>0</v>
      </c>
      <c r="AA3" s="17">
        <f>[1]Liste!C39</f>
        <v>0</v>
      </c>
      <c r="AB3" s="17">
        <f>[1]Liste!C40</f>
        <v>0</v>
      </c>
      <c r="AC3" s="17">
        <f>[1]Liste!C41</f>
        <v>0</v>
      </c>
      <c r="AD3" s="18">
        <f>[1]Liste!C42</f>
        <v>0</v>
      </c>
      <c r="AE3" s="19">
        <f>SUM(Y3:AD3)</f>
        <v>0</v>
      </c>
      <c r="AF3" s="20">
        <f>[1]Liste!C45</f>
        <v>0</v>
      </c>
      <c r="AG3" s="17">
        <f>[1]Liste!C46</f>
        <v>0</v>
      </c>
      <c r="AH3" s="17">
        <f>[1]Liste!C47</f>
        <v>0</v>
      </c>
      <c r="AI3" s="17">
        <f>[1]Liste!C48</f>
        <v>0</v>
      </c>
      <c r="AJ3" s="17">
        <f>[1]Liste!C49</f>
        <v>0</v>
      </c>
      <c r="AK3" s="17">
        <f>[1]Liste!C50</f>
        <v>0</v>
      </c>
      <c r="AL3" s="18">
        <f>[1]Liste!C51</f>
        <v>0</v>
      </c>
      <c r="AM3" s="21">
        <f>SUM(AF3:AL3)</f>
        <v>0</v>
      </c>
    </row>
    <row r="4" spans="1:39" ht="15.75" x14ac:dyDescent="0.25">
      <c r="A4" s="22">
        <f>IF(H4="O",12,IF(I4="O",6,IF(J4="O",7)))+[1]Liste!C$23</f>
        <v>12</v>
      </c>
      <c r="B4" s="22">
        <f>COUNTA(L4:W4)</f>
        <v>0</v>
      </c>
      <c r="C4" s="22">
        <f>IF(M21="O",SUMIF(Q21:AB21,"&lt;&gt;",Q$8:AB$8),IF(N21="O",SUMIF(AD21:AI21,"&lt;&gt;",AD$8:AI$8),IF(O21="O",SUMIF(AK21:AQ21,"&lt;&gt;",AK$8:AQ$8),0)))</f>
        <v>0</v>
      </c>
      <c r="D4" s="23">
        <f>B4/A4</f>
        <v>0</v>
      </c>
      <c r="E4" s="22">
        <f>COUNTA(AQ4:AU4)</f>
        <v>0</v>
      </c>
      <c r="F4" s="22"/>
      <c r="G4" s="22"/>
      <c r="H4" s="24" t="s">
        <v>40</v>
      </c>
      <c r="I4" s="24"/>
      <c r="J4" s="25"/>
      <c r="K4" s="26"/>
      <c r="L4" s="27"/>
      <c r="M4" s="24"/>
      <c r="N4" s="24"/>
      <c r="O4" s="24"/>
      <c r="P4" s="24"/>
      <c r="Q4" s="24"/>
      <c r="R4" s="24"/>
      <c r="S4" s="24"/>
      <c r="T4" s="25"/>
      <c r="U4" s="24"/>
      <c r="V4" s="24"/>
      <c r="W4" s="24"/>
      <c r="X4" s="26"/>
      <c r="Y4" s="27"/>
      <c r="Z4" s="24"/>
      <c r="AA4" s="24"/>
      <c r="AB4" s="25"/>
      <c r="AC4" s="24"/>
      <c r="AD4" s="24"/>
      <c r="AE4" s="26"/>
      <c r="AF4" s="27"/>
      <c r="AG4" s="24"/>
      <c r="AH4" s="24"/>
      <c r="AI4" s="24"/>
      <c r="AJ4" s="24"/>
      <c r="AK4" s="24"/>
      <c r="AL4" s="24"/>
      <c r="AM4" s="26"/>
    </row>
    <row r="5" spans="1:39" ht="15.75" x14ac:dyDescent="0.25">
      <c r="A5" s="22">
        <f>IF(H5="O",12,IF(I5="O",6,IF(J5="O",7)))+[1]Liste!C$23</f>
        <v>6</v>
      </c>
      <c r="B5" s="28">
        <f>COUNTA(Y5:AD5)</f>
        <v>2</v>
      </c>
      <c r="C5" s="22">
        <f t="shared" ref="C5:C16" si="0">IF(M22="O",SUMIF(Q22:AB22,"&lt;&gt;",Q$8:AB$8),IF(N22="O",SUMIF(AD22:AI22,"&lt;&gt;",AD$8:AI$8),IF(O22="O",SUMIF(AK22:AQ22,"&lt;&gt;",AK$8:AQ$8),0)))</f>
        <v>0</v>
      </c>
      <c r="D5" s="23">
        <f t="shared" ref="D5:D16" si="1">B5/A5</f>
        <v>0.33333333333333331</v>
      </c>
      <c r="E5" s="22">
        <f>COUNTA(AQ5:AU5)</f>
        <v>0</v>
      </c>
      <c r="F5" s="22"/>
      <c r="G5" s="22"/>
      <c r="H5" s="29"/>
      <c r="I5" s="29" t="s">
        <v>40</v>
      </c>
      <c r="J5" s="30"/>
      <c r="K5" s="26"/>
      <c r="L5" s="31"/>
      <c r="M5" s="29"/>
      <c r="N5" s="29"/>
      <c r="O5" s="29"/>
      <c r="P5" s="29"/>
      <c r="Q5" s="29"/>
      <c r="R5" s="29"/>
      <c r="S5" s="29"/>
      <c r="T5" s="30"/>
      <c r="U5" s="29"/>
      <c r="V5" s="29"/>
      <c r="W5" s="29"/>
      <c r="X5" s="26"/>
      <c r="Y5" s="31"/>
      <c r="Z5" s="32">
        <v>43724</v>
      </c>
      <c r="AA5" s="32">
        <v>43412</v>
      </c>
      <c r="AB5" s="30"/>
      <c r="AC5" s="29"/>
      <c r="AD5" s="29"/>
      <c r="AE5" s="26"/>
      <c r="AF5" s="31"/>
      <c r="AG5" s="29"/>
      <c r="AH5" s="29"/>
      <c r="AI5" s="29"/>
      <c r="AJ5" s="29"/>
      <c r="AK5" s="29"/>
      <c r="AL5" s="29"/>
      <c r="AM5" s="26"/>
    </row>
    <row r="6" spans="1:39" ht="15.75" x14ac:dyDescent="0.25">
      <c r="A6" s="22">
        <f>IF(H6="O",12,IF(I6="O",6,IF(J6="O",7)))+[1]Liste!C$23</f>
        <v>6</v>
      </c>
      <c r="B6" s="28">
        <f>COUNTA(Y6:AD6)</f>
        <v>1</v>
      </c>
      <c r="C6" s="22">
        <f t="shared" si="0"/>
        <v>0</v>
      </c>
      <c r="D6" s="23">
        <f t="shared" si="1"/>
        <v>0.16666666666666666</v>
      </c>
      <c r="E6" s="22">
        <f>COUNTA(AQ6:AU6)</f>
        <v>0</v>
      </c>
      <c r="F6" s="22"/>
      <c r="G6" s="22"/>
      <c r="H6" s="29"/>
      <c r="I6" s="29" t="s">
        <v>40</v>
      </c>
      <c r="J6" s="30"/>
      <c r="K6" s="26"/>
      <c r="L6" s="31"/>
      <c r="M6" s="29"/>
      <c r="N6" s="29"/>
      <c r="O6" s="29"/>
      <c r="P6" s="29"/>
      <c r="Q6" s="29"/>
      <c r="R6" s="29"/>
      <c r="S6" s="29"/>
      <c r="T6" s="30"/>
      <c r="U6" s="29"/>
      <c r="V6" s="29"/>
      <c r="W6" s="29"/>
      <c r="X6" s="26"/>
      <c r="Y6" s="33">
        <v>43240</v>
      </c>
      <c r="Z6" s="29"/>
      <c r="AA6" s="29"/>
      <c r="AB6" s="30"/>
      <c r="AC6" s="29"/>
      <c r="AD6" s="29"/>
      <c r="AE6" s="26"/>
      <c r="AF6" s="31"/>
      <c r="AG6" s="29"/>
      <c r="AH6" s="29"/>
      <c r="AI6" s="29"/>
      <c r="AJ6" s="29"/>
      <c r="AK6" s="29"/>
      <c r="AL6" s="29"/>
      <c r="AM6" s="26"/>
    </row>
    <row r="7" spans="1:39" ht="15.75" x14ac:dyDescent="0.25">
      <c r="A7" s="22">
        <f>IF(H7="O",12,IF(I7="O",6,IF(J7="O",7)))+[1]Liste!C$23</f>
        <v>12</v>
      </c>
      <c r="B7" s="22">
        <f>COUNTA(L7:W7)</f>
        <v>0</v>
      </c>
      <c r="C7" s="22">
        <f t="shared" si="0"/>
        <v>0</v>
      </c>
      <c r="D7" s="23">
        <f t="shared" si="1"/>
        <v>0</v>
      </c>
      <c r="E7" s="22">
        <f>COUNTA(AQ7:AU7)</f>
        <v>0</v>
      </c>
      <c r="F7" s="22"/>
      <c r="G7" s="22"/>
      <c r="H7" s="24" t="s">
        <v>40</v>
      </c>
      <c r="I7" s="29"/>
      <c r="J7" s="30"/>
      <c r="K7" s="26"/>
      <c r="L7" s="31"/>
      <c r="M7" s="29"/>
      <c r="N7" s="29"/>
      <c r="O7" s="29"/>
      <c r="P7" s="29"/>
      <c r="Q7" s="29"/>
      <c r="R7" s="29"/>
      <c r="S7" s="29"/>
      <c r="T7" s="30"/>
      <c r="U7" s="29"/>
      <c r="V7" s="29"/>
      <c r="W7" s="29"/>
      <c r="X7" s="26"/>
      <c r="Y7" s="31"/>
      <c r="Z7" s="29"/>
      <c r="AA7" s="29"/>
      <c r="AB7" s="30"/>
      <c r="AC7" s="29"/>
      <c r="AD7" s="29"/>
      <c r="AE7" s="26"/>
      <c r="AF7" s="31"/>
      <c r="AG7" s="29"/>
      <c r="AH7" s="29"/>
      <c r="AI7" s="29"/>
      <c r="AJ7" s="29"/>
      <c r="AK7" s="29"/>
      <c r="AL7" s="29"/>
      <c r="AM7" s="26"/>
    </row>
    <row r="8" spans="1:39" ht="15.75" x14ac:dyDescent="0.25">
      <c r="A8" s="22">
        <f>IF(H8="O",12,IF(I8="O",6,IF(J8="O",7)))+[1]Liste!C$23</f>
        <v>7</v>
      </c>
      <c r="B8" s="28">
        <f>COUNTA(AF8:AL8)</f>
        <v>0</v>
      </c>
      <c r="C8" s="22">
        <f t="shared" si="0"/>
        <v>0</v>
      </c>
      <c r="D8" s="23">
        <f t="shared" si="1"/>
        <v>0</v>
      </c>
      <c r="E8" s="22">
        <f>COUNTA(AQ8:AU8)</f>
        <v>0</v>
      </c>
      <c r="F8" s="22"/>
      <c r="G8" s="22"/>
      <c r="H8" s="29"/>
      <c r="I8" s="29"/>
      <c r="J8" s="30" t="s">
        <v>40</v>
      </c>
      <c r="K8" s="26"/>
      <c r="L8" s="31"/>
      <c r="M8" s="29"/>
      <c r="N8" s="29"/>
      <c r="O8" s="29"/>
      <c r="P8" s="29"/>
      <c r="Q8" s="29"/>
      <c r="R8" s="29"/>
      <c r="S8" s="29"/>
      <c r="T8" s="30"/>
      <c r="U8" s="29"/>
      <c r="V8" s="29"/>
      <c r="W8" s="29"/>
      <c r="X8" s="26"/>
      <c r="Y8" s="31"/>
      <c r="Z8" s="29"/>
      <c r="AA8" s="29"/>
      <c r="AB8" s="30"/>
      <c r="AC8" s="29"/>
      <c r="AD8" s="29"/>
      <c r="AE8" s="26"/>
      <c r="AF8" s="31"/>
      <c r="AG8" s="29"/>
      <c r="AH8" s="29"/>
      <c r="AI8" s="29"/>
      <c r="AJ8" s="29"/>
      <c r="AK8" s="29"/>
      <c r="AL8" s="29"/>
      <c r="AM8" s="26"/>
    </row>
    <row r="9" spans="1:39" ht="15.75" x14ac:dyDescent="0.25">
      <c r="A9" s="22">
        <f>IF(H9="O",12,IF(I9="O",6,IF(J9="O",7)))+[1]Liste!C$23</f>
        <v>6</v>
      </c>
      <c r="B9" s="28">
        <f>COUNTA(Y9:AD9)</f>
        <v>0</v>
      </c>
      <c r="C9" s="22">
        <f t="shared" si="0"/>
        <v>0</v>
      </c>
      <c r="D9" s="23">
        <f t="shared" si="1"/>
        <v>0</v>
      </c>
      <c r="E9" s="22">
        <f t="shared" ref="E9" si="2">COUNTA(AQ9:AU9)</f>
        <v>0</v>
      </c>
      <c r="F9" s="22"/>
      <c r="G9" s="22"/>
      <c r="H9" s="29"/>
      <c r="I9" s="29" t="s">
        <v>40</v>
      </c>
      <c r="J9" s="30"/>
      <c r="K9" s="26"/>
      <c r="L9" s="31"/>
      <c r="M9" s="29"/>
      <c r="N9" s="29"/>
      <c r="O9" s="29"/>
      <c r="P9" s="29"/>
      <c r="Q9" s="29"/>
      <c r="R9" s="29"/>
      <c r="S9" s="29"/>
      <c r="T9" s="30"/>
      <c r="U9" s="29"/>
      <c r="V9" s="29"/>
      <c r="W9" s="29"/>
      <c r="X9" s="26"/>
      <c r="Y9" s="31"/>
      <c r="Z9" s="29"/>
      <c r="AA9" s="29"/>
      <c r="AB9" s="30"/>
      <c r="AC9" s="29"/>
      <c r="AD9" s="29"/>
      <c r="AE9" s="26"/>
      <c r="AF9" s="31"/>
      <c r="AG9" s="29"/>
      <c r="AH9" s="29"/>
      <c r="AI9" s="29"/>
      <c r="AJ9" s="29"/>
      <c r="AK9" s="29"/>
      <c r="AL9" s="29"/>
      <c r="AM9" s="26"/>
    </row>
    <row r="10" spans="1:39" ht="15.75" x14ac:dyDescent="0.25">
      <c r="A10" s="22">
        <f>IF(H10="O",12,IF(I10="O",6,IF(J10="O",7)))+[1]Liste!C$23</f>
        <v>12</v>
      </c>
      <c r="B10" s="22">
        <f>COUNTA(L10:W10)</f>
        <v>1</v>
      </c>
      <c r="C10" s="22">
        <f t="shared" si="0"/>
        <v>0</v>
      </c>
      <c r="D10" s="23">
        <f t="shared" si="1"/>
        <v>8.3333333333333329E-2</v>
      </c>
      <c r="E10" s="22">
        <f>COUNTA(AQ10:AU10)</f>
        <v>0</v>
      </c>
      <c r="F10" s="22"/>
      <c r="G10" s="22"/>
      <c r="H10" s="24" t="s">
        <v>40</v>
      </c>
      <c r="I10" s="29"/>
      <c r="J10" s="30"/>
      <c r="K10" s="26"/>
      <c r="L10" s="33">
        <v>43619</v>
      </c>
      <c r="M10" s="29"/>
      <c r="N10" s="29"/>
      <c r="O10" s="29"/>
      <c r="P10" s="29"/>
      <c r="Q10" s="29"/>
      <c r="R10" s="29"/>
      <c r="S10" s="29"/>
      <c r="T10" s="30"/>
      <c r="U10" s="29"/>
      <c r="V10" s="29"/>
      <c r="W10" s="29"/>
      <c r="X10" s="26"/>
      <c r="Y10" s="31"/>
      <c r="Z10" s="29"/>
      <c r="AA10" s="29"/>
      <c r="AB10" s="30"/>
      <c r="AC10" s="29"/>
      <c r="AD10" s="29"/>
      <c r="AE10" s="26"/>
      <c r="AF10" s="31"/>
      <c r="AG10" s="29"/>
      <c r="AH10" s="29"/>
      <c r="AI10" s="29"/>
      <c r="AJ10" s="29"/>
      <c r="AK10" s="29"/>
      <c r="AL10" s="29"/>
      <c r="AM10" s="26"/>
    </row>
    <row r="11" spans="1:39" ht="15.75" x14ac:dyDescent="0.25">
      <c r="A11" s="22">
        <f>IF(H11="O",12,IF(I11="O",6,IF(J11="O",7)))+[1]Liste!C$23</f>
        <v>6</v>
      </c>
      <c r="B11" s="28">
        <f t="shared" ref="B11:B12" si="3">COUNTA(Y11:AD11)</f>
        <v>2</v>
      </c>
      <c r="C11" s="22">
        <f t="shared" si="0"/>
        <v>0</v>
      </c>
      <c r="D11" s="23">
        <f t="shared" si="1"/>
        <v>0.33333333333333331</v>
      </c>
      <c r="E11" s="22">
        <f t="shared" ref="E11:E12" si="4">COUNTA(AQ11:AU11)</f>
        <v>0</v>
      </c>
      <c r="F11" s="22"/>
      <c r="G11" s="22"/>
      <c r="H11" s="29"/>
      <c r="I11" s="29" t="s">
        <v>40</v>
      </c>
      <c r="J11" s="30"/>
      <c r="K11" s="26"/>
      <c r="L11" s="31"/>
      <c r="M11" s="29"/>
      <c r="N11" s="29"/>
      <c r="O11" s="29"/>
      <c r="P11" s="29"/>
      <c r="Q11" s="29"/>
      <c r="R11" s="29"/>
      <c r="S11" s="29"/>
      <c r="T11" s="30"/>
      <c r="U11" s="29"/>
      <c r="V11" s="29"/>
      <c r="W11" s="29"/>
      <c r="X11" s="26"/>
      <c r="Y11" s="33">
        <v>43605</v>
      </c>
      <c r="Z11" s="29"/>
      <c r="AA11" s="32">
        <v>44103</v>
      </c>
      <c r="AB11" s="30"/>
      <c r="AC11" s="29"/>
      <c r="AD11" s="29"/>
      <c r="AE11" s="26"/>
      <c r="AF11" s="31"/>
      <c r="AG11" s="29"/>
      <c r="AH11" s="29"/>
      <c r="AI11" s="29"/>
      <c r="AJ11" s="29"/>
      <c r="AK11" s="29"/>
      <c r="AL11" s="29"/>
      <c r="AM11" s="26"/>
    </row>
    <row r="12" spans="1:39" ht="15.75" x14ac:dyDescent="0.25">
      <c r="A12" s="22">
        <f>IF(H12="O",12,IF(I12="O",6,IF(J12="O",7)))+[1]Liste!C$23</f>
        <v>6</v>
      </c>
      <c r="B12" s="28">
        <f t="shared" si="3"/>
        <v>0</v>
      </c>
      <c r="C12" s="22">
        <f t="shared" si="0"/>
        <v>0</v>
      </c>
      <c r="D12" s="23">
        <f t="shared" si="1"/>
        <v>0</v>
      </c>
      <c r="E12" s="22">
        <f t="shared" si="4"/>
        <v>0</v>
      </c>
      <c r="F12" s="22"/>
      <c r="G12" s="22"/>
      <c r="H12" s="29"/>
      <c r="I12" s="29" t="s">
        <v>40</v>
      </c>
      <c r="J12" s="30"/>
      <c r="K12" s="26"/>
      <c r="L12" s="31"/>
      <c r="M12" s="29"/>
      <c r="N12" s="29"/>
      <c r="O12" s="29"/>
      <c r="P12" s="29"/>
      <c r="Q12" s="29"/>
      <c r="R12" s="29"/>
      <c r="S12" s="29"/>
      <c r="T12" s="30"/>
      <c r="U12" s="29"/>
      <c r="V12" s="29"/>
      <c r="W12" s="29"/>
      <c r="X12" s="26"/>
      <c r="Y12" s="31"/>
      <c r="Z12" s="29"/>
      <c r="AA12" s="29"/>
      <c r="AB12" s="30"/>
      <c r="AC12" s="29"/>
      <c r="AD12" s="29"/>
      <c r="AE12" s="26"/>
      <c r="AF12" s="31"/>
      <c r="AG12" s="29"/>
      <c r="AH12" s="29"/>
      <c r="AI12" s="29"/>
      <c r="AJ12" s="29"/>
      <c r="AK12" s="29"/>
      <c r="AL12" s="29"/>
      <c r="AM12" s="26"/>
    </row>
    <row r="13" spans="1:39" ht="15.75" x14ac:dyDescent="0.25">
      <c r="A13" s="22">
        <f>IF(H13="O",12,IF(I13="O",6,IF(J13="O",7)))+[1]Liste!C$23</f>
        <v>7</v>
      </c>
      <c r="B13" s="22">
        <f>COUNTA(L13:W13)</f>
        <v>3</v>
      </c>
      <c r="C13" s="22">
        <f t="shared" si="0"/>
        <v>0</v>
      </c>
      <c r="D13" s="23">
        <f t="shared" si="1"/>
        <v>0.42857142857142855</v>
      </c>
      <c r="E13" s="22">
        <f>COUNTA(AQ13:AU13)</f>
        <v>0</v>
      </c>
      <c r="F13" s="22" t="s">
        <v>41</v>
      </c>
      <c r="G13" s="22">
        <f>COUNTA(L13:W13)</f>
        <v>3</v>
      </c>
      <c r="H13" s="24"/>
      <c r="I13" s="29"/>
      <c r="J13" s="30" t="s">
        <v>40</v>
      </c>
      <c r="K13" s="26"/>
      <c r="L13" s="33">
        <v>43262</v>
      </c>
      <c r="M13" s="29"/>
      <c r="N13" s="32">
        <v>43374</v>
      </c>
      <c r="O13" s="29"/>
      <c r="P13" s="32">
        <v>43808</v>
      </c>
      <c r="Q13" s="29"/>
      <c r="R13" s="29"/>
      <c r="S13" s="29"/>
      <c r="T13" s="30"/>
      <c r="U13" s="29"/>
      <c r="V13" s="29"/>
      <c r="W13" s="29"/>
      <c r="X13" s="26"/>
      <c r="Y13" s="31"/>
      <c r="Z13" s="29"/>
      <c r="AA13" s="29"/>
      <c r="AB13" s="30"/>
      <c r="AC13" s="29"/>
      <c r="AD13" s="29"/>
      <c r="AE13" s="26"/>
      <c r="AF13" s="31"/>
      <c r="AG13" s="29"/>
      <c r="AH13" s="29"/>
      <c r="AI13" s="29"/>
      <c r="AJ13" s="29"/>
      <c r="AK13" s="29"/>
      <c r="AL13" s="29"/>
      <c r="AM13" s="26"/>
    </row>
    <row r="14" spans="1:39" ht="15.75" x14ac:dyDescent="0.25">
      <c r="A14" s="22">
        <f>IF(H14="O",12,IF(I14="O",6,IF(J14="O",7)))+[1]Liste!C$23</f>
        <v>6</v>
      </c>
      <c r="B14" s="28">
        <f t="shared" ref="B14:B15" si="5">COUNTA(Y14:AD14)</f>
        <v>2</v>
      </c>
      <c r="C14" s="22">
        <f t="shared" si="0"/>
        <v>0</v>
      </c>
      <c r="D14" s="23">
        <f t="shared" si="1"/>
        <v>0.33333333333333331</v>
      </c>
      <c r="E14" s="22">
        <f t="shared" ref="E14:E15" si="6">COUNTA(AQ14:AU14)</f>
        <v>0</v>
      </c>
      <c r="F14" s="22"/>
      <c r="G14" s="22"/>
      <c r="H14" s="29"/>
      <c r="I14" s="29" t="s">
        <v>40</v>
      </c>
      <c r="J14" s="30"/>
      <c r="K14" s="26"/>
      <c r="L14" s="31"/>
      <c r="M14" s="29"/>
      <c r="N14" s="29"/>
      <c r="O14" s="29"/>
      <c r="P14" s="29"/>
      <c r="Q14" s="29"/>
      <c r="R14" s="29"/>
      <c r="S14" s="29"/>
      <c r="T14" s="30"/>
      <c r="U14" s="29"/>
      <c r="V14" s="29"/>
      <c r="W14" s="29"/>
      <c r="X14" s="26"/>
      <c r="Y14" s="33">
        <v>43605</v>
      </c>
      <c r="Z14" s="32">
        <v>43815</v>
      </c>
      <c r="AA14" s="29"/>
      <c r="AB14" s="30"/>
      <c r="AC14" s="29"/>
      <c r="AD14" s="29"/>
      <c r="AE14" s="26"/>
      <c r="AF14" s="31"/>
      <c r="AG14" s="29"/>
      <c r="AH14" s="29"/>
      <c r="AI14" s="29"/>
      <c r="AJ14" s="29"/>
      <c r="AK14" s="29"/>
      <c r="AL14" s="29"/>
      <c r="AM14" s="26"/>
    </row>
    <row r="15" spans="1:39" ht="15.75" x14ac:dyDescent="0.25">
      <c r="A15" s="22">
        <f>IF(H15="O",12,IF(I15="O",6,IF(J15="O",7)))+[1]Liste!C$23</f>
        <v>6</v>
      </c>
      <c r="B15" s="28">
        <f t="shared" si="5"/>
        <v>3</v>
      </c>
      <c r="C15" s="22">
        <f t="shared" si="0"/>
        <v>0</v>
      </c>
      <c r="D15" s="23">
        <f t="shared" si="1"/>
        <v>0.5</v>
      </c>
      <c r="E15" s="22">
        <f t="shared" si="6"/>
        <v>0</v>
      </c>
      <c r="F15" s="22"/>
      <c r="G15" s="22"/>
      <c r="H15" s="29"/>
      <c r="I15" s="29" t="s">
        <v>40</v>
      </c>
      <c r="J15" s="30"/>
      <c r="K15" s="26"/>
      <c r="L15" s="31"/>
      <c r="M15" s="29"/>
      <c r="N15" s="29"/>
      <c r="O15" s="29"/>
      <c r="P15" s="29"/>
      <c r="Q15" s="29"/>
      <c r="R15" s="29"/>
      <c r="S15" s="29"/>
      <c r="T15" s="30"/>
      <c r="U15" s="29"/>
      <c r="V15" s="29"/>
      <c r="W15" s="29"/>
      <c r="X15" s="26"/>
      <c r="Y15" s="33">
        <v>43647</v>
      </c>
      <c r="Z15" s="32">
        <v>43628</v>
      </c>
      <c r="AA15" s="32">
        <v>43797</v>
      </c>
      <c r="AB15" s="30"/>
      <c r="AC15" s="29"/>
      <c r="AD15" s="29"/>
      <c r="AE15" s="26"/>
      <c r="AF15" s="31"/>
      <c r="AG15" s="29"/>
      <c r="AH15" s="29"/>
      <c r="AI15" s="29"/>
      <c r="AJ15" s="29"/>
      <c r="AK15" s="29"/>
      <c r="AL15" s="29"/>
      <c r="AM15" s="26"/>
    </row>
    <row r="16" spans="1:39" ht="15.75" x14ac:dyDescent="0.25">
      <c r="A16" s="22">
        <f>IF(H16="O",12,IF(I16="O",6,IF(J16="O",7)))+[1]Liste!C$23</f>
        <v>12</v>
      </c>
      <c r="B16" s="22">
        <f>COUNTA(L16:W16)</f>
        <v>3</v>
      </c>
      <c r="C16" s="22">
        <f t="shared" si="0"/>
        <v>0</v>
      </c>
      <c r="D16" s="23">
        <f t="shared" si="1"/>
        <v>0.25</v>
      </c>
      <c r="E16" s="22">
        <f>COUNTA(AQ16:AU16)</f>
        <v>0</v>
      </c>
      <c r="F16" s="22"/>
      <c r="G16" s="22"/>
      <c r="H16" s="24" t="s">
        <v>40</v>
      </c>
      <c r="I16" s="29"/>
      <c r="J16" s="30"/>
      <c r="K16" s="26"/>
      <c r="L16" s="31"/>
      <c r="M16" s="29"/>
      <c r="N16" s="32">
        <v>43528</v>
      </c>
      <c r="O16" s="32">
        <v>43713</v>
      </c>
      <c r="P16" s="32">
        <v>43808</v>
      </c>
      <c r="Q16" s="29"/>
      <c r="R16" s="29"/>
      <c r="S16" s="29"/>
      <c r="T16" s="30"/>
      <c r="U16" s="29"/>
      <c r="V16" s="29"/>
      <c r="W16" s="29"/>
      <c r="X16" s="26"/>
      <c r="Y16" s="31"/>
      <c r="Z16" s="29"/>
      <c r="AA16" s="29"/>
      <c r="AB16" s="30"/>
      <c r="AC16" s="29"/>
      <c r="AD16" s="29"/>
      <c r="AE16" s="26"/>
      <c r="AF16" s="31"/>
      <c r="AG16" s="29"/>
      <c r="AH16" s="29"/>
      <c r="AI16" s="29"/>
      <c r="AJ16" s="29"/>
      <c r="AK16" s="29"/>
      <c r="AL16" s="29"/>
      <c r="AM16" s="26"/>
    </row>
  </sheetData>
  <mergeCells count="5">
    <mergeCell ref="H1:J1"/>
    <mergeCell ref="L1:W1"/>
    <mergeCell ref="Y1:AD1"/>
    <mergeCell ref="AF1:AL1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Departemental de l Oise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QUENTIN, Carine</dc:creator>
  <cp:lastModifiedBy>QUENTIN, Carine</cp:lastModifiedBy>
  <dcterms:created xsi:type="dcterms:W3CDTF">2021-10-12T18:20:10Z</dcterms:created>
  <dcterms:modified xsi:type="dcterms:W3CDTF">2021-10-12T18:22:34Z</dcterms:modified>
</cp:coreProperties>
</file>