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8" yWindow="65" windowWidth="22739" windowHeight="10551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Q13" i="1" l="1"/>
  <c r="P13" i="1" s="1"/>
  <c r="Q12" i="1"/>
  <c r="P12" i="1"/>
  <c r="Q11" i="1"/>
  <c r="P11" i="1" s="1"/>
  <c r="Q10" i="1"/>
  <c r="P10" i="1" s="1"/>
  <c r="Q9" i="1"/>
  <c r="P9" i="1" s="1"/>
  <c r="P8" i="1"/>
  <c r="Q8" i="1"/>
  <c r="P6" i="1"/>
  <c r="P7" i="1"/>
  <c r="Q5" i="1"/>
  <c r="P5" i="1" s="1"/>
  <c r="Q4" i="1"/>
  <c r="P4" i="1" s="1"/>
  <c r="Q7" i="1"/>
  <c r="Q6" i="1"/>
  <c r="P3" i="1"/>
  <c r="Q3" i="1"/>
</calcChain>
</file>

<file path=xl/sharedStrings.xml><?xml version="1.0" encoding="utf-8"?>
<sst xmlns="http://schemas.openxmlformats.org/spreadsheetml/2006/main" count="26" uniqueCount="12">
  <si>
    <t>Site</t>
  </si>
  <si>
    <t>A</t>
  </si>
  <si>
    <t>B</t>
  </si>
  <si>
    <t>C</t>
  </si>
  <si>
    <t>D</t>
  </si>
  <si>
    <t>E</t>
  </si>
  <si>
    <t>Lits</t>
  </si>
  <si>
    <t>Compte</t>
  </si>
  <si>
    <t>Montant</t>
  </si>
  <si>
    <t>Répartition dans les sites</t>
  </si>
  <si>
    <t>Code analytique</t>
  </si>
  <si>
    <t>Imputation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</si>
</sst>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C_H_F_-;\-* #,##0.00\ _C_H_F_-;_-* &quot;-&quot;??\ _C_H_F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2" borderId="0" xfId="0" applyFill="1"/>
    <xf numFmtId="0" fontId="0" fillId="2" borderId="0" xfId="0" applyFill="1" applyAlignment="1">
      <alignment horizontal="center"/>
    </xf>
    <xf numFmtId="0" fontId="2" fillId="0" borderId="0" xfId="0" applyFont="1"/>
    <xf numFmtId="43" fontId="2" fillId="0" borderId="0" xfId="1" applyFont="1"/>
    <xf numFmtId="0" fontId="3" fillId="2" borderId="0" xfId="0" applyFont="1" applyFill="1"/>
    <xf numFmtId="0" fontId="3" fillId="0" borderId="0" xfId="0" applyFont="1"/>
    <xf numFmtId="43" fontId="3" fillId="0" borderId="0" xfId="1" applyFont="1"/>
    <xf numFmtId="0" fontId="4" fillId="0" borderId="0" xfId="0" applyFont="1"/>
    <xf numFmtId="43" fontId="4" fillId="0" borderId="0" xfId="1" applyFont="1"/>
    <xf numFmtId="0" fontId="4" fillId="2" borderId="0" xfId="0" applyFont="1" applyFill="1"/>
    <xf numFmtId="0" fontId="2" fillId="2" borderId="0" xfId="0" applyFont="1" applyFill="1"/>
    <xf numFmtId="0" fontId="5" fillId="2" borderId="0" xfId="0" applyFont="1" applyFill="1"/>
    <xf numFmtId="0" fontId="5" fillId="0" borderId="0" xfId="0" applyFont="1"/>
    <xf numFmtId="43" fontId="5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workbookViewId="0">
      <selection activeCell="O17" sqref="O17"/>
    </sheetView>
  </sheetViews>
  <sheetFormatPr baseColWidth="10" defaultRowHeight="15.05" x14ac:dyDescent="0.3"/>
  <cols>
    <col min="2" max="2" width="12.5546875" bestFit="1" customWidth="1"/>
    <col min="3" max="3" width="12.5546875" customWidth="1"/>
    <col min="4" max="6" width="2.109375" bestFit="1" customWidth="1"/>
    <col min="7" max="7" width="1.88671875" bestFit="1" customWidth="1"/>
    <col min="8" max="8" width="2.44140625" customWidth="1"/>
    <col min="9" max="9" width="2.109375" customWidth="1"/>
    <col min="10" max="10" width="2.33203125" customWidth="1"/>
    <col min="11" max="13" width="1.77734375" customWidth="1"/>
    <col min="14" max="14" width="13.44140625" bestFit="1" customWidth="1"/>
  </cols>
  <sheetData>
    <row r="1" spans="1:17" x14ac:dyDescent="0.3">
      <c r="N1" s="3" t="s">
        <v>11</v>
      </c>
      <c r="O1" s="3"/>
      <c r="P1" s="3"/>
    </row>
    <row r="2" spans="1:17" x14ac:dyDescent="0.3">
      <c r="A2" t="s">
        <v>0</v>
      </c>
      <c r="B2" t="s">
        <v>6</v>
      </c>
      <c r="C2" t="s">
        <v>10</v>
      </c>
      <c r="N2" s="2" t="s">
        <v>10</v>
      </c>
      <c r="O2" s="2" t="s">
        <v>7</v>
      </c>
      <c r="P2" s="2" t="s">
        <v>8</v>
      </c>
    </row>
    <row r="3" spans="1:17" x14ac:dyDescent="0.3">
      <c r="A3" t="s">
        <v>1</v>
      </c>
      <c r="B3">
        <v>100</v>
      </c>
      <c r="C3">
        <v>200</v>
      </c>
      <c r="N3" s="6">
        <v>200</v>
      </c>
      <c r="O3" s="6">
        <v>4200</v>
      </c>
      <c r="P3" s="6">
        <f>+Q3</f>
        <v>433.8</v>
      </c>
      <c r="Q3">
        <f>+MROUND(B13/290*B3,0.05)</f>
        <v>433.8</v>
      </c>
    </row>
    <row r="4" spans="1:17" x14ac:dyDescent="0.3">
      <c r="A4" t="s">
        <v>2</v>
      </c>
      <c r="B4">
        <v>120</v>
      </c>
      <c r="C4">
        <v>250</v>
      </c>
      <c r="N4" s="6">
        <v>200</v>
      </c>
      <c r="O4" s="6">
        <v>4200</v>
      </c>
      <c r="P4" s="6">
        <f>+Q4</f>
        <v>520.55000000000007</v>
      </c>
      <c r="Q4">
        <f>+MROUND(B13/290*B4,0.05)</f>
        <v>520.55000000000007</v>
      </c>
    </row>
    <row r="5" spans="1:17" x14ac:dyDescent="0.3">
      <c r="A5" t="s">
        <v>3</v>
      </c>
      <c r="B5">
        <v>80</v>
      </c>
      <c r="C5">
        <v>350</v>
      </c>
      <c r="N5" s="6">
        <v>200</v>
      </c>
      <c r="O5" s="6">
        <v>4200</v>
      </c>
      <c r="P5" s="6">
        <f>+Q5</f>
        <v>303.65000000000003</v>
      </c>
      <c r="Q5">
        <f>+MROUND(B13/290*B7,0.05)</f>
        <v>303.65000000000003</v>
      </c>
    </row>
    <row r="6" spans="1:17" x14ac:dyDescent="0.3">
      <c r="A6" t="s">
        <v>4</v>
      </c>
      <c r="B6">
        <v>150</v>
      </c>
      <c r="C6">
        <v>400</v>
      </c>
      <c r="N6" s="11">
        <v>350</v>
      </c>
      <c r="O6" s="11">
        <v>4250</v>
      </c>
      <c r="P6" s="11">
        <f t="shared" ref="P6:P7" si="0">+Q6</f>
        <v>173.9</v>
      </c>
      <c r="Q6">
        <f>+MROUND(B14/230*B5,0.05)</f>
        <v>173.9</v>
      </c>
    </row>
    <row r="7" spans="1:17" x14ac:dyDescent="0.3">
      <c r="A7" t="s">
        <v>5</v>
      </c>
      <c r="B7">
        <v>70</v>
      </c>
      <c r="C7">
        <v>450</v>
      </c>
      <c r="N7" s="11">
        <v>400</v>
      </c>
      <c r="O7" s="11">
        <v>4250</v>
      </c>
      <c r="P7" s="11">
        <f t="shared" si="0"/>
        <v>326.10000000000002</v>
      </c>
      <c r="Q7">
        <f>+MROUND(B14/230*B6,0.05)</f>
        <v>326.10000000000002</v>
      </c>
    </row>
    <row r="8" spans="1:17" x14ac:dyDescent="0.3">
      <c r="N8" s="12">
        <v>200</v>
      </c>
      <c r="O8" s="12">
        <v>4100</v>
      </c>
      <c r="P8" s="12">
        <f>+Q8</f>
        <v>35.35</v>
      </c>
      <c r="Q8">
        <f>+MROUND(B15/420*B4,0.05)</f>
        <v>35.35</v>
      </c>
    </row>
    <row r="9" spans="1:17" x14ac:dyDescent="0.3">
      <c r="N9" s="12">
        <v>200</v>
      </c>
      <c r="O9" s="12">
        <v>4100</v>
      </c>
      <c r="P9" s="12">
        <f t="shared" ref="P9:P13" si="1">+Q9</f>
        <v>23.55</v>
      </c>
      <c r="Q9">
        <f>+MROUND(B15/420*B5,0.05)</f>
        <v>23.55</v>
      </c>
    </row>
    <row r="10" spans="1:17" x14ac:dyDescent="0.3">
      <c r="N10" s="12">
        <v>200</v>
      </c>
      <c r="O10" s="12">
        <v>4100</v>
      </c>
      <c r="P10" s="12">
        <f t="shared" si="1"/>
        <v>44.2</v>
      </c>
      <c r="Q10">
        <f>+MROUND(B15/420*B6,0.05)</f>
        <v>44.2</v>
      </c>
    </row>
    <row r="11" spans="1:17" x14ac:dyDescent="0.3">
      <c r="N11" s="12">
        <v>200</v>
      </c>
      <c r="O11" s="12">
        <v>4100</v>
      </c>
      <c r="P11" s="12">
        <f t="shared" si="1"/>
        <v>20.650000000000002</v>
      </c>
      <c r="Q11">
        <f>+MROUND(B15/420*B7,0.05)</f>
        <v>20.650000000000002</v>
      </c>
    </row>
    <row r="12" spans="1:17" x14ac:dyDescent="0.3">
      <c r="A12" t="s">
        <v>7</v>
      </c>
      <c r="B12" t="s">
        <v>8</v>
      </c>
      <c r="D12" s="1" t="s">
        <v>9</v>
      </c>
      <c r="E12" s="1"/>
      <c r="F12" s="1"/>
      <c r="G12" s="1"/>
      <c r="H12" s="1"/>
      <c r="I12" s="1"/>
      <c r="J12" s="1"/>
      <c r="N12" s="13">
        <v>350</v>
      </c>
      <c r="O12" s="13">
        <v>4250</v>
      </c>
      <c r="P12" s="13">
        <f t="shared" si="1"/>
        <v>160</v>
      </c>
      <c r="Q12">
        <f>+MROUND(B16/250*B3,0.05)</f>
        <v>160</v>
      </c>
    </row>
    <row r="13" spans="1:17" x14ac:dyDescent="0.3">
      <c r="A13" s="7">
        <v>4200</v>
      </c>
      <c r="B13" s="8">
        <v>1258</v>
      </c>
      <c r="C13" s="8"/>
      <c r="D13" s="7" t="s">
        <v>1</v>
      </c>
      <c r="E13" s="7" t="s">
        <v>2</v>
      </c>
      <c r="F13" s="7" t="s">
        <v>5</v>
      </c>
      <c r="G13" s="4"/>
      <c r="H13" s="4"/>
      <c r="I13" s="4"/>
      <c r="J13" s="4"/>
      <c r="K13" s="4"/>
      <c r="L13" s="4"/>
      <c r="M13" s="4"/>
      <c r="N13" s="13">
        <v>400</v>
      </c>
      <c r="O13" s="13">
        <v>4250</v>
      </c>
      <c r="P13" s="13">
        <f t="shared" si="1"/>
        <v>240</v>
      </c>
      <c r="Q13">
        <f>+MROUND(B16/250*B6,0.05)</f>
        <v>240</v>
      </c>
    </row>
    <row r="14" spans="1:17" x14ac:dyDescent="0.3">
      <c r="A14" s="9">
        <v>4250</v>
      </c>
      <c r="B14" s="10">
        <v>500</v>
      </c>
      <c r="C14" s="10"/>
      <c r="D14" s="9" t="s">
        <v>3</v>
      </c>
      <c r="E14" s="9" t="s">
        <v>4</v>
      </c>
      <c r="F14" s="4"/>
      <c r="G14" s="4"/>
      <c r="H14" s="4"/>
      <c r="I14" s="4"/>
      <c r="J14" s="4"/>
      <c r="K14" s="4"/>
      <c r="L14" s="4"/>
      <c r="M14" s="4"/>
    </row>
    <row r="15" spans="1:17" x14ac:dyDescent="0.3">
      <c r="A15" s="4">
        <v>4100</v>
      </c>
      <c r="B15" s="5">
        <v>123.75</v>
      </c>
      <c r="C15" s="5"/>
      <c r="D15" s="4" t="s">
        <v>2</v>
      </c>
      <c r="E15" s="4" t="s">
        <v>3</v>
      </c>
      <c r="F15" s="4" t="s">
        <v>4</v>
      </c>
      <c r="G15" s="4" t="s">
        <v>5</v>
      </c>
      <c r="H15" s="4"/>
      <c r="I15" s="4"/>
      <c r="J15" s="4"/>
      <c r="K15" s="4"/>
      <c r="L15" s="4"/>
      <c r="M15" s="4"/>
    </row>
    <row r="16" spans="1:17" x14ac:dyDescent="0.3">
      <c r="A16" s="14">
        <v>4350</v>
      </c>
      <c r="B16" s="15">
        <v>400</v>
      </c>
      <c r="C16" s="15"/>
      <c r="D16" s="14" t="s">
        <v>1</v>
      </c>
      <c r="E16" s="14" t="s">
        <v>4</v>
      </c>
      <c r="F16" s="4"/>
      <c r="G16" s="4"/>
      <c r="H16" s="4"/>
      <c r="I16" s="4"/>
      <c r="J16" s="4"/>
      <c r="K16" s="4"/>
      <c r="L16" s="4"/>
      <c r="M16" s="4"/>
    </row>
  </sheetData>
  <mergeCells count="1">
    <mergeCell ref="N1:P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Christophe Boy</cp:lastModifiedBy>
  <dcterms:created xsi:type="dcterms:W3CDTF">2021-03-22T09:00:50Z</dcterms:created>
  <dcterms:modified xsi:type="dcterms:W3CDTF">2021-03-22T10:26:35Z</dcterms:modified>
</cp:coreProperties>
</file>