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drawings/drawing4.xml" ContentType="application/vnd.openxmlformats-officedocument.drawing+xml"/>
  <Override PartName="/xl/tables/table2.xml" ContentType="application/vnd.openxmlformats-officedocument.spreadsheetml.table+xml"/>
  <Override PartName="/xl/drawings/drawing5.xml" ContentType="application/vnd.openxmlformats-officedocument.drawing+xml"/>
  <Override PartName="/xl/tables/table3.xml" ContentType="application/vnd.openxmlformats-officedocument.spreadsheetml.table+xml"/>
  <Override PartName="/xl/drawings/drawing6.xml" ContentType="application/vnd.openxmlformats-officedocument.drawing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drawings/drawing7.xml" ContentType="application/vnd.openxmlformats-officedocument.drawing+xml"/>
  <Override PartName="/xl/ctrlProps/ctrlProp1.xml" ContentType="application/vnd.ms-excel.controlproperties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ng3l-san\Downloads\"/>
    </mc:Choice>
  </mc:AlternateContent>
  <xr:revisionPtr revIDLastSave="0" documentId="13_ncr:1_{046595F0-72D7-4C85-8590-326AFAC622AA}" xr6:coauthVersionLast="46" xr6:coauthVersionMax="46" xr10:uidLastSave="{00000000-0000-0000-0000-000000000000}"/>
  <bookViews>
    <workbookView xWindow="-120" yWindow="-120" windowWidth="29040" windowHeight="15840" activeTab="2" xr2:uid="{00000000-000D-0000-FFFF-FFFF00000000}"/>
  </bookViews>
  <sheets>
    <sheet name="HOME" sheetId="10" r:id="rId1"/>
    <sheet name="RECAP" sheetId="3" r:id="rId2"/>
    <sheet name="REVENU" sheetId="7" r:id="rId3"/>
    <sheet name="DÉPENSES" sheetId="14" r:id="rId4"/>
    <sheet name="EPARGNE" sheetId="15" r:id="rId5"/>
    <sheet name="ECONOMIE" sheetId="16" r:id="rId6"/>
    <sheet name="ANNUEL" sheetId="13" r:id="rId7"/>
    <sheet name="Feuil2" sheetId="17" r:id="rId8"/>
    <sheet name="Feuil3" sheetId="18" r:id="rId9"/>
  </sheets>
  <externalReferences>
    <externalReference r:id="rId10"/>
  </externalReferences>
  <definedNames>
    <definedName name="titre_budget">RECAP!$A$1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7" l="1"/>
  <c r="E10" i="3" l="1"/>
  <c r="E4" i="3"/>
  <c r="I5" i="16"/>
  <c r="I7" i="16" s="1"/>
  <c r="I9" i="16" s="1"/>
  <c r="A1" i="16"/>
  <c r="E8" i="3" l="1"/>
  <c r="I5" i="15"/>
  <c r="A1" i="15"/>
  <c r="E6" i="3"/>
  <c r="I5" i="14"/>
  <c r="A1" i="14"/>
  <c r="M5" i="3"/>
  <c r="B3" i="13" s="1"/>
  <c r="I5" i="7"/>
  <c r="I7" i="7" s="1"/>
  <c r="I9" i="7" s="1"/>
  <c r="A1" i="7"/>
  <c r="E12" i="3" l="1"/>
  <c r="B5" i="13"/>
  <c r="I7" i="15"/>
  <c r="I9" i="15" s="1"/>
  <c r="I7" i="14"/>
  <c r="I9" i="14" s="1"/>
  <c r="M7" i="3"/>
  <c r="M9" i="3" s="1"/>
  <c r="W5" i="13"/>
  <c r="O5" i="13"/>
  <c r="K5" i="13"/>
  <c r="E5" i="13"/>
  <c r="D5" i="13"/>
  <c r="J5" i="13"/>
  <c r="C5" i="13"/>
  <c r="Y5" i="13"/>
  <c r="R5" i="13"/>
  <c r="N5" i="13"/>
  <c r="Q5" i="13"/>
  <c r="P5" i="13"/>
  <c r="L5" i="13"/>
  <c r="V5" i="13"/>
  <c r="G5" i="13"/>
  <c r="X5" i="13"/>
  <c r="T5" i="13"/>
  <c r="S5" i="13"/>
  <c r="H5" i="13"/>
  <c r="I5" i="13"/>
  <c r="M5" i="13"/>
  <c r="U5" i="13"/>
  <c r="F5" i="13"/>
</calcChain>
</file>

<file path=xl/sharedStrings.xml><?xml version="1.0" encoding="utf-8"?>
<sst xmlns="http://schemas.openxmlformats.org/spreadsheetml/2006/main" count="129" uniqueCount="48">
  <si>
    <t>total epargne</t>
  </si>
  <si>
    <t>reste</t>
  </si>
  <si>
    <t>jours avant prochaine entrée</t>
  </si>
  <si>
    <t>date d'aujourd'hui</t>
  </si>
  <si>
    <t>date de la prochaine entrée</t>
  </si>
  <si>
    <t>Poste</t>
  </si>
  <si>
    <t>Revenu</t>
  </si>
  <si>
    <t>salaire</t>
  </si>
  <si>
    <t>caf</t>
  </si>
  <si>
    <t>loyer 1</t>
  </si>
  <si>
    <t>loyer 2</t>
  </si>
  <si>
    <t>entrée</t>
  </si>
  <si>
    <t>loyer 3</t>
  </si>
  <si>
    <t>total revenu</t>
  </si>
  <si>
    <t>total depenses</t>
  </si>
  <si>
    <t>jours avant prochain revenu</t>
  </si>
  <si>
    <t>date du prochain revenu</t>
  </si>
  <si>
    <t>janvier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</si>
  <si>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</si>
  <si>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</si>
  <si>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</si>
  <si>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</si>
  <si>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</si>
  <si>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</si>
  <si>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</si>
  <si>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</si>
  <si>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</si>
  <si>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</si>
  <si>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sortie</t>
  </si>
  <si>
    <t>février</t>
  </si>
  <si>
    <t>Dépenses</t>
  </si>
  <si>
    <t>date</t>
  </si>
  <si>
    <t>total</t>
  </si>
  <si>
    <t>epargne</t>
  </si>
  <si>
    <t xml:space="preserve">     budg€t Z'€clair </t>
  </si>
  <si>
    <t>r</t>
  </si>
  <si>
    <t>total economisé</t>
  </si>
  <si>
    <t>voiture</t>
  </si>
  <si>
    <t>Colonne1</t>
  </si>
  <si>
    <t>Colonne2</t>
  </si>
  <si>
    <t>revenu</t>
  </si>
  <si>
    <t>depenses</t>
  </si>
  <si>
    <t>economie</t>
  </si>
  <si>
    <t>courses</t>
  </si>
  <si>
    <t>edf</t>
  </si>
  <si>
    <t>eau</t>
  </si>
  <si>
    <t>telephone</t>
  </si>
  <si>
    <t>assueance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</si>
</sst>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\ &quot;€&quot;"/>
  </numFmts>
  <fonts count="1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36"/>
      <color theme="10"/>
      <name val="Arial Rounded MT Bold"/>
      <family val="2"/>
    </font>
    <font>
      <sz val="12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36"/>
      <color theme="1"/>
      <name val="Venomica"/>
    </font>
    <font>
      <sz val="11"/>
      <color theme="1"/>
      <name val="Venomica"/>
    </font>
    <font>
      <sz val="18"/>
      <color theme="1"/>
      <name val="Arial"/>
      <family val="2"/>
    </font>
    <font>
      <b/>
      <sz val="16"/>
      <color theme="1"/>
      <name val="Calibri"/>
      <family val="2"/>
      <scheme val="minor"/>
    </font>
    <font>
      <sz val="18"/>
      <color theme="1"/>
      <name val="Arial"/>
    </font>
    <font>
      <sz val="11"/>
      <color rgb="FF000000"/>
      <name val="Calibri"/>
      <family val="2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77B5FE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59999389629810485"/>
        <bgColor indexed="64"/>
      </patternFill>
    </fill>
  </fills>
  <borders count="11">
    <border>
      <left/>
      <right/>
      <top/>
      <bottom/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43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43">
    <xf numFmtId="0" fontId="0" fillId="0" borderId="0" xfId="0"/>
    <xf numFmtId="0" fontId="2" fillId="0" borderId="0" xfId="0" applyFont="1"/>
    <xf numFmtId="0" fontId="4" fillId="0" borderId="0" xfId="0" applyFont="1" applyAlignment="1">
      <alignment vertical="center"/>
    </xf>
    <xf numFmtId="0" fontId="3" fillId="0" borderId="0" xfId="1" applyFont="1" applyFill="1" applyAlignment="1">
      <alignment vertical="center"/>
    </xf>
    <xf numFmtId="14" fontId="0" fillId="0" borderId="0" xfId="0" applyNumberFormat="1"/>
    <xf numFmtId="9" fontId="0" fillId="0" borderId="0" xfId="3" applyFont="1"/>
    <xf numFmtId="14" fontId="7" fillId="0" borderId="0" xfId="0" applyNumberFormat="1" applyFont="1"/>
    <xf numFmtId="0" fontId="0" fillId="0" borderId="0" xfId="0" applyNumberFormat="1"/>
    <xf numFmtId="164" fontId="0" fillId="0" borderId="0" xfId="0" applyNumberFormat="1"/>
    <xf numFmtId="1" fontId="0" fillId="0" borderId="0" xfId="0" applyNumberFormat="1" applyAlignment="1">
      <alignment horizontal="center" vertical="center"/>
    </xf>
    <xf numFmtId="0" fontId="8" fillId="0" borderId="0" xfId="0" applyFont="1"/>
    <xf numFmtId="164" fontId="8" fillId="0" borderId="0" xfId="0" applyNumberFormat="1" applyFont="1"/>
    <xf numFmtId="0" fontId="12" fillId="0" borderId="0" xfId="0" applyFont="1"/>
    <xf numFmtId="164" fontId="12" fillId="0" borderId="0" xfId="0" applyNumberFormat="1" applyFont="1"/>
    <xf numFmtId="14" fontId="13" fillId="0" borderId="0" xfId="0" applyNumberFormat="1" applyFont="1"/>
    <xf numFmtId="14" fontId="13" fillId="0" borderId="0" xfId="0" applyNumberFormat="1" applyFont="1" applyAlignment="1"/>
    <xf numFmtId="0" fontId="13" fillId="0" borderId="0" xfId="0" applyNumberFormat="1" applyFont="1" applyAlignment="1">
      <alignment horizontal="right" vertical="center"/>
    </xf>
    <xf numFmtId="0" fontId="0" fillId="0" borderId="0" xfId="0" applyAlignment="1"/>
    <xf numFmtId="0" fontId="11" fillId="0" borderId="0" xfId="0" applyFont="1"/>
    <xf numFmtId="164" fontId="12" fillId="0" borderId="0" xfId="2" applyNumberFormat="1" applyFont="1"/>
    <xf numFmtId="164" fontId="12" fillId="4" borderId="1" xfId="0" applyNumberFormat="1" applyFont="1" applyFill="1" applyBorder="1"/>
    <xf numFmtId="0" fontId="14" fillId="0" borderId="0" xfId="0" applyFont="1"/>
    <xf numFmtId="164" fontId="14" fillId="0" borderId="0" xfId="0" applyNumberFormat="1" applyFont="1"/>
    <xf numFmtId="0" fontId="9" fillId="5" borderId="0" xfId="0" applyFont="1" applyFill="1"/>
    <xf numFmtId="164" fontId="9" fillId="5" borderId="0" xfId="0" applyNumberFormat="1" applyFont="1" applyFill="1"/>
    <xf numFmtId="14" fontId="13" fillId="5" borderId="0" xfId="0" applyNumberFormat="1" applyFont="1" applyFill="1"/>
    <xf numFmtId="14" fontId="13" fillId="5" borderId="0" xfId="0" applyNumberFormat="1" applyFont="1" applyFill="1" applyAlignment="1"/>
    <xf numFmtId="0" fontId="13" fillId="5" borderId="0" xfId="0" applyNumberFormat="1" applyFont="1" applyFill="1" applyAlignment="1">
      <alignment horizontal="right" vertical="center"/>
    </xf>
    <xf numFmtId="0" fontId="10" fillId="2" borderId="0" xfId="0" applyFont="1" applyFill="1" applyAlignment="1">
      <alignment horizontal="left"/>
    </xf>
    <xf numFmtId="0" fontId="6" fillId="5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0" fontId="10" fillId="3" borderId="0" xfId="0" applyFont="1" applyFill="1"/>
    <xf numFmtId="14" fontId="7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10" xfId="0" applyBorder="1"/>
  </cellXfs>
  <cellStyles count="4">
    <cellStyle name="Lien hypertexte" xfId="1" builtinId="8"/>
    <cellStyle name="Milliers" xfId="2" builtinId="3"/>
    <cellStyle name="Normal" xfId="0" builtinId="0"/>
    <cellStyle name="Pourcentage" xfId="3" builtinId="5"/>
  </cellStyles>
  <dxfs count="25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8"/>
        <color theme="1"/>
        <name val="Arial"/>
        <scheme val="none"/>
      </font>
      <numFmt numFmtId="164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Arial"/>
        <scheme val="none"/>
      </font>
    </dxf>
    <dxf>
      <font>
        <strike val="0"/>
        <outline val="0"/>
        <shadow val="0"/>
        <u val="none"/>
        <vertAlign val="baseline"/>
        <sz val="18"/>
        <color theme="1"/>
        <name val="Arial"/>
        <scheme val="none"/>
      </font>
    </dxf>
    <dxf>
      <font>
        <strike val="0"/>
        <outline val="0"/>
        <shadow val="0"/>
        <u val="none"/>
        <vertAlign val="baseline"/>
        <sz val="1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8"/>
        <color theme="1"/>
        <name val="Arial"/>
        <scheme val="none"/>
      </font>
      <numFmt numFmtId="164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Arial"/>
        <scheme val="none"/>
      </font>
    </dxf>
    <dxf>
      <font>
        <strike val="0"/>
        <outline val="0"/>
        <shadow val="0"/>
        <u val="none"/>
        <vertAlign val="baseline"/>
        <sz val="18"/>
        <color rgb="FF000000"/>
        <name val="Arial"/>
        <scheme val="none"/>
      </font>
    </dxf>
    <dxf>
      <font>
        <strike val="0"/>
        <outline val="0"/>
        <shadow val="0"/>
        <u val="none"/>
        <vertAlign val="baseline"/>
        <sz val="1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8"/>
        <color theme="1"/>
        <name val="Arial"/>
        <scheme val="none"/>
      </font>
      <numFmt numFmtId="164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Arial"/>
        <scheme val="none"/>
      </font>
    </dxf>
    <dxf>
      <font>
        <strike val="0"/>
        <outline val="0"/>
        <shadow val="0"/>
        <u val="none"/>
        <vertAlign val="baseline"/>
        <sz val="18"/>
        <color rgb="FF000000"/>
        <name val="Arial"/>
        <scheme val="none"/>
      </font>
    </dxf>
    <dxf>
      <font>
        <strike val="0"/>
        <outline val="0"/>
        <shadow val="0"/>
        <u val="none"/>
        <vertAlign val="baseline"/>
        <sz val="1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8"/>
        <color theme="1"/>
        <name val="Arial"/>
        <scheme val="none"/>
      </font>
      <numFmt numFmtId="164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Arial"/>
        <scheme val="none"/>
      </font>
    </dxf>
    <dxf>
      <font>
        <strike val="0"/>
        <outline val="0"/>
        <shadow val="0"/>
        <u val="none"/>
        <vertAlign val="baseline"/>
        <sz val="18"/>
        <color rgb="FF000000"/>
        <name val="Arial"/>
        <scheme val="none"/>
      </font>
    </dxf>
    <dxf>
      <font>
        <strike val="0"/>
        <outline val="0"/>
        <shadow val="0"/>
        <u val="none"/>
        <vertAlign val="baseline"/>
        <sz val="1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8"/>
        <color theme="1"/>
        <name val="Arial"/>
        <scheme val="none"/>
      </font>
      <numFmt numFmtId="164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Arial"/>
        <scheme val="none"/>
      </font>
    </dxf>
    <dxf>
      <font>
        <strike val="0"/>
        <outline val="0"/>
        <shadow val="0"/>
        <u val="none"/>
        <vertAlign val="baseline"/>
        <sz val="18"/>
        <color theme="1"/>
        <name val="Arial"/>
        <scheme val="none"/>
      </font>
    </dxf>
    <dxf>
      <font>
        <strike val="0"/>
        <outline val="0"/>
        <shadow val="0"/>
        <u val="none"/>
        <vertAlign val="baseline"/>
        <sz val="18"/>
        <color theme="1"/>
        <name val="Calibri"/>
        <scheme val="minor"/>
      </font>
    </dxf>
  </dxfs>
  <tableStyles count="0" defaultTableStyle="TableStyleMedium2" defaultPivotStyle="PivotStyleLight16"/>
  <colors>
    <mruColors>
      <color rgb="FF004170"/>
      <color rgb="FF77B5F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5558665700912014"/>
          <c:y val="7.1416253585237358E-2"/>
          <c:w val="0.67371022743361519"/>
          <c:h val="0.78521554440591468"/>
        </c:manualLayout>
      </c:layout>
      <c:barChart>
        <c:barDir val="col"/>
        <c:grouping val="clustered"/>
        <c:varyColors val="0"/>
        <c:ser>
          <c:idx val="2"/>
          <c:order val="2"/>
          <c:tx>
            <c:strRef>
              <c:f>RECAP!$D$4</c:f>
              <c:strCache>
                <c:ptCount val="1"/>
                <c:pt idx="0">
                  <c:v>total revenu</c:v>
                </c:pt>
              </c:strCache>
            </c:strRef>
          </c:tx>
          <c:spPr>
            <a:solidFill>
              <a:srgbClr val="77B5FE"/>
            </a:solidFill>
            <a:ln>
              <a:noFill/>
            </a:ln>
            <a:effectLst/>
          </c:spPr>
          <c:invertIfNegative val="0"/>
          <c:val>
            <c:numRef>
              <c:f>RECAP!$E$4</c:f>
              <c:numCache>
                <c:formatCode>#\ ##0.00\ "€"</c:formatCode>
                <c:ptCount val="1"/>
                <c:pt idx="0">
                  <c:v>1500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8D7-4C75-918B-55D69508701B}"/>
            </c:ext>
          </c:extLst>
        </c:ser>
        <c:ser>
          <c:idx val="3"/>
          <c:order val="3"/>
          <c:tx>
            <c:strRef>
              <c:f>RECAP!$D$6</c:f>
              <c:strCache>
                <c:ptCount val="1"/>
                <c:pt idx="0">
                  <c:v>total depenses</c:v>
                </c:pt>
              </c:strCache>
            </c:strRef>
          </c:tx>
          <c:spPr>
            <a:solidFill>
              <a:srgbClr val="004170"/>
            </a:solidFill>
            <a:ln>
              <a:noFill/>
            </a:ln>
            <a:effectLst/>
          </c:spPr>
          <c:invertIfNegative val="0"/>
          <c:val>
            <c:numRef>
              <c:f>RECAP!$E$6</c:f>
              <c:numCache>
                <c:formatCode>#\ ##0.00\ "€"</c:formatCode>
                <c:ptCount val="1"/>
                <c:pt idx="0">
                  <c:v>18250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8D7-4C75-918B-55D69508701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5"/>
        <c:axId val="274295816"/>
        <c:axId val="274296208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Revenus</c:v>
                </c:tx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(RECAP!$D$4,RECAP!$D$6)</c15:sqref>
                        </c15:formulaRef>
                      </c:ext>
                    </c:extLst>
                    <c:strCache>
                      <c:ptCount val="2"/>
                      <c:pt idx="0">
                        <c:v>total revenu</c:v>
                      </c:pt>
                      <c:pt idx="1">
                        <c:v>total depenses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[1]Synthèse!$C$4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6250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88D7-4C75-918B-55D69508701B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v>Dépenses</c:v>
                </c:tx>
                <c:spPr>
                  <a:solidFill>
                    <a:schemeClr val="accent2"/>
                  </a:solidFill>
                  <a:ln>
                    <a:noFill/>
                  </a:ln>
                  <a:effectLst/>
                </c:spPr>
                <c:invertIfNegative val="0"/>
                <c:dPt>
                  <c:idx val="0"/>
                  <c:invertIfNegative val="0"/>
                  <c:bubble3D val="0"/>
                  <c:spPr>
                    <a:solidFill>
                      <a:schemeClr val="accent6">
                        <a:lumMod val="75000"/>
                      </a:schemeClr>
                    </a:solidFill>
                    <a:ln>
                      <a:noFill/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2-88D7-4C75-918B-55D69508701B}"/>
                    </c:ext>
                  </c:extLst>
                </c:dPt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(RECAP!$D$4,RECAP!$D$6)</c15:sqref>
                        </c15:formulaRef>
                      </c:ext>
                    </c:extLst>
                    <c:strCache>
                      <c:ptCount val="2"/>
                      <c:pt idx="0">
                        <c:v>total revenu</c:v>
                      </c:pt>
                      <c:pt idx="1">
                        <c:v>total depenses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[1]Synthèse!$C$6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2336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88D7-4C75-918B-55D69508701B}"/>
                  </c:ext>
                </c:extLst>
              </c15:ser>
            </c15:filteredBarSeries>
          </c:ext>
        </c:extLst>
      </c:barChart>
      <c:catAx>
        <c:axId val="274295816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274296208"/>
        <c:crosses val="autoZero"/>
        <c:auto val="1"/>
        <c:lblAlgn val="ctr"/>
        <c:lblOffset val="100"/>
        <c:noMultiLvlLbl val="0"/>
      </c:catAx>
      <c:valAx>
        <c:axId val="274296208"/>
        <c:scaling>
          <c:orientation val="minMax"/>
        </c:scaling>
        <c:delete val="0"/>
        <c:axPos val="l"/>
        <c:numFmt formatCode="#,##0\ &quot;€&quot;" sourceLinked="0"/>
        <c:majorTickMark val="out"/>
        <c:minorTickMark val="none"/>
        <c:tickLblPos val="nextTo"/>
        <c:spPr>
          <a:noFill/>
          <a:ln>
            <a:solidFill>
              <a:schemeClr val="bg2">
                <a:lumMod val="7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2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7429581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24216547115586812"/>
          <c:y val="0.89169339188382579"/>
          <c:w val="0.68726185191242783"/>
          <c:h val="7.19926531094286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2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REVENU!A1"/><Relationship Id="rId7" Type="http://schemas.openxmlformats.org/officeDocument/2006/relationships/image" Target="../media/image1.png"/><Relationship Id="rId2" Type="http://schemas.openxmlformats.org/officeDocument/2006/relationships/hyperlink" Target="#RECAP!A1"/><Relationship Id="rId1" Type="http://schemas.openxmlformats.org/officeDocument/2006/relationships/hyperlink" Target="#D&#201;PENSES!A1"/><Relationship Id="rId6" Type="http://schemas.openxmlformats.org/officeDocument/2006/relationships/hyperlink" Target="#ANNUEL!A1"/><Relationship Id="rId5" Type="http://schemas.openxmlformats.org/officeDocument/2006/relationships/hyperlink" Target="#ECONOMIE!A1"/><Relationship Id="rId4" Type="http://schemas.openxmlformats.org/officeDocument/2006/relationships/hyperlink" Target="#EPARGNE!A1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D&#201;PENSES!A1"/><Relationship Id="rId7" Type="http://schemas.openxmlformats.org/officeDocument/2006/relationships/chart" Target="../charts/chart1.xml"/><Relationship Id="rId2" Type="http://schemas.openxmlformats.org/officeDocument/2006/relationships/hyperlink" Target="#REVENU!A1"/><Relationship Id="rId1" Type="http://schemas.openxmlformats.org/officeDocument/2006/relationships/hyperlink" Target="#RECAP!A1"/><Relationship Id="rId6" Type="http://schemas.openxmlformats.org/officeDocument/2006/relationships/hyperlink" Target="#ANNUEL!A1"/><Relationship Id="rId5" Type="http://schemas.openxmlformats.org/officeDocument/2006/relationships/hyperlink" Target="#ECONOMIE!A1"/><Relationship Id="rId4" Type="http://schemas.openxmlformats.org/officeDocument/2006/relationships/hyperlink" Target="#EPARGNE!A1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D&#201;PENSES!A1"/><Relationship Id="rId2" Type="http://schemas.openxmlformats.org/officeDocument/2006/relationships/hyperlink" Target="#REVENU!A1"/><Relationship Id="rId1" Type="http://schemas.openxmlformats.org/officeDocument/2006/relationships/hyperlink" Target="#RECAP!A1"/><Relationship Id="rId6" Type="http://schemas.openxmlformats.org/officeDocument/2006/relationships/hyperlink" Target="#ANNUEL!A1"/><Relationship Id="rId5" Type="http://schemas.openxmlformats.org/officeDocument/2006/relationships/hyperlink" Target="#ECONOMIE!A1"/><Relationship Id="rId4" Type="http://schemas.openxmlformats.org/officeDocument/2006/relationships/hyperlink" Target="#EPARGNE!A1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D&#201;PENSES!A1"/><Relationship Id="rId2" Type="http://schemas.openxmlformats.org/officeDocument/2006/relationships/hyperlink" Target="#REVENU!A1"/><Relationship Id="rId1" Type="http://schemas.openxmlformats.org/officeDocument/2006/relationships/hyperlink" Target="#RECAP!A1"/><Relationship Id="rId6" Type="http://schemas.openxmlformats.org/officeDocument/2006/relationships/hyperlink" Target="#ANNUEL!A1"/><Relationship Id="rId5" Type="http://schemas.openxmlformats.org/officeDocument/2006/relationships/hyperlink" Target="#ECONOMIE!A1"/><Relationship Id="rId4" Type="http://schemas.openxmlformats.org/officeDocument/2006/relationships/hyperlink" Target="#EPARGNE!A1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hyperlink" Target="#D&#201;PENSES!A1"/><Relationship Id="rId2" Type="http://schemas.openxmlformats.org/officeDocument/2006/relationships/hyperlink" Target="#REVENU!A1"/><Relationship Id="rId1" Type="http://schemas.openxmlformats.org/officeDocument/2006/relationships/hyperlink" Target="#RECAP!A1"/><Relationship Id="rId6" Type="http://schemas.openxmlformats.org/officeDocument/2006/relationships/hyperlink" Target="#ANNUEL!A1"/><Relationship Id="rId5" Type="http://schemas.openxmlformats.org/officeDocument/2006/relationships/hyperlink" Target="#ECONOMIE!A1"/><Relationship Id="rId4" Type="http://schemas.openxmlformats.org/officeDocument/2006/relationships/hyperlink" Target="#EPARGNE!A1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hyperlink" Target="#D&#201;PENSES!A1"/><Relationship Id="rId2" Type="http://schemas.openxmlformats.org/officeDocument/2006/relationships/hyperlink" Target="#REVENU!A1"/><Relationship Id="rId1" Type="http://schemas.openxmlformats.org/officeDocument/2006/relationships/hyperlink" Target="#RECAP!A1"/><Relationship Id="rId6" Type="http://schemas.openxmlformats.org/officeDocument/2006/relationships/hyperlink" Target="#ANNUEL!A1"/><Relationship Id="rId5" Type="http://schemas.openxmlformats.org/officeDocument/2006/relationships/hyperlink" Target="#ECONOMIE!A1"/><Relationship Id="rId4" Type="http://schemas.openxmlformats.org/officeDocument/2006/relationships/hyperlink" Target="#EPARGNE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9526</xdr:colOff>
      <xdr:row>11</xdr:row>
      <xdr:rowOff>9525</xdr:rowOff>
    </xdr:from>
    <xdr:to>
      <xdr:col>10</xdr:col>
      <xdr:colOff>647702</xdr:colOff>
      <xdr:row>15</xdr:row>
      <xdr:rowOff>28576</xdr:rowOff>
    </xdr:to>
    <xdr:sp macro="" textlink="">
      <xdr:nvSpPr>
        <xdr:cNvPr id="15" name="Rectangle à coins arrondis 1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6105526" y="2105025"/>
          <a:ext cx="2162176" cy="781051"/>
        </a:xfrm>
        <a:prstGeom prst="roundRect">
          <a:avLst/>
        </a:prstGeom>
        <a:gradFill flip="none" rotWithShape="1">
          <a:gsLst>
            <a:gs pos="0">
              <a:srgbClr val="77B5FE">
                <a:shade val="30000"/>
                <a:satMod val="115000"/>
              </a:srgbClr>
            </a:gs>
            <a:gs pos="50000">
              <a:srgbClr val="77B5FE">
                <a:shade val="67500"/>
                <a:satMod val="115000"/>
              </a:srgbClr>
            </a:gs>
            <a:gs pos="100000">
              <a:srgbClr val="77B5FE">
                <a:shade val="100000"/>
                <a:satMod val="115000"/>
              </a:srgbClr>
            </a:gs>
          </a:gsLst>
          <a:lin ang="5400000" scaled="1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>
              <a:solidFill>
                <a:srgbClr val="002060"/>
              </a:solidFill>
              <a:latin typeface="Venomica" panose="02000500000000000000" pitchFamily="2" charset="0"/>
            </a:rPr>
            <a:t>dépenses</a:t>
          </a:r>
        </a:p>
      </xdr:txBody>
    </xdr:sp>
    <xdr:clientData/>
  </xdr:twoCellAnchor>
  <xdr:twoCellAnchor editAs="absolute">
    <xdr:from>
      <xdr:col>8</xdr:col>
      <xdr:colOff>9525</xdr:colOff>
      <xdr:row>1</xdr:row>
      <xdr:rowOff>9525</xdr:rowOff>
    </xdr:from>
    <xdr:to>
      <xdr:col>10</xdr:col>
      <xdr:colOff>647701</xdr:colOff>
      <xdr:row>5</xdr:row>
      <xdr:rowOff>28576</xdr:rowOff>
    </xdr:to>
    <xdr:sp macro="" textlink="">
      <xdr:nvSpPr>
        <xdr:cNvPr id="16" name="Rectangle à coins arrondis 15">
          <a:hlinkClick xmlns:r="http://schemas.openxmlformats.org/officeDocument/2006/relationships" r:id="rId2" tooltip="Aller a la feuille RECAP"/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 noChangeAspect="1"/>
        </xdr:cNvSpPr>
      </xdr:nvSpPr>
      <xdr:spPr>
        <a:xfrm>
          <a:off x="6105525" y="200025"/>
          <a:ext cx="2162176" cy="781051"/>
        </a:xfrm>
        <a:prstGeom prst="roundRect">
          <a:avLst/>
        </a:prstGeom>
        <a:gradFill flip="none" rotWithShape="1">
          <a:gsLst>
            <a:gs pos="0">
              <a:srgbClr val="77B5FE">
                <a:shade val="30000"/>
                <a:satMod val="115000"/>
              </a:srgbClr>
            </a:gs>
            <a:gs pos="50000">
              <a:srgbClr val="77B5FE">
                <a:shade val="67500"/>
                <a:satMod val="115000"/>
              </a:srgbClr>
            </a:gs>
            <a:gs pos="100000">
              <a:srgbClr val="77B5FE">
                <a:shade val="100000"/>
                <a:satMod val="115000"/>
              </a:srgbClr>
            </a:gs>
          </a:gsLst>
          <a:lin ang="5400000" scaled="1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>
              <a:solidFill>
                <a:srgbClr val="002060"/>
              </a:solidFill>
              <a:latin typeface="Venomica" panose="02000500000000000000" pitchFamily="2" charset="0"/>
            </a:rPr>
            <a:t>récap</a:t>
          </a:r>
        </a:p>
      </xdr:txBody>
    </xdr:sp>
    <xdr:clientData/>
  </xdr:twoCellAnchor>
  <xdr:twoCellAnchor editAs="absolute">
    <xdr:from>
      <xdr:col>8</xdr:col>
      <xdr:colOff>9525</xdr:colOff>
      <xdr:row>6</xdr:row>
      <xdr:rowOff>9525</xdr:rowOff>
    </xdr:from>
    <xdr:to>
      <xdr:col>10</xdr:col>
      <xdr:colOff>638692</xdr:colOff>
      <xdr:row>10</xdr:row>
      <xdr:rowOff>28576</xdr:rowOff>
    </xdr:to>
    <xdr:sp macro="" textlink="">
      <xdr:nvSpPr>
        <xdr:cNvPr id="17" name="Rectangle à coins arrondis 16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6105525" y="1152525"/>
          <a:ext cx="2153167" cy="781051"/>
        </a:xfrm>
        <a:prstGeom prst="roundRect">
          <a:avLst/>
        </a:prstGeom>
        <a:gradFill flip="none" rotWithShape="1">
          <a:gsLst>
            <a:gs pos="0">
              <a:srgbClr val="77B5FE">
                <a:shade val="30000"/>
                <a:satMod val="115000"/>
              </a:srgbClr>
            </a:gs>
            <a:gs pos="50000">
              <a:srgbClr val="77B5FE">
                <a:shade val="67500"/>
                <a:satMod val="115000"/>
              </a:srgbClr>
            </a:gs>
            <a:gs pos="100000">
              <a:srgbClr val="77B5FE">
                <a:shade val="100000"/>
                <a:satMod val="115000"/>
              </a:srgbClr>
            </a:gs>
          </a:gsLst>
          <a:lin ang="5400000" scaled="1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>
              <a:solidFill>
                <a:srgbClr val="002060"/>
              </a:solidFill>
              <a:latin typeface="Venomica" panose="02000500000000000000" pitchFamily="2" charset="0"/>
            </a:rPr>
            <a:t>revenus</a:t>
          </a:r>
        </a:p>
      </xdr:txBody>
    </xdr:sp>
    <xdr:clientData/>
  </xdr:twoCellAnchor>
  <xdr:twoCellAnchor editAs="absolute">
    <xdr:from>
      <xdr:col>8</xdr:col>
      <xdr:colOff>9525</xdr:colOff>
      <xdr:row>16</xdr:row>
      <xdr:rowOff>9525</xdr:rowOff>
    </xdr:from>
    <xdr:to>
      <xdr:col>10</xdr:col>
      <xdr:colOff>647701</xdr:colOff>
      <xdr:row>20</xdr:row>
      <xdr:rowOff>28576</xdr:rowOff>
    </xdr:to>
    <xdr:sp macro="" textlink="">
      <xdr:nvSpPr>
        <xdr:cNvPr id="18" name="Rectangle à coins arrondis 17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6105525" y="3057525"/>
          <a:ext cx="2162176" cy="781051"/>
        </a:xfrm>
        <a:prstGeom prst="roundRect">
          <a:avLst/>
        </a:prstGeom>
        <a:gradFill flip="none" rotWithShape="1">
          <a:gsLst>
            <a:gs pos="0">
              <a:srgbClr val="77B5FE">
                <a:shade val="30000"/>
                <a:satMod val="115000"/>
              </a:srgbClr>
            </a:gs>
            <a:gs pos="50000">
              <a:srgbClr val="77B5FE">
                <a:shade val="67500"/>
                <a:satMod val="115000"/>
              </a:srgbClr>
            </a:gs>
            <a:gs pos="100000">
              <a:srgbClr val="77B5FE">
                <a:shade val="100000"/>
                <a:satMod val="115000"/>
              </a:srgbClr>
            </a:gs>
          </a:gsLst>
          <a:lin ang="5400000" scaled="1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>
              <a:solidFill>
                <a:srgbClr val="002060"/>
              </a:solidFill>
              <a:latin typeface="Venomica" panose="02000500000000000000" pitchFamily="2" charset="0"/>
            </a:rPr>
            <a:t>epargne</a:t>
          </a:r>
        </a:p>
      </xdr:txBody>
    </xdr:sp>
    <xdr:clientData/>
  </xdr:twoCellAnchor>
  <xdr:twoCellAnchor editAs="absolute">
    <xdr:from>
      <xdr:col>8</xdr:col>
      <xdr:colOff>9525</xdr:colOff>
      <xdr:row>21</xdr:row>
      <xdr:rowOff>9525</xdr:rowOff>
    </xdr:from>
    <xdr:to>
      <xdr:col>10</xdr:col>
      <xdr:colOff>647701</xdr:colOff>
      <xdr:row>24</xdr:row>
      <xdr:rowOff>180976</xdr:rowOff>
    </xdr:to>
    <xdr:sp macro="" textlink="">
      <xdr:nvSpPr>
        <xdr:cNvPr id="19" name="Rectangle à coins arrondis 18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6105525" y="4010025"/>
          <a:ext cx="2162176" cy="781051"/>
        </a:xfrm>
        <a:prstGeom prst="roundRect">
          <a:avLst/>
        </a:prstGeom>
        <a:gradFill flip="none" rotWithShape="1">
          <a:gsLst>
            <a:gs pos="0">
              <a:srgbClr val="77B5FE">
                <a:shade val="30000"/>
                <a:satMod val="115000"/>
              </a:srgbClr>
            </a:gs>
            <a:gs pos="50000">
              <a:srgbClr val="77B5FE">
                <a:shade val="67500"/>
                <a:satMod val="115000"/>
              </a:srgbClr>
            </a:gs>
            <a:gs pos="100000">
              <a:srgbClr val="77B5FE">
                <a:shade val="100000"/>
                <a:satMod val="115000"/>
              </a:srgbClr>
            </a:gs>
          </a:gsLst>
          <a:lin ang="5400000" scaled="1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>
              <a:solidFill>
                <a:srgbClr val="002060"/>
              </a:solidFill>
              <a:latin typeface="Venomica" panose="02000500000000000000" pitchFamily="2" charset="0"/>
            </a:rPr>
            <a:t>economie</a:t>
          </a:r>
        </a:p>
      </xdr:txBody>
    </xdr:sp>
    <xdr:clientData/>
  </xdr:twoCellAnchor>
  <xdr:twoCellAnchor editAs="absolute">
    <xdr:from>
      <xdr:col>8</xdr:col>
      <xdr:colOff>0</xdr:colOff>
      <xdr:row>26</xdr:row>
      <xdr:rowOff>9526</xdr:rowOff>
    </xdr:from>
    <xdr:to>
      <xdr:col>10</xdr:col>
      <xdr:colOff>629167</xdr:colOff>
      <xdr:row>30</xdr:row>
      <xdr:rowOff>0</xdr:rowOff>
    </xdr:to>
    <xdr:sp macro="" textlink="">
      <xdr:nvSpPr>
        <xdr:cNvPr id="20" name="Rectangle à coins arrondis 19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6096000" y="5000626"/>
          <a:ext cx="2153167" cy="752474"/>
        </a:xfrm>
        <a:prstGeom prst="roundRect">
          <a:avLst/>
        </a:prstGeom>
        <a:gradFill flip="none" rotWithShape="1">
          <a:gsLst>
            <a:gs pos="0">
              <a:srgbClr val="77B5FE">
                <a:shade val="30000"/>
                <a:satMod val="115000"/>
              </a:srgbClr>
            </a:gs>
            <a:gs pos="50000">
              <a:srgbClr val="77B5FE">
                <a:shade val="67500"/>
                <a:satMod val="115000"/>
              </a:srgbClr>
            </a:gs>
            <a:gs pos="100000">
              <a:srgbClr val="77B5FE">
                <a:shade val="100000"/>
                <a:satMod val="115000"/>
              </a:srgbClr>
            </a:gs>
          </a:gsLst>
          <a:lin ang="5400000" scaled="1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>
              <a:solidFill>
                <a:srgbClr val="002060"/>
              </a:solidFill>
              <a:latin typeface="Venomica" panose="02000500000000000000" pitchFamily="2" charset="0"/>
            </a:rPr>
            <a:t>annuel</a:t>
          </a:r>
        </a:p>
      </xdr:txBody>
    </xdr:sp>
    <xdr:clientData/>
  </xdr:twoCellAnchor>
  <xdr:twoCellAnchor editAs="oneCell">
    <xdr:from>
      <xdr:col>0</xdr:col>
      <xdr:colOff>247650</xdr:colOff>
      <xdr:row>0</xdr:row>
      <xdr:rowOff>0</xdr:rowOff>
    </xdr:from>
    <xdr:to>
      <xdr:col>7</xdr:col>
      <xdr:colOff>666750</xdr:colOff>
      <xdr:row>30</xdr:row>
      <xdr:rowOff>0</xdr:rowOff>
    </xdr:to>
    <xdr:pic>
      <xdr:nvPicPr>
        <xdr:cNvPr id="21" name="Image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7650" y="0"/>
          <a:ext cx="5753100" cy="57531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9525</xdr:colOff>
      <xdr:row>1</xdr:row>
      <xdr:rowOff>171450</xdr:rowOff>
    </xdr:from>
    <xdr:to>
      <xdr:col>0</xdr:col>
      <xdr:colOff>2152650</xdr:colOff>
      <xdr:row>4</xdr:row>
      <xdr:rowOff>276226</xdr:rowOff>
    </xdr:to>
    <xdr:sp macro="" textlink="">
      <xdr:nvSpPr>
        <xdr:cNvPr id="24" name="Rectangle à coins arrondis 2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/>
      </xdr:nvSpPr>
      <xdr:spPr>
        <a:xfrm>
          <a:off x="9525" y="752475"/>
          <a:ext cx="2143125" cy="781051"/>
        </a:xfrm>
        <a:prstGeom prst="roundRect">
          <a:avLst/>
        </a:prstGeom>
        <a:gradFill flip="none" rotWithShape="1">
          <a:gsLst>
            <a:gs pos="0">
              <a:srgbClr val="004170">
                <a:shade val="30000"/>
                <a:satMod val="115000"/>
              </a:srgbClr>
            </a:gs>
            <a:gs pos="50000">
              <a:srgbClr val="004170">
                <a:shade val="67500"/>
                <a:satMod val="115000"/>
              </a:srgbClr>
            </a:gs>
            <a:gs pos="100000">
              <a:srgbClr val="004170">
                <a:shade val="100000"/>
                <a:satMod val="115000"/>
              </a:srgbClr>
            </a:gs>
          </a:gsLst>
          <a:lin ang="2700000" scaled="1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>
              <a:solidFill>
                <a:srgbClr val="77B5FE"/>
              </a:solidFill>
              <a:latin typeface="Venomica" panose="02000500000000000000" pitchFamily="2" charset="0"/>
            </a:rPr>
            <a:t>récap</a:t>
          </a:r>
        </a:p>
      </xdr:txBody>
    </xdr:sp>
    <xdr:clientData/>
  </xdr:twoCellAnchor>
  <xdr:twoCellAnchor editAs="absolute">
    <xdr:from>
      <xdr:col>0</xdr:col>
      <xdr:colOff>0</xdr:colOff>
      <xdr:row>4</xdr:row>
      <xdr:rowOff>361950</xdr:rowOff>
    </xdr:from>
    <xdr:to>
      <xdr:col>0</xdr:col>
      <xdr:colOff>2143125</xdr:colOff>
      <xdr:row>7</xdr:row>
      <xdr:rowOff>1</xdr:rowOff>
    </xdr:to>
    <xdr:sp macro="" textlink="">
      <xdr:nvSpPr>
        <xdr:cNvPr id="25" name="Rectangle à coins arrondis 2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/>
      </xdr:nvSpPr>
      <xdr:spPr>
        <a:xfrm>
          <a:off x="0" y="1619250"/>
          <a:ext cx="2143125" cy="781051"/>
        </a:xfrm>
        <a:prstGeom prst="roundRect">
          <a:avLst/>
        </a:prstGeom>
        <a:gradFill flip="none" rotWithShape="1">
          <a:gsLst>
            <a:gs pos="0">
              <a:srgbClr val="77B5FE">
                <a:shade val="30000"/>
                <a:satMod val="115000"/>
              </a:srgbClr>
            </a:gs>
            <a:gs pos="50000">
              <a:srgbClr val="77B5FE">
                <a:shade val="67500"/>
                <a:satMod val="115000"/>
              </a:srgbClr>
            </a:gs>
            <a:gs pos="100000">
              <a:srgbClr val="77B5FE">
                <a:shade val="100000"/>
                <a:satMod val="115000"/>
              </a:srgbClr>
            </a:gs>
          </a:gsLst>
          <a:lin ang="5400000" scaled="1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>
              <a:solidFill>
                <a:srgbClr val="002060"/>
              </a:solidFill>
              <a:latin typeface="Venomica" panose="02000500000000000000" pitchFamily="2" charset="0"/>
            </a:rPr>
            <a:t>revenus</a:t>
          </a:r>
        </a:p>
      </xdr:txBody>
    </xdr:sp>
    <xdr:clientData/>
  </xdr:twoCellAnchor>
  <xdr:twoCellAnchor editAs="absolute">
    <xdr:from>
      <xdr:col>0</xdr:col>
      <xdr:colOff>9525</xdr:colOff>
      <xdr:row>7</xdr:row>
      <xdr:rowOff>85725</xdr:rowOff>
    </xdr:from>
    <xdr:to>
      <xdr:col>0</xdr:col>
      <xdr:colOff>2152650</xdr:colOff>
      <xdr:row>9</xdr:row>
      <xdr:rowOff>104776</xdr:rowOff>
    </xdr:to>
    <xdr:sp macro="" textlink="">
      <xdr:nvSpPr>
        <xdr:cNvPr id="26" name="Rectangle à coins arrondis 25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/>
      </xdr:nvSpPr>
      <xdr:spPr>
        <a:xfrm>
          <a:off x="9525" y="2486025"/>
          <a:ext cx="2143125" cy="781051"/>
        </a:xfrm>
        <a:prstGeom prst="roundRect">
          <a:avLst/>
        </a:prstGeom>
        <a:gradFill flip="none" rotWithShape="1">
          <a:gsLst>
            <a:gs pos="0">
              <a:srgbClr val="77B5FE">
                <a:shade val="30000"/>
                <a:satMod val="115000"/>
              </a:srgbClr>
            </a:gs>
            <a:gs pos="50000">
              <a:srgbClr val="77B5FE">
                <a:shade val="67500"/>
                <a:satMod val="115000"/>
              </a:srgbClr>
            </a:gs>
            <a:gs pos="100000">
              <a:srgbClr val="77B5FE">
                <a:shade val="100000"/>
                <a:satMod val="115000"/>
              </a:srgbClr>
            </a:gs>
          </a:gsLst>
          <a:lin ang="5400000" scaled="1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>
              <a:solidFill>
                <a:srgbClr val="002060"/>
              </a:solidFill>
              <a:latin typeface="Venomica" panose="02000500000000000000" pitchFamily="2" charset="0"/>
            </a:rPr>
            <a:t>dépenses</a:t>
          </a:r>
        </a:p>
      </xdr:txBody>
    </xdr:sp>
    <xdr:clientData/>
  </xdr:twoCellAnchor>
  <xdr:twoCellAnchor editAs="absolute">
    <xdr:from>
      <xdr:col>0</xdr:col>
      <xdr:colOff>0</xdr:colOff>
      <xdr:row>9</xdr:row>
      <xdr:rowOff>180975</xdr:rowOff>
    </xdr:from>
    <xdr:to>
      <xdr:col>0</xdr:col>
      <xdr:colOff>2143125</xdr:colOff>
      <xdr:row>11</xdr:row>
      <xdr:rowOff>200026</xdr:rowOff>
    </xdr:to>
    <xdr:sp macro="" textlink="">
      <xdr:nvSpPr>
        <xdr:cNvPr id="27" name="Rectangle à coins arrondis 26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/>
      </xdr:nvSpPr>
      <xdr:spPr>
        <a:xfrm>
          <a:off x="0" y="3343275"/>
          <a:ext cx="2143125" cy="781051"/>
        </a:xfrm>
        <a:prstGeom prst="roundRect">
          <a:avLst/>
        </a:prstGeom>
        <a:gradFill flip="none" rotWithShape="1">
          <a:gsLst>
            <a:gs pos="0">
              <a:srgbClr val="77B5FE">
                <a:shade val="30000"/>
                <a:satMod val="115000"/>
              </a:srgbClr>
            </a:gs>
            <a:gs pos="50000">
              <a:srgbClr val="77B5FE">
                <a:shade val="67500"/>
                <a:satMod val="115000"/>
              </a:srgbClr>
            </a:gs>
            <a:gs pos="100000">
              <a:srgbClr val="77B5FE">
                <a:shade val="100000"/>
                <a:satMod val="115000"/>
              </a:srgbClr>
            </a:gs>
          </a:gsLst>
          <a:lin ang="5400000" scaled="1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>
              <a:solidFill>
                <a:srgbClr val="002060"/>
              </a:solidFill>
              <a:latin typeface="Venomica" panose="02000500000000000000" pitchFamily="2" charset="0"/>
            </a:rPr>
            <a:t>epargne</a:t>
          </a:r>
        </a:p>
      </xdr:txBody>
    </xdr:sp>
    <xdr:clientData/>
  </xdr:twoCellAnchor>
  <xdr:twoCellAnchor editAs="absolute">
    <xdr:from>
      <xdr:col>0</xdr:col>
      <xdr:colOff>0</xdr:colOff>
      <xdr:row>11</xdr:row>
      <xdr:rowOff>285750</xdr:rowOff>
    </xdr:from>
    <xdr:to>
      <xdr:col>0</xdr:col>
      <xdr:colOff>2143125</xdr:colOff>
      <xdr:row>15</xdr:row>
      <xdr:rowOff>85726</xdr:rowOff>
    </xdr:to>
    <xdr:sp macro="" textlink="">
      <xdr:nvSpPr>
        <xdr:cNvPr id="28" name="Rectangle à coins arrondis 27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/>
      </xdr:nvSpPr>
      <xdr:spPr>
        <a:xfrm>
          <a:off x="0" y="4210050"/>
          <a:ext cx="2143125" cy="781051"/>
        </a:xfrm>
        <a:prstGeom prst="roundRect">
          <a:avLst/>
        </a:prstGeom>
        <a:gradFill flip="none" rotWithShape="1">
          <a:gsLst>
            <a:gs pos="0">
              <a:srgbClr val="77B5FE">
                <a:shade val="30000"/>
                <a:satMod val="115000"/>
              </a:srgbClr>
            </a:gs>
            <a:gs pos="50000">
              <a:srgbClr val="77B5FE">
                <a:shade val="67500"/>
                <a:satMod val="115000"/>
              </a:srgbClr>
            </a:gs>
            <a:gs pos="100000">
              <a:srgbClr val="77B5FE">
                <a:shade val="100000"/>
                <a:satMod val="115000"/>
              </a:srgbClr>
            </a:gs>
          </a:gsLst>
          <a:lin ang="5400000" scaled="1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>
              <a:solidFill>
                <a:srgbClr val="002060"/>
              </a:solidFill>
              <a:latin typeface="Venomica" panose="02000500000000000000" pitchFamily="2" charset="0"/>
            </a:rPr>
            <a:t>economie</a:t>
          </a:r>
        </a:p>
      </xdr:txBody>
    </xdr:sp>
    <xdr:clientData/>
  </xdr:twoCellAnchor>
  <xdr:twoCellAnchor editAs="absolute">
    <xdr:from>
      <xdr:col>0</xdr:col>
      <xdr:colOff>0</xdr:colOff>
      <xdr:row>15</xdr:row>
      <xdr:rowOff>180975</xdr:rowOff>
    </xdr:from>
    <xdr:to>
      <xdr:col>0</xdr:col>
      <xdr:colOff>2143125</xdr:colOff>
      <xdr:row>19</xdr:row>
      <xdr:rowOff>171451</xdr:rowOff>
    </xdr:to>
    <xdr:sp macro="" textlink="">
      <xdr:nvSpPr>
        <xdr:cNvPr id="29" name="Rectangle à coins arrondis 28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/>
      </xdr:nvSpPr>
      <xdr:spPr>
        <a:xfrm>
          <a:off x="0" y="5086350"/>
          <a:ext cx="2143125" cy="781051"/>
        </a:xfrm>
        <a:prstGeom prst="roundRect">
          <a:avLst/>
        </a:prstGeom>
        <a:gradFill flip="none" rotWithShape="1">
          <a:gsLst>
            <a:gs pos="0">
              <a:srgbClr val="77B5FE">
                <a:shade val="30000"/>
                <a:satMod val="115000"/>
              </a:srgbClr>
            </a:gs>
            <a:gs pos="50000">
              <a:srgbClr val="77B5FE">
                <a:shade val="67500"/>
                <a:satMod val="115000"/>
              </a:srgbClr>
            </a:gs>
            <a:gs pos="100000">
              <a:srgbClr val="77B5FE">
                <a:shade val="100000"/>
                <a:satMod val="115000"/>
              </a:srgbClr>
            </a:gs>
          </a:gsLst>
          <a:lin ang="5400000" scaled="1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>
              <a:solidFill>
                <a:srgbClr val="002060"/>
              </a:solidFill>
              <a:latin typeface="Venomica" panose="02000500000000000000" pitchFamily="2" charset="0"/>
            </a:rPr>
            <a:t>annuel</a:t>
          </a:r>
        </a:p>
      </xdr:txBody>
    </xdr:sp>
    <xdr:clientData/>
  </xdr:twoCellAnchor>
  <xdr:twoCellAnchor editAs="oneCell">
    <xdr:from>
      <xdr:col>5</xdr:col>
      <xdr:colOff>0</xdr:colOff>
      <xdr:row>1</xdr:row>
      <xdr:rowOff>180975</xdr:rowOff>
    </xdr:from>
    <xdr:to>
      <xdr:col>9</xdr:col>
      <xdr:colOff>752475</xdr:colOff>
      <xdr:row>12</xdr:row>
      <xdr:rowOff>0</xdr:rowOff>
    </xdr:to>
    <xdr:graphicFrame macro="">
      <xdr:nvGraphicFramePr>
        <xdr:cNvPr id="11" name="grpDépensesRevenu" descr="Graphique à barres comparant le revenu et les dépenses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2</xdr:row>
      <xdr:rowOff>19050</xdr:rowOff>
    </xdr:from>
    <xdr:to>
      <xdr:col>0</xdr:col>
      <xdr:colOff>2143125</xdr:colOff>
      <xdr:row>5</xdr:row>
      <xdr:rowOff>1</xdr:rowOff>
    </xdr:to>
    <xdr:sp macro="" textlink="">
      <xdr:nvSpPr>
        <xdr:cNvPr id="14" name="Rectangle à coins arrondis 1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 noChangeAspect="1"/>
        </xdr:cNvSpPr>
      </xdr:nvSpPr>
      <xdr:spPr>
        <a:xfrm>
          <a:off x="0" y="790575"/>
          <a:ext cx="2143125" cy="781051"/>
        </a:xfrm>
        <a:prstGeom prst="roundRect">
          <a:avLst/>
        </a:prstGeom>
        <a:gradFill flip="none" rotWithShape="1">
          <a:gsLst>
            <a:gs pos="0">
              <a:srgbClr val="77B5FE">
                <a:shade val="30000"/>
                <a:satMod val="115000"/>
              </a:srgbClr>
            </a:gs>
            <a:gs pos="50000">
              <a:srgbClr val="77B5FE">
                <a:shade val="67500"/>
                <a:satMod val="115000"/>
              </a:srgbClr>
            </a:gs>
            <a:gs pos="100000">
              <a:srgbClr val="77B5FE">
                <a:shade val="100000"/>
                <a:satMod val="115000"/>
              </a:srgbClr>
            </a:gs>
          </a:gsLst>
          <a:lin ang="5400000" scaled="1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 b="0" i="0" u="none">
              <a:solidFill>
                <a:srgbClr val="002060"/>
              </a:solidFill>
              <a:latin typeface="Venomica" panose="02000500000000000000" pitchFamily="2" charset="0"/>
            </a:rPr>
            <a:t>récap</a:t>
          </a:r>
        </a:p>
      </xdr:txBody>
    </xdr:sp>
    <xdr:clientData/>
  </xdr:twoCellAnchor>
  <xdr:twoCellAnchor editAs="absolute">
    <xdr:from>
      <xdr:col>0</xdr:col>
      <xdr:colOff>0</xdr:colOff>
      <xdr:row>5</xdr:row>
      <xdr:rowOff>66675</xdr:rowOff>
    </xdr:from>
    <xdr:to>
      <xdr:col>0</xdr:col>
      <xdr:colOff>2143125</xdr:colOff>
      <xdr:row>7</xdr:row>
      <xdr:rowOff>238126</xdr:rowOff>
    </xdr:to>
    <xdr:sp macro="" textlink="">
      <xdr:nvSpPr>
        <xdr:cNvPr id="15" name="Rectangle à coins arrondis 1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 noChangeAspect="1"/>
        </xdr:cNvSpPr>
      </xdr:nvSpPr>
      <xdr:spPr>
        <a:xfrm>
          <a:off x="0" y="1638300"/>
          <a:ext cx="2143125" cy="781051"/>
        </a:xfrm>
        <a:prstGeom prst="roundRect">
          <a:avLst/>
        </a:prstGeom>
        <a:solidFill>
          <a:srgbClr val="00417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>
              <a:solidFill>
                <a:srgbClr val="77B5FE"/>
              </a:solidFill>
              <a:latin typeface="Venomica" panose="02000500000000000000" pitchFamily="2" charset="0"/>
            </a:rPr>
            <a:t>revenus</a:t>
          </a:r>
        </a:p>
      </xdr:txBody>
    </xdr:sp>
    <xdr:clientData/>
  </xdr:twoCellAnchor>
  <xdr:twoCellAnchor editAs="absolute">
    <xdr:from>
      <xdr:col>0</xdr:col>
      <xdr:colOff>0</xdr:colOff>
      <xdr:row>8</xdr:row>
      <xdr:rowOff>9525</xdr:rowOff>
    </xdr:from>
    <xdr:to>
      <xdr:col>0</xdr:col>
      <xdr:colOff>2143125</xdr:colOff>
      <xdr:row>10</xdr:row>
      <xdr:rowOff>200026</xdr:rowOff>
    </xdr:to>
    <xdr:sp macro="" textlink="">
      <xdr:nvSpPr>
        <xdr:cNvPr id="16" name="Rectangle à coins arrondis 15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>
          <a:spLocks noChangeAspect="1"/>
        </xdr:cNvSpPr>
      </xdr:nvSpPr>
      <xdr:spPr>
        <a:xfrm>
          <a:off x="0" y="2486025"/>
          <a:ext cx="2143125" cy="781051"/>
        </a:xfrm>
        <a:prstGeom prst="roundRect">
          <a:avLst/>
        </a:prstGeom>
        <a:gradFill flip="none" rotWithShape="1">
          <a:gsLst>
            <a:gs pos="0">
              <a:srgbClr val="77B5FE">
                <a:shade val="30000"/>
                <a:satMod val="115000"/>
              </a:srgbClr>
            </a:gs>
            <a:gs pos="50000">
              <a:srgbClr val="77B5FE">
                <a:shade val="67500"/>
                <a:satMod val="115000"/>
              </a:srgbClr>
            </a:gs>
            <a:gs pos="100000">
              <a:srgbClr val="77B5FE">
                <a:shade val="100000"/>
                <a:satMod val="115000"/>
              </a:srgbClr>
            </a:gs>
          </a:gsLst>
          <a:lin ang="5400000" scaled="1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>
              <a:solidFill>
                <a:srgbClr val="002060"/>
              </a:solidFill>
              <a:latin typeface="Venomica" panose="02000500000000000000" pitchFamily="2" charset="0"/>
            </a:rPr>
            <a:t>dépenses</a:t>
          </a:r>
        </a:p>
      </xdr:txBody>
    </xdr:sp>
    <xdr:clientData/>
  </xdr:twoCellAnchor>
  <xdr:twoCellAnchor editAs="absolute">
    <xdr:from>
      <xdr:col>0</xdr:col>
      <xdr:colOff>0</xdr:colOff>
      <xdr:row>10</xdr:row>
      <xdr:rowOff>285750</xdr:rowOff>
    </xdr:from>
    <xdr:to>
      <xdr:col>0</xdr:col>
      <xdr:colOff>2143125</xdr:colOff>
      <xdr:row>13</xdr:row>
      <xdr:rowOff>180976</xdr:rowOff>
    </xdr:to>
    <xdr:sp macro="" textlink="">
      <xdr:nvSpPr>
        <xdr:cNvPr id="17" name="Rectangle à coins arrondis 16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 noChangeAspect="1"/>
        </xdr:cNvSpPr>
      </xdr:nvSpPr>
      <xdr:spPr>
        <a:xfrm>
          <a:off x="0" y="3352800"/>
          <a:ext cx="2143125" cy="781051"/>
        </a:xfrm>
        <a:prstGeom prst="roundRect">
          <a:avLst/>
        </a:prstGeom>
        <a:gradFill flip="none" rotWithShape="1">
          <a:gsLst>
            <a:gs pos="0">
              <a:srgbClr val="77B5FE">
                <a:shade val="30000"/>
                <a:satMod val="115000"/>
              </a:srgbClr>
            </a:gs>
            <a:gs pos="50000">
              <a:srgbClr val="77B5FE">
                <a:shade val="67500"/>
                <a:satMod val="115000"/>
              </a:srgbClr>
            </a:gs>
            <a:gs pos="100000">
              <a:srgbClr val="77B5FE">
                <a:shade val="100000"/>
                <a:satMod val="115000"/>
              </a:srgbClr>
            </a:gs>
          </a:gsLst>
          <a:lin ang="5400000" scaled="1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>
              <a:solidFill>
                <a:srgbClr val="002060"/>
              </a:solidFill>
              <a:latin typeface="Venomica" panose="02000500000000000000" pitchFamily="2" charset="0"/>
            </a:rPr>
            <a:t>epargne</a:t>
          </a:r>
        </a:p>
      </xdr:txBody>
    </xdr:sp>
    <xdr:clientData/>
  </xdr:twoCellAnchor>
  <xdr:twoCellAnchor editAs="absolute">
    <xdr:from>
      <xdr:col>0</xdr:col>
      <xdr:colOff>0</xdr:colOff>
      <xdr:row>13</xdr:row>
      <xdr:rowOff>266700</xdr:rowOff>
    </xdr:from>
    <xdr:to>
      <xdr:col>0</xdr:col>
      <xdr:colOff>2143125</xdr:colOff>
      <xdr:row>16</xdr:row>
      <xdr:rowOff>161926</xdr:rowOff>
    </xdr:to>
    <xdr:sp macro="" textlink="">
      <xdr:nvSpPr>
        <xdr:cNvPr id="18" name="Rectangle à coins arrondis 17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 noChangeAspect="1"/>
        </xdr:cNvSpPr>
      </xdr:nvSpPr>
      <xdr:spPr>
        <a:xfrm>
          <a:off x="0" y="4219575"/>
          <a:ext cx="2143125" cy="781051"/>
        </a:xfrm>
        <a:prstGeom prst="roundRect">
          <a:avLst/>
        </a:prstGeom>
        <a:gradFill flip="none" rotWithShape="1">
          <a:gsLst>
            <a:gs pos="0">
              <a:srgbClr val="77B5FE">
                <a:shade val="30000"/>
                <a:satMod val="115000"/>
              </a:srgbClr>
            </a:gs>
            <a:gs pos="50000">
              <a:srgbClr val="77B5FE">
                <a:shade val="67500"/>
                <a:satMod val="115000"/>
              </a:srgbClr>
            </a:gs>
            <a:gs pos="100000">
              <a:srgbClr val="77B5FE">
                <a:shade val="100000"/>
                <a:satMod val="115000"/>
              </a:srgbClr>
            </a:gs>
          </a:gsLst>
          <a:lin ang="5400000" scaled="1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>
              <a:solidFill>
                <a:srgbClr val="002060"/>
              </a:solidFill>
              <a:latin typeface="Venomica" panose="02000500000000000000" pitchFamily="2" charset="0"/>
            </a:rPr>
            <a:t>economie</a:t>
          </a:r>
        </a:p>
      </xdr:txBody>
    </xdr:sp>
    <xdr:clientData/>
  </xdr:twoCellAnchor>
  <xdr:twoCellAnchor editAs="absolute">
    <xdr:from>
      <xdr:col>0</xdr:col>
      <xdr:colOff>0</xdr:colOff>
      <xdr:row>16</xdr:row>
      <xdr:rowOff>257175</xdr:rowOff>
    </xdr:from>
    <xdr:to>
      <xdr:col>0</xdr:col>
      <xdr:colOff>2143125</xdr:colOff>
      <xdr:row>19</xdr:row>
      <xdr:rowOff>152401</xdr:rowOff>
    </xdr:to>
    <xdr:sp macro="" textlink="">
      <xdr:nvSpPr>
        <xdr:cNvPr id="19" name="Rectangle à coins arrondis 18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 noChangeAspect="1"/>
        </xdr:cNvSpPr>
      </xdr:nvSpPr>
      <xdr:spPr>
        <a:xfrm>
          <a:off x="0" y="5095875"/>
          <a:ext cx="2143125" cy="781051"/>
        </a:xfrm>
        <a:prstGeom prst="roundRect">
          <a:avLst/>
        </a:prstGeom>
        <a:gradFill flip="none" rotWithShape="1">
          <a:gsLst>
            <a:gs pos="0">
              <a:srgbClr val="77B5FE">
                <a:shade val="30000"/>
                <a:satMod val="115000"/>
              </a:srgbClr>
            </a:gs>
            <a:gs pos="50000">
              <a:srgbClr val="77B5FE">
                <a:shade val="67500"/>
                <a:satMod val="115000"/>
              </a:srgbClr>
            </a:gs>
            <a:gs pos="100000">
              <a:srgbClr val="77B5FE">
                <a:shade val="100000"/>
                <a:satMod val="115000"/>
              </a:srgbClr>
            </a:gs>
          </a:gsLst>
          <a:lin ang="5400000" scaled="1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>
              <a:solidFill>
                <a:srgbClr val="002060"/>
              </a:solidFill>
              <a:latin typeface="Venomica" panose="02000500000000000000" pitchFamily="2" charset="0"/>
            </a:rPr>
            <a:t>annuel</a:t>
          </a:r>
        </a:p>
      </xdr:txBody>
    </xdr:sp>
    <xdr:clientData/>
  </xdr:twoCellAnchor>
  <xdr:twoCellAnchor>
    <xdr:from>
      <xdr:col>1</xdr:col>
      <xdr:colOff>276225</xdr:colOff>
      <xdr:row>4</xdr:row>
      <xdr:rowOff>38100</xdr:rowOff>
    </xdr:from>
    <xdr:to>
      <xdr:col>3</xdr:col>
      <xdr:colOff>0</xdr:colOff>
      <xdr:row>4</xdr:row>
      <xdr:rowOff>333375</xdr:rowOff>
    </xdr:to>
    <xdr:sp macro="[0]!ajout_de_ligne" textlink="">
      <xdr:nvSpPr>
        <xdr:cNvPr id="4" name="Plus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2466975" y="1266825"/>
          <a:ext cx="304800" cy="295275"/>
        </a:xfrm>
        <a:prstGeom prst="mathPl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2</xdr:row>
      <xdr:rowOff>38100</xdr:rowOff>
    </xdr:from>
    <xdr:to>
      <xdr:col>0</xdr:col>
      <xdr:colOff>2162175</xdr:colOff>
      <xdr:row>5</xdr:row>
      <xdr:rowOff>19051</xdr:rowOff>
    </xdr:to>
    <xdr:sp macro="" textlink="">
      <xdr:nvSpPr>
        <xdr:cNvPr id="2" name="Rectangle à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Aspect="1"/>
        </xdr:cNvSpPr>
      </xdr:nvSpPr>
      <xdr:spPr>
        <a:xfrm>
          <a:off x="0" y="809625"/>
          <a:ext cx="2162175" cy="781051"/>
        </a:xfrm>
        <a:prstGeom prst="roundRect">
          <a:avLst/>
        </a:prstGeom>
        <a:gradFill flip="none" rotWithShape="1">
          <a:gsLst>
            <a:gs pos="0">
              <a:srgbClr val="77B5FE">
                <a:shade val="30000"/>
                <a:satMod val="115000"/>
              </a:srgbClr>
            </a:gs>
            <a:gs pos="50000">
              <a:srgbClr val="77B5FE">
                <a:shade val="67500"/>
                <a:satMod val="115000"/>
              </a:srgbClr>
            </a:gs>
            <a:gs pos="100000">
              <a:srgbClr val="77B5FE">
                <a:shade val="100000"/>
                <a:satMod val="115000"/>
              </a:srgbClr>
            </a:gs>
          </a:gsLst>
          <a:lin ang="5400000" scaled="1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 b="0" i="0" u="none">
              <a:solidFill>
                <a:srgbClr val="002060"/>
              </a:solidFill>
              <a:latin typeface="Venomica" panose="02000500000000000000" pitchFamily="2" charset="0"/>
            </a:rPr>
            <a:t>récap</a:t>
          </a:r>
        </a:p>
      </xdr:txBody>
    </xdr:sp>
    <xdr:clientData/>
  </xdr:twoCellAnchor>
  <xdr:twoCellAnchor editAs="absolute">
    <xdr:from>
      <xdr:col>0</xdr:col>
      <xdr:colOff>0</xdr:colOff>
      <xdr:row>5</xdr:row>
      <xdr:rowOff>85725</xdr:rowOff>
    </xdr:from>
    <xdr:to>
      <xdr:col>0</xdr:col>
      <xdr:colOff>2162175</xdr:colOff>
      <xdr:row>7</xdr:row>
      <xdr:rowOff>257176</xdr:rowOff>
    </xdr:to>
    <xdr:sp macro="" textlink="">
      <xdr:nvSpPr>
        <xdr:cNvPr id="3" name="Rectangle à coins arrondis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Aspect="1"/>
        </xdr:cNvSpPr>
      </xdr:nvSpPr>
      <xdr:spPr>
        <a:xfrm>
          <a:off x="0" y="1657350"/>
          <a:ext cx="2162175" cy="781051"/>
        </a:xfrm>
        <a:prstGeom prst="roundRect">
          <a:avLst/>
        </a:prstGeom>
        <a:gradFill flip="none" rotWithShape="1">
          <a:gsLst>
            <a:gs pos="0">
              <a:srgbClr val="77B5FE">
                <a:shade val="30000"/>
                <a:satMod val="115000"/>
              </a:srgbClr>
            </a:gs>
            <a:gs pos="50000">
              <a:srgbClr val="77B5FE">
                <a:shade val="67500"/>
                <a:satMod val="115000"/>
              </a:srgbClr>
            </a:gs>
            <a:gs pos="100000">
              <a:srgbClr val="77B5FE">
                <a:shade val="100000"/>
                <a:satMod val="115000"/>
              </a:srgbClr>
            </a:gs>
          </a:gsLst>
          <a:lin ang="5400000" scaled="1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>
              <a:solidFill>
                <a:srgbClr val="004170"/>
              </a:solidFill>
              <a:latin typeface="Venomica" panose="02000500000000000000" pitchFamily="2" charset="0"/>
            </a:rPr>
            <a:t>revenus</a:t>
          </a:r>
        </a:p>
      </xdr:txBody>
    </xdr:sp>
    <xdr:clientData/>
  </xdr:twoCellAnchor>
  <xdr:twoCellAnchor editAs="absolute">
    <xdr:from>
      <xdr:col>0</xdr:col>
      <xdr:colOff>0</xdr:colOff>
      <xdr:row>8</xdr:row>
      <xdr:rowOff>47625</xdr:rowOff>
    </xdr:from>
    <xdr:to>
      <xdr:col>0</xdr:col>
      <xdr:colOff>2162175</xdr:colOff>
      <xdr:row>10</xdr:row>
      <xdr:rowOff>238126</xdr:rowOff>
    </xdr:to>
    <xdr:sp macro="" textlink="">
      <xdr:nvSpPr>
        <xdr:cNvPr id="4" name="Rectangle à coins arrondis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 noChangeAspect="1"/>
        </xdr:cNvSpPr>
      </xdr:nvSpPr>
      <xdr:spPr>
        <a:xfrm>
          <a:off x="0" y="2524125"/>
          <a:ext cx="2162175" cy="781051"/>
        </a:xfrm>
        <a:prstGeom prst="roundRect">
          <a:avLst/>
        </a:prstGeom>
        <a:solidFill>
          <a:srgbClr val="00417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>
              <a:solidFill>
                <a:srgbClr val="77B5FE"/>
              </a:solidFill>
              <a:latin typeface="Venomica" panose="02000500000000000000" pitchFamily="2" charset="0"/>
            </a:rPr>
            <a:t>dépenses</a:t>
          </a:r>
        </a:p>
      </xdr:txBody>
    </xdr:sp>
    <xdr:clientData/>
  </xdr:twoCellAnchor>
  <xdr:twoCellAnchor editAs="absolute">
    <xdr:from>
      <xdr:col>0</xdr:col>
      <xdr:colOff>0</xdr:colOff>
      <xdr:row>11</xdr:row>
      <xdr:rowOff>47625</xdr:rowOff>
    </xdr:from>
    <xdr:to>
      <xdr:col>0</xdr:col>
      <xdr:colOff>2162175</xdr:colOff>
      <xdr:row>13</xdr:row>
      <xdr:rowOff>238126</xdr:rowOff>
    </xdr:to>
    <xdr:sp macro="" textlink="">
      <xdr:nvSpPr>
        <xdr:cNvPr id="5" name="Rectangle à coins arrondis 4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 noChangeAspect="1"/>
        </xdr:cNvSpPr>
      </xdr:nvSpPr>
      <xdr:spPr>
        <a:xfrm>
          <a:off x="0" y="3409950"/>
          <a:ext cx="2162175" cy="781051"/>
        </a:xfrm>
        <a:prstGeom prst="roundRect">
          <a:avLst/>
        </a:prstGeom>
        <a:gradFill flip="none" rotWithShape="1">
          <a:gsLst>
            <a:gs pos="0">
              <a:srgbClr val="77B5FE">
                <a:shade val="30000"/>
                <a:satMod val="115000"/>
              </a:srgbClr>
            </a:gs>
            <a:gs pos="50000">
              <a:srgbClr val="77B5FE">
                <a:shade val="67500"/>
                <a:satMod val="115000"/>
              </a:srgbClr>
            </a:gs>
            <a:gs pos="100000">
              <a:srgbClr val="77B5FE">
                <a:shade val="100000"/>
                <a:satMod val="115000"/>
              </a:srgbClr>
            </a:gs>
          </a:gsLst>
          <a:lin ang="5400000" scaled="1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>
              <a:solidFill>
                <a:srgbClr val="002060"/>
              </a:solidFill>
              <a:latin typeface="Venomica" panose="02000500000000000000" pitchFamily="2" charset="0"/>
            </a:rPr>
            <a:t>epargne</a:t>
          </a:r>
        </a:p>
      </xdr:txBody>
    </xdr:sp>
    <xdr:clientData/>
  </xdr:twoCellAnchor>
  <xdr:twoCellAnchor editAs="absolute">
    <xdr:from>
      <xdr:col>0</xdr:col>
      <xdr:colOff>0</xdr:colOff>
      <xdr:row>14</xdr:row>
      <xdr:rowOff>76200</xdr:rowOff>
    </xdr:from>
    <xdr:to>
      <xdr:col>0</xdr:col>
      <xdr:colOff>2162175</xdr:colOff>
      <xdr:row>17</xdr:row>
      <xdr:rowOff>28576</xdr:rowOff>
    </xdr:to>
    <xdr:sp macro="" textlink="">
      <xdr:nvSpPr>
        <xdr:cNvPr id="6" name="Rectangle à coins arrondis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 noChangeAspect="1"/>
        </xdr:cNvSpPr>
      </xdr:nvSpPr>
      <xdr:spPr>
        <a:xfrm>
          <a:off x="0" y="4324350"/>
          <a:ext cx="2162175" cy="781051"/>
        </a:xfrm>
        <a:prstGeom prst="roundRect">
          <a:avLst/>
        </a:prstGeom>
        <a:gradFill flip="none" rotWithShape="1">
          <a:gsLst>
            <a:gs pos="0">
              <a:srgbClr val="77B5FE">
                <a:shade val="30000"/>
                <a:satMod val="115000"/>
              </a:srgbClr>
            </a:gs>
            <a:gs pos="50000">
              <a:srgbClr val="77B5FE">
                <a:shade val="67500"/>
                <a:satMod val="115000"/>
              </a:srgbClr>
            </a:gs>
            <a:gs pos="100000">
              <a:srgbClr val="77B5FE">
                <a:shade val="100000"/>
                <a:satMod val="115000"/>
              </a:srgbClr>
            </a:gs>
          </a:gsLst>
          <a:lin ang="5400000" scaled="1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>
              <a:solidFill>
                <a:srgbClr val="002060"/>
              </a:solidFill>
              <a:latin typeface="Venomica" panose="02000500000000000000" pitchFamily="2" charset="0"/>
            </a:rPr>
            <a:t>economie</a:t>
          </a:r>
        </a:p>
      </xdr:txBody>
    </xdr:sp>
    <xdr:clientData/>
  </xdr:twoCellAnchor>
  <xdr:twoCellAnchor editAs="absolute">
    <xdr:from>
      <xdr:col>0</xdr:col>
      <xdr:colOff>0</xdr:colOff>
      <xdr:row>17</xdr:row>
      <xdr:rowOff>171450</xdr:rowOff>
    </xdr:from>
    <xdr:to>
      <xdr:col>0</xdr:col>
      <xdr:colOff>2162175</xdr:colOff>
      <xdr:row>21</xdr:row>
      <xdr:rowOff>171451</xdr:rowOff>
    </xdr:to>
    <xdr:sp macro="" textlink="">
      <xdr:nvSpPr>
        <xdr:cNvPr id="7" name="Rectangle à coins arrondis 6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 noChangeAspect="1"/>
        </xdr:cNvSpPr>
      </xdr:nvSpPr>
      <xdr:spPr>
        <a:xfrm>
          <a:off x="0" y="5248275"/>
          <a:ext cx="2162175" cy="781051"/>
        </a:xfrm>
        <a:prstGeom prst="roundRect">
          <a:avLst/>
        </a:prstGeom>
        <a:gradFill flip="none" rotWithShape="1">
          <a:gsLst>
            <a:gs pos="0">
              <a:srgbClr val="77B5FE">
                <a:shade val="30000"/>
                <a:satMod val="115000"/>
              </a:srgbClr>
            </a:gs>
            <a:gs pos="50000">
              <a:srgbClr val="77B5FE">
                <a:shade val="67500"/>
                <a:satMod val="115000"/>
              </a:srgbClr>
            </a:gs>
            <a:gs pos="100000">
              <a:srgbClr val="77B5FE">
                <a:shade val="100000"/>
                <a:satMod val="115000"/>
              </a:srgbClr>
            </a:gs>
          </a:gsLst>
          <a:lin ang="5400000" scaled="1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>
              <a:solidFill>
                <a:srgbClr val="002060"/>
              </a:solidFill>
              <a:latin typeface="Venomica" panose="02000500000000000000" pitchFamily="2" charset="0"/>
            </a:rPr>
            <a:t>annuel</a:t>
          </a:r>
        </a:p>
      </xdr:txBody>
    </xdr:sp>
    <xdr:clientData/>
  </xdr:twoCellAnchor>
  <xdr:twoCellAnchor>
    <xdr:from>
      <xdr:col>2</xdr:col>
      <xdr:colOff>14287</xdr:colOff>
      <xdr:row>4</xdr:row>
      <xdr:rowOff>33339</xdr:rowOff>
    </xdr:from>
    <xdr:to>
      <xdr:col>2</xdr:col>
      <xdr:colOff>333374</xdr:colOff>
      <xdr:row>4</xdr:row>
      <xdr:rowOff>338139</xdr:rowOff>
    </xdr:to>
    <xdr:sp macro="[0]!ajout_de_ligne" textlink="">
      <xdr:nvSpPr>
        <xdr:cNvPr id="8" name="Plus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/>
      </xdr:nvSpPr>
      <xdr:spPr>
        <a:xfrm rot="5400000">
          <a:off x="2507456" y="1254920"/>
          <a:ext cx="304800" cy="319087"/>
        </a:xfrm>
        <a:prstGeom prst="mathPl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2</xdr:row>
      <xdr:rowOff>76200</xdr:rowOff>
    </xdr:from>
    <xdr:to>
      <xdr:col>0</xdr:col>
      <xdr:colOff>2162175</xdr:colOff>
      <xdr:row>5</xdr:row>
      <xdr:rowOff>57151</xdr:rowOff>
    </xdr:to>
    <xdr:sp macro="" textlink="">
      <xdr:nvSpPr>
        <xdr:cNvPr id="8" name="Rectangle à coins arrondis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>
          <a:spLocks noChangeAspect="1"/>
        </xdr:cNvSpPr>
      </xdr:nvSpPr>
      <xdr:spPr>
        <a:xfrm>
          <a:off x="0" y="847725"/>
          <a:ext cx="2162175" cy="781051"/>
        </a:xfrm>
        <a:prstGeom prst="roundRect">
          <a:avLst/>
        </a:prstGeom>
        <a:gradFill flip="none" rotWithShape="1">
          <a:gsLst>
            <a:gs pos="0">
              <a:srgbClr val="77B5FE">
                <a:shade val="30000"/>
                <a:satMod val="115000"/>
              </a:srgbClr>
            </a:gs>
            <a:gs pos="50000">
              <a:srgbClr val="77B5FE">
                <a:shade val="67500"/>
                <a:satMod val="115000"/>
              </a:srgbClr>
            </a:gs>
            <a:gs pos="100000">
              <a:srgbClr val="77B5FE">
                <a:shade val="100000"/>
                <a:satMod val="115000"/>
              </a:srgbClr>
            </a:gs>
          </a:gsLst>
          <a:lin ang="5400000" scaled="1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 b="0" i="0" u="none">
              <a:solidFill>
                <a:srgbClr val="002060"/>
              </a:solidFill>
              <a:latin typeface="Venomica" panose="02000500000000000000" pitchFamily="2" charset="0"/>
            </a:rPr>
            <a:t>récap</a:t>
          </a:r>
        </a:p>
      </xdr:txBody>
    </xdr:sp>
    <xdr:clientData/>
  </xdr:twoCellAnchor>
  <xdr:twoCellAnchor editAs="absolute">
    <xdr:from>
      <xdr:col>0</xdr:col>
      <xdr:colOff>0</xdr:colOff>
      <xdr:row>5</xdr:row>
      <xdr:rowOff>123825</xdr:rowOff>
    </xdr:from>
    <xdr:to>
      <xdr:col>0</xdr:col>
      <xdr:colOff>2162175</xdr:colOff>
      <xdr:row>8</xdr:row>
      <xdr:rowOff>1</xdr:rowOff>
    </xdr:to>
    <xdr:sp macro="" textlink="">
      <xdr:nvSpPr>
        <xdr:cNvPr id="9" name="Rectangle à coins arrondis 8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>
          <a:spLocks noChangeAspect="1"/>
        </xdr:cNvSpPr>
      </xdr:nvSpPr>
      <xdr:spPr>
        <a:xfrm>
          <a:off x="0" y="1695450"/>
          <a:ext cx="2162175" cy="781051"/>
        </a:xfrm>
        <a:prstGeom prst="roundRect">
          <a:avLst/>
        </a:prstGeom>
        <a:gradFill flip="none" rotWithShape="1">
          <a:gsLst>
            <a:gs pos="0">
              <a:srgbClr val="77B5FE">
                <a:shade val="30000"/>
                <a:satMod val="115000"/>
              </a:srgbClr>
            </a:gs>
            <a:gs pos="50000">
              <a:srgbClr val="77B5FE">
                <a:shade val="67500"/>
                <a:satMod val="115000"/>
              </a:srgbClr>
            </a:gs>
            <a:gs pos="100000">
              <a:srgbClr val="77B5FE">
                <a:shade val="100000"/>
                <a:satMod val="115000"/>
              </a:srgbClr>
            </a:gs>
          </a:gsLst>
          <a:lin ang="5400000" scaled="1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>
              <a:solidFill>
                <a:srgbClr val="004170"/>
              </a:solidFill>
              <a:latin typeface="Venomica" panose="02000500000000000000" pitchFamily="2" charset="0"/>
            </a:rPr>
            <a:t>revenus</a:t>
          </a:r>
        </a:p>
      </xdr:txBody>
    </xdr:sp>
    <xdr:clientData/>
  </xdr:twoCellAnchor>
  <xdr:twoCellAnchor editAs="absolute">
    <xdr:from>
      <xdr:col>0</xdr:col>
      <xdr:colOff>0</xdr:colOff>
      <xdr:row>8</xdr:row>
      <xdr:rowOff>85725</xdr:rowOff>
    </xdr:from>
    <xdr:to>
      <xdr:col>0</xdr:col>
      <xdr:colOff>2162175</xdr:colOff>
      <xdr:row>10</xdr:row>
      <xdr:rowOff>276226</xdr:rowOff>
    </xdr:to>
    <xdr:sp macro="" textlink="">
      <xdr:nvSpPr>
        <xdr:cNvPr id="10" name="Rectangle à coins arrondis 9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>
          <a:spLocks noChangeAspect="1"/>
        </xdr:cNvSpPr>
      </xdr:nvSpPr>
      <xdr:spPr>
        <a:xfrm>
          <a:off x="0" y="2562225"/>
          <a:ext cx="2162175" cy="781051"/>
        </a:xfrm>
        <a:prstGeom prst="roundRect">
          <a:avLst/>
        </a:prstGeom>
        <a:gradFill flip="none" rotWithShape="1">
          <a:gsLst>
            <a:gs pos="0">
              <a:srgbClr val="77B5FE">
                <a:shade val="30000"/>
                <a:satMod val="115000"/>
              </a:srgbClr>
            </a:gs>
            <a:gs pos="50000">
              <a:srgbClr val="77B5FE">
                <a:shade val="67500"/>
                <a:satMod val="115000"/>
              </a:srgbClr>
            </a:gs>
            <a:gs pos="100000">
              <a:srgbClr val="77B5FE">
                <a:shade val="100000"/>
                <a:satMod val="115000"/>
              </a:srgbClr>
            </a:gs>
          </a:gsLst>
          <a:lin ang="5400000" scaled="1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>
              <a:solidFill>
                <a:srgbClr val="004170"/>
              </a:solidFill>
              <a:latin typeface="Venomica" panose="02000500000000000000" pitchFamily="2" charset="0"/>
            </a:rPr>
            <a:t>dépenses</a:t>
          </a:r>
        </a:p>
      </xdr:txBody>
    </xdr:sp>
    <xdr:clientData/>
  </xdr:twoCellAnchor>
  <xdr:twoCellAnchor editAs="absolute">
    <xdr:from>
      <xdr:col>0</xdr:col>
      <xdr:colOff>0</xdr:colOff>
      <xdr:row>11</xdr:row>
      <xdr:rowOff>76200</xdr:rowOff>
    </xdr:from>
    <xdr:to>
      <xdr:col>0</xdr:col>
      <xdr:colOff>2162175</xdr:colOff>
      <xdr:row>14</xdr:row>
      <xdr:rowOff>123826</xdr:rowOff>
    </xdr:to>
    <xdr:sp macro="" textlink="">
      <xdr:nvSpPr>
        <xdr:cNvPr id="11" name="Rectangle à coins arrondis 10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>
          <a:spLocks noChangeAspect="1"/>
        </xdr:cNvSpPr>
      </xdr:nvSpPr>
      <xdr:spPr>
        <a:xfrm>
          <a:off x="0" y="3438525"/>
          <a:ext cx="2162175" cy="781051"/>
        </a:xfrm>
        <a:prstGeom prst="roundRect">
          <a:avLst/>
        </a:prstGeom>
        <a:solidFill>
          <a:srgbClr val="00417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>
              <a:solidFill>
                <a:srgbClr val="77B5FE"/>
              </a:solidFill>
              <a:latin typeface="Venomica" panose="02000500000000000000" pitchFamily="2" charset="0"/>
            </a:rPr>
            <a:t>epargne</a:t>
          </a:r>
        </a:p>
      </xdr:txBody>
    </xdr:sp>
    <xdr:clientData/>
  </xdr:twoCellAnchor>
  <xdr:twoCellAnchor editAs="absolute">
    <xdr:from>
      <xdr:col>0</xdr:col>
      <xdr:colOff>0</xdr:colOff>
      <xdr:row>15</xdr:row>
      <xdr:rowOff>19050</xdr:rowOff>
    </xdr:from>
    <xdr:to>
      <xdr:col>0</xdr:col>
      <xdr:colOff>2162175</xdr:colOff>
      <xdr:row>19</xdr:row>
      <xdr:rowOff>9526</xdr:rowOff>
    </xdr:to>
    <xdr:sp macro="" textlink="">
      <xdr:nvSpPr>
        <xdr:cNvPr id="12" name="Rectangle à coins arrondis 11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>
          <a:spLocks noChangeAspect="1"/>
        </xdr:cNvSpPr>
      </xdr:nvSpPr>
      <xdr:spPr>
        <a:xfrm>
          <a:off x="0" y="4314825"/>
          <a:ext cx="2162175" cy="781051"/>
        </a:xfrm>
        <a:prstGeom prst="roundRect">
          <a:avLst/>
        </a:prstGeom>
        <a:gradFill flip="none" rotWithShape="1">
          <a:gsLst>
            <a:gs pos="0">
              <a:srgbClr val="77B5FE">
                <a:shade val="30000"/>
                <a:satMod val="115000"/>
              </a:srgbClr>
            </a:gs>
            <a:gs pos="50000">
              <a:srgbClr val="77B5FE">
                <a:shade val="67500"/>
                <a:satMod val="115000"/>
              </a:srgbClr>
            </a:gs>
            <a:gs pos="100000">
              <a:srgbClr val="77B5FE">
                <a:shade val="100000"/>
                <a:satMod val="115000"/>
              </a:srgbClr>
            </a:gs>
          </a:gsLst>
          <a:lin ang="5400000" scaled="1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>
              <a:solidFill>
                <a:srgbClr val="002060"/>
              </a:solidFill>
              <a:latin typeface="Venomica" panose="02000500000000000000" pitchFamily="2" charset="0"/>
            </a:rPr>
            <a:t>economie</a:t>
          </a:r>
        </a:p>
      </xdr:txBody>
    </xdr:sp>
    <xdr:clientData/>
  </xdr:twoCellAnchor>
  <xdr:twoCellAnchor editAs="absolute">
    <xdr:from>
      <xdr:col>0</xdr:col>
      <xdr:colOff>0</xdr:colOff>
      <xdr:row>19</xdr:row>
      <xdr:rowOff>133350</xdr:rowOff>
    </xdr:from>
    <xdr:to>
      <xdr:col>0</xdr:col>
      <xdr:colOff>2162175</xdr:colOff>
      <xdr:row>23</xdr:row>
      <xdr:rowOff>152401</xdr:rowOff>
    </xdr:to>
    <xdr:sp macro="" textlink="">
      <xdr:nvSpPr>
        <xdr:cNvPr id="13" name="Rectangle à coins arrondis 12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>
          <a:spLocks noChangeAspect="1"/>
        </xdr:cNvSpPr>
      </xdr:nvSpPr>
      <xdr:spPr>
        <a:xfrm>
          <a:off x="0" y="5219700"/>
          <a:ext cx="2162175" cy="781051"/>
        </a:xfrm>
        <a:prstGeom prst="roundRect">
          <a:avLst/>
        </a:prstGeom>
        <a:gradFill flip="none" rotWithShape="1">
          <a:gsLst>
            <a:gs pos="0">
              <a:srgbClr val="77B5FE">
                <a:shade val="30000"/>
                <a:satMod val="115000"/>
              </a:srgbClr>
            </a:gs>
            <a:gs pos="50000">
              <a:srgbClr val="77B5FE">
                <a:shade val="67500"/>
                <a:satMod val="115000"/>
              </a:srgbClr>
            </a:gs>
            <a:gs pos="100000">
              <a:srgbClr val="77B5FE">
                <a:shade val="100000"/>
                <a:satMod val="115000"/>
              </a:srgbClr>
            </a:gs>
          </a:gsLst>
          <a:lin ang="5400000" scaled="1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>
              <a:solidFill>
                <a:srgbClr val="002060"/>
              </a:solidFill>
              <a:latin typeface="Venomica" panose="02000500000000000000" pitchFamily="2" charset="0"/>
            </a:rPr>
            <a:t>annuel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2</xdr:row>
      <xdr:rowOff>66675</xdr:rowOff>
    </xdr:from>
    <xdr:to>
      <xdr:col>1</xdr:col>
      <xdr:colOff>200025</xdr:colOff>
      <xdr:row>5</xdr:row>
      <xdr:rowOff>47626</xdr:rowOff>
    </xdr:to>
    <xdr:sp macro="" textlink="">
      <xdr:nvSpPr>
        <xdr:cNvPr id="14" name="Rectangle à coins arrondis 1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>
          <a:spLocks noChangeAspect="1"/>
        </xdr:cNvSpPr>
      </xdr:nvSpPr>
      <xdr:spPr>
        <a:xfrm>
          <a:off x="0" y="838200"/>
          <a:ext cx="2162175" cy="781051"/>
        </a:xfrm>
        <a:prstGeom prst="roundRect">
          <a:avLst/>
        </a:prstGeom>
        <a:gradFill flip="none" rotWithShape="1">
          <a:gsLst>
            <a:gs pos="0">
              <a:srgbClr val="77B5FE">
                <a:shade val="30000"/>
                <a:satMod val="115000"/>
              </a:srgbClr>
            </a:gs>
            <a:gs pos="50000">
              <a:srgbClr val="77B5FE">
                <a:shade val="67500"/>
                <a:satMod val="115000"/>
              </a:srgbClr>
            </a:gs>
            <a:gs pos="100000">
              <a:srgbClr val="77B5FE">
                <a:shade val="100000"/>
                <a:satMod val="115000"/>
              </a:srgbClr>
            </a:gs>
          </a:gsLst>
          <a:lin ang="5400000" scaled="1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 b="0" i="0" u="none">
              <a:solidFill>
                <a:srgbClr val="002060"/>
              </a:solidFill>
              <a:latin typeface="Venomica" panose="02000500000000000000" pitchFamily="2" charset="0"/>
            </a:rPr>
            <a:t>récap</a:t>
          </a:r>
        </a:p>
      </xdr:txBody>
    </xdr:sp>
    <xdr:clientData/>
  </xdr:twoCellAnchor>
  <xdr:twoCellAnchor editAs="absolute">
    <xdr:from>
      <xdr:col>0</xdr:col>
      <xdr:colOff>0</xdr:colOff>
      <xdr:row>5</xdr:row>
      <xdr:rowOff>114300</xdr:rowOff>
    </xdr:from>
    <xdr:to>
      <xdr:col>1</xdr:col>
      <xdr:colOff>200025</xdr:colOff>
      <xdr:row>7</xdr:row>
      <xdr:rowOff>285751</xdr:rowOff>
    </xdr:to>
    <xdr:sp macro="" textlink="">
      <xdr:nvSpPr>
        <xdr:cNvPr id="15" name="Rectangle à coins arrondis 1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>
          <a:spLocks noChangeAspect="1"/>
        </xdr:cNvSpPr>
      </xdr:nvSpPr>
      <xdr:spPr>
        <a:xfrm>
          <a:off x="0" y="1685925"/>
          <a:ext cx="2162175" cy="781051"/>
        </a:xfrm>
        <a:prstGeom prst="roundRect">
          <a:avLst/>
        </a:prstGeom>
        <a:gradFill flip="none" rotWithShape="1">
          <a:gsLst>
            <a:gs pos="0">
              <a:srgbClr val="77B5FE">
                <a:shade val="30000"/>
                <a:satMod val="115000"/>
              </a:srgbClr>
            </a:gs>
            <a:gs pos="50000">
              <a:srgbClr val="77B5FE">
                <a:shade val="67500"/>
                <a:satMod val="115000"/>
              </a:srgbClr>
            </a:gs>
            <a:gs pos="100000">
              <a:srgbClr val="77B5FE">
                <a:shade val="100000"/>
                <a:satMod val="115000"/>
              </a:srgbClr>
            </a:gs>
          </a:gsLst>
          <a:lin ang="5400000" scaled="1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>
              <a:solidFill>
                <a:srgbClr val="004170"/>
              </a:solidFill>
              <a:latin typeface="Venomica" panose="02000500000000000000" pitchFamily="2" charset="0"/>
            </a:rPr>
            <a:t>revenus</a:t>
          </a:r>
        </a:p>
      </xdr:txBody>
    </xdr:sp>
    <xdr:clientData/>
  </xdr:twoCellAnchor>
  <xdr:twoCellAnchor editAs="absolute">
    <xdr:from>
      <xdr:col>0</xdr:col>
      <xdr:colOff>0</xdr:colOff>
      <xdr:row>8</xdr:row>
      <xdr:rowOff>76200</xdr:rowOff>
    </xdr:from>
    <xdr:to>
      <xdr:col>1</xdr:col>
      <xdr:colOff>200025</xdr:colOff>
      <xdr:row>10</xdr:row>
      <xdr:rowOff>266701</xdr:rowOff>
    </xdr:to>
    <xdr:sp macro="" textlink="">
      <xdr:nvSpPr>
        <xdr:cNvPr id="16" name="Rectangle à coins arrondis 15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>
          <a:spLocks noChangeAspect="1"/>
        </xdr:cNvSpPr>
      </xdr:nvSpPr>
      <xdr:spPr>
        <a:xfrm>
          <a:off x="0" y="2552700"/>
          <a:ext cx="2162175" cy="781051"/>
        </a:xfrm>
        <a:prstGeom prst="roundRect">
          <a:avLst/>
        </a:prstGeom>
        <a:gradFill flip="none" rotWithShape="1">
          <a:gsLst>
            <a:gs pos="0">
              <a:srgbClr val="77B5FE">
                <a:shade val="30000"/>
                <a:satMod val="115000"/>
              </a:srgbClr>
            </a:gs>
            <a:gs pos="50000">
              <a:srgbClr val="77B5FE">
                <a:shade val="67500"/>
                <a:satMod val="115000"/>
              </a:srgbClr>
            </a:gs>
            <a:gs pos="100000">
              <a:srgbClr val="77B5FE">
                <a:shade val="100000"/>
                <a:satMod val="115000"/>
              </a:srgbClr>
            </a:gs>
          </a:gsLst>
          <a:lin ang="5400000" scaled="1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>
              <a:solidFill>
                <a:srgbClr val="004170"/>
              </a:solidFill>
              <a:latin typeface="Venomica" panose="02000500000000000000" pitchFamily="2" charset="0"/>
            </a:rPr>
            <a:t>dépenses</a:t>
          </a:r>
        </a:p>
      </xdr:txBody>
    </xdr:sp>
    <xdr:clientData/>
  </xdr:twoCellAnchor>
  <xdr:twoCellAnchor editAs="absolute">
    <xdr:from>
      <xdr:col>0</xdr:col>
      <xdr:colOff>0</xdr:colOff>
      <xdr:row>11</xdr:row>
      <xdr:rowOff>66675</xdr:rowOff>
    </xdr:from>
    <xdr:to>
      <xdr:col>1</xdr:col>
      <xdr:colOff>200025</xdr:colOff>
      <xdr:row>14</xdr:row>
      <xdr:rowOff>114301</xdr:rowOff>
    </xdr:to>
    <xdr:sp macro="" textlink="">
      <xdr:nvSpPr>
        <xdr:cNvPr id="17" name="Rectangle à coins arrondis 16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SpPr>
          <a:spLocks noChangeAspect="1"/>
        </xdr:cNvSpPr>
      </xdr:nvSpPr>
      <xdr:spPr>
        <a:xfrm>
          <a:off x="0" y="3429000"/>
          <a:ext cx="2162175" cy="781051"/>
        </a:xfrm>
        <a:prstGeom prst="roundRect">
          <a:avLst/>
        </a:prstGeom>
        <a:gradFill flip="none" rotWithShape="1">
          <a:gsLst>
            <a:gs pos="0">
              <a:srgbClr val="77B5FE">
                <a:shade val="30000"/>
                <a:satMod val="115000"/>
              </a:srgbClr>
            </a:gs>
            <a:gs pos="50000">
              <a:srgbClr val="77B5FE">
                <a:shade val="67500"/>
                <a:satMod val="115000"/>
              </a:srgbClr>
            </a:gs>
            <a:gs pos="100000">
              <a:srgbClr val="77B5FE">
                <a:shade val="100000"/>
                <a:satMod val="115000"/>
              </a:srgbClr>
            </a:gs>
          </a:gsLst>
          <a:lin ang="5400000" scaled="1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>
              <a:solidFill>
                <a:srgbClr val="004170"/>
              </a:solidFill>
              <a:latin typeface="Venomica" panose="02000500000000000000" pitchFamily="2" charset="0"/>
            </a:rPr>
            <a:t>epargne</a:t>
          </a:r>
        </a:p>
      </xdr:txBody>
    </xdr:sp>
    <xdr:clientData/>
  </xdr:twoCellAnchor>
  <xdr:twoCellAnchor editAs="absolute">
    <xdr:from>
      <xdr:col>0</xdr:col>
      <xdr:colOff>0</xdr:colOff>
      <xdr:row>15</xdr:row>
      <xdr:rowOff>9525</xdr:rowOff>
    </xdr:from>
    <xdr:to>
      <xdr:col>1</xdr:col>
      <xdr:colOff>200025</xdr:colOff>
      <xdr:row>19</xdr:row>
      <xdr:rowOff>1</xdr:rowOff>
    </xdr:to>
    <xdr:sp macro="" textlink="">
      <xdr:nvSpPr>
        <xdr:cNvPr id="18" name="Rectangle à coins arrondis 17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 noChangeAspect="1"/>
        </xdr:cNvSpPr>
      </xdr:nvSpPr>
      <xdr:spPr>
        <a:xfrm>
          <a:off x="0" y="4305300"/>
          <a:ext cx="2162175" cy="781051"/>
        </a:xfrm>
        <a:prstGeom prst="roundRect">
          <a:avLst/>
        </a:prstGeom>
        <a:gradFill flip="none" rotWithShape="1">
          <a:gsLst>
            <a:gs pos="0">
              <a:srgbClr val="004170">
                <a:shade val="30000"/>
                <a:satMod val="115000"/>
              </a:srgbClr>
            </a:gs>
            <a:gs pos="50000">
              <a:srgbClr val="004170">
                <a:shade val="67500"/>
                <a:satMod val="115000"/>
              </a:srgbClr>
            </a:gs>
            <a:gs pos="100000">
              <a:srgbClr val="004170">
                <a:shade val="100000"/>
                <a:satMod val="115000"/>
              </a:srgbClr>
            </a:gs>
          </a:gsLst>
          <a:lin ang="5400000" scaled="1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>
              <a:solidFill>
                <a:srgbClr val="77B5FE"/>
              </a:solidFill>
              <a:latin typeface="Venomica" panose="02000500000000000000" pitchFamily="2" charset="0"/>
            </a:rPr>
            <a:t>economie</a:t>
          </a:r>
        </a:p>
      </xdr:txBody>
    </xdr:sp>
    <xdr:clientData/>
  </xdr:twoCellAnchor>
  <xdr:twoCellAnchor editAs="absolute">
    <xdr:from>
      <xdr:col>0</xdr:col>
      <xdr:colOff>0</xdr:colOff>
      <xdr:row>19</xdr:row>
      <xdr:rowOff>123825</xdr:rowOff>
    </xdr:from>
    <xdr:to>
      <xdr:col>1</xdr:col>
      <xdr:colOff>200025</xdr:colOff>
      <xdr:row>23</xdr:row>
      <xdr:rowOff>142876</xdr:rowOff>
    </xdr:to>
    <xdr:sp macro="" textlink="">
      <xdr:nvSpPr>
        <xdr:cNvPr id="19" name="Rectangle à coins arrondis 18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SpPr>
          <a:spLocks noChangeAspect="1"/>
        </xdr:cNvSpPr>
      </xdr:nvSpPr>
      <xdr:spPr>
        <a:xfrm>
          <a:off x="0" y="5210175"/>
          <a:ext cx="2162175" cy="781051"/>
        </a:xfrm>
        <a:prstGeom prst="roundRect">
          <a:avLst/>
        </a:prstGeom>
        <a:gradFill flip="none" rotWithShape="1">
          <a:gsLst>
            <a:gs pos="0">
              <a:srgbClr val="77B5FE">
                <a:shade val="30000"/>
                <a:satMod val="115000"/>
              </a:srgbClr>
            </a:gs>
            <a:gs pos="50000">
              <a:srgbClr val="77B5FE">
                <a:shade val="67500"/>
                <a:satMod val="115000"/>
              </a:srgbClr>
            </a:gs>
            <a:gs pos="100000">
              <a:srgbClr val="77B5FE">
                <a:shade val="100000"/>
                <a:satMod val="115000"/>
              </a:srgbClr>
            </a:gs>
          </a:gsLst>
          <a:lin ang="5400000" scaled="1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>
              <a:solidFill>
                <a:srgbClr val="002060"/>
              </a:solidFill>
              <a:latin typeface="Venomica" panose="02000500000000000000" pitchFamily="2" charset="0"/>
            </a:rPr>
            <a:t>annuel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552450</xdr:colOff>
          <xdr:row>6</xdr:row>
          <xdr:rowOff>190500</xdr:rowOff>
        </xdr:from>
        <xdr:to>
          <xdr:col>10</xdr:col>
          <xdr:colOff>28575</xdr:colOff>
          <xdr:row>12</xdr:row>
          <xdr:rowOff>133350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8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Budget%20personnel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èse"/>
      <sheetName val="Revenus mensuels"/>
      <sheetName val="Dépenses mensuelles"/>
      <sheetName val="Épargne mensuelle"/>
      <sheetName val="Données du graphique"/>
    </sheetNames>
    <sheetDataSet>
      <sheetData sheetId="0">
        <row r="4">
          <cell r="C4">
            <v>6250</v>
          </cell>
        </row>
        <row r="6">
          <cell r="C6">
            <v>2336</v>
          </cell>
        </row>
      </sheetData>
      <sheetData sheetId="1"/>
      <sheetData sheetId="2"/>
      <sheetData sheetId="3"/>
      <sheetData sheetId="4">
        <row r="4">
          <cell r="B4">
            <v>0.62624000000000002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_revenu" displayName="Tableau_revenu" ref="D5:E7" totalsRowShown="0" headerRowDxfId="24" dataDxfId="23">
  <tableColumns count="2">
    <tableColumn id="1" xr3:uid="{00000000-0010-0000-0000-000001000000}" name="Poste" dataDxfId="22"/>
    <tableColumn id="2" xr3:uid="{00000000-0010-0000-0000-000002000000}" name="Revenu" dataDxfId="2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1000000}" name="Tableau_sortie" displayName="Tableau_sortie" ref="D5:E11" totalsRowShown="0" headerRowDxfId="20" dataDxfId="19">
  <tableColumns count="2">
    <tableColumn id="1" xr3:uid="{00000000-0010-0000-0100-000001000000}" name="Poste" dataDxfId="18"/>
    <tableColumn id="2" xr3:uid="{00000000-0010-0000-0100-000002000000}" name="Dépenses" dataDxfId="17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2000000}" name="Tableau1910" displayName="Tableau1910" ref="D5:E12" totalsRowShown="0" headerRowDxfId="16" dataDxfId="15">
  <tableColumns count="2">
    <tableColumn id="1" xr3:uid="{00000000-0010-0000-0200-000001000000}" name="date" dataDxfId="14"/>
    <tableColumn id="2" xr3:uid="{00000000-0010-0000-0200-000002000000}" name="epargne" dataDxfId="13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3000000}" name="Tableau19103" displayName="Tableau19103" ref="D5:E12" totalsRowShown="0" headerRowDxfId="12" dataDxfId="11">
  <tableColumns count="2">
    <tableColumn id="1" xr3:uid="{00000000-0010-0000-0300-000001000000}" name="date" dataDxfId="10"/>
    <tableColumn id="2" xr3:uid="{00000000-0010-0000-0300-000002000000}" name="epargne" dataDxfId="9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8613D241-FA8B-45AE-AF7A-C9AC395A4078}" name="Tableau6" displayName="Tableau6" ref="B2:E4" totalsRowShown="0" headerRowDxfId="4">
  <autoFilter ref="B2:E4" xr:uid="{9A8E888E-5923-439D-A5B7-F59A2C18A41F}"/>
  <tableColumns count="4">
    <tableColumn id="1" xr3:uid="{D0B018EB-C3E1-4D9F-A664-4CEF7D1D3005}" name="revenu" dataDxfId="3"/>
    <tableColumn id="2" xr3:uid="{1E8C42B8-D2BF-4757-A837-0C5E2E2C5CFC}" name="depenses" dataDxfId="2"/>
    <tableColumn id="3" xr3:uid="{7464A13D-1E64-4318-8DF1-3D22A3BEF2E6}" name="epargne" dataDxfId="1"/>
    <tableColumn id="4" xr3:uid="{A5DC5D30-1C47-4AA2-A4A3-532F4AE9BFBB}" name="economie" dataDxfId="0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5000000}" name="Tableau_revenu5" displayName="Tableau_revenu5" ref="C4:D11" totalsRowShown="0" headerRowDxfId="8" dataDxfId="7">
  <tableColumns count="2">
    <tableColumn id="1" xr3:uid="{00000000-0010-0000-0500-000001000000}" name="Poste" dataDxfId="6"/>
    <tableColumn id="2" xr3:uid="{00000000-0010-0000-0500-000002000000}" name="Revenu" dataDxfId="5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6000000}" name="Tableau5" displayName="Tableau5" ref="O8:P12" totalsRowShown="0">
  <autoFilter ref="O8:P12" xr:uid="{00000000-0009-0000-0100-000006000000}"/>
  <tableColumns count="2">
    <tableColumn id="1" xr3:uid="{00000000-0010-0000-0600-000001000000}" name="Colonne1"/>
    <tableColumn id="2" xr3:uid="{00000000-0010-0000-0600-000002000000}" name="Colonne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1:M24"/>
  <sheetViews>
    <sheetView showGridLines="0" showRowColHeaders="0" workbookViewId="0">
      <selection activeCell="N15" sqref="N15"/>
    </sheetView>
  </sheetViews>
  <sheetFormatPr baseColWidth="10" defaultRowHeight="15" x14ac:dyDescent="0.25"/>
  <cols>
    <col min="7" max="8" width="11.42578125" customWidth="1"/>
  </cols>
  <sheetData>
    <row r="21" spans="2:13" x14ac:dyDescent="0.25">
      <c r="B21" s="17"/>
      <c r="C21" s="17"/>
    </row>
    <row r="22" spans="2:13" x14ac:dyDescent="0.25">
      <c r="B22" s="17"/>
      <c r="C22" s="17"/>
    </row>
    <row r="23" spans="2:13" x14ac:dyDescent="0.25">
      <c r="B23" s="17"/>
      <c r="C23" s="17"/>
    </row>
    <row r="24" spans="2:13" ht="18" x14ac:dyDescent="0.4">
      <c r="B24" s="17"/>
      <c r="C24" s="17"/>
      <c r="M24" s="18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M19"/>
  <sheetViews>
    <sheetView workbookViewId="0">
      <selection activeCell="E12" sqref="E12"/>
    </sheetView>
  </sheetViews>
  <sheetFormatPr baseColWidth="10" defaultRowHeight="15" x14ac:dyDescent="0.25"/>
  <cols>
    <col min="1" max="1" width="33.85546875" customWidth="1"/>
    <col min="2" max="2" width="1.5703125" customWidth="1"/>
    <col min="3" max="3" width="7.42578125" customWidth="1"/>
    <col min="4" max="4" width="24.42578125" customWidth="1"/>
    <col min="5" max="5" width="21.140625" customWidth="1"/>
    <col min="12" max="12" width="14.85546875" customWidth="1"/>
    <col min="13" max="13" width="16.5703125" bestFit="1" customWidth="1"/>
  </cols>
  <sheetData>
    <row r="1" spans="1:13" s="28" customFormat="1" ht="45.75" customHeight="1" x14ac:dyDescent="1.05">
      <c r="A1" s="28" t="s">
        <v>34</v>
      </c>
    </row>
    <row r="2" spans="1:13" x14ac:dyDescent="0.25">
      <c r="D2" s="4"/>
    </row>
    <row r="3" spans="1:13" ht="8.25" customHeight="1" x14ac:dyDescent="0.3">
      <c r="D3" s="1"/>
    </row>
    <row r="4" spans="1:13" ht="30" customHeight="1" x14ac:dyDescent="0.4">
      <c r="C4" s="3"/>
      <c r="D4" s="23" t="s">
        <v>13</v>
      </c>
      <c r="E4" s="24">
        <f>SUM(Tableau_revenu[[#All],[Revenu]])</f>
        <v>1500</v>
      </c>
    </row>
    <row r="5" spans="1:13" ht="30" customHeight="1" x14ac:dyDescent="0.35">
      <c r="C5" s="3"/>
      <c r="D5" s="1"/>
      <c r="K5" s="29" t="s">
        <v>3</v>
      </c>
      <c r="L5" s="29"/>
      <c r="M5" s="25">
        <f ca="1">TODAY()</f>
        <v>44275</v>
      </c>
    </row>
    <row r="6" spans="1:13" ht="30" customHeight="1" x14ac:dyDescent="0.4">
      <c r="C6" s="3"/>
      <c r="D6" s="23" t="s">
        <v>14</v>
      </c>
      <c r="E6" s="24">
        <f>SUM(Tableau_sortie[[#All],[Dépenses]])</f>
        <v>18250</v>
      </c>
    </row>
    <row r="7" spans="1:13" ht="30" customHeight="1" x14ac:dyDescent="0.35">
      <c r="D7" s="1"/>
      <c r="K7" s="29" t="s">
        <v>16</v>
      </c>
      <c r="L7" s="29"/>
      <c r="M7" s="26">
        <f ca="1">EOMONTH($M$5,0)+5</f>
        <v>44291</v>
      </c>
    </row>
    <row r="8" spans="1:13" ht="30" customHeight="1" x14ac:dyDescent="0.4">
      <c r="D8" s="23" t="s">
        <v>0</v>
      </c>
      <c r="E8" s="24">
        <f>SUM(Tableau1910[[#All],[epargne]])</f>
        <v>20</v>
      </c>
      <c r="K8" s="30"/>
      <c r="L8" s="30"/>
    </row>
    <row r="9" spans="1:13" ht="30" customHeight="1" x14ac:dyDescent="0.25">
      <c r="K9" s="29" t="s">
        <v>15</v>
      </c>
      <c r="L9" s="29"/>
      <c r="M9" s="27">
        <f ca="1">DATEDIF($M$5,$M$7,"md")</f>
        <v>16</v>
      </c>
    </row>
    <row r="10" spans="1:13" ht="30" customHeight="1" x14ac:dyDescent="0.4">
      <c r="D10" s="23" t="s">
        <v>36</v>
      </c>
      <c r="E10" s="24">
        <f>SUM(Tableau19103[[#All],[epargne]])</f>
        <v>20</v>
      </c>
    </row>
    <row r="11" spans="1:13" ht="30" customHeight="1" x14ac:dyDescent="0.3">
      <c r="D11" s="1"/>
    </row>
    <row r="12" spans="1:13" ht="30" customHeight="1" x14ac:dyDescent="0.4">
      <c r="D12" s="23" t="s">
        <v>1</v>
      </c>
      <c r="E12" s="24">
        <f>E4-E6-E8-E10</f>
        <v>-16790</v>
      </c>
    </row>
    <row r="13" spans="1:13" ht="15.75" x14ac:dyDescent="0.25">
      <c r="E13" s="5"/>
      <c r="M13" s="2"/>
    </row>
    <row r="14" spans="1:13" ht="15.75" x14ac:dyDescent="0.25">
      <c r="M14" s="2"/>
    </row>
    <row r="15" spans="1:13" ht="15.75" x14ac:dyDescent="0.25">
      <c r="M15" s="2"/>
    </row>
    <row r="16" spans="1:13" ht="15.75" x14ac:dyDescent="0.25">
      <c r="M16" s="2"/>
    </row>
    <row r="18" spans="13:13" ht="15.75" x14ac:dyDescent="0.25">
      <c r="M18" s="2"/>
    </row>
    <row r="19" spans="13:13" ht="15.75" x14ac:dyDescent="0.25">
      <c r="M19" s="2"/>
    </row>
  </sheetData>
  <mergeCells count="5">
    <mergeCell ref="A1:XFD1"/>
    <mergeCell ref="K5:L5"/>
    <mergeCell ref="K7:L7"/>
    <mergeCell ref="K8:L8"/>
    <mergeCell ref="K9:L9"/>
  </mergeCells>
  <dataValidations count="3">
    <dataValidation type="custom" allowBlank="1" showInputMessage="1" showErrorMessage="1" sqref="G9" xr:uid="{00000000-0002-0000-0100-000000000000}">
      <formula1>SUM(G4:G7)&gt;G12</formula1>
    </dataValidation>
    <dataValidation type="custom" errorStyle="warning" allowBlank="1" showErrorMessage="1" errorTitle="budget depassé" error="réessayez" sqref="G4:G7" xr:uid="{00000000-0002-0000-0100-000001000000}">
      <formula1>SUM($G$4:$G$7)&lt;$G$12</formula1>
    </dataValidation>
    <dataValidation type="whole" errorStyle="information" allowBlank="1" showErrorMessage="1" errorTitle="bon" error="jkiojoijio oj,oik" promptTitle="indu" prompt="il ne faut pas mettre de lettres" sqref="E4" xr:uid="{00000000-0002-0000-0100-000002000000}">
      <formula1>0</formula1>
      <formula2>999999999999999000</formula2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M28"/>
  <sheetViews>
    <sheetView tabSelected="1" workbookViewId="0">
      <pane ySplit="1" topLeftCell="A2" activePane="bottomLeft" state="frozen"/>
      <selection sqref="A1:XFD1"/>
      <selection pane="bottomLeft" activeCell="D12" sqref="D12"/>
    </sheetView>
  </sheetViews>
  <sheetFormatPr baseColWidth="10" defaultColWidth="29.42578125" defaultRowHeight="15" x14ac:dyDescent="0.25"/>
  <cols>
    <col min="1" max="1" width="32.85546875" customWidth="1"/>
    <col min="2" max="2" width="4.28515625" customWidth="1"/>
    <col min="3" max="3" width="4.42578125" customWidth="1"/>
    <col min="5" max="5" width="29.42578125" style="8"/>
    <col min="6" max="6" width="4.140625" customWidth="1"/>
    <col min="7" max="7" width="27.140625" customWidth="1"/>
    <col min="8" max="8" width="29.42578125" hidden="1" customWidth="1"/>
    <col min="9" max="9" width="18.140625" customWidth="1"/>
  </cols>
  <sheetData>
    <row r="1" spans="1:13" s="31" customFormat="1" ht="45.75" customHeight="1" x14ac:dyDescent="1.05">
      <c r="A1" s="31" t="str">
        <f>titre_budget</f>
        <v xml:space="preserve">     budg€t Z'€clair </v>
      </c>
    </row>
    <row r="2" spans="1:13" x14ac:dyDescent="0.25">
      <c r="F2" s="33"/>
      <c r="G2" s="33"/>
    </row>
    <row r="3" spans="1:13" ht="21" x14ac:dyDescent="0.35">
      <c r="D3" s="6" t="s">
        <v>29</v>
      </c>
      <c r="E3" s="8" t="e">
        <f>LOOKUP(D3,MONTH(2))</f>
        <v>#N/A</v>
      </c>
      <c r="F3" s="32"/>
      <c r="G3" s="32"/>
      <c r="J3" s="9"/>
    </row>
    <row r="4" spans="1:13" ht="15" customHeight="1" x14ac:dyDescent="0.3">
      <c r="C4" s="3"/>
      <c r="D4" s="1"/>
    </row>
    <row r="5" spans="1:13" ht="27" customHeight="1" x14ac:dyDescent="0.35">
      <c r="C5" s="3"/>
      <c r="D5" s="10" t="s">
        <v>5</v>
      </c>
      <c r="E5" s="11" t="s">
        <v>6</v>
      </c>
      <c r="G5" s="30" t="s">
        <v>3</v>
      </c>
      <c r="H5" s="30"/>
      <c r="I5" s="14">
        <f ca="1">TODAY()</f>
        <v>44275</v>
      </c>
    </row>
    <row r="6" spans="1:13" ht="24.75" customHeight="1" x14ac:dyDescent="0.35">
      <c r="C6" s="3"/>
      <c r="D6" s="12" t="s">
        <v>7</v>
      </c>
      <c r="E6" s="13">
        <v>750</v>
      </c>
    </row>
    <row r="7" spans="1:13" ht="23.25" x14ac:dyDescent="0.35">
      <c r="D7" s="12" t="s">
        <v>8</v>
      </c>
      <c r="E7" s="13">
        <v>750</v>
      </c>
      <c r="G7" s="30" t="s">
        <v>4</v>
      </c>
      <c r="H7" s="30"/>
      <c r="I7" s="15">
        <f ca="1">EOMONTH($I$5,0)+5</f>
        <v>44291</v>
      </c>
    </row>
    <row r="8" spans="1:13" ht="23.25" x14ac:dyDescent="0.35">
      <c r="D8" s="12"/>
      <c r="E8" s="13"/>
      <c r="G8" s="30"/>
      <c r="H8" s="30"/>
    </row>
    <row r="9" spans="1:13" ht="23.25" x14ac:dyDescent="0.35">
      <c r="D9" s="12"/>
      <c r="E9" s="13"/>
      <c r="G9" s="30" t="s">
        <v>2</v>
      </c>
      <c r="H9" s="30"/>
      <c r="I9" s="16">
        <f ca="1">DATEDIF($I$5,$I$7,"md")</f>
        <v>16</v>
      </c>
      <c r="J9" s="7"/>
    </row>
    <row r="10" spans="1:13" ht="23.25" x14ac:dyDescent="0.35">
      <c r="D10" s="12"/>
      <c r="E10" s="13"/>
    </row>
    <row r="11" spans="1:13" ht="23.25" x14ac:dyDescent="0.35">
      <c r="D11" s="21"/>
      <c r="E11" s="22"/>
    </row>
    <row r="12" spans="1:13" ht="23.25" x14ac:dyDescent="0.35">
      <c r="D12" s="21"/>
      <c r="E12" s="22"/>
    </row>
    <row r="13" spans="1:13" ht="23.25" x14ac:dyDescent="0.35">
      <c r="D13" s="21"/>
      <c r="E13" s="22"/>
      <c r="M13" s="2"/>
    </row>
    <row r="14" spans="1:13" ht="23.25" x14ac:dyDescent="0.35">
      <c r="D14" s="21"/>
      <c r="E14" s="22"/>
      <c r="M14" s="2"/>
    </row>
    <row r="15" spans="1:13" ht="23.25" x14ac:dyDescent="0.35">
      <c r="D15" s="21"/>
      <c r="E15" s="22"/>
      <c r="M15" s="2"/>
    </row>
    <row r="16" spans="1:13" ht="23.25" x14ac:dyDescent="0.35">
      <c r="D16" s="21"/>
      <c r="E16" s="22"/>
      <c r="M16" s="2"/>
    </row>
    <row r="17" spans="4:13" ht="23.25" x14ac:dyDescent="0.35">
      <c r="D17" s="21"/>
      <c r="E17" s="22"/>
    </row>
    <row r="18" spans="4:13" ht="23.25" x14ac:dyDescent="0.35">
      <c r="D18" s="21"/>
      <c r="E18" s="22"/>
      <c r="M18" s="2"/>
    </row>
    <row r="19" spans="4:13" ht="23.25" x14ac:dyDescent="0.35">
      <c r="D19" s="21"/>
      <c r="E19" s="22"/>
      <c r="M19" s="2"/>
    </row>
    <row r="20" spans="4:13" ht="23.25" x14ac:dyDescent="0.35">
      <c r="D20" s="21"/>
      <c r="E20" s="22"/>
    </row>
    <row r="21" spans="4:13" ht="23.25" x14ac:dyDescent="0.35">
      <c r="D21" s="21"/>
      <c r="E21" s="22"/>
    </row>
    <row r="22" spans="4:13" ht="23.25" x14ac:dyDescent="0.35">
      <c r="D22" s="21"/>
      <c r="E22" s="22"/>
    </row>
    <row r="23" spans="4:13" ht="23.25" x14ac:dyDescent="0.35">
      <c r="D23" s="21"/>
      <c r="E23" s="22"/>
    </row>
    <row r="24" spans="4:13" ht="23.25" x14ac:dyDescent="0.35">
      <c r="D24" s="21"/>
      <c r="E24" s="22"/>
    </row>
    <row r="25" spans="4:13" ht="23.25" x14ac:dyDescent="0.35">
      <c r="D25" s="21"/>
      <c r="E25" s="22"/>
    </row>
    <row r="26" spans="4:13" ht="23.25" x14ac:dyDescent="0.35">
      <c r="D26" s="21"/>
      <c r="E26" s="22"/>
    </row>
    <row r="27" spans="4:13" ht="23.25" x14ac:dyDescent="0.35">
      <c r="D27" s="21"/>
      <c r="E27" s="22"/>
    </row>
    <row r="28" spans="4:13" ht="23.25" x14ac:dyDescent="0.35">
      <c r="D28" s="21"/>
      <c r="E28" s="22"/>
    </row>
  </sheetData>
  <mergeCells count="7">
    <mergeCell ref="G9:H9"/>
    <mergeCell ref="A1:XFD1"/>
    <mergeCell ref="F3:G3"/>
    <mergeCell ref="F2:G2"/>
    <mergeCell ref="G5:H5"/>
    <mergeCell ref="G7:H7"/>
    <mergeCell ref="G8:H8"/>
  </mergeCells>
  <dataValidations count="1">
    <dataValidation type="custom" errorStyle="warning" allowBlank="1" showErrorMessage="1" errorTitle="budget depassé" error="réessayez" sqref="G4" xr:uid="{00000000-0002-0000-0200-000000000000}">
      <formula1>SUM($G$4:$G$4)&lt;$G$12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00000000-0002-0000-0200-000001000000}">
          <x14:formula1>
            <xm:f>Feuil3!$L$1:$L$12</xm:f>
          </x14:formula1>
          <xm:sqref>D3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M19"/>
  <sheetViews>
    <sheetView workbookViewId="0">
      <pane ySplit="1" topLeftCell="A2" activePane="bottomLeft" state="frozen"/>
      <selection pane="bottomLeft" activeCell="D11" sqref="D11"/>
    </sheetView>
  </sheetViews>
  <sheetFormatPr baseColWidth="10" defaultColWidth="29.42578125" defaultRowHeight="15" x14ac:dyDescent="0.25"/>
  <cols>
    <col min="1" max="1" width="32.5703125" customWidth="1"/>
    <col min="2" max="2" width="4.7109375" customWidth="1"/>
    <col min="3" max="3" width="5.28515625" customWidth="1"/>
    <col min="5" max="5" width="29.42578125" style="8"/>
    <col min="6" max="6" width="4.140625" customWidth="1"/>
    <col min="7" max="7" width="27.140625" customWidth="1"/>
    <col min="8" max="8" width="29.42578125" hidden="1" customWidth="1"/>
    <col min="9" max="9" width="18.140625" customWidth="1"/>
  </cols>
  <sheetData>
    <row r="1" spans="1:13" s="31" customFormat="1" ht="45.75" customHeight="1" x14ac:dyDescent="1.05">
      <c r="A1" s="31" t="str">
        <f>titre_budget</f>
        <v xml:space="preserve">     budg€t Z'€clair </v>
      </c>
    </row>
    <row r="2" spans="1:13" x14ac:dyDescent="0.25">
      <c r="F2" s="33"/>
      <c r="G2" s="33"/>
    </row>
    <row r="3" spans="1:13" ht="21" x14ac:dyDescent="0.35">
      <c r="D3" s="6"/>
      <c r="F3" s="32"/>
      <c r="G3" s="32"/>
      <c r="J3" s="9"/>
    </row>
    <row r="4" spans="1:13" ht="15" customHeight="1" x14ac:dyDescent="0.3">
      <c r="C4" s="3"/>
      <c r="D4" s="1"/>
    </row>
    <row r="5" spans="1:13" ht="27" customHeight="1" x14ac:dyDescent="0.35">
      <c r="C5" s="3"/>
      <c r="D5" s="10" t="s">
        <v>5</v>
      </c>
      <c r="E5" s="11" t="s">
        <v>30</v>
      </c>
      <c r="G5" s="30" t="s">
        <v>3</v>
      </c>
      <c r="H5" s="30"/>
      <c r="I5" s="14">
        <f ca="1">TODAY()</f>
        <v>44275</v>
      </c>
    </row>
    <row r="6" spans="1:13" ht="24.75" customHeight="1" x14ac:dyDescent="0.35">
      <c r="C6" s="3"/>
      <c r="D6" s="12" t="s">
        <v>37</v>
      </c>
      <c r="E6" s="13">
        <v>13000</v>
      </c>
    </row>
    <row r="7" spans="1:13" ht="23.25" x14ac:dyDescent="0.35">
      <c r="D7" s="12" t="s">
        <v>43</v>
      </c>
      <c r="E7" s="13">
        <v>750</v>
      </c>
      <c r="G7" s="30" t="s">
        <v>4</v>
      </c>
      <c r="H7" s="30"/>
      <c r="I7" s="15">
        <f ca="1">EOMONTH($I$5,0)+5</f>
        <v>44291</v>
      </c>
    </row>
    <row r="8" spans="1:13" ht="23.25" x14ac:dyDescent="0.35">
      <c r="D8" s="12" t="s">
        <v>44</v>
      </c>
      <c r="E8" s="13">
        <v>2500</v>
      </c>
      <c r="G8" s="30"/>
      <c r="H8" s="30"/>
    </row>
    <row r="9" spans="1:13" ht="23.25" x14ac:dyDescent="0.35">
      <c r="D9" s="12" t="s">
        <v>45</v>
      </c>
      <c r="E9" s="13">
        <v>2000</v>
      </c>
      <c r="G9" s="30" t="s">
        <v>2</v>
      </c>
      <c r="H9" s="30"/>
      <c r="I9" s="16">
        <f ca="1">DATEDIF($I$5,$I$7,"md")</f>
        <v>16</v>
      </c>
      <c r="J9" s="7"/>
    </row>
    <row r="10" spans="1:13" ht="23.25" x14ac:dyDescent="0.35">
      <c r="D10" s="12" t="s">
        <v>46</v>
      </c>
      <c r="E10" s="13">
        <v>0</v>
      </c>
    </row>
    <row r="11" spans="1:13" ht="23.25" x14ac:dyDescent="0.35">
      <c r="D11" s="12" t="s">
        <v>47</v>
      </c>
      <c r="E11" s="13"/>
    </row>
    <row r="12" spans="1:13" ht="23.25" x14ac:dyDescent="0.35">
      <c r="D12" s="21"/>
      <c r="E12" s="22"/>
    </row>
    <row r="13" spans="1:13" ht="23.25" x14ac:dyDescent="0.35">
      <c r="D13" s="21"/>
      <c r="E13" s="22"/>
      <c r="M13" s="2"/>
    </row>
    <row r="14" spans="1:13" ht="23.25" x14ac:dyDescent="0.35">
      <c r="D14" s="21"/>
      <c r="E14" s="22"/>
      <c r="M14" s="2"/>
    </row>
    <row r="15" spans="1:13" ht="23.25" x14ac:dyDescent="0.35">
      <c r="D15" s="21"/>
      <c r="E15" s="22"/>
      <c r="M15" s="2"/>
    </row>
    <row r="16" spans="1:13" ht="23.25" x14ac:dyDescent="0.35">
      <c r="D16" s="21"/>
      <c r="E16" s="22"/>
      <c r="M16" s="2"/>
    </row>
    <row r="17" spans="4:13" ht="18.75" x14ac:dyDescent="0.3">
      <c r="D17" s="1"/>
    </row>
    <row r="18" spans="4:13" ht="15.75" x14ac:dyDescent="0.25">
      <c r="M18" s="2"/>
    </row>
    <row r="19" spans="4:13" ht="15.75" x14ac:dyDescent="0.25">
      <c r="M19" s="2"/>
    </row>
  </sheetData>
  <mergeCells count="7">
    <mergeCell ref="G9:H9"/>
    <mergeCell ref="A1:XFD1"/>
    <mergeCell ref="F2:G2"/>
    <mergeCell ref="F3:G3"/>
    <mergeCell ref="G5:H5"/>
    <mergeCell ref="G7:H7"/>
    <mergeCell ref="G8:H8"/>
  </mergeCells>
  <dataValidations count="1">
    <dataValidation type="custom" errorStyle="warning" allowBlank="1" showErrorMessage="1" errorTitle="budget depassé" error="réessayez" sqref="G4" xr:uid="{00000000-0002-0000-0300-000000000000}">
      <formula1>SUM($G$4:$G$4)&lt;$G$12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M19"/>
  <sheetViews>
    <sheetView showGridLines="0" showRowColHeaders="0" workbookViewId="0">
      <pane ySplit="1" topLeftCell="A2" activePane="bottomLeft" state="frozen"/>
      <selection sqref="A1:XFD1"/>
      <selection pane="bottomLeft" sqref="A1:XFD1"/>
    </sheetView>
  </sheetViews>
  <sheetFormatPr baseColWidth="10" defaultColWidth="29.42578125" defaultRowHeight="15" x14ac:dyDescent="0.25"/>
  <cols>
    <col min="1" max="1" width="34.5703125" customWidth="1"/>
    <col min="2" max="2" width="4.7109375" customWidth="1"/>
    <col min="3" max="3" width="5.42578125" customWidth="1"/>
    <col min="5" max="5" width="29.42578125" style="8"/>
    <col min="6" max="6" width="4.140625" customWidth="1"/>
    <col min="7" max="7" width="27.140625" customWidth="1"/>
    <col min="8" max="8" width="29.42578125" hidden="1" customWidth="1"/>
    <col min="9" max="9" width="18.140625" customWidth="1"/>
  </cols>
  <sheetData>
    <row r="1" spans="1:13" s="31" customFormat="1" ht="45.75" customHeight="1" x14ac:dyDescent="1.05">
      <c r="A1" s="31" t="str">
        <f>titre_budget</f>
        <v xml:space="preserve">     budg€t Z'€clair </v>
      </c>
    </row>
    <row r="2" spans="1:13" x14ac:dyDescent="0.25">
      <c r="F2" s="33"/>
      <c r="G2" s="33"/>
    </row>
    <row r="3" spans="1:13" ht="21" x14ac:dyDescent="0.35">
      <c r="D3" s="6"/>
      <c r="F3" s="32"/>
      <c r="G3" s="32"/>
      <c r="J3" s="9"/>
    </row>
    <row r="4" spans="1:13" ht="15" customHeight="1" x14ac:dyDescent="0.3">
      <c r="C4" s="3"/>
      <c r="D4" s="1"/>
    </row>
    <row r="5" spans="1:13" ht="27" customHeight="1" x14ac:dyDescent="0.35">
      <c r="C5" s="3"/>
      <c r="D5" s="10" t="s">
        <v>31</v>
      </c>
      <c r="E5" s="11" t="s">
        <v>33</v>
      </c>
      <c r="G5" s="30" t="s">
        <v>3</v>
      </c>
      <c r="H5" s="30"/>
      <c r="I5" s="14">
        <f ca="1">TODAY()</f>
        <v>44275</v>
      </c>
    </row>
    <row r="6" spans="1:13" ht="24.75" customHeight="1" x14ac:dyDescent="0.35">
      <c r="C6" s="3"/>
      <c r="D6" s="12" t="s">
        <v>31</v>
      </c>
      <c r="E6" s="19">
        <v>20</v>
      </c>
    </row>
    <row r="7" spans="1:13" ht="23.25" x14ac:dyDescent="0.35">
      <c r="D7" s="12" t="s">
        <v>31</v>
      </c>
      <c r="E7" s="13"/>
      <c r="G7" s="30" t="s">
        <v>4</v>
      </c>
      <c r="H7" s="30"/>
      <c r="I7" s="15">
        <f ca="1">EOMONTH($I$5,0)+5</f>
        <v>44291</v>
      </c>
    </row>
    <row r="8" spans="1:13" ht="23.25" x14ac:dyDescent="0.35">
      <c r="D8" s="12" t="s">
        <v>31</v>
      </c>
      <c r="E8" s="13"/>
      <c r="G8" s="30"/>
      <c r="H8" s="30"/>
    </row>
    <row r="9" spans="1:13" ht="23.25" x14ac:dyDescent="0.35">
      <c r="D9" s="12" t="s">
        <v>31</v>
      </c>
      <c r="E9" s="13"/>
      <c r="G9" s="30" t="s">
        <v>2</v>
      </c>
      <c r="H9" s="30"/>
      <c r="I9" s="16">
        <f ca="1">DATEDIF($I$5,$I$7,"md")</f>
        <v>16</v>
      </c>
      <c r="J9" s="7"/>
    </row>
    <row r="10" spans="1:13" ht="23.25" x14ac:dyDescent="0.35">
      <c r="D10" s="12" t="s">
        <v>31</v>
      </c>
      <c r="E10" s="13"/>
    </row>
    <row r="11" spans="1:13" ht="23.25" x14ac:dyDescent="0.35">
      <c r="D11" s="21" t="s">
        <v>31</v>
      </c>
      <c r="E11" s="22"/>
    </row>
    <row r="12" spans="1:13" ht="23.25" x14ac:dyDescent="0.35">
      <c r="D12" s="21" t="s">
        <v>31</v>
      </c>
      <c r="E12" s="22"/>
    </row>
    <row r="13" spans="1:13" ht="18.75" x14ac:dyDescent="0.3">
      <c r="D13" s="1"/>
      <c r="M13" s="2"/>
    </row>
    <row r="14" spans="1:13" ht="15.75" x14ac:dyDescent="0.25">
      <c r="M14" s="2"/>
    </row>
    <row r="15" spans="1:13" ht="15.75" x14ac:dyDescent="0.25">
      <c r="M15" s="2"/>
    </row>
    <row r="16" spans="1:13" ht="15.75" x14ac:dyDescent="0.25">
      <c r="M16" s="2"/>
    </row>
    <row r="18" spans="13:13" ht="15.75" x14ac:dyDescent="0.25">
      <c r="M18" s="2"/>
    </row>
    <row r="19" spans="13:13" ht="15.75" x14ac:dyDescent="0.25">
      <c r="M19" s="2"/>
    </row>
  </sheetData>
  <mergeCells count="7">
    <mergeCell ref="G9:H9"/>
    <mergeCell ref="A1:XFD1"/>
    <mergeCell ref="F2:G2"/>
    <mergeCell ref="F3:G3"/>
    <mergeCell ref="G5:H5"/>
    <mergeCell ref="G7:H7"/>
    <mergeCell ref="G8:H8"/>
  </mergeCells>
  <dataValidations count="1">
    <dataValidation type="custom" errorStyle="warning" allowBlank="1" showErrorMessage="1" errorTitle="budget depassé" error="réessayez" sqref="G4" xr:uid="{00000000-0002-0000-0400-000000000000}">
      <formula1>SUM($G$4:$G$4)&lt;$G$12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M19"/>
  <sheetViews>
    <sheetView showGridLines="0" showRowColHeaders="0" workbookViewId="0">
      <pane ySplit="1" topLeftCell="A2" activePane="bottomLeft" state="frozen"/>
      <selection activeCell="D16" sqref="D16"/>
      <selection pane="bottomLeft" sqref="A1:XFD1"/>
    </sheetView>
  </sheetViews>
  <sheetFormatPr baseColWidth="10" defaultColWidth="29.42578125" defaultRowHeight="15" x14ac:dyDescent="0.25"/>
  <cols>
    <col min="1" max="1" width="29.42578125" customWidth="1"/>
    <col min="2" max="2" width="3.5703125" customWidth="1"/>
    <col min="3" max="3" width="3.28515625" customWidth="1"/>
    <col min="5" max="5" width="29.42578125" style="8"/>
    <col min="6" max="6" width="4.140625" customWidth="1"/>
    <col min="7" max="7" width="27.140625" customWidth="1"/>
    <col min="8" max="8" width="29.42578125" hidden="1" customWidth="1"/>
    <col min="9" max="9" width="18.140625" customWidth="1"/>
  </cols>
  <sheetData>
    <row r="1" spans="1:13" s="31" customFormat="1" ht="45.75" customHeight="1" x14ac:dyDescent="1.05">
      <c r="A1" s="31" t="str">
        <f>titre_budget</f>
        <v xml:space="preserve">     budg€t Z'€clair </v>
      </c>
    </row>
    <row r="2" spans="1:13" x14ac:dyDescent="0.25">
      <c r="F2" s="33"/>
      <c r="G2" s="33"/>
    </row>
    <row r="3" spans="1:13" ht="21" x14ac:dyDescent="0.35">
      <c r="D3" s="6"/>
      <c r="F3" s="32"/>
      <c r="G3" s="32"/>
      <c r="J3" s="9"/>
    </row>
    <row r="4" spans="1:13" ht="15" customHeight="1" x14ac:dyDescent="0.3">
      <c r="C4" s="3"/>
      <c r="D4" s="1"/>
    </row>
    <row r="5" spans="1:13" ht="27" customHeight="1" x14ac:dyDescent="0.35">
      <c r="C5" s="3"/>
      <c r="D5" s="10" t="s">
        <v>31</v>
      </c>
      <c r="E5" s="11" t="s">
        <v>33</v>
      </c>
      <c r="G5" s="30" t="s">
        <v>3</v>
      </c>
      <c r="H5" s="30"/>
      <c r="I5" s="14">
        <f ca="1">TODAY()</f>
        <v>44275</v>
      </c>
    </row>
    <row r="6" spans="1:13" ht="24.75" customHeight="1" x14ac:dyDescent="0.35">
      <c r="C6" s="3"/>
      <c r="D6" s="12" t="s">
        <v>31</v>
      </c>
      <c r="E6" s="19">
        <v>20</v>
      </c>
    </row>
    <row r="7" spans="1:13" ht="23.25" x14ac:dyDescent="0.35">
      <c r="D7" s="12" t="s">
        <v>31</v>
      </c>
      <c r="E7" s="13"/>
      <c r="G7" s="30" t="s">
        <v>4</v>
      </c>
      <c r="H7" s="30"/>
      <c r="I7" s="15">
        <f ca="1">EOMONTH($I$5,0)+5</f>
        <v>44291</v>
      </c>
    </row>
    <row r="8" spans="1:13" ht="23.25" x14ac:dyDescent="0.35">
      <c r="D8" s="12" t="s">
        <v>31</v>
      </c>
      <c r="E8" s="13"/>
      <c r="G8" s="30"/>
      <c r="H8" s="30"/>
    </row>
    <row r="9" spans="1:13" ht="23.25" x14ac:dyDescent="0.35">
      <c r="D9" s="12" t="s">
        <v>31</v>
      </c>
      <c r="E9" s="13"/>
      <c r="G9" s="30" t="s">
        <v>2</v>
      </c>
      <c r="H9" s="30"/>
      <c r="I9" s="16">
        <f ca="1">DATEDIF($I$5,$I$7,"md")</f>
        <v>16</v>
      </c>
      <c r="J9" s="7"/>
    </row>
    <row r="10" spans="1:13" ht="23.25" x14ac:dyDescent="0.35">
      <c r="D10" s="12" t="s">
        <v>31</v>
      </c>
      <c r="E10" s="13"/>
    </row>
    <row r="11" spans="1:13" ht="23.25" x14ac:dyDescent="0.35">
      <c r="D11" s="21" t="s">
        <v>31</v>
      </c>
      <c r="E11" s="22"/>
    </row>
    <row r="12" spans="1:13" ht="23.25" x14ac:dyDescent="0.35">
      <c r="D12" s="21" t="s">
        <v>31</v>
      </c>
      <c r="E12" s="22"/>
    </row>
    <row r="13" spans="1:13" ht="18.75" x14ac:dyDescent="0.3">
      <c r="D13" s="1"/>
      <c r="M13" s="2"/>
    </row>
    <row r="14" spans="1:13" ht="15.75" x14ac:dyDescent="0.25">
      <c r="M14" s="2"/>
    </row>
    <row r="15" spans="1:13" ht="15.75" x14ac:dyDescent="0.25">
      <c r="M15" s="2"/>
    </row>
    <row r="16" spans="1:13" ht="15.75" x14ac:dyDescent="0.25">
      <c r="M16" s="2"/>
    </row>
    <row r="18" spans="13:13" ht="15.75" x14ac:dyDescent="0.25">
      <c r="M18" s="2"/>
    </row>
    <row r="19" spans="13:13" ht="15.75" x14ac:dyDescent="0.25">
      <c r="M19" s="2"/>
    </row>
  </sheetData>
  <mergeCells count="7">
    <mergeCell ref="G9:H9"/>
    <mergeCell ref="A1:XFD1"/>
    <mergeCell ref="F2:G2"/>
    <mergeCell ref="F3:G3"/>
    <mergeCell ref="G5:H5"/>
    <mergeCell ref="G7:H7"/>
    <mergeCell ref="G8:H8"/>
  </mergeCells>
  <dataValidations count="1">
    <dataValidation type="custom" errorStyle="warning" allowBlank="1" showErrorMessage="1" errorTitle="budget depassé" error="réessayez" sqref="G4" xr:uid="{00000000-0002-0000-0500-000000000000}">
      <formula1>SUM($G$4:$G$4)&lt;$G$12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A1:Y19"/>
  <sheetViews>
    <sheetView zoomScale="85" zoomScaleNormal="85" workbookViewId="0"/>
  </sheetViews>
  <sheetFormatPr baseColWidth="10" defaultRowHeight="15" x14ac:dyDescent="0.25"/>
  <cols>
    <col min="2" max="2" width="8.85546875" customWidth="1"/>
    <col min="3" max="3" width="10.28515625" customWidth="1"/>
  </cols>
  <sheetData>
    <row r="1" spans="1:25" x14ac:dyDescent="0.25">
      <c r="B1" s="33" t="s">
        <v>17</v>
      </c>
      <c r="C1" s="33"/>
      <c r="D1" s="33" t="s">
        <v>29</v>
      </c>
      <c r="E1" s="33"/>
      <c r="F1" s="33" t="s">
        <v>18</v>
      </c>
      <c r="G1" s="33"/>
      <c r="H1" s="33" t="s">
        <v>19</v>
      </c>
      <c r="I1" s="33"/>
      <c r="J1" s="33" t="s">
        <v>20</v>
      </c>
      <c r="K1" s="33"/>
      <c r="L1" s="33" t="s">
        <v>21</v>
      </c>
      <c r="M1" s="33"/>
      <c r="N1" s="33" t="s">
        <v>22</v>
      </c>
      <c r="O1" s="33"/>
      <c r="P1" s="33" t="s">
        <v>23</v>
      </c>
      <c r="Q1" s="33"/>
      <c r="R1" s="33" t="s">
        <v>24</v>
      </c>
      <c r="S1" s="33"/>
      <c r="T1" s="33" t="s">
        <v>25</v>
      </c>
      <c r="U1" s="33"/>
      <c r="V1" s="33" t="s">
        <v>26</v>
      </c>
      <c r="W1" s="33"/>
      <c r="X1" s="33" t="s">
        <v>27</v>
      </c>
      <c r="Y1" s="33"/>
    </row>
    <row r="2" spans="1:25" x14ac:dyDescent="0.25">
      <c r="B2" t="s">
        <v>11</v>
      </c>
      <c r="C2" t="s">
        <v>28</v>
      </c>
      <c r="D2" t="s">
        <v>11</v>
      </c>
      <c r="E2" t="s">
        <v>28</v>
      </c>
      <c r="F2" t="s">
        <v>11</v>
      </c>
      <c r="G2" t="s">
        <v>28</v>
      </c>
      <c r="H2" t="s">
        <v>11</v>
      </c>
      <c r="I2" t="s">
        <v>28</v>
      </c>
      <c r="J2" t="s">
        <v>11</v>
      </c>
      <c r="K2" t="s">
        <v>28</v>
      </c>
      <c r="L2" t="s">
        <v>11</v>
      </c>
      <c r="M2" t="s">
        <v>28</v>
      </c>
      <c r="N2" t="s">
        <v>11</v>
      </c>
      <c r="O2" t="s">
        <v>28</v>
      </c>
      <c r="P2" t="s">
        <v>11</v>
      </c>
      <c r="Q2" t="s">
        <v>28</v>
      </c>
      <c r="R2" t="s">
        <v>11</v>
      </c>
      <c r="S2" t="s">
        <v>28</v>
      </c>
      <c r="T2" t="s">
        <v>11</v>
      </c>
      <c r="U2" t="s">
        <v>28</v>
      </c>
      <c r="V2" t="s">
        <v>11</v>
      </c>
      <c r="W2" t="s">
        <v>28</v>
      </c>
      <c r="X2" t="s">
        <v>11</v>
      </c>
      <c r="Y2" t="s">
        <v>28</v>
      </c>
    </row>
    <row r="3" spans="1:25" x14ac:dyDescent="0.25">
      <c r="B3" t="str">
        <f ca="1">IF(RECAP!M5=LEFT(3,3),RECAP!E4,"")</f>
        <v/>
      </c>
    </row>
    <row r="5" spans="1:25" x14ac:dyDescent="0.25">
      <c r="A5" t="s">
        <v>32</v>
      </c>
      <c r="B5">
        <f ca="1">SUM(B3:B4)</f>
        <v>0</v>
      </c>
      <c r="C5">
        <f t="shared" ref="C5:Y5" ca="1" si="0">SUM(C3:C33)</f>
        <v>0</v>
      </c>
      <c r="D5">
        <f t="shared" ca="1" si="0"/>
        <v>0</v>
      </c>
      <c r="E5">
        <f t="shared" ca="1" si="0"/>
        <v>0</v>
      </c>
      <c r="F5">
        <f t="shared" ca="1" si="0"/>
        <v>0</v>
      </c>
      <c r="G5">
        <f t="shared" ca="1" si="0"/>
        <v>0</v>
      </c>
      <c r="H5">
        <f t="shared" ca="1" si="0"/>
        <v>0</v>
      </c>
      <c r="I5">
        <f t="shared" ca="1" si="0"/>
        <v>0</v>
      </c>
      <c r="J5">
        <f t="shared" ca="1" si="0"/>
        <v>0</v>
      </c>
      <c r="K5">
        <f t="shared" ca="1" si="0"/>
        <v>0</v>
      </c>
      <c r="L5">
        <f t="shared" ca="1" si="0"/>
        <v>0</v>
      </c>
      <c r="M5">
        <f t="shared" ca="1" si="0"/>
        <v>0</v>
      </c>
      <c r="N5">
        <f t="shared" ca="1" si="0"/>
        <v>0</v>
      </c>
      <c r="O5">
        <f t="shared" ca="1" si="0"/>
        <v>0</v>
      </c>
      <c r="P5">
        <f t="shared" ca="1" si="0"/>
        <v>0</v>
      </c>
      <c r="Q5">
        <f t="shared" ca="1" si="0"/>
        <v>0</v>
      </c>
      <c r="R5">
        <f t="shared" ca="1" si="0"/>
        <v>0</v>
      </c>
      <c r="S5">
        <f t="shared" ca="1" si="0"/>
        <v>0</v>
      </c>
      <c r="T5">
        <f t="shared" ca="1" si="0"/>
        <v>0</v>
      </c>
      <c r="U5">
        <f t="shared" ca="1" si="0"/>
        <v>0</v>
      </c>
      <c r="V5">
        <f t="shared" ca="1" si="0"/>
        <v>0</v>
      </c>
      <c r="W5">
        <f t="shared" ca="1" si="0"/>
        <v>0</v>
      </c>
      <c r="X5">
        <f t="shared" ca="1" si="0"/>
        <v>0</v>
      </c>
      <c r="Y5">
        <f t="shared" ca="1" si="0"/>
        <v>0</v>
      </c>
    </row>
    <row r="8" spans="1:25" x14ac:dyDescent="0.25">
      <c r="B8" t="s">
        <v>17</v>
      </c>
    </row>
    <row r="9" spans="1:25" x14ac:dyDescent="0.25">
      <c r="B9" t="s">
        <v>29</v>
      </c>
    </row>
    <row r="10" spans="1:25" x14ac:dyDescent="0.25">
      <c r="B10" t="s">
        <v>18</v>
      </c>
    </row>
    <row r="11" spans="1:25" x14ac:dyDescent="0.25">
      <c r="B11" t="s">
        <v>19</v>
      </c>
    </row>
    <row r="12" spans="1:25" x14ac:dyDescent="0.25">
      <c r="B12" t="s">
        <v>20</v>
      </c>
    </row>
    <row r="13" spans="1:25" x14ac:dyDescent="0.25">
      <c r="B13" t="s">
        <v>21</v>
      </c>
    </row>
    <row r="14" spans="1:25" x14ac:dyDescent="0.25">
      <c r="B14" t="s">
        <v>22</v>
      </c>
    </row>
    <row r="15" spans="1:25" x14ac:dyDescent="0.25">
      <c r="B15" t="s">
        <v>23</v>
      </c>
    </row>
    <row r="16" spans="1:25" x14ac:dyDescent="0.25">
      <c r="B16" t="s">
        <v>24</v>
      </c>
    </row>
    <row r="17" spans="2:2" x14ac:dyDescent="0.25">
      <c r="B17" t="s">
        <v>25</v>
      </c>
    </row>
    <row r="18" spans="2:2" x14ac:dyDescent="0.25">
      <c r="B18" t="s">
        <v>26</v>
      </c>
    </row>
    <row r="19" spans="2:2" x14ac:dyDescent="0.25">
      <c r="B19" t="s">
        <v>27</v>
      </c>
    </row>
  </sheetData>
  <mergeCells count="12">
    <mergeCell ref="X1:Y1"/>
    <mergeCell ref="B1:C1"/>
    <mergeCell ref="D1:E1"/>
    <mergeCell ref="F1:G1"/>
    <mergeCell ref="H1:I1"/>
    <mergeCell ref="J1:K1"/>
    <mergeCell ref="L1:M1"/>
    <mergeCell ref="N1:O1"/>
    <mergeCell ref="P1:Q1"/>
    <mergeCell ref="R1:S1"/>
    <mergeCell ref="T1:U1"/>
    <mergeCell ref="V1:W1"/>
  </mergeCells>
  <dataValidations disablePrompts="1" count="1">
    <dataValidation type="list" allowBlank="1" showInputMessage="1" showErrorMessage="1" sqref="I12 G10" xr:uid="{00000000-0002-0000-0600-000000000000}">
      <formula1>$1:$1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/>
  <dimension ref="B1:E4"/>
  <sheetViews>
    <sheetView workbookViewId="0">
      <selection activeCell="F2" sqref="F2:I2"/>
    </sheetView>
  </sheetViews>
  <sheetFormatPr baseColWidth="10" defaultRowHeight="15" x14ac:dyDescent="0.25"/>
  <cols>
    <col min="2" max="5" width="11.5703125" customWidth="1"/>
  </cols>
  <sheetData>
    <row r="1" spans="2:5" x14ac:dyDescent="0.25">
      <c r="B1" s="35" t="s">
        <v>17</v>
      </c>
      <c r="C1" s="36"/>
      <c r="D1" s="36"/>
      <c r="E1" s="37"/>
    </row>
    <row r="2" spans="2:5" x14ac:dyDescent="0.25">
      <c r="B2" s="38" t="s">
        <v>40</v>
      </c>
      <c r="C2" s="34" t="s">
        <v>41</v>
      </c>
      <c r="D2" s="34" t="s">
        <v>33</v>
      </c>
      <c r="E2" s="39" t="s">
        <v>42</v>
      </c>
    </row>
    <row r="3" spans="2:5" x14ac:dyDescent="0.25">
      <c r="B3" s="38"/>
      <c r="C3" s="34"/>
      <c r="D3" s="34"/>
      <c r="E3" s="39"/>
    </row>
    <row r="4" spans="2:5" ht="15.75" thickBot="1" x14ac:dyDescent="0.3">
      <c r="B4" s="40"/>
      <c r="C4" s="41"/>
      <c r="D4" s="41"/>
      <c r="E4" s="42"/>
    </row>
  </sheetData>
  <mergeCells count="1">
    <mergeCell ref="B1:E1"/>
  </mergeCells>
  <phoneticPr fontId="16" type="noConversion"/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/>
  <dimension ref="C1:P12"/>
  <sheetViews>
    <sheetView workbookViewId="0">
      <selection activeCell="L1" sqref="L1:L12"/>
    </sheetView>
  </sheetViews>
  <sheetFormatPr baseColWidth="10" defaultRowHeight="15" x14ac:dyDescent="0.25"/>
  <cols>
    <col min="3" max="3" width="20.5703125" customWidth="1"/>
    <col min="4" max="4" width="36.140625" customWidth="1"/>
    <col min="15" max="15" width="22.42578125" customWidth="1"/>
    <col min="16" max="16" width="11.5703125" customWidth="1"/>
  </cols>
  <sheetData>
    <row r="1" spans="3:16" x14ac:dyDescent="0.25">
      <c r="L1" t="s">
        <v>17</v>
      </c>
    </row>
    <row r="2" spans="3:16" x14ac:dyDescent="0.25">
      <c r="L2" t="s">
        <v>29</v>
      </c>
    </row>
    <row r="3" spans="3:16" x14ac:dyDescent="0.25">
      <c r="L3" t="s">
        <v>18</v>
      </c>
    </row>
    <row r="4" spans="3:16" ht="23.25" x14ac:dyDescent="0.35">
      <c r="C4" s="10" t="s">
        <v>5</v>
      </c>
      <c r="D4" s="11" t="s">
        <v>6</v>
      </c>
      <c r="L4" t="s">
        <v>19</v>
      </c>
    </row>
    <row r="5" spans="3:16" ht="23.25" x14ac:dyDescent="0.35">
      <c r="C5" s="12" t="s">
        <v>7</v>
      </c>
      <c r="D5" s="13"/>
      <c r="L5" t="s">
        <v>20</v>
      </c>
    </row>
    <row r="6" spans="3:16" ht="23.25" x14ac:dyDescent="0.35">
      <c r="C6" s="12" t="s">
        <v>8</v>
      </c>
      <c r="D6" s="13">
        <v>750</v>
      </c>
      <c r="L6" t="s">
        <v>21</v>
      </c>
    </row>
    <row r="7" spans="3:16" ht="23.25" x14ac:dyDescent="0.35">
      <c r="C7" s="12" t="s">
        <v>9</v>
      </c>
      <c r="D7" s="13">
        <v>2500</v>
      </c>
      <c r="L7" t="s">
        <v>22</v>
      </c>
    </row>
    <row r="8" spans="3:16" ht="23.25" x14ac:dyDescent="0.35">
      <c r="C8" s="12" t="s">
        <v>10</v>
      </c>
      <c r="D8" s="13">
        <v>2000</v>
      </c>
      <c r="L8" t="s">
        <v>23</v>
      </c>
      <c r="O8" t="s">
        <v>38</v>
      </c>
      <c r="P8" t="s">
        <v>39</v>
      </c>
    </row>
    <row r="9" spans="3:16" ht="23.25" x14ac:dyDescent="0.35">
      <c r="C9" s="12" t="s">
        <v>12</v>
      </c>
      <c r="D9" s="13">
        <v>0</v>
      </c>
      <c r="L9" t="s">
        <v>24</v>
      </c>
    </row>
    <row r="10" spans="3:16" ht="23.25" x14ac:dyDescent="0.35">
      <c r="C10" s="21" t="s">
        <v>11</v>
      </c>
      <c r="D10" s="22">
        <v>25</v>
      </c>
      <c r="L10" t="s">
        <v>25</v>
      </c>
      <c r="O10" s="20">
        <v>600</v>
      </c>
    </row>
    <row r="11" spans="3:16" ht="23.25" x14ac:dyDescent="0.35">
      <c r="C11" s="21" t="s">
        <v>35</v>
      </c>
      <c r="D11" s="22">
        <v>25</v>
      </c>
      <c r="L11" t="s">
        <v>26</v>
      </c>
      <c r="O11" s="20"/>
    </row>
    <row r="12" spans="3:16" x14ac:dyDescent="0.25">
      <c r="L12" t="s">
        <v>27</v>
      </c>
    </row>
  </sheetData>
  <phoneticPr fontId="16" type="noConversion"/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4" name="Button 1">
              <controlPr defaultSize="0" print="0" autoFill="0" autoPict="0" macro="[0]!hous">
                <anchor moveWithCells="1" sizeWithCells="1">
                  <from>
                    <xdr:col>6</xdr:col>
                    <xdr:colOff>552450</xdr:colOff>
                    <xdr:row>6</xdr:row>
                    <xdr:rowOff>190500</xdr:rowOff>
                  </from>
                  <to>
                    <xdr:col>10</xdr:col>
                    <xdr:colOff>28575</xdr:colOff>
                    <xdr:row>12</xdr:row>
                    <xdr:rowOff>133350</xdr:rowOff>
                  </to>
                </anchor>
              </controlPr>
            </control>
          </mc:Choice>
        </mc:AlternateContent>
      </controls>
    </mc:Choice>
  </mc:AlternateContent>
  <tableParts count="2"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</vt:i4>
      </vt:variant>
    </vt:vector>
  </HeadingPairs>
  <TitlesOfParts>
    <vt:vector size="10" baseType="lpstr">
      <vt:lpstr>HOME</vt:lpstr>
      <vt:lpstr>RECAP</vt:lpstr>
      <vt:lpstr>REVENU</vt:lpstr>
      <vt:lpstr>DÉPENSES</vt:lpstr>
      <vt:lpstr>EPARGNE</vt:lpstr>
      <vt:lpstr>ECONOMIE</vt:lpstr>
      <vt:lpstr>ANNUEL</vt:lpstr>
      <vt:lpstr>Feuil2</vt:lpstr>
      <vt:lpstr>Feuil3</vt:lpstr>
      <vt:lpstr>titre_budget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DigMed.N05</dc:creator>
  <cp:lastModifiedBy>Service Hotmail</cp:lastModifiedBy>
  <dcterms:created xsi:type="dcterms:W3CDTF">2021-03-17T04:00:41Z</dcterms:created>
  <dcterms:modified xsi:type="dcterms:W3CDTF">2021-03-20T06:35:36Z</dcterms:modified>
</cp:coreProperties>
</file>