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stanywhere-my.sharepoint.com/personal/claude_bonneau_fst_com/Documents/Documents/fichier transit/"/>
    </mc:Choice>
  </mc:AlternateContent>
  <xr:revisionPtr revIDLastSave="1013" documentId="8_{F50BE83B-AAEE-422B-A432-FCE81A4A0C65}" xr6:coauthVersionLast="45" xr6:coauthVersionMax="45" xr10:uidLastSave="{01D0BD96-7DE0-4F9D-9AEC-C9CC472E96AE}"/>
  <bookViews>
    <workbookView xWindow="-120" yWindow="-120" windowWidth="29040" windowHeight="15840" activeTab="1" xr2:uid="{9486D6D5-5E15-48C8-AA7D-B49D332B07D0}"/>
  </bookViews>
  <sheets>
    <sheet name="tableau" sheetId="1" r:id="rId1"/>
    <sheet name="Feuil2" sheetId="2" r:id="rId2"/>
  </sheets>
  <calcPr calcId="191029"/>
  <pivotCaches>
    <pivotCache cacheId="6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10" i="1"/>
  <c r="H11" i="1"/>
  <c r="H12" i="1"/>
  <c r="H13" i="1"/>
  <c r="H14" i="1"/>
  <c r="H15" i="1"/>
  <c r="H16" i="1"/>
  <c r="H17" i="1"/>
  <c r="H18" i="1"/>
  <c r="H4" i="1"/>
  <c r="G5" i="1"/>
  <c r="G6" i="1"/>
  <c r="G7" i="1"/>
  <c r="G8" i="1"/>
  <c r="H8" i="1" s="1"/>
  <c r="G9" i="1"/>
  <c r="H9" i="1" s="1"/>
  <c r="G10" i="1"/>
  <c r="G11" i="1"/>
  <c r="G12" i="1"/>
  <c r="G13" i="1"/>
  <c r="G14" i="1"/>
  <c r="G15" i="1"/>
  <c r="G16" i="1"/>
  <c r="G17" i="1"/>
  <c r="G18" i="1"/>
  <c r="G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4" i="1"/>
</calcChain>
</file>

<file path=xl/sharedStrings.xml><?xml version="1.0" encoding="utf-8"?>
<sst xmlns="http://schemas.openxmlformats.org/spreadsheetml/2006/main" count="79" uniqueCount="54">
  <si>
    <t>Suivi rebut fuel cell</t>
  </si>
  <si>
    <t>Date de moulage</t>
  </si>
  <si>
    <t>Lot GDL</t>
  </si>
  <si>
    <t xml:space="preserve">Equipe </t>
  </si>
  <si>
    <t>Type de défaut</t>
  </si>
  <si>
    <t>2- Grillage marbrure</t>
  </si>
  <si>
    <t>3-Bulle</t>
  </si>
  <si>
    <t>4- Soudure</t>
  </si>
  <si>
    <t>5-Arrachage</t>
  </si>
  <si>
    <t>6- Mal coupé</t>
  </si>
  <si>
    <t>7- Bavure collée</t>
  </si>
  <si>
    <t>8- B.S.M</t>
  </si>
  <si>
    <t>9-Arrachage-carbone</t>
  </si>
  <si>
    <t>10- Décollage TEST</t>
  </si>
  <si>
    <t>11- Déformation</t>
  </si>
  <si>
    <t>12-Carbone mal mis (Droite ou Gauche*)</t>
  </si>
  <si>
    <t>13-Remontée de carbone</t>
  </si>
  <si>
    <t>14-Démarrage</t>
  </si>
  <si>
    <t>15-Arrachage carbone zone collage</t>
  </si>
  <si>
    <t>Qté produite</t>
  </si>
  <si>
    <t>A</t>
  </si>
  <si>
    <t>B</t>
  </si>
  <si>
    <t>C</t>
  </si>
  <si>
    <t>M</t>
  </si>
  <si>
    <t>APM</t>
  </si>
  <si>
    <t>NUIT</t>
  </si>
  <si>
    <t xml:space="preserve">Mois </t>
  </si>
  <si>
    <t>Semaine</t>
  </si>
  <si>
    <t>Total rebut</t>
  </si>
  <si>
    <t>Somme de Qté produite</t>
  </si>
  <si>
    <t>1-Manque-matière</t>
  </si>
  <si>
    <t>Valeurs</t>
  </si>
  <si>
    <t>Total général</t>
  </si>
  <si>
    <t>6 mal coupe</t>
  </si>
  <si>
    <t>7 BAVURE COLLEE</t>
  </si>
  <si>
    <t>9 ARRACHAGE CARBONE</t>
  </si>
  <si>
    <t>8 BSM</t>
  </si>
  <si>
    <t>10 DECOLLAGE TEST</t>
  </si>
  <si>
    <t>11 DEFORMATION</t>
  </si>
  <si>
    <t>1 Manque matiere</t>
  </si>
  <si>
    <t>2 Grillage marbrure</t>
  </si>
  <si>
    <t>3 Bulle</t>
  </si>
  <si>
    <t>4 Soudure</t>
  </si>
  <si>
    <t>5 Arrachage</t>
  </si>
  <si>
    <t>12 CARBONE MAL MIS</t>
  </si>
  <si>
    <t>13 REMONTEE DE CARBONE</t>
  </si>
  <si>
    <t>14 DEMARRAGE</t>
  </si>
  <si>
    <t>15 ARRACHAGE CARBONE ZONE COLLAGE</t>
  </si>
  <si>
    <t>Somme de Total rebut</t>
  </si>
  <si>
    <t xml:space="preserve">% rebut </t>
  </si>
  <si>
    <t>16-Carbone defectueux</t>
  </si>
  <si>
    <t>% rebut</t>
  </si>
  <si>
    <t>mars</t>
  </si>
  <si>
    <t>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</si>
</sst>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wrapText="1"/>
    </xf>
    <xf numFmtId="49" fontId="1" fillId="3" borderId="2" xfId="0" applyNumberFormat="1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NumberFormat="1"/>
    <xf numFmtId="9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wrapText="1"/>
    </xf>
    <xf numFmtId="14" fontId="0" fillId="0" borderId="0" xfId="0" applyNumberFormat="1" applyFill="1"/>
    <xf numFmtId="9" fontId="0" fillId="0" borderId="0" xfId="0" applyNumberFormat="1" applyFill="1"/>
    <xf numFmtId="10" fontId="0" fillId="0" borderId="0" xfId="0" applyNumberFormat="1"/>
  </cellXfs>
  <cellStyles count="1">
    <cellStyle name="Normal" xfId="0" builtinId="0"/>
  </cellStyles>
  <dxfs count="71">
    <dxf>
      <numFmt numFmtId="14" formatCode="0.0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left"/>
    </dxf>
    <dxf>
      <alignment horizontal="left"/>
    </dxf>
    <dxf>
      <alignment horizontal="lef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Série1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2"/>
              <c:pt idx="0">
                <c:v>mars</c:v>
              </c:pt>
              <c:pt idx="1">
                <c:v>avr</c:v>
              </c:pt>
            </c:strLit>
          </c:cat>
          <c:val>
            <c:numLit>
              <c:formatCode>General</c:formatCode>
              <c:ptCount val="2"/>
              <c:pt idx="0">
                <c:v>0.75609756097560976</c:v>
              </c:pt>
              <c:pt idx="1">
                <c:v>0.24390243902439024</c:v>
              </c:pt>
            </c:numLit>
          </c:val>
          <c:extLst>
            <c:ext xmlns:c16="http://schemas.microsoft.com/office/drawing/2014/chart" uri="{C3380CC4-5D6E-409C-BE32-E72D297353CC}">
              <c16:uniqueId val="{00000015-00B5-4B0B-9EDE-50AD5602D6D5}"/>
            </c:ext>
          </c:extLst>
        </c:ser>
        <c:ser>
          <c:idx val="1"/>
          <c:order val="1"/>
          <c:tx>
            <c:v>Série2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2"/>
              <c:pt idx="0">
                <c:v>mars</c:v>
              </c:pt>
              <c:pt idx="1">
                <c:v>avr</c:v>
              </c:pt>
            </c:strLit>
          </c:cat>
          <c:val>
            <c:numLit>
              <c:formatCode>General</c:formatCode>
              <c:ptCount val="2"/>
              <c:pt idx="0">
                <c:v>0.62962962962962965</c:v>
              </c:pt>
              <c:pt idx="1">
                <c:v>0.37037037037037035</c:v>
              </c:pt>
            </c:numLit>
          </c:val>
          <c:extLst>
            <c:ext xmlns:c16="http://schemas.microsoft.com/office/drawing/2014/chart" uri="{C3380CC4-5D6E-409C-BE32-E72D297353CC}">
              <c16:uniqueId val="{00000004-566A-4050-8A68-6361CDE68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2139576"/>
        <c:axId val="932140232"/>
      </c:barChart>
      <c:catAx>
        <c:axId val="932139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2140232"/>
        <c:crosses val="autoZero"/>
        <c:auto val="1"/>
        <c:lblAlgn val="ctr"/>
        <c:lblOffset val="100"/>
        <c:noMultiLvlLbl val="0"/>
      </c:catAx>
      <c:valAx>
        <c:axId val="932140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2139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581025</xdr:colOff>
      <xdr:row>0</xdr:row>
      <xdr:rowOff>0</xdr:rowOff>
    </xdr:from>
    <xdr:to>
      <xdr:col>15</xdr:col>
      <xdr:colOff>2066925</xdr:colOff>
      <xdr:row>13</xdr:row>
      <xdr:rowOff>17318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3329902-8E82-421E-9FB6-B3C66F738B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nneau, Claude" refreshedDate="44277.760689814815" createdVersion="6" refreshedVersion="6" minRefreshableVersion="3" recordCount="15" xr:uid="{3B45C105-3BCC-4565-8180-C107595BFF3E}">
  <cacheSource type="worksheet">
    <worksheetSource ref="A3:W18" sheet="tableau"/>
  </cacheSource>
  <cacheFields count="39">
    <cacheField name="Mois " numFmtId="0">
      <sharedItems containsSemiMixedTypes="0" containsString="0" containsNumber="1" containsInteger="1" minValue="3" maxValue="4" count="2">
        <n v="3"/>
        <n v="4"/>
      </sharedItems>
    </cacheField>
    <cacheField name="Semaine" numFmtId="49">
      <sharedItems containsSemiMixedTypes="0" containsString="0" containsNumber="1" containsInteger="1" minValue="11" maxValue="17"/>
    </cacheField>
    <cacheField name="Date de moulage" numFmtId="14">
      <sharedItems containsSemiMixedTypes="0" containsNonDate="0" containsDate="1" containsString="0" minDate="2021-03-15T00:00:00" maxDate="2021-04-27T00:00:00" count="5">
        <d v="2021-03-15T00:00:00"/>
        <d v="2021-03-16T00:00:00"/>
        <d v="2021-03-17T00:00:00"/>
        <d v="2021-04-25T00:00:00"/>
        <d v="2021-04-26T00:00:00"/>
      </sharedItems>
      <fieldGroup base="2">
        <rangePr groupBy="months" startDate="2021-03-15T00:00:00" endDate="2021-04-27T00:00:00"/>
        <groupItems count="14">
          <s v="&lt;15/03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4/2021"/>
        </groupItems>
      </fieldGroup>
    </cacheField>
    <cacheField name="Lot GDL" numFmtId="0">
      <sharedItems count="3">
        <s v="A"/>
        <s v="B"/>
        <s v="C"/>
      </sharedItems>
    </cacheField>
    <cacheField name="Equipe " numFmtId="0">
      <sharedItems/>
    </cacheField>
    <cacheField name="Qté produite" numFmtId="0">
      <sharedItems containsSemiMixedTypes="0" containsString="0" containsNumber="1" containsInteger="1" minValue="12" maxValue="125"/>
    </cacheField>
    <cacheField name="Total rebut" numFmtId="0">
      <sharedItems containsSemiMixedTypes="0" containsString="0" containsNumber="1" containsInteger="1" minValue="0" maxValue="237"/>
    </cacheField>
    <cacheField name="% rebut" numFmtId="9">
      <sharedItems containsSemiMixedTypes="0" containsString="0" containsNumber="1" minValue="0" maxValue="1.8959999999999999"/>
    </cacheField>
    <cacheField name="1-Manque-matière" numFmtId="0">
      <sharedItems containsString="0" containsBlank="1" containsNumber="1" containsInteger="1" minValue="4" maxValue="19"/>
    </cacheField>
    <cacheField name="2- Grillage marbrure" numFmtId="0">
      <sharedItems containsString="0" containsBlank="1" containsNumber="1" containsInteger="1" minValue="5" maxValue="12"/>
    </cacheField>
    <cacheField name="3-Bulle" numFmtId="0">
      <sharedItems containsString="0" containsBlank="1" containsNumber="1" containsInteger="1" minValue="225" maxValue="225"/>
    </cacheField>
    <cacheField name="4- Soudure" numFmtId="0">
      <sharedItems containsString="0" containsBlank="1" containsNumber="1" containsInteger="1" minValue="10" maxValue="10"/>
    </cacheField>
    <cacheField name="5-Arrachage" numFmtId="0">
      <sharedItems containsString="0" containsBlank="1" containsNumber="1" containsInteger="1" minValue="1" maxValue="12"/>
    </cacheField>
    <cacheField name="6- Mal coupé" numFmtId="0">
      <sharedItems containsNonDate="0" containsString="0" containsBlank="1"/>
    </cacheField>
    <cacheField name="7- Bavure collée" numFmtId="0">
      <sharedItems containsNonDate="0" containsString="0" containsBlank="1"/>
    </cacheField>
    <cacheField name="8- B.S.M" numFmtId="0">
      <sharedItems containsNonDate="0" containsString="0" containsBlank="1"/>
    </cacheField>
    <cacheField name="9-Arrachage-carbone" numFmtId="0">
      <sharedItems containsString="0" containsBlank="1" containsNumber="1" containsInteger="1" minValue="15" maxValue="15"/>
    </cacheField>
    <cacheField name="10- Décollage TEST" numFmtId="0">
      <sharedItems containsNonDate="0" containsString="0" containsBlank="1"/>
    </cacheField>
    <cacheField name="11- Déformation" numFmtId="0">
      <sharedItems containsNonDate="0" containsString="0" containsBlank="1"/>
    </cacheField>
    <cacheField name="12-Carbone mal mis (Droite ou Gauche*)" numFmtId="0">
      <sharedItems containsNonDate="0" containsString="0" containsBlank="1"/>
    </cacheField>
    <cacheField name="13-Remontée de carbone" numFmtId="0">
      <sharedItems containsNonDate="0" containsString="0" containsBlank="1"/>
    </cacheField>
    <cacheField name="14-Démarrage" numFmtId="0">
      <sharedItems containsNonDate="0" containsString="0" containsBlank="1"/>
    </cacheField>
    <cacheField name="15-Arrachage carbone zone collage" numFmtId="0">
      <sharedItems containsNonDate="0" containsString="0" containsBlank="1"/>
    </cacheField>
    <cacheField name="Champ1" numFmtId="0" formula="'1-Manque-matière'/'Qté produite'" databaseField="0"/>
    <cacheField name="Champ2" numFmtId="0" formula="'2- Grillage marbrure'/'Qté produite'" databaseField="0"/>
    <cacheField name="Champ3" numFmtId="0" formula="'3-Bulle'/'Qté produite'" databaseField="0"/>
    <cacheField name="Champ4" numFmtId="0" formula="'4- Soudure'/'Qté produite'" databaseField="0"/>
    <cacheField name="Champ5" numFmtId="0" formula="'5-Arrachage'/'Qté produite'" databaseField="0"/>
    <cacheField name="Champ6" numFmtId="0" formula="'6- Mal coupé'/'Qté produite'" databaseField="0"/>
    <cacheField name="Champ7" numFmtId="0" formula="'7- Bavure collée'/'Qté produite'" databaseField="0"/>
    <cacheField name="Champ8" numFmtId="0" formula="'8- B.S.M'/'Qté produite'" databaseField="0"/>
    <cacheField name="Champ9" numFmtId="0" formula="'9-Arrachage-carbone'/'Qté produite'" databaseField="0"/>
    <cacheField name="Champ10" numFmtId="0" formula="'10- Décollage TEST'/'Qté produite'" databaseField="0"/>
    <cacheField name="Champ11" numFmtId="0" formula="'11- Déformation'/'Qté produite'" databaseField="0"/>
    <cacheField name="Champ12" numFmtId="0" formula="'12-Carbone mal mis (Droite ou Gauche*)'/'Qté produite'" databaseField="0"/>
    <cacheField name="Champ13" numFmtId="0" formula="'13-Remontée de carbone'/'Qté produite'" databaseField="0"/>
    <cacheField name="Champ14" numFmtId="0" formula="'14-Démarrage'/'Qté produite'" databaseField="0"/>
    <cacheField name="Champ15" numFmtId="0" formula="'15-Arrachage carbone zone collage'/'Qté produite'" databaseField="0"/>
    <cacheField name="Champ16" numFmtId="0" formula="'Total rebut'/'Qté produit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11"/>
    <x v="0"/>
    <x v="0"/>
    <s v="M"/>
    <n v="25"/>
    <n v="4"/>
    <n v="0.16"/>
    <n v="4"/>
    <m/>
    <m/>
    <m/>
    <m/>
    <m/>
    <m/>
    <m/>
    <m/>
    <m/>
    <m/>
    <m/>
    <m/>
    <m/>
    <m/>
  </r>
  <r>
    <x v="0"/>
    <n v="11"/>
    <x v="0"/>
    <x v="0"/>
    <s v="APM"/>
    <n v="60"/>
    <n v="5"/>
    <n v="8.3333333333333329E-2"/>
    <m/>
    <n v="5"/>
    <m/>
    <m/>
    <m/>
    <m/>
    <m/>
    <m/>
    <m/>
    <m/>
    <m/>
    <m/>
    <m/>
    <m/>
    <m/>
  </r>
  <r>
    <x v="0"/>
    <n v="11"/>
    <x v="0"/>
    <x v="1"/>
    <s v="NUIT"/>
    <n v="25"/>
    <n v="8"/>
    <n v="0.32"/>
    <n v="8"/>
    <m/>
    <m/>
    <m/>
    <m/>
    <m/>
    <m/>
    <m/>
    <m/>
    <m/>
    <m/>
    <m/>
    <m/>
    <m/>
    <m/>
  </r>
  <r>
    <x v="0"/>
    <n v="11"/>
    <x v="1"/>
    <x v="1"/>
    <s v="M"/>
    <n v="100"/>
    <n v="0"/>
    <n v="0"/>
    <m/>
    <m/>
    <m/>
    <m/>
    <m/>
    <m/>
    <m/>
    <m/>
    <m/>
    <m/>
    <m/>
    <m/>
    <m/>
    <m/>
    <m/>
  </r>
  <r>
    <x v="0"/>
    <n v="11"/>
    <x v="1"/>
    <x v="1"/>
    <s v="APM"/>
    <n v="125"/>
    <n v="237"/>
    <n v="1.8959999999999999"/>
    <m/>
    <n v="12"/>
    <n v="225"/>
    <m/>
    <m/>
    <m/>
    <m/>
    <m/>
    <m/>
    <m/>
    <m/>
    <m/>
    <m/>
    <m/>
    <m/>
  </r>
  <r>
    <x v="0"/>
    <n v="11"/>
    <x v="1"/>
    <x v="2"/>
    <s v="NUIT"/>
    <n v="12"/>
    <n v="10"/>
    <n v="0.83333333333333337"/>
    <m/>
    <m/>
    <m/>
    <n v="10"/>
    <m/>
    <m/>
    <m/>
    <m/>
    <m/>
    <m/>
    <m/>
    <m/>
    <m/>
    <m/>
    <m/>
  </r>
  <r>
    <x v="0"/>
    <n v="11"/>
    <x v="2"/>
    <x v="2"/>
    <s v="M"/>
    <n v="35"/>
    <n v="19"/>
    <n v="0.54285714285714282"/>
    <n v="19"/>
    <m/>
    <m/>
    <m/>
    <m/>
    <m/>
    <m/>
    <m/>
    <m/>
    <m/>
    <m/>
    <m/>
    <m/>
    <m/>
    <m/>
  </r>
  <r>
    <x v="0"/>
    <n v="11"/>
    <x v="2"/>
    <x v="2"/>
    <s v="APM"/>
    <n v="45"/>
    <n v="0"/>
    <n v="0"/>
    <m/>
    <m/>
    <m/>
    <m/>
    <m/>
    <m/>
    <m/>
    <m/>
    <m/>
    <m/>
    <m/>
    <m/>
    <m/>
    <m/>
    <m/>
  </r>
  <r>
    <x v="0"/>
    <n v="11"/>
    <x v="2"/>
    <x v="1"/>
    <s v="NUIT"/>
    <n v="85"/>
    <n v="0"/>
    <n v="0"/>
    <m/>
    <m/>
    <m/>
    <m/>
    <m/>
    <m/>
    <m/>
    <m/>
    <m/>
    <m/>
    <m/>
    <m/>
    <m/>
    <m/>
    <m/>
  </r>
  <r>
    <x v="1"/>
    <n v="17"/>
    <x v="3"/>
    <x v="2"/>
    <s v="M"/>
    <n v="19"/>
    <n v="0"/>
    <n v="0"/>
    <m/>
    <m/>
    <m/>
    <m/>
    <m/>
    <m/>
    <m/>
    <m/>
    <m/>
    <m/>
    <m/>
    <m/>
    <m/>
    <m/>
    <m/>
  </r>
  <r>
    <x v="1"/>
    <n v="17"/>
    <x v="3"/>
    <x v="0"/>
    <s v="APM"/>
    <n v="63"/>
    <n v="12"/>
    <n v="0.19047619047619047"/>
    <m/>
    <m/>
    <m/>
    <m/>
    <n v="12"/>
    <m/>
    <m/>
    <m/>
    <m/>
    <m/>
    <m/>
    <m/>
    <m/>
    <m/>
    <m/>
  </r>
  <r>
    <x v="1"/>
    <n v="17"/>
    <x v="3"/>
    <x v="2"/>
    <s v="NUIT"/>
    <n v="96"/>
    <n v="16"/>
    <n v="0.16666666666666666"/>
    <m/>
    <m/>
    <m/>
    <m/>
    <n v="1"/>
    <m/>
    <m/>
    <m/>
    <n v="15"/>
    <m/>
    <m/>
    <m/>
    <m/>
    <m/>
    <m/>
  </r>
  <r>
    <x v="1"/>
    <n v="17"/>
    <x v="4"/>
    <x v="2"/>
    <s v="M"/>
    <n v="56"/>
    <n v="24"/>
    <n v="0.42857142857142855"/>
    <n v="10"/>
    <n v="10"/>
    <m/>
    <m/>
    <n v="4"/>
    <m/>
    <m/>
    <m/>
    <m/>
    <m/>
    <m/>
    <m/>
    <m/>
    <m/>
    <m/>
  </r>
  <r>
    <x v="1"/>
    <n v="17"/>
    <x v="4"/>
    <x v="2"/>
    <s v="APM"/>
    <n v="25"/>
    <n v="0"/>
    <n v="0"/>
    <m/>
    <m/>
    <m/>
    <m/>
    <m/>
    <m/>
    <m/>
    <m/>
    <m/>
    <m/>
    <m/>
    <m/>
    <m/>
    <m/>
    <m/>
  </r>
  <r>
    <x v="1"/>
    <n v="17"/>
    <x v="4"/>
    <x v="2"/>
    <s v="NUIT"/>
    <n v="12"/>
    <n v="0"/>
    <n v="0"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8F5FD4-B655-4574-BE15-0EB33CF49F98}" name="Tableau croisé dynamique2" cacheId="68" dataOnRows="1" dataPosition="0" applyNumberFormats="0" applyBorderFormats="0" applyFontFormats="0" applyPatternFormats="0" applyAlignmentFormats="0" applyWidthHeightFormats="1" dataCaption="Valeurs" updatedVersion="6" minRefreshableVersion="3" showDrill="0" rowGrandTotals="0" itemPrintTitles="1" createdVersion="6" indent="0" compact="0" compactData="0" multipleFieldFilters="0" chartFormat="4">
  <location ref="A3:D22" firstHeaderRow="1" firstDataRow="2" firstDataCol="1"/>
  <pivotFields count="39">
    <pivotField compact="0" outline="0" showAll="0" defaultSubtotal="0">
      <items count="2">
        <item x="0"/>
        <item x="1"/>
      </items>
    </pivotField>
    <pivotField compact="0" numFmtId="49" outline="0" showAll="0" defaultSubtotal="0"/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3">
        <item x="0"/>
        <item x="1"/>
        <item x="2"/>
      </items>
    </pivotField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numFmtId="9" outline="0" subtotalTop="0" showAll="0" defaultSubtotal="0"/>
    <pivotField compact="0" outline="0" subtotalTop="0" showAll="0" defaultSubtotal="0"/>
    <pivotField compact="0" outline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dataField="1" compact="0" outline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</pivotFields>
  <rowFields count="1">
    <field x="-2"/>
  </rowFields>
  <rowItems count="1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</rowItems>
  <colFields count="1">
    <field x="2"/>
  </colFields>
  <colItems count="3">
    <i>
      <x v="3"/>
    </i>
    <i>
      <x v="4"/>
    </i>
    <i t="grand">
      <x/>
    </i>
  </colItems>
  <dataFields count="18">
    <dataField name="Somme de Qté produite" fld="5" baseField="0" baseItem="0"/>
    <dataField name="Somme de Total rebut" fld="6" baseField="0" baseItem="0"/>
    <dataField name="% rebut " fld="38" baseField="0" baseItem="0" numFmtId="9"/>
    <dataField name="1 Manque matiere" fld="23" baseField="3" baseItem="0" numFmtId="9"/>
    <dataField name="2 Grillage marbrure" fld="24" baseField="3" baseItem="0" numFmtId="9"/>
    <dataField name="3 Bulle" fld="25" baseField="3" baseItem="0" numFmtId="9"/>
    <dataField name="4 Soudure" fld="26" baseField="2" baseItem="3" numFmtId="10"/>
    <dataField name="5 Arrachage" fld="27" baseField="3" baseItem="0" numFmtId="9"/>
    <dataField name="6 mal coupe" fld="28" baseField="3" baseItem="0"/>
    <dataField name="7 BAVURE COLLEE" fld="29" baseField="3" baseItem="0"/>
    <dataField name="8 BSM" fld="30" baseField="3" baseItem="0"/>
    <dataField name="9 ARRACHAGE CARBONE" fld="31" baseField="3" baseItem="0" numFmtId="9"/>
    <dataField name="10 DECOLLAGE TEST" fld="32" baseField="3" baseItem="0"/>
    <dataField name="11 DEFORMATION" fld="33" baseField="3" baseItem="0"/>
    <dataField name="12 CARBONE MAL MIS" fld="34" baseField="3" baseItem="0"/>
    <dataField name="13 REMONTEE DE CARBONE" fld="35" baseField="3" baseItem="0"/>
    <dataField name="14 DEMARRAGE" fld="36" baseField="3" baseItem="0"/>
    <dataField name="15 ARRACHAGE CARBONE ZONE COLLAGE" fld="37" baseField="3" baseItem="0"/>
  </dataFields>
  <formats count="8">
    <format dxfId="29">
      <pivotArea outline="0" fieldPosition="0">
        <references count="1">
          <reference field="4294967294" count="2" selected="0">
            <x v="3"/>
            <x v="4"/>
          </reference>
        </references>
      </pivotArea>
    </format>
    <format dxfId="30">
      <pivotArea outline="0" fieldPosition="0">
        <references count="1">
          <reference field="4294967294" count="1">
            <x v="7"/>
          </reference>
        </references>
      </pivotArea>
    </format>
    <format dxfId="31">
      <pivotArea outline="0" fieldPosition="0">
        <references count="1">
          <reference field="4294967294" count="1">
            <x v="11"/>
          </reference>
        </references>
      </pivotArea>
    </format>
    <format dxfId="32">
      <pivotArea outline="0" fieldPosition="0">
        <references count="1">
          <reference field="4294967294" count="1">
            <x v="2"/>
          </reference>
        </references>
      </pivotArea>
    </format>
    <format dxfId="33">
      <pivotArea field="0" type="button" dataOnly="0" labelOnly="1" outline="0"/>
    </format>
    <format dxfId="34">
      <pivotArea field="3" type="button" dataOnly="0" labelOnly="1" outline="0"/>
    </format>
    <format dxfId="35">
      <pivotArea type="topRight" dataOnly="0" labelOnly="1" outline="0" fieldPosition="0"/>
    </format>
    <format dxfId="0">
      <pivotArea outline="0" fieldPosition="0">
        <references count="1">
          <reference field="4294967294" count="1">
            <x v="6"/>
          </reference>
        </references>
      </pivotArea>
    </format>
  </formats>
  <chartFormats count="56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2"/>
          </reference>
          <reference field="2" count="1" selected="0">
            <x v="3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3"/>
          </reference>
          <reference field="2" count="1" selected="0">
            <x v="3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4"/>
          </reference>
          <reference field="2" count="1" selected="0">
            <x v="3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5"/>
          </reference>
          <reference field="2" count="1" selected="0">
            <x v="3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6"/>
          </reference>
          <reference field="2" count="1" selected="0">
            <x v="3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7"/>
          </reference>
          <reference field="2" count="1" selected="0">
            <x v="3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8"/>
          </reference>
          <reference field="2" count="1" selected="0">
            <x v="3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9"/>
          </reference>
          <reference field="2" count="1" selected="0">
            <x v="3"/>
          </reference>
        </references>
      </pivotArea>
    </chartFormat>
    <chartFormat chart="1" format="10" series="1">
      <pivotArea type="data" outline="0" fieldPosition="0">
        <references count="2">
          <reference field="4294967294" count="1" selected="0">
            <x v="10"/>
          </reference>
          <reference field="2" count="1" selected="0">
            <x v="3"/>
          </reference>
        </references>
      </pivotArea>
    </chartFormat>
    <chartFormat chart="1" format="11" series="1">
      <pivotArea type="data" outline="0" fieldPosition="0">
        <references count="2">
          <reference field="4294967294" count="1" selected="0">
            <x v="11"/>
          </reference>
          <reference field="2" count="1" selected="0">
            <x v="3"/>
          </reference>
        </references>
      </pivotArea>
    </chartFormat>
    <chartFormat chart="1" format="12" series="1">
      <pivotArea type="data" outline="0" fieldPosition="0">
        <references count="2">
          <reference field="4294967294" count="1" selected="0">
            <x v="12"/>
          </reference>
          <reference field="2" count="1" selected="0">
            <x v="3"/>
          </reference>
        </references>
      </pivotArea>
    </chartFormat>
    <chartFormat chart="1" format="13" series="1">
      <pivotArea type="data" outline="0" fieldPosition="0">
        <references count="2">
          <reference field="4294967294" count="1" selected="0">
            <x v="13"/>
          </reference>
          <reference field="2" count="1" selected="0">
            <x v="3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14"/>
          </reference>
          <reference field="2" count="1" selected="0">
            <x v="3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15"/>
          </reference>
          <reference field="2" count="1" selected="0">
            <x v="3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16"/>
          </reference>
          <reference field="2" count="1" selected="0">
            <x v="3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17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2"/>
          </reference>
          <reference field="2" count="1" selected="0">
            <x v="4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3"/>
          </reference>
          <reference field="2" count="1" selected="0">
            <x v="4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4"/>
          </reference>
          <reference field="2" count="1" selected="0">
            <x v="4"/>
          </reference>
        </references>
      </pivotArea>
    </chartFormat>
    <chartFormat chart="1" format="22" series="1">
      <pivotArea type="data" outline="0" fieldPosition="0">
        <references count="2">
          <reference field="4294967294" count="1" selected="0">
            <x v="5"/>
          </reference>
          <reference field="2" count="1" selected="0">
            <x v="4"/>
          </reference>
        </references>
      </pivotArea>
    </chartFormat>
    <chartFormat chart="1" format="23" series="1">
      <pivotArea type="data" outline="0" fieldPosition="0">
        <references count="2">
          <reference field="4294967294" count="1" selected="0">
            <x v="6"/>
          </reference>
          <reference field="2" count="1" selected="0">
            <x v="4"/>
          </reference>
        </references>
      </pivotArea>
    </chartFormat>
    <chartFormat chart="1" format="24" series="1">
      <pivotArea type="data" outline="0" fieldPosition="0">
        <references count="2">
          <reference field="4294967294" count="1" selected="0">
            <x v="7"/>
          </reference>
          <reference field="2" count="1" selected="0">
            <x v="4"/>
          </reference>
        </references>
      </pivotArea>
    </chartFormat>
    <chartFormat chart="1" format="25" series="1">
      <pivotArea type="data" outline="0" fieldPosition="0">
        <references count="2">
          <reference field="4294967294" count="1" selected="0">
            <x v="8"/>
          </reference>
          <reference field="2" count="1" selected="0">
            <x v="4"/>
          </reference>
        </references>
      </pivotArea>
    </chartFormat>
    <chartFormat chart="1" format="26" series="1">
      <pivotArea type="data" outline="0" fieldPosition="0">
        <references count="2">
          <reference field="4294967294" count="1" selected="0">
            <x v="9"/>
          </reference>
          <reference field="2" count="1" selected="0">
            <x v="4"/>
          </reference>
        </references>
      </pivotArea>
    </chartFormat>
    <chartFormat chart="1" format="27" series="1">
      <pivotArea type="data" outline="0" fieldPosition="0">
        <references count="2">
          <reference field="4294967294" count="1" selected="0">
            <x v="10"/>
          </reference>
          <reference field="2" count="1" selected="0">
            <x v="4"/>
          </reference>
        </references>
      </pivotArea>
    </chartFormat>
    <chartFormat chart="1" format="28" series="1">
      <pivotArea type="data" outline="0" fieldPosition="0">
        <references count="2">
          <reference field="4294967294" count="1" selected="0">
            <x v="11"/>
          </reference>
          <reference field="2" count="1" selected="0">
            <x v="4"/>
          </reference>
        </references>
      </pivotArea>
    </chartFormat>
    <chartFormat chart="1" format="29" series="1">
      <pivotArea type="data" outline="0" fieldPosition="0">
        <references count="2">
          <reference field="4294967294" count="1" selected="0">
            <x v="12"/>
          </reference>
          <reference field="2" count="1" selected="0">
            <x v="4"/>
          </reference>
        </references>
      </pivotArea>
    </chartFormat>
    <chartFormat chart="1" format="30" series="1">
      <pivotArea type="data" outline="0" fieldPosition="0">
        <references count="2">
          <reference field="4294967294" count="1" selected="0">
            <x v="13"/>
          </reference>
          <reference field="2" count="1" selected="0">
            <x v="4"/>
          </reference>
        </references>
      </pivotArea>
    </chartFormat>
    <chartFormat chart="1" format="31" series="1">
      <pivotArea type="data" outline="0" fieldPosition="0">
        <references count="2">
          <reference field="4294967294" count="1" selected="0">
            <x v="14"/>
          </reference>
          <reference field="2" count="1" selected="0">
            <x v="4"/>
          </reference>
        </references>
      </pivotArea>
    </chartFormat>
    <chartFormat chart="1" format="32" series="1">
      <pivotArea type="data" outline="0" fieldPosition="0">
        <references count="2">
          <reference field="4294967294" count="1" selected="0">
            <x v="15"/>
          </reference>
          <reference field="2" count="1" selected="0">
            <x v="4"/>
          </reference>
        </references>
      </pivotArea>
    </chartFormat>
    <chartFormat chart="1" format="33" series="1">
      <pivotArea type="data" outline="0" fieldPosition="0">
        <references count="2">
          <reference field="4294967294" count="1" selected="0">
            <x v="16"/>
          </reference>
          <reference field="2" count="1" selected="0">
            <x v="4"/>
          </reference>
        </references>
      </pivotArea>
    </chartFormat>
    <chartFormat chart="1" format="34" series="1">
      <pivotArea type="data" outline="0" fieldPosition="0">
        <references count="2">
          <reference field="4294967294" count="1" selected="0">
            <x v="17"/>
          </reference>
          <reference field="2" count="1" selected="0">
            <x v="4"/>
          </reference>
        </references>
      </pivotArea>
    </chartFormat>
    <chartFormat chart="1" format="35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3"/>
          </reference>
        </references>
      </pivotArea>
    </chartFormat>
    <chartFormat chart="1" format="3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3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9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40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4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4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43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1" format="44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1" format="45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1" format="46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1" format="47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1" format="48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1" format="49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1" format="50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1" format="51" series="1">
      <pivotArea type="data" outline="0" fieldPosition="0">
        <references count="1">
          <reference field="4294967294" count="1" selected="0">
            <x v="15"/>
          </reference>
        </references>
      </pivotArea>
    </chartFormat>
    <chartFormat chart="1" format="52" series="1">
      <pivotArea type="data" outline="0" fieldPosition="0">
        <references count="1">
          <reference field="4294967294" count="1" selected="0">
            <x v="16"/>
          </reference>
        </references>
      </pivotArea>
    </chartFormat>
    <chartFormat chart="1" format="53" series="1">
      <pivotArea type="data" outline="0" fieldPosition="0">
        <references count="1">
          <reference field="4294967294" count="1" selected="0">
            <x v="17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84194-EC66-4FF3-A879-D0FBA6DE9A00}">
  <dimension ref="A1:X30"/>
  <sheetViews>
    <sheetView topLeftCell="C1" workbookViewId="0">
      <selection activeCell="L10" sqref="L10"/>
    </sheetView>
  </sheetViews>
  <sheetFormatPr baseColWidth="10" defaultRowHeight="15" x14ac:dyDescent="0.25"/>
  <cols>
    <col min="1" max="1" width="0" hidden="1" customWidth="1"/>
    <col min="2" max="2" width="0" style="7" hidden="1" customWidth="1"/>
    <col min="3" max="3" width="16.85546875" customWidth="1"/>
    <col min="4" max="4" width="14.42578125" customWidth="1"/>
    <col min="6" max="8" width="13" customWidth="1"/>
    <col min="9" max="9" width="16" style="1" customWidth="1"/>
    <col min="10" max="24" width="11.42578125" style="1"/>
  </cols>
  <sheetData>
    <row r="1" spans="1:24" x14ac:dyDescent="0.25">
      <c r="C1" t="s">
        <v>0</v>
      </c>
    </row>
    <row r="2" spans="1:24" x14ac:dyDescent="0.25">
      <c r="I2" s="14" t="s">
        <v>4</v>
      </c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4" ht="51.75" x14ac:dyDescent="0.25">
      <c r="A3" t="s">
        <v>26</v>
      </c>
      <c r="B3" s="7" t="s">
        <v>27</v>
      </c>
      <c r="C3" t="s">
        <v>1</v>
      </c>
      <c r="D3" t="s">
        <v>2</v>
      </c>
      <c r="E3" t="s">
        <v>3</v>
      </c>
      <c r="F3" t="s">
        <v>19</v>
      </c>
      <c r="G3" t="s">
        <v>28</v>
      </c>
      <c r="H3" t="s">
        <v>51</v>
      </c>
      <c r="I3" s="8" t="s">
        <v>30</v>
      </c>
      <c r="J3" s="9" t="s">
        <v>5</v>
      </c>
      <c r="K3" s="2" t="s">
        <v>6</v>
      </c>
      <c r="L3" s="3" t="s">
        <v>7</v>
      </c>
      <c r="M3" s="2" t="s">
        <v>8</v>
      </c>
      <c r="N3" s="3" t="s">
        <v>9</v>
      </c>
      <c r="O3" s="4" t="s">
        <v>10</v>
      </c>
      <c r="P3" s="3" t="s">
        <v>11</v>
      </c>
      <c r="Q3" s="2" t="s">
        <v>12</v>
      </c>
      <c r="R3" s="3" t="s">
        <v>13</v>
      </c>
      <c r="S3" s="4" t="s">
        <v>14</v>
      </c>
      <c r="T3" s="5" t="s">
        <v>15</v>
      </c>
      <c r="U3" s="2" t="s">
        <v>16</v>
      </c>
      <c r="V3" s="5" t="s">
        <v>17</v>
      </c>
      <c r="W3" s="2" t="s">
        <v>18</v>
      </c>
      <c r="X3" s="5" t="s">
        <v>50</v>
      </c>
    </row>
    <row r="4" spans="1:24" x14ac:dyDescent="0.25">
      <c r="A4">
        <f>MONTH(C4)</f>
        <v>3</v>
      </c>
      <c r="B4" s="7">
        <f>WEEKNUM(C4)-1</f>
        <v>11</v>
      </c>
      <c r="C4" s="6">
        <v>44270</v>
      </c>
      <c r="D4" t="s">
        <v>20</v>
      </c>
      <c r="E4" t="s">
        <v>23</v>
      </c>
      <c r="F4">
        <v>25</v>
      </c>
      <c r="G4" s="15">
        <f>SUM(I4:W4)</f>
        <v>4</v>
      </c>
      <c r="H4" s="18">
        <f>G4/F4</f>
        <v>0.16</v>
      </c>
      <c r="I4" s="16">
        <v>4</v>
      </c>
      <c r="J4" s="16"/>
      <c r="K4" s="16"/>
    </row>
    <row r="5" spans="1:24" x14ac:dyDescent="0.25">
      <c r="A5">
        <f t="shared" ref="A5:A18" si="0">MONTH(C5)</f>
        <v>3</v>
      </c>
      <c r="B5" s="7">
        <f t="shared" ref="B5:B18" si="1">WEEKNUM(C5)-1</f>
        <v>11</v>
      </c>
      <c r="C5" s="6">
        <v>44270</v>
      </c>
      <c r="D5" t="s">
        <v>20</v>
      </c>
      <c r="E5" t="s">
        <v>24</v>
      </c>
      <c r="F5">
        <v>60</v>
      </c>
      <c r="G5" s="15">
        <f t="shared" ref="G5:G18" si="2">SUM(I5:W5)</f>
        <v>5</v>
      </c>
      <c r="H5" s="18">
        <f t="shared" ref="H5:H18" si="3">G5/F5</f>
        <v>8.3333333333333329E-2</v>
      </c>
      <c r="I5" s="16"/>
      <c r="J5" s="16">
        <v>5</v>
      </c>
      <c r="K5" s="16"/>
    </row>
    <row r="6" spans="1:24" x14ac:dyDescent="0.25">
      <c r="A6">
        <f t="shared" si="0"/>
        <v>3</v>
      </c>
      <c r="B6" s="7">
        <f t="shared" si="1"/>
        <v>11</v>
      </c>
      <c r="C6" s="6">
        <v>44270</v>
      </c>
      <c r="D6" t="s">
        <v>21</v>
      </c>
      <c r="E6" t="s">
        <v>25</v>
      </c>
      <c r="F6">
        <v>25</v>
      </c>
      <c r="G6" s="15">
        <f t="shared" si="2"/>
        <v>8</v>
      </c>
      <c r="H6" s="18">
        <f t="shared" si="3"/>
        <v>0.32</v>
      </c>
      <c r="I6" s="16">
        <v>8</v>
      </c>
      <c r="J6" s="16"/>
      <c r="K6" s="16"/>
    </row>
    <row r="7" spans="1:24" x14ac:dyDescent="0.25">
      <c r="A7">
        <f t="shared" si="0"/>
        <v>3</v>
      </c>
      <c r="B7" s="7">
        <f t="shared" si="1"/>
        <v>11</v>
      </c>
      <c r="C7" s="6">
        <v>44271</v>
      </c>
      <c r="D7" t="s">
        <v>21</v>
      </c>
      <c r="E7" t="s">
        <v>23</v>
      </c>
      <c r="F7">
        <v>100</v>
      </c>
      <c r="G7" s="15">
        <f t="shared" si="2"/>
        <v>0</v>
      </c>
      <c r="H7" s="18">
        <f t="shared" si="3"/>
        <v>0</v>
      </c>
      <c r="I7" s="16"/>
      <c r="J7" s="16"/>
      <c r="K7" s="16"/>
    </row>
    <row r="8" spans="1:24" x14ac:dyDescent="0.25">
      <c r="A8">
        <f t="shared" si="0"/>
        <v>3</v>
      </c>
      <c r="B8" s="7">
        <f t="shared" si="1"/>
        <v>11</v>
      </c>
      <c r="C8" s="6">
        <v>44271</v>
      </c>
      <c r="D8" t="s">
        <v>21</v>
      </c>
      <c r="E8" t="s">
        <v>24</v>
      </c>
      <c r="F8">
        <v>125</v>
      </c>
      <c r="G8" s="15">
        <f t="shared" si="2"/>
        <v>237</v>
      </c>
      <c r="H8" s="18">
        <f t="shared" si="3"/>
        <v>1.8959999999999999</v>
      </c>
      <c r="I8" s="16"/>
      <c r="J8" s="16">
        <v>12</v>
      </c>
      <c r="K8" s="16">
        <v>225</v>
      </c>
    </row>
    <row r="9" spans="1:24" x14ac:dyDescent="0.25">
      <c r="A9">
        <f t="shared" si="0"/>
        <v>3</v>
      </c>
      <c r="B9" s="7">
        <f t="shared" si="1"/>
        <v>11</v>
      </c>
      <c r="C9" s="6">
        <v>44271</v>
      </c>
      <c r="D9" t="s">
        <v>22</v>
      </c>
      <c r="E9" t="s">
        <v>25</v>
      </c>
      <c r="F9">
        <v>12</v>
      </c>
      <c r="G9" s="15">
        <f t="shared" si="2"/>
        <v>10</v>
      </c>
      <c r="H9" s="18">
        <f t="shared" si="3"/>
        <v>0.83333333333333337</v>
      </c>
      <c r="I9" s="16"/>
      <c r="J9" s="16"/>
      <c r="K9" s="16"/>
      <c r="L9" s="1">
        <v>10</v>
      </c>
    </row>
    <row r="10" spans="1:24" x14ac:dyDescent="0.25">
      <c r="A10">
        <f t="shared" si="0"/>
        <v>3</v>
      </c>
      <c r="B10" s="7">
        <f t="shared" si="1"/>
        <v>11</v>
      </c>
      <c r="C10" s="6">
        <v>44272</v>
      </c>
      <c r="D10" t="s">
        <v>22</v>
      </c>
      <c r="E10" t="s">
        <v>23</v>
      </c>
      <c r="F10">
        <v>35</v>
      </c>
      <c r="G10" s="15">
        <f>SUM(I10:W10)</f>
        <v>19</v>
      </c>
      <c r="H10" s="18">
        <f t="shared" si="3"/>
        <v>0.54285714285714282</v>
      </c>
      <c r="I10" s="16">
        <v>19</v>
      </c>
      <c r="J10" s="16"/>
      <c r="K10" s="16"/>
    </row>
    <row r="11" spans="1:24" x14ac:dyDescent="0.25">
      <c r="A11">
        <f t="shared" si="0"/>
        <v>3</v>
      </c>
      <c r="B11" s="7">
        <f t="shared" si="1"/>
        <v>11</v>
      </c>
      <c r="C11" s="6">
        <v>44272</v>
      </c>
      <c r="D11" t="s">
        <v>22</v>
      </c>
      <c r="E11" t="s">
        <v>24</v>
      </c>
      <c r="F11">
        <v>45</v>
      </c>
      <c r="G11" s="15">
        <f t="shared" si="2"/>
        <v>0</v>
      </c>
      <c r="H11" s="18">
        <f t="shared" si="3"/>
        <v>0</v>
      </c>
      <c r="I11" s="16"/>
      <c r="J11" s="16"/>
      <c r="K11" s="16"/>
    </row>
    <row r="12" spans="1:24" x14ac:dyDescent="0.25">
      <c r="A12">
        <f t="shared" si="0"/>
        <v>3</v>
      </c>
      <c r="B12" s="7">
        <f t="shared" si="1"/>
        <v>11</v>
      </c>
      <c r="C12" s="6">
        <v>44272</v>
      </c>
      <c r="D12" t="s">
        <v>21</v>
      </c>
      <c r="E12" t="s">
        <v>25</v>
      </c>
      <c r="F12">
        <v>85</v>
      </c>
      <c r="G12" s="15">
        <f t="shared" si="2"/>
        <v>0</v>
      </c>
      <c r="H12" s="18">
        <f t="shared" si="3"/>
        <v>0</v>
      </c>
      <c r="I12" s="16"/>
      <c r="J12" s="16"/>
      <c r="K12" s="16"/>
    </row>
    <row r="13" spans="1:24" x14ac:dyDescent="0.25">
      <c r="A13">
        <f t="shared" si="0"/>
        <v>4</v>
      </c>
      <c r="B13" s="7">
        <f t="shared" si="1"/>
        <v>17</v>
      </c>
      <c r="C13" s="6">
        <v>44311</v>
      </c>
      <c r="D13" t="s">
        <v>22</v>
      </c>
      <c r="E13" t="s">
        <v>23</v>
      </c>
      <c r="F13">
        <v>19</v>
      </c>
      <c r="G13" s="15">
        <f t="shared" si="2"/>
        <v>0</v>
      </c>
      <c r="H13" s="18">
        <f t="shared" si="3"/>
        <v>0</v>
      </c>
      <c r="I13" s="16"/>
      <c r="J13" s="16"/>
      <c r="K13" s="16"/>
    </row>
    <row r="14" spans="1:24" x14ac:dyDescent="0.25">
      <c r="A14">
        <f t="shared" si="0"/>
        <v>4</v>
      </c>
      <c r="B14" s="7">
        <f t="shared" si="1"/>
        <v>17</v>
      </c>
      <c r="C14" s="6">
        <v>44311</v>
      </c>
      <c r="D14" t="s">
        <v>20</v>
      </c>
      <c r="E14" t="s">
        <v>24</v>
      </c>
      <c r="F14">
        <v>63</v>
      </c>
      <c r="G14" s="15">
        <f t="shared" si="2"/>
        <v>12</v>
      </c>
      <c r="H14" s="18">
        <f t="shared" si="3"/>
        <v>0.19047619047619047</v>
      </c>
      <c r="I14" s="16"/>
      <c r="J14" s="16"/>
      <c r="K14" s="16"/>
      <c r="M14" s="1">
        <v>12</v>
      </c>
    </row>
    <row r="15" spans="1:24" x14ac:dyDescent="0.25">
      <c r="A15">
        <f t="shared" si="0"/>
        <v>4</v>
      </c>
      <c r="B15" s="7">
        <f t="shared" si="1"/>
        <v>17</v>
      </c>
      <c r="C15" s="6">
        <v>44311</v>
      </c>
      <c r="D15" t="s">
        <v>22</v>
      </c>
      <c r="E15" t="s">
        <v>25</v>
      </c>
      <c r="F15">
        <v>96</v>
      </c>
      <c r="G15" s="15">
        <f t="shared" si="2"/>
        <v>16</v>
      </c>
      <c r="H15" s="18">
        <f t="shared" si="3"/>
        <v>0.16666666666666666</v>
      </c>
      <c r="I15" s="16"/>
      <c r="J15" s="16"/>
      <c r="K15" s="16"/>
      <c r="M15" s="1">
        <v>1</v>
      </c>
      <c r="Q15" s="1">
        <v>15</v>
      </c>
    </row>
    <row r="16" spans="1:24" x14ac:dyDescent="0.25">
      <c r="A16">
        <f t="shared" si="0"/>
        <v>4</v>
      </c>
      <c r="B16" s="7">
        <f t="shared" si="1"/>
        <v>17</v>
      </c>
      <c r="C16" s="6">
        <v>44312</v>
      </c>
      <c r="D16" t="s">
        <v>22</v>
      </c>
      <c r="E16" t="s">
        <v>23</v>
      </c>
      <c r="F16">
        <v>56</v>
      </c>
      <c r="G16" s="15">
        <f t="shared" si="2"/>
        <v>24</v>
      </c>
      <c r="H16" s="18">
        <f t="shared" si="3"/>
        <v>0.42857142857142855</v>
      </c>
      <c r="I16" s="16">
        <v>10</v>
      </c>
      <c r="J16" s="16">
        <v>10</v>
      </c>
      <c r="K16" s="16"/>
      <c r="M16" s="1">
        <v>4</v>
      </c>
    </row>
    <row r="17" spans="1:11" x14ac:dyDescent="0.25">
      <c r="A17">
        <f t="shared" si="0"/>
        <v>4</v>
      </c>
      <c r="B17" s="7">
        <f t="shared" si="1"/>
        <v>17</v>
      </c>
      <c r="C17" s="6">
        <v>44312</v>
      </c>
      <c r="D17" t="s">
        <v>22</v>
      </c>
      <c r="E17" t="s">
        <v>24</v>
      </c>
      <c r="F17">
        <v>25</v>
      </c>
      <c r="G17" s="15">
        <f t="shared" si="2"/>
        <v>0</v>
      </c>
      <c r="H17" s="18">
        <f t="shared" si="3"/>
        <v>0</v>
      </c>
      <c r="I17" s="16"/>
      <c r="J17" s="16"/>
      <c r="K17" s="16"/>
    </row>
    <row r="18" spans="1:11" x14ac:dyDescent="0.25">
      <c r="A18">
        <f t="shared" si="0"/>
        <v>4</v>
      </c>
      <c r="B18" s="7">
        <f t="shared" si="1"/>
        <v>17</v>
      </c>
      <c r="C18" s="6">
        <v>44312</v>
      </c>
      <c r="D18" t="s">
        <v>22</v>
      </c>
      <c r="E18" t="s">
        <v>25</v>
      </c>
      <c r="F18">
        <v>12</v>
      </c>
      <c r="G18" s="15">
        <f t="shared" si="2"/>
        <v>0</v>
      </c>
      <c r="H18" s="18">
        <f t="shared" si="3"/>
        <v>0</v>
      </c>
      <c r="I18" s="16"/>
      <c r="J18" s="16"/>
      <c r="K18" s="16"/>
    </row>
    <row r="19" spans="1:11" x14ac:dyDescent="0.25">
      <c r="C19" s="6"/>
      <c r="G19" s="15"/>
      <c r="H19" s="15"/>
      <c r="I19" s="16"/>
      <c r="J19" s="16"/>
      <c r="K19" s="16"/>
    </row>
    <row r="20" spans="1:11" x14ac:dyDescent="0.25">
      <c r="C20" s="6"/>
      <c r="G20" s="15"/>
      <c r="H20" s="15"/>
      <c r="I20" s="16"/>
      <c r="J20" s="16"/>
      <c r="K20" s="16"/>
    </row>
    <row r="21" spans="1:11" x14ac:dyDescent="0.25">
      <c r="C21" s="6"/>
      <c r="G21" s="15"/>
      <c r="H21" s="15"/>
      <c r="I21" s="16"/>
      <c r="J21" s="16"/>
      <c r="K21" s="16"/>
    </row>
    <row r="22" spans="1:11" x14ac:dyDescent="0.25">
      <c r="C22" s="6"/>
      <c r="G22" s="15"/>
      <c r="H22" s="15"/>
      <c r="I22" s="16"/>
      <c r="J22" s="16"/>
      <c r="K22" s="16"/>
    </row>
    <row r="23" spans="1:11" x14ac:dyDescent="0.25">
      <c r="C23" s="17"/>
      <c r="D23" s="15"/>
      <c r="E23" s="15"/>
      <c r="F23" s="15"/>
      <c r="G23" s="15"/>
      <c r="H23" s="15"/>
      <c r="I23" s="16"/>
      <c r="J23" s="16"/>
      <c r="K23" s="16"/>
    </row>
    <row r="24" spans="1:11" x14ac:dyDescent="0.25">
      <c r="C24" s="17"/>
      <c r="D24" s="15"/>
      <c r="E24" s="15"/>
      <c r="F24" s="15"/>
      <c r="G24" s="15"/>
      <c r="H24" s="15"/>
      <c r="I24" s="16"/>
      <c r="J24" s="16"/>
      <c r="K24" s="16"/>
    </row>
    <row r="25" spans="1:11" x14ac:dyDescent="0.25">
      <c r="C25" s="17"/>
      <c r="D25" s="15"/>
      <c r="E25" s="15"/>
      <c r="F25" s="15"/>
      <c r="G25" s="15"/>
      <c r="H25" s="15"/>
      <c r="I25" s="16"/>
      <c r="J25" s="16"/>
      <c r="K25" s="16"/>
    </row>
    <row r="26" spans="1:11" x14ac:dyDescent="0.25">
      <c r="C26" s="17"/>
      <c r="D26" s="15"/>
      <c r="E26" s="15"/>
      <c r="F26" s="15"/>
      <c r="G26" s="15"/>
      <c r="H26" s="15"/>
      <c r="I26" s="16"/>
      <c r="J26" s="16"/>
      <c r="K26" s="16"/>
    </row>
    <row r="27" spans="1:11" x14ac:dyDescent="0.25">
      <c r="C27" s="17"/>
      <c r="D27" s="15"/>
      <c r="E27" s="15"/>
      <c r="F27" s="15"/>
      <c r="G27" s="15"/>
      <c r="H27" s="15"/>
      <c r="I27" s="16"/>
      <c r="J27" s="16"/>
      <c r="K27" s="16"/>
    </row>
    <row r="28" spans="1:11" x14ac:dyDescent="0.25">
      <c r="C28" s="6"/>
      <c r="G28" s="15"/>
      <c r="H28" s="15"/>
      <c r="I28" s="16"/>
      <c r="J28" s="16"/>
      <c r="K28" s="16"/>
    </row>
    <row r="29" spans="1:11" x14ac:dyDescent="0.25">
      <c r="C29" s="6"/>
      <c r="G29" s="15"/>
      <c r="H29" s="15"/>
      <c r="I29" s="16"/>
      <c r="J29" s="16"/>
      <c r="K29" s="16"/>
    </row>
    <row r="30" spans="1:11" x14ac:dyDescent="0.25">
      <c r="G30" s="15"/>
      <c r="H30" s="15"/>
      <c r="I30" s="16"/>
      <c r="J30" s="16"/>
      <c r="K30" s="16"/>
    </row>
  </sheetData>
  <mergeCells count="1">
    <mergeCell ref="I2:W2"/>
  </mergeCells>
  <pageMargins left="0.7" right="0.7" top="0.75" bottom="0.75" header="0.3" footer="0.3"/>
  <pageSetup paperSize="9" orientation="portrait" r:id="rId1"/>
  <headerFooter>
    <oddFooter>&amp;C&amp;1#&amp;"Calibri"&amp;10&amp;K737373No disclosure to third parties!</oddFooter>
  </headerFooter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38628-76BC-4575-B659-4B71FE7677CD}">
  <dimension ref="A3:F93"/>
  <sheetViews>
    <sheetView showGridLines="0" tabSelected="1" zoomScale="130" zoomScaleNormal="130" workbookViewId="0">
      <selection activeCell="F17" sqref="F17"/>
    </sheetView>
  </sheetViews>
  <sheetFormatPr baseColWidth="10" defaultRowHeight="15" x14ac:dyDescent="0.25"/>
  <cols>
    <col min="1" max="1" width="31.28515625" customWidth="1"/>
    <col min="2" max="2" width="9.42578125" style="13" bestFit="1" customWidth="1"/>
    <col min="3" max="3" width="6.85546875" style="13" bestFit="1" customWidth="1"/>
    <col min="4" max="4" width="11.85546875" style="13" bestFit="1" customWidth="1"/>
    <col min="5" max="5" width="17.5703125" style="13" bestFit="1" customWidth="1"/>
    <col min="6" max="6" width="27.85546875" style="13" bestFit="1" customWidth="1"/>
    <col min="7" max="7" width="27.85546875" bestFit="1" customWidth="1"/>
    <col min="8" max="8" width="29.85546875" bestFit="1" customWidth="1"/>
    <col min="9" max="9" width="32.85546875" bestFit="1" customWidth="1"/>
    <col min="10" max="10" width="29.140625" bestFit="1" customWidth="1"/>
    <col min="11" max="16" width="3" bestFit="1" customWidth="1"/>
    <col min="17" max="17" width="8.140625" bestFit="1" customWidth="1"/>
    <col min="18" max="19" width="3" bestFit="1" customWidth="1"/>
    <col min="20" max="20" width="8.140625" bestFit="1" customWidth="1"/>
    <col min="21" max="21" width="3" bestFit="1" customWidth="1"/>
    <col min="22" max="22" width="32.85546875" bestFit="1" customWidth="1"/>
    <col min="23" max="23" width="34.140625" bestFit="1" customWidth="1"/>
    <col min="24" max="24" width="11.140625" bestFit="1" customWidth="1"/>
    <col min="25" max="25" width="32.85546875" bestFit="1" customWidth="1"/>
    <col min="26" max="26" width="26.5703125" bestFit="1" customWidth="1"/>
    <col min="27" max="27" width="34.5703125" bestFit="1" customWidth="1"/>
  </cols>
  <sheetData>
    <row r="3" spans="1:6" x14ac:dyDescent="0.25">
      <c r="B3" s="10" t="s">
        <v>1</v>
      </c>
      <c r="E3"/>
      <c r="F3"/>
    </row>
    <row r="4" spans="1:6" x14ac:dyDescent="0.25">
      <c r="A4" s="10" t="s">
        <v>31</v>
      </c>
      <c r="B4" s="6" t="s">
        <v>52</v>
      </c>
      <c r="C4" s="6" t="s">
        <v>53</v>
      </c>
      <c r="D4" s="6" t="s">
        <v>32</v>
      </c>
      <c r="E4"/>
      <c r="F4"/>
    </row>
    <row r="5" spans="1:6" x14ac:dyDescent="0.25">
      <c r="A5" t="s">
        <v>29</v>
      </c>
      <c r="B5" s="11">
        <v>512</v>
      </c>
      <c r="C5" s="11">
        <v>271</v>
      </c>
      <c r="D5" s="11">
        <v>783</v>
      </c>
      <c r="E5"/>
      <c r="F5"/>
    </row>
    <row r="6" spans="1:6" x14ac:dyDescent="0.25">
      <c r="A6" t="s">
        <v>48</v>
      </c>
      <c r="B6" s="11">
        <v>283</v>
      </c>
      <c r="C6" s="11">
        <v>52</v>
      </c>
      <c r="D6" s="11">
        <v>335</v>
      </c>
      <c r="E6"/>
      <c r="F6"/>
    </row>
    <row r="7" spans="1:6" x14ac:dyDescent="0.25">
      <c r="A7" t="s">
        <v>49</v>
      </c>
      <c r="B7" s="12">
        <v>0.552734375</v>
      </c>
      <c r="C7" s="12">
        <v>0.1918819188191882</v>
      </c>
      <c r="D7" s="12">
        <v>0.42784163473818648</v>
      </c>
      <c r="E7"/>
      <c r="F7"/>
    </row>
    <row r="8" spans="1:6" x14ac:dyDescent="0.25">
      <c r="A8" t="s">
        <v>39</v>
      </c>
      <c r="B8" s="12">
        <v>6.0546875E-2</v>
      </c>
      <c r="C8" s="12">
        <v>3.6900369003690037E-2</v>
      </c>
      <c r="D8" s="12">
        <v>5.2362707535121331E-2</v>
      </c>
      <c r="E8"/>
      <c r="F8"/>
    </row>
    <row r="9" spans="1:6" x14ac:dyDescent="0.25">
      <c r="A9" t="s">
        <v>40</v>
      </c>
      <c r="B9" s="12">
        <v>3.3203125E-2</v>
      </c>
      <c r="C9" s="12">
        <v>3.6900369003690037E-2</v>
      </c>
      <c r="D9" s="12">
        <v>3.4482758620689655E-2</v>
      </c>
      <c r="E9"/>
      <c r="F9"/>
    </row>
    <row r="10" spans="1:6" x14ac:dyDescent="0.25">
      <c r="A10" t="s">
        <v>41</v>
      </c>
      <c r="B10" s="12">
        <v>0.439453125</v>
      </c>
      <c r="C10" s="12">
        <v>0</v>
      </c>
      <c r="D10" s="12">
        <v>0.28735632183908044</v>
      </c>
      <c r="E10"/>
      <c r="F10"/>
    </row>
    <row r="11" spans="1:6" x14ac:dyDescent="0.25">
      <c r="A11" t="s">
        <v>42</v>
      </c>
      <c r="B11" s="19">
        <v>1.953125E-2</v>
      </c>
      <c r="C11" s="19">
        <v>0</v>
      </c>
      <c r="D11" s="19">
        <v>1.277139208173691E-2</v>
      </c>
      <c r="E11"/>
      <c r="F11"/>
    </row>
    <row r="12" spans="1:6" x14ac:dyDescent="0.25">
      <c r="A12" t="s">
        <v>43</v>
      </c>
      <c r="B12" s="12">
        <v>0</v>
      </c>
      <c r="C12" s="12">
        <v>6.273062730627306E-2</v>
      </c>
      <c r="D12" s="12">
        <v>2.1711366538952746E-2</v>
      </c>
      <c r="E12"/>
      <c r="F12"/>
    </row>
    <row r="13" spans="1:6" x14ac:dyDescent="0.25">
      <c r="A13" t="s">
        <v>33</v>
      </c>
      <c r="B13" s="11">
        <v>0</v>
      </c>
      <c r="C13" s="11">
        <v>0</v>
      </c>
      <c r="D13" s="11">
        <v>0</v>
      </c>
      <c r="E13"/>
      <c r="F13"/>
    </row>
    <row r="14" spans="1:6" x14ac:dyDescent="0.25">
      <c r="A14" t="s">
        <v>34</v>
      </c>
      <c r="B14" s="11">
        <v>0</v>
      </c>
      <c r="C14" s="11">
        <v>0</v>
      </c>
      <c r="D14" s="11">
        <v>0</v>
      </c>
      <c r="E14"/>
      <c r="F14"/>
    </row>
    <row r="15" spans="1:6" x14ac:dyDescent="0.25">
      <c r="A15" t="s">
        <v>36</v>
      </c>
      <c r="B15" s="11">
        <v>0</v>
      </c>
      <c r="C15" s="11">
        <v>0</v>
      </c>
      <c r="D15" s="11">
        <v>0</v>
      </c>
      <c r="E15"/>
      <c r="F15"/>
    </row>
    <row r="16" spans="1:6" x14ac:dyDescent="0.25">
      <c r="A16" t="s">
        <v>35</v>
      </c>
      <c r="B16" s="12">
        <v>0</v>
      </c>
      <c r="C16" s="12">
        <v>5.5350553505535055E-2</v>
      </c>
      <c r="D16" s="12">
        <v>1.9157088122605363E-2</v>
      </c>
      <c r="E16"/>
      <c r="F16"/>
    </row>
    <row r="17" spans="1:6" x14ac:dyDescent="0.25">
      <c r="A17" t="s">
        <v>37</v>
      </c>
      <c r="B17" s="11">
        <v>0</v>
      </c>
      <c r="C17" s="11">
        <v>0</v>
      </c>
      <c r="D17" s="11">
        <v>0</v>
      </c>
      <c r="E17"/>
      <c r="F17"/>
    </row>
    <row r="18" spans="1:6" x14ac:dyDescent="0.25">
      <c r="A18" t="s">
        <v>38</v>
      </c>
      <c r="B18" s="11">
        <v>0</v>
      </c>
      <c r="C18" s="11">
        <v>0</v>
      </c>
      <c r="D18" s="11">
        <v>0</v>
      </c>
      <c r="E18"/>
      <c r="F18"/>
    </row>
    <row r="19" spans="1:6" x14ac:dyDescent="0.25">
      <c r="A19" t="s">
        <v>44</v>
      </c>
      <c r="B19" s="11">
        <v>0</v>
      </c>
      <c r="C19" s="11">
        <v>0</v>
      </c>
      <c r="D19" s="11">
        <v>0</v>
      </c>
      <c r="E19"/>
      <c r="F19"/>
    </row>
    <row r="20" spans="1:6" x14ac:dyDescent="0.25">
      <c r="A20" t="s">
        <v>45</v>
      </c>
      <c r="B20" s="11">
        <v>0</v>
      </c>
      <c r="C20" s="11">
        <v>0</v>
      </c>
      <c r="D20" s="11">
        <v>0</v>
      </c>
      <c r="E20"/>
      <c r="F20"/>
    </row>
    <row r="21" spans="1:6" x14ac:dyDescent="0.25">
      <c r="A21" t="s">
        <v>46</v>
      </c>
      <c r="B21" s="11">
        <v>0</v>
      </c>
      <c r="C21" s="11">
        <v>0</v>
      </c>
      <c r="D21" s="11">
        <v>0</v>
      </c>
      <c r="E21"/>
      <c r="F21"/>
    </row>
    <row r="22" spans="1:6" x14ac:dyDescent="0.25">
      <c r="A22" t="s">
        <v>47</v>
      </c>
      <c r="B22" s="11">
        <v>0</v>
      </c>
      <c r="C22" s="11">
        <v>0</v>
      </c>
      <c r="D22" s="11">
        <v>0</v>
      </c>
      <c r="E22"/>
      <c r="F22"/>
    </row>
    <row r="23" spans="1:6" x14ac:dyDescent="0.25">
      <c r="B23"/>
      <c r="C23"/>
      <c r="D23"/>
      <c r="E23"/>
      <c r="F23"/>
    </row>
    <row r="24" spans="1:6" x14ac:dyDescent="0.25">
      <c r="B24"/>
      <c r="C24"/>
      <c r="D24"/>
      <c r="E24"/>
      <c r="F24"/>
    </row>
    <row r="25" spans="1:6" x14ac:dyDescent="0.25">
      <c r="B25"/>
      <c r="C25"/>
      <c r="D25"/>
      <c r="E25"/>
      <c r="F25"/>
    </row>
    <row r="26" spans="1:6" x14ac:dyDescent="0.25">
      <c r="B26"/>
      <c r="C26"/>
      <c r="D26"/>
      <c r="E26"/>
      <c r="F26"/>
    </row>
    <row r="27" spans="1:6" x14ac:dyDescent="0.25">
      <c r="B27"/>
      <c r="C27"/>
      <c r="D27"/>
      <c r="E27"/>
      <c r="F27"/>
    </row>
    <row r="28" spans="1:6" x14ac:dyDescent="0.25">
      <c r="B28"/>
      <c r="C28"/>
      <c r="D28"/>
      <c r="E28"/>
      <c r="F28"/>
    </row>
    <row r="29" spans="1:6" x14ac:dyDescent="0.25">
      <c r="B29"/>
      <c r="C29"/>
      <c r="D29"/>
      <c r="E29"/>
      <c r="F29"/>
    </row>
    <row r="30" spans="1:6" x14ac:dyDescent="0.25">
      <c r="B30"/>
      <c r="C30"/>
      <c r="D30"/>
      <c r="E30"/>
      <c r="F30"/>
    </row>
    <row r="31" spans="1:6" x14ac:dyDescent="0.25">
      <c r="B31"/>
      <c r="C31"/>
      <c r="D31"/>
      <c r="E31"/>
      <c r="F31"/>
    </row>
    <row r="32" spans="1:6" x14ac:dyDescent="0.25">
      <c r="B32"/>
      <c r="C32"/>
      <c r="D32"/>
      <c r="E32"/>
      <c r="F32"/>
    </row>
    <row r="33" spans="2:6" x14ac:dyDescent="0.25">
      <c r="B33"/>
      <c r="C33"/>
      <c r="D33"/>
      <c r="E33"/>
      <c r="F33"/>
    </row>
    <row r="34" spans="2:6" x14ac:dyDescent="0.25">
      <c r="B34"/>
      <c r="C34"/>
      <c r="D34"/>
      <c r="E34"/>
      <c r="F34"/>
    </row>
    <row r="35" spans="2:6" x14ac:dyDescent="0.25">
      <c r="B35"/>
      <c r="C35"/>
      <c r="D35"/>
      <c r="E35"/>
      <c r="F35"/>
    </row>
    <row r="36" spans="2:6" x14ac:dyDescent="0.25">
      <c r="B36"/>
      <c r="C36"/>
      <c r="D36"/>
      <c r="E36"/>
      <c r="F36"/>
    </row>
    <row r="37" spans="2:6" x14ac:dyDescent="0.25">
      <c r="B37"/>
      <c r="C37"/>
      <c r="D37"/>
      <c r="E37"/>
      <c r="F37"/>
    </row>
    <row r="38" spans="2:6" x14ac:dyDescent="0.25">
      <c r="B38"/>
      <c r="C38"/>
      <c r="D38"/>
      <c r="E38"/>
      <c r="F38"/>
    </row>
    <row r="39" spans="2:6" x14ac:dyDescent="0.25">
      <c r="B39"/>
      <c r="C39"/>
      <c r="D39"/>
      <c r="E39"/>
      <c r="F39"/>
    </row>
    <row r="40" spans="2:6" x14ac:dyDescent="0.25">
      <c r="B40"/>
      <c r="C40"/>
      <c r="D40"/>
      <c r="E40"/>
      <c r="F40"/>
    </row>
    <row r="41" spans="2:6" x14ac:dyDescent="0.25">
      <c r="B41"/>
      <c r="C41"/>
    </row>
    <row r="42" spans="2:6" x14ac:dyDescent="0.25">
      <c r="B42"/>
      <c r="C42"/>
    </row>
    <row r="43" spans="2:6" x14ac:dyDescent="0.25">
      <c r="B43"/>
      <c r="C43"/>
    </row>
    <row r="44" spans="2:6" x14ac:dyDescent="0.25">
      <c r="B44"/>
      <c r="C44"/>
    </row>
    <row r="45" spans="2:6" x14ac:dyDescent="0.25">
      <c r="B45"/>
      <c r="C45"/>
    </row>
    <row r="46" spans="2:6" x14ac:dyDescent="0.25">
      <c r="B46"/>
      <c r="C46"/>
    </row>
    <row r="47" spans="2:6" x14ac:dyDescent="0.25">
      <c r="B47"/>
      <c r="C47"/>
    </row>
    <row r="48" spans="2:6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</sheetData>
  <pageMargins left="0.7" right="0.7" top="0.75" bottom="0.75" header="0.3" footer="0.3"/>
  <pageSetup paperSize="9" orientation="portrait" r:id="rId2"/>
  <headerFooter>
    <oddFooter>&amp;C&amp;1#&amp;"Calibri"&amp;10&amp;K737373No disclosure to third parties!</oddFooter>
  </headerFooter>
  <customProperties>
    <customPr name="_pios_id" r:id="rId3"/>
  </customPropertie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Bonneau, Claude</dc:creator>
  <cp:lastModifiedBy>Bonneau, Claude</cp:lastModifiedBy>
  <dcterms:created xsi:type="dcterms:W3CDTF">2021-03-11T15:24:12Z</dcterms:created>
  <dcterms:modified xsi:type="dcterms:W3CDTF">2021-03-22T17:17:39Z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dae8ba6-b3d9-441d-85ba-95bbdebfad77_Enabled">
    <vt:lpwstr>true</vt:lpwstr>
  </property>
  <property fmtid="{D5CDD505-2E9C-101B-9397-08002B2CF9AE}" pid="3" name="MSIP_Label_5dae8ba6-b3d9-441d-85ba-95bbdebfad77_SetDate">
    <vt:lpwstr>2021-03-19T19:29:49Z</vt:lpwstr>
  </property>
  <property fmtid="{D5CDD505-2E9C-101B-9397-08002B2CF9AE}" pid="4" name="MSIP_Label_5dae8ba6-b3d9-441d-85ba-95bbdebfad77_Method">
    <vt:lpwstr>Standard</vt:lpwstr>
  </property>
  <property fmtid="{D5CDD505-2E9C-101B-9397-08002B2CF9AE}" pid="5" name="MSIP_Label_5dae8ba6-b3d9-441d-85ba-95bbdebfad77_Name">
    <vt:lpwstr>5dae8ba6-b3d9-441d-85ba-95bbdebfad77</vt:lpwstr>
  </property>
  <property fmtid="{D5CDD505-2E9C-101B-9397-08002B2CF9AE}" pid="6" name="MSIP_Label_5dae8ba6-b3d9-441d-85ba-95bbdebfad77_SiteId">
    <vt:lpwstr>2314cb5c-e44b-4288-b205-51ab43ecb122</vt:lpwstr>
  </property>
  <property fmtid="{D5CDD505-2E9C-101B-9397-08002B2CF9AE}" pid="7" name="MSIP_Label_5dae8ba6-b3d9-441d-85ba-95bbdebfad77_ActionId">
    <vt:lpwstr>0334a283-215e-40e3-9b67-e5644794eeaf</vt:lpwstr>
  </property>
  <property fmtid="{D5CDD505-2E9C-101B-9397-08002B2CF9AE}" pid="8" name="MSIP_Label_5dae8ba6-b3d9-441d-85ba-95bbdebfad77_ContentBits">
    <vt:lpwstr>2</vt:lpwstr>
  </property>
</Properties>
</file>