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vbaProjectSignature.bin" ContentType="application/vnd.ms-office.vbaProjectSignature"/>
  <Override PartName="/xl/vbaProjectSignatureAgile.bin" ContentType="application/vnd.ms-office.vbaProjectSignatureAgile"/>
  <Override PartName="/xl/vbaProjectSignatureV3.bin" ContentType="application/vnd.ms-office.vbaProjectSignatureV3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XO-01\Desktop\"/>
    </mc:Choice>
  </mc:AlternateContent>
  <xr:revisionPtr revIDLastSave="0" documentId="8_{AD1F0B43-8AD7-4125-8795-39802D6CFD2E}" xr6:coauthVersionLast="47" xr6:coauthVersionMax="47" xr10:uidLastSave="{00000000-0000-0000-0000-000000000000}"/>
  <bookViews>
    <workbookView xWindow="-120" yWindow="-120" windowWidth="24240" windowHeight="13140" activeTab="1" xr2:uid="{88F24533-A2B4-4AED-893F-4562F73AEA53}"/>
  </bookViews>
  <sheets>
    <sheet name="ACCUEIL" sheetId="3" r:id="rId1"/>
    <sheet name="BDD" sheetId="1" r:id="rId2"/>
    <sheet name="COMMANDE" sheetId="2" r:id="rId3"/>
  </sheets>
  <definedNames>
    <definedName name="DonnéesExternes_1" localSheetId="1" hidden="1">BDD!$A$13:$J$782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2" l="1"/>
  <c r="J121" i="1"/>
  <c r="K121" i="1" s="1"/>
  <c r="J99" i="1"/>
  <c r="K99" i="1" s="1"/>
  <c r="J682" i="1"/>
  <c r="K682" i="1" s="1"/>
  <c r="J25" i="1"/>
  <c r="K25" i="1" s="1"/>
  <c r="J31" i="1"/>
  <c r="K31" i="1" s="1"/>
  <c r="G2" i="2" l="1"/>
  <c r="J572" i="1"/>
  <c r="K572" i="1" s="1"/>
  <c r="J163" i="1"/>
  <c r="K163" i="1" s="1"/>
  <c r="J477" i="1"/>
  <c r="K477" i="1" s="1"/>
  <c r="J529" i="1"/>
  <c r="K529" i="1" s="1"/>
  <c r="J621" i="1"/>
  <c r="K621" i="1" s="1"/>
  <c r="J499" i="1" l="1"/>
  <c r="K499" i="1" s="1"/>
  <c r="J605" i="1"/>
  <c r="K605" i="1" s="1"/>
  <c r="J606" i="1"/>
  <c r="K606" i="1" s="1"/>
  <c r="J607" i="1"/>
  <c r="K607" i="1" s="1"/>
  <c r="J608" i="1"/>
  <c r="K608" i="1" s="1"/>
  <c r="J162" i="1" l="1"/>
  <c r="K162" i="1" s="1"/>
  <c r="J440" i="1"/>
  <c r="K440" i="1" s="1"/>
  <c r="J571" i="1"/>
  <c r="K571" i="1" s="1"/>
  <c r="J573" i="1"/>
  <c r="K573" i="1" s="1"/>
  <c r="J243" i="1"/>
  <c r="K243" i="1" s="1"/>
  <c r="J244" i="1"/>
  <c r="K244" i="1" s="1"/>
  <c r="J245" i="1"/>
  <c r="K245" i="1" s="1"/>
  <c r="J246" i="1"/>
  <c r="K246" i="1" s="1"/>
  <c r="J679" i="1"/>
  <c r="K679" i="1" s="1"/>
  <c r="J677" i="1"/>
  <c r="K677" i="1" s="1"/>
  <c r="J675" i="1"/>
  <c r="K675" i="1" s="1"/>
  <c r="J699" i="1"/>
  <c r="K699" i="1" s="1"/>
  <c r="J681" i="1"/>
  <c r="K681" i="1" s="1"/>
  <c r="J281" i="1"/>
  <c r="K281" i="1" s="1"/>
  <c r="J700" i="1" l="1"/>
  <c r="K700" i="1" s="1"/>
  <c r="J782" i="1"/>
  <c r="K782" i="1" s="1"/>
  <c r="J781" i="1"/>
  <c r="K781" i="1" s="1"/>
  <c r="J780" i="1"/>
  <c r="K780" i="1" s="1"/>
  <c r="J779" i="1"/>
  <c r="K779" i="1" s="1"/>
  <c r="J778" i="1"/>
  <c r="K778" i="1" s="1"/>
  <c r="J777" i="1"/>
  <c r="K777" i="1" s="1"/>
  <c r="J776" i="1"/>
  <c r="K776" i="1" s="1"/>
  <c r="J775" i="1"/>
  <c r="K775" i="1" s="1"/>
  <c r="J774" i="1"/>
  <c r="K774" i="1" s="1"/>
  <c r="J773" i="1"/>
  <c r="K773" i="1" s="1"/>
  <c r="J772" i="1"/>
  <c r="K772" i="1" s="1"/>
  <c r="J771" i="1"/>
  <c r="K771" i="1" s="1"/>
  <c r="J770" i="1"/>
  <c r="K770" i="1" s="1"/>
  <c r="J769" i="1"/>
  <c r="K769" i="1" s="1"/>
  <c r="J768" i="1"/>
  <c r="K768" i="1" s="1"/>
  <c r="J767" i="1"/>
  <c r="K767" i="1" s="1"/>
  <c r="J766" i="1"/>
  <c r="K766" i="1" s="1"/>
  <c r="J765" i="1"/>
  <c r="K765" i="1" s="1"/>
  <c r="J764" i="1"/>
  <c r="K764" i="1" s="1"/>
  <c r="J763" i="1"/>
  <c r="K763" i="1" s="1"/>
  <c r="J762" i="1"/>
  <c r="K762" i="1" s="1"/>
  <c r="J761" i="1"/>
  <c r="K761" i="1" s="1"/>
  <c r="J760" i="1"/>
  <c r="K760" i="1" s="1"/>
  <c r="J759" i="1"/>
  <c r="K759" i="1" s="1"/>
  <c r="J758" i="1"/>
  <c r="K758" i="1" s="1"/>
  <c r="J757" i="1"/>
  <c r="K757" i="1" s="1"/>
  <c r="J756" i="1"/>
  <c r="K756" i="1" s="1"/>
  <c r="J755" i="1"/>
  <c r="K755" i="1" s="1"/>
  <c r="J754" i="1"/>
  <c r="K754" i="1" s="1"/>
  <c r="J753" i="1"/>
  <c r="K753" i="1" s="1"/>
  <c r="J752" i="1"/>
  <c r="K752" i="1" s="1"/>
  <c r="J751" i="1"/>
  <c r="K751" i="1" s="1"/>
  <c r="J750" i="1"/>
  <c r="K750" i="1" s="1"/>
  <c r="J749" i="1"/>
  <c r="K749" i="1" s="1"/>
  <c r="J748" i="1"/>
  <c r="K748" i="1" s="1"/>
  <c r="J747" i="1"/>
  <c r="K747" i="1" s="1"/>
  <c r="J746" i="1"/>
  <c r="K746" i="1" s="1"/>
  <c r="J745" i="1"/>
  <c r="K745" i="1" s="1"/>
  <c r="J744" i="1"/>
  <c r="K744" i="1" s="1"/>
  <c r="J743" i="1"/>
  <c r="K743" i="1" s="1"/>
  <c r="J742" i="1"/>
  <c r="K742" i="1" s="1"/>
  <c r="J741" i="1"/>
  <c r="K741" i="1" s="1"/>
  <c r="J740" i="1"/>
  <c r="K740" i="1" s="1"/>
  <c r="J739" i="1"/>
  <c r="K739" i="1" s="1"/>
  <c r="J738" i="1"/>
  <c r="K738" i="1" s="1"/>
  <c r="J737" i="1"/>
  <c r="K737" i="1" s="1"/>
  <c r="J736" i="1"/>
  <c r="K736" i="1" s="1"/>
  <c r="J735" i="1"/>
  <c r="K735" i="1" s="1"/>
  <c r="J734" i="1"/>
  <c r="K734" i="1" s="1"/>
  <c r="J733" i="1"/>
  <c r="J732" i="1"/>
  <c r="K732" i="1" s="1"/>
  <c r="J731" i="1"/>
  <c r="K731" i="1" s="1"/>
  <c r="J730" i="1"/>
  <c r="K730" i="1" s="1"/>
  <c r="J729" i="1"/>
  <c r="K729" i="1" s="1"/>
  <c r="J728" i="1"/>
  <c r="K728" i="1" s="1"/>
  <c r="J727" i="1"/>
  <c r="K727" i="1" s="1"/>
  <c r="J726" i="1"/>
  <c r="K726" i="1" s="1"/>
  <c r="J725" i="1"/>
  <c r="K725" i="1" s="1"/>
  <c r="J724" i="1"/>
  <c r="K724" i="1" s="1"/>
  <c r="J723" i="1"/>
  <c r="K723" i="1" s="1"/>
  <c r="J722" i="1"/>
  <c r="K722" i="1" s="1"/>
  <c r="J721" i="1"/>
  <c r="K721" i="1" s="1"/>
  <c r="J720" i="1"/>
  <c r="K720" i="1" s="1"/>
  <c r="J719" i="1"/>
  <c r="K719" i="1" s="1"/>
  <c r="J718" i="1"/>
  <c r="K718" i="1" s="1"/>
  <c r="J717" i="1"/>
  <c r="K717" i="1" s="1"/>
  <c r="J716" i="1"/>
  <c r="K716" i="1" s="1"/>
  <c r="J715" i="1"/>
  <c r="K715" i="1" s="1"/>
  <c r="J714" i="1"/>
  <c r="K714" i="1" s="1"/>
  <c r="J713" i="1"/>
  <c r="K713" i="1" s="1"/>
  <c r="J712" i="1"/>
  <c r="K712" i="1" s="1"/>
  <c r="J711" i="1"/>
  <c r="K711" i="1" s="1"/>
  <c r="J710" i="1"/>
  <c r="K710" i="1" s="1"/>
  <c r="J709" i="1"/>
  <c r="K709" i="1" s="1"/>
  <c r="J708" i="1"/>
  <c r="K708" i="1" s="1"/>
  <c r="J707" i="1"/>
  <c r="K707" i="1" s="1"/>
  <c r="J706" i="1"/>
  <c r="K706" i="1" s="1"/>
  <c r="J705" i="1"/>
  <c r="K705" i="1" s="1"/>
  <c r="J704" i="1"/>
  <c r="K704" i="1" s="1"/>
  <c r="J703" i="1"/>
  <c r="K703" i="1" s="1"/>
  <c r="J702" i="1"/>
  <c r="K702" i="1" s="1"/>
  <c r="J701" i="1"/>
  <c r="K701" i="1" s="1"/>
  <c r="J698" i="1"/>
  <c r="K698" i="1" s="1"/>
  <c r="J697" i="1"/>
  <c r="K697" i="1" s="1"/>
  <c r="J696" i="1"/>
  <c r="K696" i="1" s="1"/>
  <c r="J695" i="1"/>
  <c r="K695" i="1" s="1"/>
  <c r="J694" i="1"/>
  <c r="K694" i="1" s="1"/>
  <c r="J693" i="1"/>
  <c r="K693" i="1" s="1"/>
  <c r="J692" i="1"/>
  <c r="K692" i="1" s="1"/>
  <c r="J691" i="1"/>
  <c r="K691" i="1" s="1"/>
  <c r="J690" i="1"/>
  <c r="K690" i="1" s="1"/>
  <c r="J689" i="1"/>
  <c r="K689" i="1" s="1"/>
  <c r="J688" i="1"/>
  <c r="K688" i="1" s="1"/>
  <c r="J687" i="1"/>
  <c r="K687" i="1" s="1"/>
  <c r="J686" i="1"/>
  <c r="K686" i="1" s="1"/>
  <c r="J685" i="1"/>
  <c r="K685" i="1" s="1"/>
  <c r="J684" i="1"/>
  <c r="K684" i="1" s="1"/>
  <c r="J683" i="1"/>
  <c r="K683" i="1" s="1"/>
  <c r="J680" i="1"/>
  <c r="K680" i="1" s="1"/>
  <c r="J678" i="1"/>
  <c r="K678" i="1" s="1"/>
  <c r="J676" i="1"/>
  <c r="K676" i="1" s="1"/>
  <c r="J674" i="1"/>
  <c r="K674" i="1" s="1"/>
  <c r="J673" i="1"/>
  <c r="K673" i="1" s="1"/>
  <c r="J672" i="1"/>
  <c r="K672" i="1" s="1"/>
  <c r="J671" i="1"/>
  <c r="K671" i="1" s="1"/>
  <c r="J670" i="1"/>
  <c r="K670" i="1" s="1"/>
  <c r="J669" i="1"/>
  <c r="K669" i="1" s="1"/>
  <c r="J668" i="1"/>
  <c r="K668" i="1" s="1"/>
  <c r="J667" i="1"/>
  <c r="K667" i="1" s="1"/>
  <c r="J666" i="1"/>
  <c r="K666" i="1" s="1"/>
  <c r="J665" i="1"/>
  <c r="K665" i="1" s="1"/>
  <c r="J664" i="1"/>
  <c r="K664" i="1" s="1"/>
  <c r="J663" i="1"/>
  <c r="K663" i="1" s="1"/>
  <c r="J662" i="1"/>
  <c r="K662" i="1" s="1"/>
  <c r="J661" i="1"/>
  <c r="K661" i="1" s="1"/>
  <c r="J660" i="1"/>
  <c r="K660" i="1" s="1"/>
  <c r="J659" i="1"/>
  <c r="K659" i="1" s="1"/>
  <c r="J658" i="1"/>
  <c r="K658" i="1" s="1"/>
  <c r="J657" i="1"/>
  <c r="K657" i="1" s="1"/>
  <c r="J656" i="1"/>
  <c r="K656" i="1" s="1"/>
  <c r="J655" i="1"/>
  <c r="K655" i="1" s="1"/>
  <c r="J654" i="1"/>
  <c r="K654" i="1" s="1"/>
  <c r="J653" i="1"/>
  <c r="K653" i="1" s="1"/>
  <c r="J652" i="1"/>
  <c r="K652" i="1" s="1"/>
  <c r="J651" i="1"/>
  <c r="K651" i="1" s="1"/>
  <c r="J650" i="1"/>
  <c r="K650" i="1" s="1"/>
  <c r="J649" i="1"/>
  <c r="K649" i="1" s="1"/>
  <c r="J648" i="1"/>
  <c r="K648" i="1" s="1"/>
  <c r="J647" i="1"/>
  <c r="K647" i="1" s="1"/>
  <c r="J646" i="1"/>
  <c r="K646" i="1" s="1"/>
  <c r="J645" i="1"/>
  <c r="K645" i="1" s="1"/>
  <c r="K644" i="1"/>
  <c r="K643" i="1"/>
  <c r="J642" i="1"/>
  <c r="K642" i="1" s="1"/>
  <c r="J641" i="1"/>
  <c r="K641" i="1" s="1"/>
  <c r="J640" i="1"/>
  <c r="K640" i="1" s="1"/>
  <c r="J639" i="1"/>
  <c r="K639" i="1" s="1"/>
  <c r="J638" i="1"/>
  <c r="K638" i="1" s="1"/>
  <c r="J637" i="1"/>
  <c r="K637" i="1" s="1"/>
  <c r="J636" i="1"/>
  <c r="K636" i="1" s="1"/>
  <c r="J635" i="1"/>
  <c r="K635" i="1" s="1"/>
  <c r="J634" i="1"/>
  <c r="K634" i="1" s="1"/>
  <c r="J633" i="1"/>
  <c r="K633" i="1" s="1"/>
  <c r="J632" i="1"/>
  <c r="K632" i="1" s="1"/>
  <c r="J631" i="1"/>
  <c r="K631" i="1" s="1"/>
  <c r="J630" i="1"/>
  <c r="K630" i="1" s="1"/>
  <c r="J629" i="1"/>
  <c r="K629" i="1" s="1"/>
  <c r="J628" i="1"/>
  <c r="K628" i="1" s="1"/>
  <c r="J627" i="1"/>
  <c r="K627" i="1" s="1"/>
  <c r="J626" i="1"/>
  <c r="K626" i="1" s="1"/>
  <c r="J625" i="1"/>
  <c r="K625" i="1" s="1"/>
  <c r="J624" i="1"/>
  <c r="K624" i="1" s="1"/>
  <c r="J623" i="1"/>
  <c r="K623" i="1" s="1"/>
  <c r="J622" i="1"/>
  <c r="K622" i="1" s="1"/>
  <c r="J620" i="1"/>
  <c r="K620" i="1" s="1"/>
  <c r="J619" i="1"/>
  <c r="K619" i="1" s="1"/>
  <c r="J618" i="1"/>
  <c r="K618" i="1" s="1"/>
  <c r="J617" i="1"/>
  <c r="K617" i="1" s="1"/>
  <c r="J616" i="1"/>
  <c r="K616" i="1" s="1"/>
  <c r="J615" i="1"/>
  <c r="K615" i="1" s="1"/>
  <c r="J614" i="1"/>
  <c r="K614" i="1" s="1"/>
  <c r="J613" i="1"/>
  <c r="K613" i="1" s="1"/>
  <c r="J612" i="1"/>
  <c r="K612" i="1" s="1"/>
  <c r="J611" i="1"/>
  <c r="K611" i="1" s="1"/>
  <c r="J610" i="1"/>
  <c r="K610" i="1" s="1"/>
  <c r="J609" i="1"/>
  <c r="K609" i="1" s="1"/>
  <c r="J604" i="1"/>
  <c r="K604" i="1" s="1"/>
  <c r="J603" i="1"/>
  <c r="K603" i="1" s="1"/>
  <c r="J602" i="1"/>
  <c r="K602" i="1" s="1"/>
  <c r="J601" i="1"/>
  <c r="K601" i="1" s="1"/>
  <c r="J600" i="1"/>
  <c r="K600" i="1" s="1"/>
  <c r="J599" i="1"/>
  <c r="K599" i="1" s="1"/>
  <c r="J598" i="1"/>
  <c r="K598" i="1" s="1"/>
  <c r="J597" i="1"/>
  <c r="K597" i="1" s="1"/>
  <c r="J596" i="1"/>
  <c r="K596" i="1" s="1"/>
  <c r="J595" i="1"/>
  <c r="K595" i="1" s="1"/>
  <c r="J594" i="1"/>
  <c r="K594" i="1" s="1"/>
  <c r="J593" i="1"/>
  <c r="K593" i="1" s="1"/>
  <c r="J592" i="1"/>
  <c r="K592" i="1" s="1"/>
  <c r="J591" i="1"/>
  <c r="K591" i="1" s="1"/>
  <c r="J590" i="1"/>
  <c r="K590" i="1" s="1"/>
  <c r="J589" i="1"/>
  <c r="K589" i="1" s="1"/>
  <c r="J588" i="1"/>
  <c r="K588" i="1" s="1"/>
  <c r="J587" i="1"/>
  <c r="K587" i="1" s="1"/>
  <c r="J586" i="1"/>
  <c r="K586" i="1" s="1"/>
  <c r="J585" i="1"/>
  <c r="K585" i="1" s="1"/>
  <c r="J584" i="1"/>
  <c r="K584" i="1" s="1"/>
  <c r="J583" i="1"/>
  <c r="K583" i="1" s="1"/>
  <c r="J582" i="1"/>
  <c r="K582" i="1" s="1"/>
  <c r="J581" i="1"/>
  <c r="K581" i="1" s="1"/>
  <c r="J580" i="1"/>
  <c r="K580" i="1" s="1"/>
  <c r="J579" i="1"/>
  <c r="K579" i="1" s="1"/>
  <c r="J578" i="1"/>
  <c r="K578" i="1" s="1"/>
  <c r="J577" i="1"/>
  <c r="K577" i="1" s="1"/>
  <c r="J576" i="1"/>
  <c r="K576" i="1" s="1"/>
  <c r="J575" i="1"/>
  <c r="K575" i="1" s="1"/>
  <c r="J574" i="1"/>
  <c r="K574" i="1" s="1"/>
  <c r="J570" i="1"/>
  <c r="K570" i="1" s="1"/>
  <c r="J569" i="1"/>
  <c r="K569" i="1" s="1"/>
  <c r="J568" i="1"/>
  <c r="K568" i="1" s="1"/>
  <c r="J567" i="1"/>
  <c r="K567" i="1" s="1"/>
  <c r="J566" i="1"/>
  <c r="K566" i="1" s="1"/>
  <c r="J565" i="1"/>
  <c r="K565" i="1" s="1"/>
  <c r="J564" i="1"/>
  <c r="K564" i="1" s="1"/>
  <c r="J563" i="1"/>
  <c r="K563" i="1" s="1"/>
  <c r="J562" i="1"/>
  <c r="K562" i="1" s="1"/>
  <c r="J561" i="1"/>
  <c r="K561" i="1" s="1"/>
  <c r="J560" i="1"/>
  <c r="K560" i="1" s="1"/>
  <c r="J559" i="1"/>
  <c r="K559" i="1" s="1"/>
  <c r="J558" i="1"/>
  <c r="K558" i="1" s="1"/>
  <c r="J557" i="1"/>
  <c r="K557" i="1" s="1"/>
  <c r="J556" i="1"/>
  <c r="K556" i="1" s="1"/>
  <c r="J555" i="1"/>
  <c r="K555" i="1" s="1"/>
  <c r="J554" i="1"/>
  <c r="K554" i="1" s="1"/>
  <c r="J553" i="1"/>
  <c r="K553" i="1" s="1"/>
  <c r="J552" i="1"/>
  <c r="K552" i="1" s="1"/>
  <c r="J551" i="1"/>
  <c r="K551" i="1" s="1"/>
  <c r="J550" i="1"/>
  <c r="K550" i="1" s="1"/>
  <c r="J549" i="1"/>
  <c r="K549" i="1" s="1"/>
  <c r="J548" i="1"/>
  <c r="K548" i="1" s="1"/>
  <c r="J547" i="1"/>
  <c r="K547" i="1" s="1"/>
  <c r="J546" i="1"/>
  <c r="K546" i="1" s="1"/>
  <c r="J545" i="1"/>
  <c r="K545" i="1" s="1"/>
  <c r="J544" i="1"/>
  <c r="K544" i="1" s="1"/>
  <c r="J543" i="1"/>
  <c r="K543" i="1" s="1"/>
  <c r="J542" i="1"/>
  <c r="K542" i="1" s="1"/>
  <c r="J541" i="1"/>
  <c r="K541" i="1" s="1"/>
  <c r="J540" i="1"/>
  <c r="K540" i="1" s="1"/>
  <c r="J539" i="1"/>
  <c r="K539" i="1" s="1"/>
  <c r="J538" i="1"/>
  <c r="K538" i="1" s="1"/>
  <c r="J537" i="1"/>
  <c r="K537" i="1" s="1"/>
  <c r="J536" i="1"/>
  <c r="K536" i="1" s="1"/>
  <c r="J535" i="1"/>
  <c r="K535" i="1" s="1"/>
  <c r="J534" i="1"/>
  <c r="K534" i="1" s="1"/>
  <c r="J533" i="1"/>
  <c r="K533" i="1" s="1"/>
  <c r="J532" i="1"/>
  <c r="K532" i="1" s="1"/>
  <c r="J531" i="1"/>
  <c r="K531" i="1" s="1"/>
  <c r="J530" i="1"/>
  <c r="K530" i="1" s="1"/>
  <c r="J528" i="1"/>
  <c r="K528" i="1" s="1"/>
  <c r="J527" i="1"/>
  <c r="K527" i="1" s="1"/>
  <c r="J526" i="1"/>
  <c r="K526" i="1" s="1"/>
  <c r="J525" i="1"/>
  <c r="K525" i="1" s="1"/>
  <c r="J524" i="1"/>
  <c r="K524" i="1" s="1"/>
  <c r="J523" i="1"/>
  <c r="K523" i="1" s="1"/>
  <c r="J522" i="1"/>
  <c r="K522" i="1" s="1"/>
  <c r="J521" i="1"/>
  <c r="K521" i="1" s="1"/>
  <c r="J520" i="1"/>
  <c r="K520" i="1" s="1"/>
  <c r="J519" i="1"/>
  <c r="K519" i="1" s="1"/>
  <c r="J518" i="1"/>
  <c r="K518" i="1" s="1"/>
  <c r="J517" i="1"/>
  <c r="K517" i="1" s="1"/>
  <c r="J516" i="1"/>
  <c r="K516" i="1" s="1"/>
  <c r="J515" i="1"/>
  <c r="K515" i="1" s="1"/>
  <c r="J514" i="1"/>
  <c r="K514" i="1" s="1"/>
  <c r="J513" i="1"/>
  <c r="K513" i="1" s="1"/>
  <c r="J512" i="1"/>
  <c r="K512" i="1" s="1"/>
  <c r="J511" i="1"/>
  <c r="K511" i="1" s="1"/>
  <c r="J510" i="1"/>
  <c r="K510" i="1" s="1"/>
  <c r="J509" i="1"/>
  <c r="K509" i="1" s="1"/>
  <c r="J508" i="1"/>
  <c r="K508" i="1" s="1"/>
  <c r="J507" i="1"/>
  <c r="K507" i="1" s="1"/>
  <c r="J506" i="1"/>
  <c r="K506" i="1" s="1"/>
  <c r="J505" i="1"/>
  <c r="K505" i="1" s="1"/>
  <c r="J504" i="1"/>
  <c r="K504" i="1" s="1"/>
  <c r="J503" i="1"/>
  <c r="K503" i="1" s="1"/>
  <c r="J502" i="1"/>
  <c r="K502" i="1" s="1"/>
  <c r="J501" i="1"/>
  <c r="K501" i="1" s="1"/>
  <c r="J500" i="1"/>
  <c r="K500" i="1" s="1"/>
  <c r="J498" i="1"/>
  <c r="K498" i="1" s="1"/>
  <c r="J497" i="1"/>
  <c r="K497" i="1" s="1"/>
  <c r="J496" i="1"/>
  <c r="K496" i="1" s="1"/>
  <c r="J495" i="1"/>
  <c r="K495" i="1" s="1"/>
  <c r="J494" i="1"/>
  <c r="K494" i="1" s="1"/>
  <c r="J493" i="1"/>
  <c r="K493" i="1" s="1"/>
  <c r="J492" i="1"/>
  <c r="K492" i="1" s="1"/>
  <c r="J491" i="1"/>
  <c r="K491" i="1" s="1"/>
  <c r="J490" i="1"/>
  <c r="K490" i="1" s="1"/>
  <c r="J489" i="1"/>
  <c r="K489" i="1" s="1"/>
  <c r="J488" i="1"/>
  <c r="K488" i="1" s="1"/>
  <c r="J487" i="1"/>
  <c r="K487" i="1" s="1"/>
  <c r="J486" i="1"/>
  <c r="K486" i="1" s="1"/>
  <c r="J485" i="1"/>
  <c r="K485" i="1" s="1"/>
  <c r="J484" i="1"/>
  <c r="K484" i="1" s="1"/>
  <c r="J483" i="1"/>
  <c r="K483" i="1" s="1"/>
  <c r="J482" i="1"/>
  <c r="K482" i="1" s="1"/>
  <c r="J481" i="1"/>
  <c r="K481" i="1" s="1"/>
  <c r="J480" i="1"/>
  <c r="K480" i="1" s="1"/>
  <c r="J479" i="1"/>
  <c r="K479" i="1" s="1"/>
  <c r="J478" i="1"/>
  <c r="K478" i="1" s="1"/>
  <c r="J476" i="1"/>
  <c r="K476" i="1" s="1"/>
  <c r="J475" i="1"/>
  <c r="K475" i="1" s="1"/>
  <c r="J474" i="1"/>
  <c r="K474" i="1" s="1"/>
  <c r="J473" i="1"/>
  <c r="K473" i="1" s="1"/>
  <c r="J472" i="1"/>
  <c r="K472" i="1" s="1"/>
  <c r="J471" i="1"/>
  <c r="K471" i="1" s="1"/>
  <c r="J470" i="1"/>
  <c r="K470" i="1" s="1"/>
  <c r="J469" i="1"/>
  <c r="K469" i="1" s="1"/>
  <c r="J468" i="1"/>
  <c r="K468" i="1" s="1"/>
  <c r="J467" i="1"/>
  <c r="K467" i="1" s="1"/>
  <c r="J466" i="1"/>
  <c r="K466" i="1" s="1"/>
  <c r="J465" i="1"/>
  <c r="K465" i="1" s="1"/>
  <c r="J464" i="1"/>
  <c r="K464" i="1" s="1"/>
  <c r="J463" i="1"/>
  <c r="K463" i="1" s="1"/>
  <c r="J462" i="1"/>
  <c r="K462" i="1" s="1"/>
  <c r="J461" i="1"/>
  <c r="K461" i="1" s="1"/>
  <c r="J460" i="1"/>
  <c r="K460" i="1" s="1"/>
  <c r="J459" i="1"/>
  <c r="K459" i="1" s="1"/>
  <c r="J458" i="1"/>
  <c r="K458" i="1" s="1"/>
  <c r="J457" i="1"/>
  <c r="K457" i="1" s="1"/>
  <c r="J456" i="1"/>
  <c r="K456" i="1" s="1"/>
  <c r="J455" i="1"/>
  <c r="K455" i="1" s="1"/>
  <c r="J454" i="1"/>
  <c r="K454" i="1" s="1"/>
  <c r="J453" i="1"/>
  <c r="K453" i="1" s="1"/>
  <c r="J452" i="1"/>
  <c r="K452" i="1" s="1"/>
  <c r="J451" i="1"/>
  <c r="K451" i="1" s="1"/>
  <c r="J450" i="1"/>
  <c r="K450" i="1" s="1"/>
  <c r="J449" i="1"/>
  <c r="K449" i="1" s="1"/>
  <c r="J448" i="1"/>
  <c r="K448" i="1" s="1"/>
  <c r="J447" i="1"/>
  <c r="K447" i="1" s="1"/>
  <c r="J446" i="1"/>
  <c r="K446" i="1" s="1"/>
  <c r="J445" i="1"/>
  <c r="K445" i="1" s="1"/>
  <c r="J444" i="1"/>
  <c r="K444" i="1" s="1"/>
  <c r="J443" i="1"/>
  <c r="K443" i="1" s="1"/>
  <c r="J442" i="1"/>
  <c r="K442" i="1" s="1"/>
  <c r="J441" i="1"/>
  <c r="K441" i="1" s="1"/>
  <c r="J439" i="1"/>
  <c r="K439" i="1" s="1"/>
  <c r="J438" i="1"/>
  <c r="K438" i="1" s="1"/>
  <c r="J437" i="1"/>
  <c r="K437" i="1" s="1"/>
  <c r="J436" i="1"/>
  <c r="K436" i="1" s="1"/>
  <c r="J435" i="1"/>
  <c r="K435" i="1" s="1"/>
  <c r="J434" i="1"/>
  <c r="K434" i="1" s="1"/>
  <c r="J433" i="1"/>
  <c r="K433" i="1" s="1"/>
  <c r="J432" i="1"/>
  <c r="K432" i="1" s="1"/>
  <c r="J431" i="1"/>
  <c r="K431" i="1" s="1"/>
  <c r="J430" i="1"/>
  <c r="K430" i="1" s="1"/>
  <c r="J429" i="1"/>
  <c r="K429" i="1" s="1"/>
  <c r="J428" i="1"/>
  <c r="K428" i="1" s="1"/>
  <c r="J427" i="1"/>
  <c r="K427" i="1" s="1"/>
  <c r="J426" i="1"/>
  <c r="K426" i="1" s="1"/>
  <c r="J425" i="1"/>
  <c r="K425" i="1" s="1"/>
  <c r="J424" i="1"/>
  <c r="K424" i="1" s="1"/>
  <c r="J423" i="1"/>
  <c r="K423" i="1" s="1"/>
  <c r="J422" i="1"/>
  <c r="K422" i="1" s="1"/>
  <c r="J421" i="1"/>
  <c r="K421" i="1" s="1"/>
  <c r="J420" i="1"/>
  <c r="K420" i="1" s="1"/>
  <c r="J419" i="1"/>
  <c r="K419" i="1" s="1"/>
  <c r="J418" i="1"/>
  <c r="K418" i="1" s="1"/>
  <c r="J417" i="1"/>
  <c r="K417" i="1" s="1"/>
  <c r="J416" i="1"/>
  <c r="K416" i="1" s="1"/>
  <c r="J415" i="1"/>
  <c r="K415" i="1" s="1"/>
  <c r="J414" i="1"/>
  <c r="K414" i="1" s="1"/>
  <c r="J413" i="1"/>
  <c r="K413" i="1" s="1"/>
  <c r="J412" i="1"/>
  <c r="K412" i="1" s="1"/>
  <c r="J411" i="1"/>
  <c r="K411" i="1" s="1"/>
  <c r="J410" i="1"/>
  <c r="K410" i="1" s="1"/>
  <c r="J409" i="1"/>
  <c r="K409" i="1" s="1"/>
  <c r="J408" i="1"/>
  <c r="K408" i="1" s="1"/>
  <c r="J407" i="1"/>
  <c r="K407" i="1" s="1"/>
  <c r="J406" i="1"/>
  <c r="K406" i="1" s="1"/>
  <c r="J405" i="1"/>
  <c r="K405" i="1" s="1"/>
  <c r="J404" i="1"/>
  <c r="K404" i="1" s="1"/>
  <c r="J403" i="1"/>
  <c r="K403" i="1" s="1"/>
  <c r="J402" i="1"/>
  <c r="K402" i="1" s="1"/>
  <c r="J401" i="1"/>
  <c r="K401" i="1" s="1"/>
  <c r="J400" i="1"/>
  <c r="K400" i="1" s="1"/>
  <c r="J399" i="1"/>
  <c r="K399" i="1" s="1"/>
  <c r="J398" i="1"/>
  <c r="K398" i="1" s="1"/>
  <c r="J397" i="1"/>
  <c r="K397" i="1" s="1"/>
  <c r="J396" i="1"/>
  <c r="K396" i="1" s="1"/>
  <c r="J395" i="1"/>
  <c r="K395" i="1" s="1"/>
  <c r="J394" i="1"/>
  <c r="K394" i="1" s="1"/>
  <c r="J393" i="1"/>
  <c r="K393" i="1" s="1"/>
  <c r="J392" i="1"/>
  <c r="K392" i="1" s="1"/>
  <c r="J391" i="1"/>
  <c r="K391" i="1" s="1"/>
  <c r="J390" i="1"/>
  <c r="K390" i="1" s="1"/>
  <c r="J389" i="1"/>
  <c r="K389" i="1" s="1"/>
  <c r="J388" i="1"/>
  <c r="K388" i="1" s="1"/>
  <c r="J387" i="1"/>
  <c r="K387" i="1" s="1"/>
  <c r="J386" i="1"/>
  <c r="K386" i="1" s="1"/>
  <c r="J385" i="1"/>
  <c r="K385" i="1" s="1"/>
  <c r="J384" i="1"/>
  <c r="K384" i="1" s="1"/>
  <c r="J383" i="1"/>
  <c r="K383" i="1" s="1"/>
  <c r="J382" i="1"/>
  <c r="K382" i="1" s="1"/>
  <c r="J381" i="1"/>
  <c r="K381" i="1" s="1"/>
  <c r="J380" i="1"/>
  <c r="K380" i="1" s="1"/>
  <c r="J379" i="1"/>
  <c r="K379" i="1" s="1"/>
  <c r="J378" i="1"/>
  <c r="K378" i="1" s="1"/>
  <c r="J377" i="1"/>
  <c r="K377" i="1" s="1"/>
  <c r="J376" i="1"/>
  <c r="K376" i="1" s="1"/>
  <c r="J375" i="1"/>
  <c r="K375" i="1" s="1"/>
  <c r="J374" i="1"/>
  <c r="K374" i="1" s="1"/>
  <c r="J373" i="1"/>
  <c r="K373" i="1" s="1"/>
  <c r="J372" i="1"/>
  <c r="K372" i="1" s="1"/>
  <c r="J371" i="1"/>
  <c r="K371" i="1" s="1"/>
  <c r="J370" i="1"/>
  <c r="K370" i="1" s="1"/>
  <c r="J369" i="1"/>
  <c r="K369" i="1" s="1"/>
  <c r="J368" i="1"/>
  <c r="K368" i="1" s="1"/>
  <c r="J367" i="1"/>
  <c r="K367" i="1" s="1"/>
  <c r="J366" i="1"/>
  <c r="K366" i="1" s="1"/>
  <c r="J365" i="1"/>
  <c r="K365" i="1" s="1"/>
  <c r="J364" i="1"/>
  <c r="K364" i="1" s="1"/>
  <c r="J363" i="1"/>
  <c r="K363" i="1" s="1"/>
  <c r="J362" i="1"/>
  <c r="K362" i="1" s="1"/>
  <c r="J361" i="1"/>
  <c r="K361" i="1" s="1"/>
  <c r="J360" i="1"/>
  <c r="K360" i="1" s="1"/>
  <c r="J359" i="1"/>
  <c r="K359" i="1" s="1"/>
  <c r="J358" i="1"/>
  <c r="K358" i="1" s="1"/>
  <c r="J357" i="1"/>
  <c r="K357" i="1" s="1"/>
  <c r="J356" i="1"/>
  <c r="K356" i="1" s="1"/>
  <c r="J355" i="1"/>
  <c r="K355" i="1" s="1"/>
  <c r="J354" i="1"/>
  <c r="K354" i="1" s="1"/>
  <c r="J353" i="1"/>
  <c r="K353" i="1" s="1"/>
  <c r="J352" i="1"/>
  <c r="K352" i="1" s="1"/>
  <c r="J351" i="1"/>
  <c r="K351" i="1" s="1"/>
  <c r="J350" i="1"/>
  <c r="K350" i="1" s="1"/>
  <c r="J349" i="1"/>
  <c r="K349" i="1" s="1"/>
  <c r="J348" i="1"/>
  <c r="K348" i="1" s="1"/>
  <c r="J347" i="1"/>
  <c r="K347" i="1" s="1"/>
  <c r="J346" i="1"/>
  <c r="K346" i="1" s="1"/>
  <c r="J345" i="1"/>
  <c r="K345" i="1" s="1"/>
  <c r="J344" i="1"/>
  <c r="K344" i="1" s="1"/>
  <c r="J343" i="1"/>
  <c r="K343" i="1" s="1"/>
  <c r="J342" i="1"/>
  <c r="K342" i="1" s="1"/>
  <c r="J341" i="1"/>
  <c r="K341" i="1" s="1"/>
  <c r="J340" i="1"/>
  <c r="K340" i="1" s="1"/>
  <c r="J339" i="1"/>
  <c r="K339" i="1" s="1"/>
  <c r="J338" i="1"/>
  <c r="K338" i="1" s="1"/>
  <c r="J337" i="1"/>
  <c r="K337" i="1" s="1"/>
  <c r="J336" i="1"/>
  <c r="K336" i="1" s="1"/>
  <c r="J335" i="1"/>
  <c r="K335" i="1" s="1"/>
  <c r="J334" i="1"/>
  <c r="K334" i="1" s="1"/>
  <c r="J333" i="1"/>
  <c r="K333" i="1" s="1"/>
  <c r="J332" i="1"/>
  <c r="K332" i="1" s="1"/>
  <c r="J331" i="1"/>
  <c r="K331" i="1" s="1"/>
  <c r="J330" i="1"/>
  <c r="K330" i="1" s="1"/>
  <c r="J329" i="1"/>
  <c r="K329" i="1" s="1"/>
  <c r="J328" i="1"/>
  <c r="K328" i="1" s="1"/>
  <c r="J327" i="1"/>
  <c r="K327" i="1" s="1"/>
  <c r="J326" i="1"/>
  <c r="K326" i="1" s="1"/>
  <c r="J325" i="1"/>
  <c r="K325" i="1" s="1"/>
  <c r="J324" i="1"/>
  <c r="K324" i="1" s="1"/>
  <c r="J323" i="1"/>
  <c r="K323" i="1" s="1"/>
  <c r="J322" i="1"/>
  <c r="K322" i="1" s="1"/>
  <c r="J321" i="1"/>
  <c r="K321" i="1" s="1"/>
  <c r="J320" i="1"/>
  <c r="K320" i="1" s="1"/>
  <c r="J319" i="1"/>
  <c r="K319" i="1" s="1"/>
  <c r="J318" i="1"/>
  <c r="K318" i="1" s="1"/>
  <c r="J317" i="1"/>
  <c r="K317" i="1" s="1"/>
  <c r="J316" i="1"/>
  <c r="K316" i="1" s="1"/>
  <c r="J315" i="1"/>
  <c r="K315" i="1" s="1"/>
  <c r="J314" i="1"/>
  <c r="K314" i="1" s="1"/>
  <c r="J313" i="1"/>
  <c r="K313" i="1" s="1"/>
  <c r="J312" i="1"/>
  <c r="K312" i="1" s="1"/>
  <c r="J311" i="1"/>
  <c r="K311" i="1" s="1"/>
  <c r="J310" i="1"/>
  <c r="K310" i="1" s="1"/>
  <c r="J309" i="1"/>
  <c r="K309" i="1" s="1"/>
  <c r="J308" i="1"/>
  <c r="K308" i="1" s="1"/>
  <c r="J307" i="1"/>
  <c r="K307" i="1" s="1"/>
  <c r="J306" i="1"/>
  <c r="K306" i="1" s="1"/>
  <c r="J305" i="1"/>
  <c r="K305" i="1" s="1"/>
  <c r="J304" i="1"/>
  <c r="K304" i="1" s="1"/>
  <c r="J303" i="1"/>
  <c r="K303" i="1" s="1"/>
  <c r="J302" i="1"/>
  <c r="K302" i="1" s="1"/>
  <c r="J301" i="1"/>
  <c r="K301" i="1" s="1"/>
  <c r="J300" i="1"/>
  <c r="K300" i="1" s="1"/>
  <c r="J299" i="1"/>
  <c r="K299" i="1" s="1"/>
  <c r="J298" i="1"/>
  <c r="K298" i="1" s="1"/>
  <c r="J297" i="1"/>
  <c r="K297" i="1" s="1"/>
  <c r="J296" i="1"/>
  <c r="K296" i="1" s="1"/>
  <c r="J295" i="1"/>
  <c r="K295" i="1" s="1"/>
  <c r="J294" i="1"/>
  <c r="K294" i="1" s="1"/>
  <c r="J293" i="1"/>
  <c r="K293" i="1" s="1"/>
  <c r="J292" i="1"/>
  <c r="K292" i="1" s="1"/>
  <c r="J291" i="1"/>
  <c r="K291" i="1" s="1"/>
  <c r="J290" i="1"/>
  <c r="K290" i="1" s="1"/>
  <c r="J289" i="1"/>
  <c r="K289" i="1" s="1"/>
  <c r="J288" i="1"/>
  <c r="K288" i="1" s="1"/>
  <c r="J287" i="1"/>
  <c r="K287" i="1" s="1"/>
  <c r="J286" i="1"/>
  <c r="K286" i="1" s="1"/>
  <c r="J285" i="1"/>
  <c r="K285" i="1" s="1"/>
  <c r="J284" i="1"/>
  <c r="K284" i="1" s="1"/>
  <c r="J283" i="1"/>
  <c r="K283" i="1" s="1"/>
  <c r="J282" i="1"/>
  <c r="K282" i="1" s="1"/>
  <c r="J280" i="1"/>
  <c r="K280" i="1" s="1"/>
  <c r="J279" i="1"/>
  <c r="K279" i="1" s="1"/>
  <c r="J278" i="1"/>
  <c r="K278" i="1" s="1"/>
  <c r="J277" i="1"/>
  <c r="K277" i="1" s="1"/>
  <c r="J276" i="1"/>
  <c r="K276" i="1" s="1"/>
  <c r="J275" i="1"/>
  <c r="K275" i="1" s="1"/>
  <c r="J274" i="1"/>
  <c r="K274" i="1" s="1"/>
  <c r="J273" i="1"/>
  <c r="K273" i="1" s="1"/>
  <c r="J272" i="1"/>
  <c r="K272" i="1" s="1"/>
  <c r="J271" i="1"/>
  <c r="K271" i="1" s="1"/>
  <c r="J270" i="1"/>
  <c r="K270" i="1" s="1"/>
  <c r="J269" i="1"/>
  <c r="K269" i="1" s="1"/>
  <c r="J268" i="1"/>
  <c r="K268" i="1" s="1"/>
  <c r="J267" i="1"/>
  <c r="K267" i="1" s="1"/>
  <c r="J266" i="1"/>
  <c r="K266" i="1" s="1"/>
  <c r="J265" i="1"/>
  <c r="K265" i="1" s="1"/>
  <c r="J264" i="1"/>
  <c r="K264" i="1" s="1"/>
  <c r="J263" i="1"/>
  <c r="K263" i="1" s="1"/>
  <c r="J262" i="1"/>
  <c r="K262" i="1" s="1"/>
  <c r="J261" i="1"/>
  <c r="K261" i="1" s="1"/>
  <c r="J260" i="1"/>
  <c r="K260" i="1" s="1"/>
  <c r="J259" i="1"/>
  <c r="K259" i="1" s="1"/>
  <c r="J258" i="1"/>
  <c r="K258" i="1" s="1"/>
  <c r="J257" i="1"/>
  <c r="K257" i="1" s="1"/>
  <c r="J256" i="1"/>
  <c r="K256" i="1" s="1"/>
  <c r="J255" i="1"/>
  <c r="K255" i="1" s="1"/>
  <c r="J254" i="1"/>
  <c r="K254" i="1" s="1"/>
  <c r="J253" i="1"/>
  <c r="K253" i="1" s="1"/>
  <c r="J252" i="1"/>
  <c r="K252" i="1" s="1"/>
  <c r="J251" i="1"/>
  <c r="K251" i="1" s="1"/>
  <c r="J250" i="1"/>
  <c r="K250" i="1" s="1"/>
  <c r="J249" i="1"/>
  <c r="K249" i="1" s="1"/>
  <c r="J248" i="1"/>
  <c r="K248" i="1" s="1"/>
  <c r="J247" i="1"/>
  <c r="K247" i="1" s="1"/>
  <c r="J242" i="1"/>
  <c r="K242" i="1" s="1"/>
  <c r="J241" i="1"/>
  <c r="K241" i="1" s="1"/>
  <c r="J240" i="1"/>
  <c r="K240" i="1" s="1"/>
  <c r="J239" i="1"/>
  <c r="K239" i="1" s="1"/>
  <c r="J238" i="1"/>
  <c r="K238" i="1" s="1"/>
  <c r="J237" i="1"/>
  <c r="K237" i="1" s="1"/>
  <c r="J236" i="1"/>
  <c r="K236" i="1" s="1"/>
  <c r="J235" i="1"/>
  <c r="K235" i="1" s="1"/>
  <c r="J234" i="1"/>
  <c r="K234" i="1" s="1"/>
  <c r="J233" i="1"/>
  <c r="K233" i="1" s="1"/>
  <c r="J232" i="1"/>
  <c r="K232" i="1" s="1"/>
  <c r="J231" i="1"/>
  <c r="K231" i="1" s="1"/>
  <c r="J230" i="1"/>
  <c r="K230" i="1" s="1"/>
  <c r="J229" i="1"/>
  <c r="K229" i="1" s="1"/>
  <c r="J228" i="1"/>
  <c r="K228" i="1" s="1"/>
  <c r="J227" i="1"/>
  <c r="K227" i="1" s="1"/>
  <c r="J226" i="1"/>
  <c r="K226" i="1" s="1"/>
  <c r="J225" i="1"/>
  <c r="K225" i="1" s="1"/>
  <c r="J224" i="1"/>
  <c r="K224" i="1" s="1"/>
  <c r="J223" i="1"/>
  <c r="K223" i="1" s="1"/>
  <c r="J222" i="1"/>
  <c r="K222" i="1" s="1"/>
  <c r="J221" i="1"/>
  <c r="K221" i="1" s="1"/>
  <c r="J220" i="1"/>
  <c r="K220" i="1" s="1"/>
  <c r="J219" i="1"/>
  <c r="K219" i="1" s="1"/>
  <c r="J218" i="1"/>
  <c r="K218" i="1" s="1"/>
  <c r="J217" i="1"/>
  <c r="K217" i="1" s="1"/>
  <c r="J216" i="1"/>
  <c r="K216" i="1" s="1"/>
  <c r="J215" i="1"/>
  <c r="K215" i="1" s="1"/>
  <c r="J214" i="1"/>
  <c r="K214" i="1" s="1"/>
  <c r="J213" i="1"/>
  <c r="K213" i="1" s="1"/>
  <c r="J212" i="1"/>
  <c r="K212" i="1" s="1"/>
  <c r="J211" i="1"/>
  <c r="K211" i="1" s="1"/>
  <c r="J210" i="1"/>
  <c r="K210" i="1" s="1"/>
  <c r="J209" i="1"/>
  <c r="K209" i="1" s="1"/>
  <c r="J208" i="1"/>
  <c r="K208" i="1" s="1"/>
  <c r="J207" i="1"/>
  <c r="K207" i="1" s="1"/>
  <c r="J206" i="1"/>
  <c r="K206" i="1" s="1"/>
  <c r="J205" i="1"/>
  <c r="K205" i="1" s="1"/>
  <c r="J204" i="1"/>
  <c r="K204" i="1" s="1"/>
  <c r="J203" i="1"/>
  <c r="K203" i="1" s="1"/>
  <c r="J202" i="1"/>
  <c r="K202" i="1" s="1"/>
  <c r="J201" i="1"/>
  <c r="K201" i="1" s="1"/>
  <c r="J200" i="1"/>
  <c r="K200" i="1" s="1"/>
  <c r="J199" i="1"/>
  <c r="K199" i="1" s="1"/>
  <c r="J198" i="1"/>
  <c r="K198" i="1" s="1"/>
  <c r="J197" i="1"/>
  <c r="K197" i="1" s="1"/>
  <c r="J196" i="1"/>
  <c r="K196" i="1" s="1"/>
  <c r="J195" i="1"/>
  <c r="K195" i="1" s="1"/>
  <c r="J194" i="1"/>
  <c r="K194" i="1" s="1"/>
  <c r="J193" i="1"/>
  <c r="K193" i="1" s="1"/>
  <c r="J192" i="1"/>
  <c r="K192" i="1" s="1"/>
  <c r="J191" i="1"/>
  <c r="K191" i="1" s="1"/>
  <c r="J190" i="1"/>
  <c r="K190" i="1" s="1"/>
  <c r="J189" i="1"/>
  <c r="K189" i="1" s="1"/>
  <c r="J188" i="1"/>
  <c r="K188" i="1" s="1"/>
  <c r="J187" i="1"/>
  <c r="K187" i="1" s="1"/>
  <c r="J186" i="1"/>
  <c r="K186" i="1" s="1"/>
  <c r="J185" i="1"/>
  <c r="K185" i="1" s="1"/>
  <c r="J184" i="1"/>
  <c r="K184" i="1" s="1"/>
  <c r="J183" i="1"/>
  <c r="K183" i="1" s="1"/>
  <c r="J182" i="1"/>
  <c r="K182" i="1" s="1"/>
  <c r="J181" i="1"/>
  <c r="K181" i="1" s="1"/>
  <c r="J180" i="1"/>
  <c r="K180" i="1" s="1"/>
  <c r="J179" i="1"/>
  <c r="K179" i="1" s="1"/>
  <c r="J178" i="1"/>
  <c r="K178" i="1" s="1"/>
  <c r="J177" i="1"/>
  <c r="K177" i="1" s="1"/>
  <c r="J176" i="1"/>
  <c r="K176" i="1" s="1"/>
  <c r="J175" i="1"/>
  <c r="K175" i="1" s="1"/>
  <c r="J174" i="1"/>
  <c r="K174" i="1" s="1"/>
  <c r="J173" i="1"/>
  <c r="K173" i="1" s="1"/>
  <c r="J172" i="1"/>
  <c r="K172" i="1" s="1"/>
  <c r="J171" i="1"/>
  <c r="K171" i="1" s="1"/>
  <c r="J170" i="1"/>
  <c r="K170" i="1" s="1"/>
  <c r="J169" i="1"/>
  <c r="K169" i="1" s="1"/>
  <c r="J168" i="1"/>
  <c r="K168" i="1" s="1"/>
  <c r="J167" i="1"/>
  <c r="K167" i="1" s="1"/>
  <c r="J166" i="1"/>
  <c r="K166" i="1" s="1"/>
  <c r="J165" i="1"/>
  <c r="K165" i="1" s="1"/>
  <c r="J164" i="1"/>
  <c r="K164" i="1" s="1"/>
  <c r="J161" i="1"/>
  <c r="K161" i="1" s="1"/>
  <c r="J160" i="1"/>
  <c r="K160" i="1" s="1"/>
  <c r="J159" i="1"/>
  <c r="K159" i="1" s="1"/>
  <c r="J158" i="1"/>
  <c r="K158" i="1" s="1"/>
  <c r="J157" i="1"/>
  <c r="K157" i="1" s="1"/>
  <c r="J156" i="1"/>
  <c r="K156" i="1" s="1"/>
  <c r="J155" i="1"/>
  <c r="K155" i="1" s="1"/>
  <c r="J154" i="1"/>
  <c r="K154" i="1" s="1"/>
  <c r="J153" i="1"/>
  <c r="K153" i="1" s="1"/>
  <c r="J152" i="1"/>
  <c r="K152" i="1" s="1"/>
  <c r="J151" i="1"/>
  <c r="K151" i="1" s="1"/>
  <c r="J150" i="1"/>
  <c r="K150" i="1" s="1"/>
  <c r="J149" i="1"/>
  <c r="K149" i="1" s="1"/>
  <c r="J148" i="1"/>
  <c r="K148" i="1" s="1"/>
  <c r="J147" i="1"/>
  <c r="K147" i="1" s="1"/>
  <c r="J146" i="1"/>
  <c r="K146" i="1" s="1"/>
  <c r="J145" i="1"/>
  <c r="K145" i="1" s="1"/>
  <c r="J144" i="1"/>
  <c r="K144" i="1" s="1"/>
  <c r="J143" i="1"/>
  <c r="K143" i="1" s="1"/>
  <c r="J142" i="1"/>
  <c r="K142" i="1" s="1"/>
  <c r="J141" i="1"/>
  <c r="K141" i="1" s="1"/>
  <c r="J140" i="1"/>
  <c r="K140" i="1" s="1"/>
  <c r="J139" i="1"/>
  <c r="K139" i="1" s="1"/>
  <c r="J138" i="1"/>
  <c r="K138" i="1" s="1"/>
  <c r="J137" i="1"/>
  <c r="K137" i="1" s="1"/>
  <c r="J136" i="1"/>
  <c r="K136" i="1" s="1"/>
  <c r="J135" i="1"/>
  <c r="K135" i="1" s="1"/>
  <c r="J134" i="1"/>
  <c r="K134" i="1" s="1"/>
  <c r="J133" i="1"/>
  <c r="K133" i="1" s="1"/>
  <c r="J132" i="1"/>
  <c r="K132" i="1" s="1"/>
  <c r="J131" i="1"/>
  <c r="K131" i="1" s="1"/>
  <c r="J130" i="1"/>
  <c r="K130" i="1" s="1"/>
  <c r="J129" i="1"/>
  <c r="K129" i="1" s="1"/>
  <c r="J128" i="1"/>
  <c r="K128" i="1" s="1"/>
  <c r="J127" i="1"/>
  <c r="K127" i="1" s="1"/>
  <c r="J126" i="1"/>
  <c r="K126" i="1" s="1"/>
  <c r="J125" i="1"/>
  <c r="K125" i="1" s="1"/>
  <c r="J124" i="1"/>
  <c r="K124" i="1" s="1"/>
  <c r="J123" i="1"/>
  <c r="K123" i="1" s="1"/>
  <c r="J122" i="1"/>
  <c r="K122" i="1" s="1"/>
  <c r="J120" i="1"/>
  <c r="K120" i="1" s="1"/>
  <c r="J119" i="1"/>
  <c r="K119" i="1" s="1"/>
  <c r="J118" i="1"/>
  <c r="K118" i="1" s="1"/>
  <c r="J117" i="1"/>
  <c r="K117" i="1" s="1"/>
  <c r="J116" i="1"/>
  <c r="K116" i="1" s="1"/>
  <c r="J115" i="1"/>
  <c r="K115" i="1" s="1"/>
  <c r="J114" i="1"/>
  <c r="K114" i="1" s="1"/>
  <c r="J113" i="1"/>
  <c r="K113" i="1" s="1"/>
  <c r="J112" i="1"/>
  <c r="K112" i="1" s="1"/>
  <c r="J111" i="1"/>
  <c r="K111" i="1" s="1"/>
  <c r="J110" i="1"/>
  <c r="K110" i="1" s="1"/>
  <c r="J109" i="1"/>
  <c r="K109" i="1" s="1"/>
  <c r="J108" i="1"/>
  <c r="K108" i="1" s="1"/>
  <c r="J107" i="1"/>
  <c r="K107" i="1" s="1"/>
  <c r="J106" i="1"/>
  <c r="K106" i="1" s="1"/>
  <c r="J105" i="1"/>
  <c r="K105" i="1" s="1"/>
  <c r="J104" i="1"/>
  <c r="K104" i="1" s="1"/>
  <c r="J103" i="1"/>
  <c r="K103" i="1" s="1"/>
  <c r="J102" i="1"/>
  <c r="K102" i="1" s="1"/>
  <c r="J101" i="1"/>
  <c r="K101" i="1" s="1"/>
  <c r="J100" i="1"/>
  <c r="K100" i="1" s="1"/>
  <c r="J98" i="1"/>
  <c r="K98" i="1" s="1"/>
  <c r="J97" i="1"/>
  <c r="K97" i="1" s="1"/>
  <c r="J96" i="1"/>
  <c r="K96" i="1" s="1"/>
  <c r="J95" i="1"/>
  <c r="K95" i="1" s="1"/>
  <c r="J94" i="1"/>
  <c r="K94" i="1" s="1"/>
  <c r="J93" i="1"/>
  <c r="K93" i="1" s="1"/>
  <c r="J92" i="1"/>
  <c r="K92" i="1" s="1"/>
  <c r="J91" i="1"/>
  <c r="K91" i="1" s="1"/>
  <c r="J90" i="1"/>
  <c r="K90" i="1" s="1"/>
  <c r="J89" i="1"/>
  <c r="K89" i="1" s="1"/>
  <c r="J88" i="1"/>
  <c r="K88" i="1" s="1"/>
  <c r="J87" i="1"/>
  <c r="K87" i="1" s="1"/>
  <c r="J86" i="1"/>
  <c r="K86" i="1" s="1"/>
  <c r="J85" i="1"/>
  <c r="K85" i="1" s="1"/>
  <c r="J84" i="1"/>
  <c r="K84" i="1" s="1"/>
  <c r="J83" i="1"/>
  <c r="K83" i="1" s="1"/>
  <c r="J82" i="1"/>
  <c r="K82" i="1" s="1"/>
  <c r="J81" i="1"/>
  <c r="K81" i="1" s="1"/>
  <c r="J80" i="1"/>
  <c r="K80" i="1" s="1"/>
  <c r="J79" i="1"/>
  <c r="K79" i="1" s="1"/>
  <c r="J78" i="1"/>
  <c r="K78" i="1" s="1"/>
  <c r="J77" i="1"/>
  <c r="K77" i="1" s="1"/>
  <c r="J76" i="1"/>
  <c r="K76" i="1" s="1"/>
  <c r="J75" i="1"/>
  <c r="K75" i="1" s="1"/>
  <c r="J74" i="1"/>
  <c r="K74" i="1" s="1"/>
  <c r="J73" i="1"/>
  <c r="K73" i="1" s="1"/>
  <c r="J72" i="1"/>
  <c r="K72" i="1" s="1"/>
  <c r="J71" i="1"/>
  <c r="K71" i="1" s="1"/>
  <c r="J70" i="1"/>
  <c r="K70" i="1" s="1"/>
  <c r="J69" i="1"/>
  <c r="K69" i="1" s="1"/>
  <c r="J68" i="1"/>
  <c r="K68" i="1" s="1"/>
  <c r="J67" i="1"/>
  <c r="K67" i="1" s="1"/>
  <c r="J66" i="1"/>
  <c r="K66" i="1" s="1"/>
  <c r="J65" i="1"/>
  <c r="K65" i="1" s="1"/>
  <c r="J64" i="1"/>
  <c r="K64" i="1" s="1"/>
  <c r="J63" i="1"/>
  <c r="K63" i="1" s="1"/>
  <c r="J62" i="1"/>
  <c r="K62" i="1" s="1"/>
  <c r="J61" i="1"/>
  <c r="K61" i="1" s="1"/>
  <c r="J60" i="1"/>
  <c r="K60" i="1" s="1"/>
  <c r="J59" i="1"/>
  <c r="K59" i="1" s="1"/>
  <c r="J58" i="1"/>
  <c r="K58" i="1" s="1"/>
  <c r="J57" i="1"/>
  <c r="K57" i="1" s="1"/>
  <c r="J56" i="1"/>
  <c r="K56" i="1" s="1"/>
  <c r="J55" i="1"/>
  <c r="K55" i="1" s="1"/>
  <c r="J54" i="1"/>
  <c r="K54" i="1" s="1"/>
  <c r="J53" i="1"/>
  <c r="K53" i="1" s="1"/>
  <c r="J52" i="1"/>
  <c r="K52" i="1" s="1"/>
  <c r="J51" i="1"/>
  <c r="K51" i="1" s="1"/>
  <c r="J50" i="1"/>
  <c r="K50" i="1" s="1"/>
  <c r="J49" i="1"/>
  <c r="K49" i="1" s="1"/>
  <c r="J48" i="1"/>
  <c r="K48" i="1" s="1"/>
  <c r="J47" i="1"/>
  <c r="K47" i="1" s="1"/>
  <c r="J46" i="1"/>
  <c r="K46" i="1" s="1"/>
  <c r="J45" i="1"/>
  <c r="K45" i="1" s="1"/>
  <c r="J44" i="1"/>
  <c r="K44" i="1" s="1"/>
  <c r="J43" i="1"/>
  <c r="K43" i="1" s="1"/>
  <c r="J42" i="1"/>
  <c r="K42" i="1" s="1"/>
  <c r="J41" i="1"/>
  <c r="K41" i="1" s="1"/>
  <c r="J40" i="1"/>
  <c r="K40" i="1" s="1"/>
  <c r="J39" i="1"/>
  <c r="K39" i="1" s="1"/>
  <c r="J38" i="1"/>
  <c r="K38" i="1" s="1"/>
  <c r="J37" i="1"/>
  <c r="K37" i="1" s="1"/>
  <c r="J36" i="1"/>
  <c r="K36" i="1" s="1"/>
  <c r="J35" i="1"/>
  <c r="K35" i="1" s="1"/>
  <c r="J34" i="1"/>
  <c r="K34" i="1" s="1"/>
  <c r="J33" i="1"/>
  <c r="K33" i="1" s="1"/>
  <c r="J32" i="1"/>
  <c r="K32" i="1" s="1"/>
  <c r="J30" i="1"/>
  <c r="K30" i="1" s="1"/>
  <c r="J29" i="1"/>
  <c r="K29" i="1" s="1"/>
  <c r="J28" i="1"/>
  <c r="K28" i="1" s="1"/>
  <c r="J27" i="1"/>
  <c r="K27" i="1" s="1"/>
  <c r="J26" i="1"/>
  <c r="K26" i="1" s="1"/>
  <c r="J24" i="1"/>
  <c r="K24" i="1" s="1"/>
  <c r="J23" i="1"/>
  <c r="K23" i="1" s="1"/>
  <c r="J22" i="1"/>
  <c r="K22" i="1" s="1"/>
  <c r="J21" i="1"/>
  <c r="K21" i="1" s="1"/>
  <c r="J20" i="1"/>
  <c r="K20" i="1" s="1"/>
  <c r="J19" i="1"/>
  <c r="K19" i="1" s="1"/>
  <c r="J18" i="1"/>
  <c r="K18" i="1" s="1"/>
  <c r="J17" i="1"/>
  <c r="K17" i="1" s="1"/>
  <c r="J16" i="1"/>
  <c r="K16" i="1" s="1"/>
  <c r="J15" i="1"/>
  <c r="K15" i="1" s="1"/>
  <c r="J14" i="1"/>
  <c r="K1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D9E6D89-33F8-4D09-9595-A8674A2D1C82}" keepAlive="1" name="Requête - Requête1" description="Connexion à la requête « Requête1 » dans le classeur." type="5" refreshedVersion="6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<sst xmlns="http://schemas.openxmlformats.org/spreadsheetml/2006/main" count="4190" uniqueCount="1775">
  <si>
    <t>DOUBLE CLIQUEZ LA CATÉGORIES</t>
  </si>
  <si>
    <t>DOUBLE CLIQUEZ LE STATUT</t>
  </si>
  <si>
    <r>
      <t xml:space="preserve">INDIQUEZ VOS </t>
    </r>
    <r>
      <rPr>
        <b/>
        <sz val="14"/>
        <color rgb="FFFFFF00"/>
        <rFont val="Calibri"/>
        <family val="2"/>
        <scheme val="minor"/>
      </rPr>
      <t>QUANTITÉS</t>
    </r>
    <r>
      <rPr>
        <b/>
        <sz val="14"/>
        <color theme="1"/>
        <rFont val="Calibri"/>
        <family val="2"/>
        <scheme val="minor"/>
      </rPr>
      <t xml:space="preserve"> ET ENSUITE GÉNÉREZ LA COMMANDE</t>
    </r>
  </si>
  <si>
    <t>RHUMS</t>
  </si>
  <si>
    <t>NOUVEAU</t>
  </si>
  <si>
    <t>GEEF UW HOEVEELHEDEN IN EN GENEREER DAN DE BESTELLING</t>
  </si>
  <si>
    <t>______</t>
  </si>
  <si>
    <t>WHISKY</t>
  </si>
  <si>
    <t>HORS STOCK</t>
  </si>
  <si>
    <t xml:space="preserve">            I</t>
  </si>
  <si>
    <t>GIN</t>
  </si>
  <si>
    <t>FIN DE SÉRIE</t>
  </si>
  <si>
    <r>
      <rPr>
        <b/>
        <sz val="14"/>
        <rFont val="Calibri"/>
        <family val="2"/>
        <scheme val="minor"/>
      </rPr>
      <t xml:space="preserve">CLIC SUR LE </t>
    </r>
    <r>
      <rPr>
        <b/>
        <sz val="14"/>
        <color rgb="FF00B050"/>
        <rFont val="Calibri"/>
        <family val="2"/>
        <scheme val="minor"/>
      </rPr>
      <t>BOUTON</t>
    </r>
    <r>
      <rPr>
        <b/>
        <sz val="14"/>
        <rFont val="Calibri"/>
        <family val="2"/>
        <scheme val="minor"/>
      </rPr>
      <t xml:space="preserve"> POUR GÉNÉRER LA COMMANDE</t>
    </r>
  </si>
  <si>
    <t>TEQUILA</t>
  </si>
  <si>
    <t>HORS STOCK LIVRAISON PAS DE DATE</t>
  </si>
  <si>
    <t>_____________</t>
  </si>
  <si>
    <r>
      <rPr>
        <b/>
        <sz val="14"/>
        <rFont val="Calibri"/>
        <family val="2"/>
        <scheme val="minor"/>
      </rPr>
      <t xml:space="preserve">KLIK OP DE </t>
    </r>
    <r>
      <rPr>
        <b/>
        <sz val="14"/>
        <color rgb="FF00B050"/>
        <rFont val="Calibri"/>
        <family val="2"/>
        <scheme val="minor"/>
      </rPr>
      <t>KNOP</t>
    </r>
    <r>
      <rPr>
        <b/>
        <sz val="14"/>
        <rFont val="Calibri"/>
        <family val="2"/>
        <scheme val="minor"/>
      </rPr>
      <t xml:space="preserve"> OM DE BESTELLING TE MAKEN</t>
    </r>
  </si>
  <si>
    <t>ABSINTHE</t>
  </si>
  <si>
    <t>BIO</t>
  </si>
  <si>
    <t>CALVADOS</t>
  </si>
  <si>
    <t>TOUTE LA LISTE</t>
  </si>
  <si>
    <t>EFFACE LES QUANTITÉS ET LA COMMANDE</t>
  </si>
  <si>
    <t>ARMAGNAC</t>
  </si>
  <si>
    <t>WIS UW INGEGEVEN HOEVEELHEDEN VOOR ELKE NIEUWE BESTELLING</t>
  </si>
  <si>
    <t>CHAMPAGNE</t>
  </si>
  <si>
    <t>COGNAC</t>
  </si>
  <si>
    <t>__________</t>
  </si>
  <si>
    <t>RETOUR EN HAUT DE LA LISTE</t>
  </si>
  <si>
    <t>DIVERS</t>
  </si>
  <si>
    <t>TERUG NAAR TOP VAN DE LIJST</t>
  </si>
  <si>
    <t xml:space="preserve">            </t>
  </si>
  <si>
    <t>FAMILLE</t>
  </si>
  <si>
    <t>ORIGINE</t>
  </si>
  <si>
    <t>REFERENCE</t>
  </si>
  <si>
    <t>LIBELLÉ</t>
  </si>
  <si>
    <t>DEGRES</t>
  </si>
  <si>
    <t>CONTIENT</t>
  </si>
  <si>
    <t>PRIX HTVA</t>
  </si>
  <si>
    <t>s_ecobo</t>
  </si>
  <si>
    <t>ACCIS</t>
  </si>
  <si>
    <t>PRIX + AC6 HTVA</t>
  </si>
  <si>
    <t>PRIX CONS.</t>
  </si>
  <si>
    <t>CATEGORIE</t>
  </si>
  <si>
    <t>QUANTITÉ</t>
  </si>
  <si>
    <t>BTLS/BOX</t>
  </si>
  <si>
    <t>STATUT</t>
  </si>
  <si>
    <t xml:space="preserve">01 RHUM                  </t>
  </si>
  <si>
    <t xml:space="preserve">PANAMA ABUELO            </t>
  </si>
  <si>
    <t xml:space="preserve">ABUELO12            </t>
  </si>
  <si>
    <t xml:space="preserve">ABUELO 12Y                                                  </t>
  </si>
  <si>
    <t xml:space="preserve">ABUELO 12Y COFFRET + 2 VERRES                                                 </t>
  </si>
  <si>
    <t xml:space="preserve">ABUELO125           </t>
  </si>
  <si>
    <t xml:space="preserve">ABUELO 12Y 5CC                                              </t>
  </si>
  <si>
    <t xml:space="preserve">ABUELO7             </t>
  </si>
  <si>
    <t xml:space="preserve">ABUELO 7Y 40°70                                             </t>
  </si>
  <si>
    <t xml:space="preserve">ABU75               </t>
  </si>
  <si>
    <t xml:space="preserve">ABUELO 7Y 5CC                                               </t>
  </si>
  <si>
    <t xml:space="preserve">ABUELOANE1          </t>
  </si>
  <si>
    <t xml:space="preserve">ABUELO ANEJO 100cc                                          </t>
  </si>
  <si>
    <t xml:space="preserve">ABUELOAN20          </t>
  </si>
  <si>
    <t xml:space="preserve">ABUELO ANEJO 20cc                                           </t>
  </si>
  <si>
    <t xml:space="preserve">ABUANE5             </t>
  </si>
  <si>
    <t xml:space="preserve">ABUELO ANEJO 5CC                                            </t>
  </si>
  <si>
    <t xml:space="preserve">ABUELOANE           </t>
  </si>
  <si>
    <t xml:space="preserve">ABUELO ANEJO 70CC                                           </t>
  </si>
  <si>
    <t xml:space="preserve">ABUELOCEN           </t>
  </si>
  <si>
    <t xml:space="preserve">ABUELO CENTURIA 30Y                                         </t>
  </si>
  <si>
    <t xml:space="preserve">ABUELO2O            </t>
  </si>
  <si>
    <t xml:space="preserve">ABUELO XII TWO OAKS                                         </t>
  </si>
  <si>
    <t xml:space="preserve">ABUELOXVN           </t>
  </si>
  <si>
    <t xml:space="preserve">ABUELO XV NAPOLEON                                          </t>
  </si>
  <si>
    <t xml:space="preserve">ABUELOXV20          </t>
  </si>
  <si>
    <t xml:space="preserve">ABUELO XV NAPOLEON+OLOROSO+TAWNY  20CC                      </t>
  </si>
  <si>
    <t xml:space="preserve">ABUELOX20           </t>
  </si>
  <si>
    <t xml:space="preserve">ABUELO XV NAPOLEON+OLOROSO+TAWNY 3 X 20CC                   </t>
  </si>
  <si>
    <t xml:space="preserve">ABUELOXVO           </t>
  </si>
  <si>
    <t xml:space="preserve">ABUELO XV OLOROSO                                           </t>
  </si>
  <si>
    <t xml:space="preserve">ABUELOXVT           </t>
  </si>
  <si>
    <t xml:space="preserve">ABUELO XV TAWNY                                             </t>
  </si>
  <si>
    <t xml:space="preserve">SAINTE LUCIE             </t>
  </si>
  <si>
    <t xml:space="preserve">ADMIFORM            </t>
  </si>
  <si>
    <t xml:space="preserve">ADMIRAL RODNEY HMS FORMIDABLE                               </t>
  </si>
  <si>
    <t xml:space="preserve">TRINIDAD ANGUSTURA       </t>
  </si>
  <si>
    <t xml:space="preserve">ANGUST8             </t>
  </si>
  <si>
    <t xml:space="preserve">ANGUSTURA 1919 8 ANS 40° 70CC                               </t>
  </si>
  <si>
    <t xml:space="preserve">CLANDESTINO              </t>
  </si>
  <si>
    <t xml:space="preserve">APOLO               </t>
  </si>
  <si>
    <t xml:space="preserve">APOLONIO 50CL 15°                                           </t>
  </si>
  <si>
    <t xml:space="preserve">JAMAIQUE APPLETON        </t>
  </si>
  <si>
    <t xml:space="preserve">APPL21              </t>
  </si>
  <si>
    <t xml:space="preserve">APPLETON 21Y                                                </t>
  </si>
  <si>
    <t xml:space="preserve">APPLOVERP           </t>
  </si>
  <si>
    <t xml:space="preserve">APPLETON OVERPROOF 63° 70CC                                 </t>
  </si>
  <si>
    <t>APPL15</t>
  </si>
  <si>
    <t>APPLETON 15y old black river casck</t>
  </si>
  <si>
    <t xml:space="preserve">MAURITIUS ARCANE         </t>
  </si>
  <si>
    <t xml:space="preserve">ARCARANA            </t>
  </si>
  <si>
    <t xml:space="preserve">ARCANE ARRANGE ANANAS ROTI 40°70                            </t>
  </si>
  <si>
    <t xml:space="preserve">ARCARBF             </t>
  </si>
  <si>
    <t xml:space="preserve">ARCANE ARRANGE BANANES FLAMBEES 40°70                       </t>
  </si>
  <si>
    <t xml:space="preserve">ARCARVAN            </t>
  </si>
  <si>
    <t xml:space="preserve">ARCANE ARRANGE VANILLE DES ILES 40°70                       </t>
  </si>
  <si>
    <t xml:space="preserve">ARCANCR             </t>
  </si>
  <si>
    <t xml:space="preserve">ARCANE CANE CRUSH double distilled 43.8°70                  </t>
  </si>
  <si>
    <t xml:space="preserve">ARCANDELI           </t>
  </si>
  <si>
    <t xml:space="preserve">ARCANE DELICATISSIME gran gold rum  41°70                   </t>
  </si>
  <si>
    <t xml:space="preserve">ARCAN12             </t>
  </si>
  <si>
    <t xml:space="preserve">ARCANE EXTRAROMA grand amber rum 40°70cc                    </t>
  </si>
  <si>
    <t xml:space="preserve">ARCANFL             </t>
  </si>
  <si>
    <t xml:space="preserve">ARCANE FLAMBOYANCE single cask 40°70 BOX                    </t>
  </si>
  <si>
    <t>MARTINIQUE BAIE</t>
  </si>
  <si>
    <t>RHJC003</t>
  </si>
  <si>
    <t>BAIE DES TRESORS PLEIN SOLEIL BLANC PARCEL 54°70</t>
  </si>
  <si>
    <t>RHJC001</t>
  </si>
  <si>
    <t>BAIE DES TRESORS FLEUR DU VENT AMBRE 2Y 49,8°</t>
  </si>
  <si>
    <t>RHJC002</t>
  </si>
  <si>
    <t>BAIE DES TRESORS FRUIT DES PLUIES AMBRE PARCEL 2Y</t>
  </si>
  <si>
    <t xml:space="preserve">DOMINICAN BARCELO        </t>
  </si>
  <si>
    <t xml:space="preserve">BARC30              </t>
  </si>
  <si>
    <t xml:space="preserve">BARCELO ANIVERSARIO 30  43°70                               </t>
  </si>
  <si>
    <t xml:space="preserve">MAURITIUS LITCH          </t>
  </si>
  <si>
    <t xml:space="preserve">BARRUMBAR           </t>
  </si>
  <si>
    <t xml:space="preserve">BARRUM BARRELS 42°70                                        </t>
  </si>
  <si>
    <t xml:space="preserve">BARRUM18            </t>
  </si>
  <si>
    <t xml:space="preserve">BARRUM CLASSIC DARK 7Y  2018 40°70                          </t>
  </si>
  <si>
    <t xml:space="preserve">BEACH               </t>
  </si>
  <si>
    <t xml:space="preserve">BEACH HOUSE 40°70                                           </t>
  </si>
  <si>
    <t>BEACHPIN</t>
  </si>
  <si>
    <t>BEACH HOUSE PINK  40°70 HIBISCUS - CASSIS</t>
  </si>
  <si>
    <t xml:space="preserve">BEACHWH             </t>
  </si>
  <si>
    <t xml:space="preserve">BEACH HOUSE WHITE 40°70                                     </t>
  </si>
  <si>
    <t xml:space="preserve">MARIE GALANTE BIELLE     </t>
  </si>
  <si>
    <t xml:space="preserve">06 LIQUEUR               </t>
  </si>
  <si>
    <t xml:space="preserve">BIELBB              </t>
  </si>
  <si>
    <t xml:space="preserve">BIELLE LIQUEUR BOIS BANDE 40° 50CC                          </t>
  </si>
  <si>
    <t xml:space="preserve">BIEL1550            </t>
  </si>
  <si>
    <t xml:space="preserve">BIELLE VIEUX 2015 42° 50cc                                  </t>
  </si>
  <si>
    <t xml:space="preserve">BRESIL CACHACA           </t>
  </si>
  <si>
    <t xml:space="preserve">CACHALMAO           </t>
  </si>
  <si>
    <t xml:space="preserve">CACHACA ALMA GEMEA OURO                                     </t>
  </si>
  <si>
    <t xml:space="preserve">CACHALMAP           </t>
  </si>
  <si>
    <t xml:space="preserve">CACHACA ALMA GEMEA PLATINA 40/70                            </t>
  </si>
  <si>
    <t>RHNO001</t>
  </si>
  <si>
    <t>CACHACA NOVO FOGO Silver 40°70</t>
  </si>
  <si>
    <t>RHNO002</t>
  </si>
  <si>
    <t>CACHACA NOVO CHAMELEON 43°70</t>
  </si>
  <si>
    <t>RHNO003</t>
  </si>
  <si>
    <t>CACHACA NOVO BARREL AGED French oak 40°70</t>
  </si>
  <si>
    <t>RHNO004</t>
  </si>
  <si>
    <t>CACHACA NOVO Tanager old in Oak and Arariba 42°70</t>
  </si>
  <si>
    <t xml:space="preserve">MAURITIUS CANAOAK        </t>
  </si>
  <si>
    <t xml:space="preserve">CANAOAK             </t>
  </si>
  <si>
    <t xml:space="preserve">CANAOAK DARK 40°70CC                                        </t>
  </si>
  <si>
    <t xml:space="preserve">CUBA CANEY               </t>
  </si>
  <si>
    <t xml:space="preserve">CANEY12             </t>
  </si>
  <si>
    <t xml:space="preserve">CANEY 12Y CARAFE                                            </t>
  </si>
  <si>
    <t xml:space="preserve">CANEYCENT           </t>
  </si>
  <si>
    <t xml:space="preserve">CANEY ANEJO CENTURIA 7 ANS 38°70                            </t>
  </si>
  <si>
    <t xml:space="preserve">CANEYCART           </t>
  </si>
  <si>
    <t xml:space="preserve">CANEY CARTA BLANCA SUPERIOR 3 ANS 38°70                     </t>
  </si>
  <si>
    <t xml:space="preserve">CANEYORO            </t>
  </si>
  <si>
    <t xml:space="preserve">CANEY ORO LIGERO 5 ANS 38°70                                </t>
  </si>
  <si>
    <t xml:space="preserve">MEXIQUE                  </t>
  </si>
  <si>
    <t xml:space="preserve">CAPITAN             </t>
  </si>
  <si>
    <t xml:space="preserve">CAPITAN GENERAL 10Y CARAFE 40°/70                           </t>
  </si>
  <si>
    <t xml:space="preserve">PEROU CARTAVIO           </t>
  </si>
  <si>
    <t xml:space="preserve">CART12              </t>
  </si>
  <si>
    <t xml:space="preserve">CARTAVIO 12 ANS ceramica 38°70                              </t>
  </si>
  <si>
    <t xml:space="preserve">CART18              </t>
  </si>
  <si>
    <t xml:space="preserve">CARTAVIO 18 ANS GB                                          </t>
  </si>
  <si>
    <t xml:space="preserve">CELEST              </t>
  </si>
  <si>
    <t xml:space="preserve">CELESTINO 50CL 15°                                          </t>
  </si>
  <si>
    <t xml:space="preserve">CHAIRCUVEE          </t>
  </si>
  <si>
    <t xml:space="preserve">CHAIRMAN ST LUCIA 1931 CUVEE  RUM                           </t>
  </si>
  <si>
    <t xml:space="preserve">MAURITIUS CHAMAREL       </t>
  </si>
  <si>
    <t xml:space="preserve">CHAMCOCO            </t>
  </si>
  <si>
    <t xml:space="preserve">CHAMAREL COCONUTLIQUEUR 35°50                               </t>
  </si>
  <si>
    <t xml:space="preserve">CHAMCOF             </t>
  </si>
  <si>
    <t xml:space="preserve">CHAMAREL COFFEE LIQUEUR 35°50                               </t>
  </si>
  <si>
    <t xml:space="preserve">CHAMDOUBL           </t>
  </si>
  <si>
    <t xml:space="preserve">CHAMAREL DOUBLE DISTILL COEUR DE CHAUFFE 44°70              </t>
  </si>
  <si>
    <t xml:space="preserve">CHAMSPSP            </t>
  </si>
  <si>
    <t xml:space="preserve">CHAMAREL EXOTIC SPICED 40°70                                </t>
  </si>
  <si>
    <t xml:space="preserve">CHAMGOLD            </t>
  </si>
  <si>
    <t xml:space="preserve">CHAMAREL GOLD RUM 42°70                                     </t>
  </si>
  <si>
    <t xml:space="preserve">CHAMMAND            </t>
  </si>
  <si>
    <t xml:space="preserve">CHAMAREL MANDARIN LIQUEUR 35°50                             </t>
  </si>
  <si>
    <t xml:space="preserve">CHAMPREM            </t>
  </si>
  <si>
    <t xml:space="preserve">CHAMAREL PREMIUM CLASSIC 42°70 WHITE                        </t>
  </si>
  <si>
    <t xml:space="preserve">CHAMSPVAN           </t>
  </si>
  <si>
    <t xml:space="preserve">CHAMAREL SPICED VANILLA 40°70                               </t>
  </si>
  <si>
    <t xml:space="preserve">CHAMVAN             </t>
  </si>
  <si>
    <t xml:space="preserve">CHAMAREL VANILLA LIQUEUR 35°50                              </t>
  </si>
  <si>
    <t xml:space="preserve">CHAMVS              </t>
  </si>
  <si>
    <t xml:space="preserve">CHAMAREL VS 3Y 40°70CC                                      </t>
  </si>
  <si>
    <t xml:space="preserve">CHAMVSOP            </t>
  </si>
  <si>
    <t xml:space="preserve">CHAMAREL VSOP 4Y 41°70CC                                    </t>
  </si>
  <si>
    <t xml:space="preserve">CHAMXO              </t>
  </si>
  <si>
    <t xml:space="preserve">CHAMAREL XO 6Y 43°70                                        </t>
  </si>
  <si>
    <t xml:space="preserve">CHAMXOXIM           </t>
  </si>
  <si>
    <t xml:space="preserve">CHAMAREL XO PEDRO XIMENEZ CASK FINISH 45°                   </t>
  </si>
  <si>
    <t>01 RHUM</t>
  </si>
  <si>
    <t>CHAMXOSAU</t>
  </si>
  <si>
    <t>CHAMAREL XO SAUTERN 45°</t>
  </si>
  <si>
    <t>RH7431</t>
  </si>
  <si>
    <t>CHAMAREL XO PEATED WHISKY FINISH 6Y 45°</t>
  </si>
  <si>
    <t>RH7432</t>
  </si>
  <si>
    <t>CHAMAREL XO OLOROSO  FINISH 6Y 45°</t>
  </si>
  <si>
    <t>RH7433</t>
  </si>
  <si>
    <t>CHAMAREL XO MOSCATEL  FINISH 6Y 45°</t>
  </si>
  <si>
    <t xml:space="preserve">REUNION CHARETTE         </t>
  </si>
  <si>
    <t xml:space="preserve">CHAR4070            </t>
  </si>
  <si>
    <t xml:space="preserve">CHARETTE BLANC 40°70                                        </t>
  </si>
  <si>
    <t xml:space="preserve">CHAR49100           </t>
  </si>
  <si>
    <t xml:space="preserve">CHARETTE REUNION BLANC 49° 100CC                            </t>
  </si>
  <si>
    <t xml:space="preserve">CHARVX              </t>
  </si>
  <si>
    <t xml:space="preserve">CHARETTE VIEUX 40°70                                        </t>
  </si>
  <si>
    <t xml:space="preserve">CLANCAN             </t>
  </si>
  <si>
    <t xml:space="preserve">CLANDESTINO CANNELLE 32°50CC                                </t>
  </si>
  <si>
    <t xml:space="preserve">CLANCOCO            </t>
  </si>
  <si>
    <t xml:space="preserve">CLANDESTINO COCO  15° 50CC                                  </t>
  </si>
  <si>
    <t xml:space="preserve">CLANGIN             </t>
  </si>
  <si>
    <t xml:space="preserve">CLANDESTINO GINGEMBRE  32° 50CC                             </t>
  </si>
  <si>
    <t xml:space="preserve">COLOMBIE COLOMA          </t>
  </si>
  <si>
    <t xml:space="preserve">RH4802              </t>
  </si>
  <si>
    <t xml:space="preserve">COLOMA RON COLUMBIA 15Y 40°70                               </t>
  </si>
  <si>
    <t xml:space="preserve">RH4800N             </t>
  </si>
  <si>
    <t xml:space="preserve">COLOMA RON COLUMBIA 8Y 40°70 ETUI                           </t>
  </si>
  <si>
    <t xml:space="preserve">SANTA CRUZ               </t>
  </si>
  <si>
    <t xml:space="preserve">CRUZJANK            </t>
  </si>
  <si>
    <t xml:space="preserve">CRUZAN JANKARU CITRUS 35°70                                 </t>
  </si>
  <si>
    <t xml:space="preserve">GUADELOUPE DAMOISEAU     </t>
  </si>
  <si>
    <t xml:space="preserve">DAM10               </t>
  </si>
  <si>
    <t xml:space="preserve">DAMOISEAU 10Y 42°70                                   </t>
  </si>
  <si>
    <t xml:space="preserve">DAM2007             </t>
  </si>
  <si>
    <t xml:space="preserve">DAMOISEAU 2007 42°70                                        </t>
  </si>
  <si>
    <t xml:space="preserve">DAM2009/42          </t>
  </si>
  <si>
    <t xml:space="preserve">DAMOISEAU 2009 42°70CC                                      </t>
  </si>
  <si>
    <t xml:space="preserve">DAM2009BRU          </t>
  </si>
  <si>
    <t xml:space="preserve">DAMOISEAU 2009 66.9°70CC                                    </t>
  </si>
  <si>
    <t xml:space="preserve">DAM40100            </t>
  </si>
  <si>
    <t xml:space="preserve">DAMOISEAU 40°100                                            </t>
  </si>
  <si>
    <t xml:space="preserve">DAM50100            </t>
  </si>
  <si>
    <t xml:space="preserve">DAMOISEAU 50 100                                            </t>
  </si>
  <si>
    <t xml:space="preserve">DAM8                </t>
  </si>
  <si>
    <t xml:space="preserve">DAMOISEAU 8 ANS  42°70CC                                    </t>
  </si>
  <si>
    <t xml:space="preserve">DAMAM40100          </t>
  </si>
  <si>
    <t xml:space="preserve">DAMOISEAU AMBRE 40°100                                      </t>
  </si>
  <si>
    <t xml:space="preserve">DAMARANA            </t>
  </si>
  <si>
    <t xml:space="preserve">Damoiseau Ananas Victoria / Pineapple Vanilla               </t>
  </si>
  <si>
    <t xml:space="preserve">DAM4070             </t>
  </si>
  <si>
    <t xml:space="preserve">DAMOISEAU BLANC 40°/70                                      </t>
  </si>
  <si>
    <t xml:space="preserve">DAM5070             </t>
  </si>
  <si>
    <t xml:space="preserve">DAMOISEAU BLANC 50° 70CC                                    </t>
  </si>
  <si>
    <t xml:space="preserve">DAM55100            </t>
  </si>
  <si>
    <t xml:space="preserve">DAMOISEAU BLANC 55° 100CC                                   </t>
  </si>
  <si>
    <t xml:space="preserve">DAM40500            </t>
  </si>
  <si>
    <t xml:space="preserve">DAMOISEAU BLANC CUBI 40°500CC                               </t>
  </si>
  <si>
    <t xml:space="preserve">DAM50450            </t>
  </si>
  <si>
    <t xml:space="preserve">DAMOISEAU BLANC CUBI 50° 450CC                              </t>
  </si>
  <si>
    <t xml:space="preserve">DAM50300             </t>
  </si>
  <si>
    <t xml:space="preserve">DAMOISEAU BLANC CUBI 50° 300CC                              </t>
  </si>
  <si>
    <t xml:space="preserve">DAMOISEAU COFFRET DU DISTILLATEUR 210CC                     </t>
  </si>
  <si>
    <t xml:space="preserve">DAMCOFFRE           </t>
  </si>
  <si>
    <t xml:space="preserve">DAMOISEAU COFFRET INCONTOURNABLE                            </t>
  </si>
  <si>
    <t xml:space="preserve">DAMCONCOR           </t>
  </si>
  <si>
    <t xml:space="preserve">DAMOISEAU CONCORDIA 40°70                                   </t>
  </si>
  <si>
    <t xml:space="preserve">DAMCRE              </t>
  </si>
  <si>
    <t xml:space="preserve">DAMOISEAU CREME DE RHUM VIEUX 18°70                         </t>
  </si>
  <si>
    <t xml:space="preserve">DAMAM5070           </t>
  </si>
  <si>
    <t xml:space="preserve">DAMOISEAU GOLD 40° 70CC                                     </t>
  </si>
  <si>
    <t xml:space="preserve">DAMARGOY            </t>
  </si>
  <si>
    <t xml:space="preserve">Damoiseau Goyave 30°70                                      </t>
  </si>
  <si>
    <t xml:space="preserve">DAMARMAN            </t>
  </si>
  <si>
    <t xml:space="preserve">Damoiseau Mangues, Passion, Vanille 30°70                   </t>
  </si>
  <si>
    <t xml:space="preserve">DAMSHRUBB           </t>
  </si>
  <si>
    <t xml:space="preserve">DAMOISEAU SHRUBB 40°70                                      </t>
  </si>
  <si>
    <t xml:space="preserve">DAMSTRAT            </t>
  </si>
  <si>
    <t xml:space="preserve">DAMOISEAU STRATERA 40°70                                    </t>
  </si>
  <si>
    <t xml:space="preserve">DAMVX4210           </t>
  </si>
  <si>
    <t xml:space="preserve">DAMOISEAU VIEUX 42° 100CC                                   </t>
  </si>
  <si>
    <t xml:space="preserve">DAMVX4270           </t>
  </si>
  <si>
    <t xml:space="preserve">DAMOISEAU VIEUX VO 42°70CC                                  </t>
  </si>
  <si>
    <t xml:space="preserve">DAMRERSER           </t>
  </si>
  <si>
    <t xml:space="preserve">DAMOISEAU VSOP                                              </t>
  </si>
  <si>
    <t xml:space="preserve">DAMXO               </t>
  </si>
  <si>
    <t xml:space="preserve">DAMOISEAU XO 42°70                                          </t>
  </si>
  <si>
    <t xml:space="preserve">GUYANA DEMERARA          </t>
  </si>
  <si>
    <t xml:space="preserve">DEME5               </t>
  </si>
  <si>
    <t xml:space="preserve">DEMERARA 5Y 40°/70                                          </t>
  </si>
  <si>
    <t xml:space="preserve">DEMEXM              </t>
  </si>
  <si>
    <t xml:space="preserve">DEMERARA XM ROYAL 10Y                                       </t>
  </si>
  <si>
    <t xml:space="preserve">DEMEMILL            </t>
  </si>
  <si>
    <t xml:space="preserve">DEMERERA  XM MILLENIUM 12Y 40°                              </t>
  </si>
  <si>
    <t xml:space="preserve">DEME15              </t>
  </si>
  <si>
    <t xml:space="preserve">DEMERERA XM 15YO SUPREME 40°70                              </t>
  </si>
  <si>
    <t xml:space="preserve">MARTINIQUE DEPAZ         </t>
  </si>
  <si>
    <t xml:space="preserve">DEPAZPAPAO          </t>
  </si>
  <si>
    <t xml:space="preserve">DEPAZ  BLANC PAPAO 48°                                      </t>
  </si>
  <si>
    <t xml:space="preserve">DEPAZCUV            </t>
  </si>
  <si>
    <t xml:space="preserve">DEPAZ PORT FINICH 45°70 8+1Y                                </t>
  </si>
  <si>
    <t xml:space="preserve">DEPAZXO             </t>
  </si>
  <si>
    <t xml:space="preserve">DEPAZ VINTAGE 2002 45°70                                    </t>
  </si>
  <si>
    <t xml:space="preserve">DEPAZ XO GRANDE RESERVE 45°70                               </t>
  </si>
  <si>
    <t xml:space="preserve">MARTINIQUE DILLON        </t>
  </si>
  <si>
    <t xml:space="preserve">DIL55               </t>
  </si>
  <si>
    <t xml:space="preserve">DILLON BLANC 55°100                                         </t>
  </si>
  <si>
    <t xml:space="preserve">VENEZUELA DIPLOMATICO    </t>
  </si>
  <si>
    <t xml:space="preserve">DIPLOAMBA           </t>
  </si>
  <si>
    <t xml:space="preserve">DIPLOMATICO AMBASSADOR 47°70                                </t>
  </si>
  <si>
    <t xml:space="preserve">DIPLO1              </t>
  </si>
  <si>
    <t xml:space="preserve">DIPLOMATICO DISTILLERY COLLECTION N°1 BATCH KETTLE          </t>
  </si>
  <si>
    <t xml:space="preserve">DIPLO2              </t>
  </si>
  <si>
    <t xml:space="preserve">DIPLOMATICO DISTILLERY COLLECTION N°2 BARBET                </t>
  </si>
  <si>
    <t xml:space="preserve">DIPLO3              </t>
  </si>
  <si>
    <t xml:space="preserve">DIPLOMATICO DISTILLERY COLLECTION N°3 POT STILL             </t>
  </si>
  <si>
    <t xml:space="preserve">DIPLOMAJI           </t>
  </si>
  <si>
    <t xml:space="preserve">DIPLOMATICO MANTUANO + JIGGER  40°70                        </t>
  </si>
  <si>
    <t>DIPLOMA35</t>
  </si>
  <si>
    <t>DIPLOMATICO MANTUANO 40°35CC</t>
  </si>
  <si>
    <t xml:space="preserve">DIPLOMA             </t>
  </si>
  <si>
    <t xml:space="preserve">DIPLOMATICO MANTUANO 40°70                                  </t>
  </si>
  <si>
    <t xml:space="preserve">DIPLOMAE            </t>
  </si>
  <si>
    <t xml:space="preserve">DIPLOMATICO MANTUANO 40°70 GB                               </t>
  </si>
  <si>
    <t xml:space="preserve">DIPLOPLAN           </t>
  </si>
  <si>
    <t xml:space="preserve">DIPLOMATICO PLANAS 47°70                                    </t>
  </si>
  <si>
    <t xml:space="preserve">20 MATERIEL PROMO        </t>
  </si>
  <si>
    <t xml:space="preserve">DIPLOPRES1          </t>
  </si>
  <si>
    <t xml:space="preserve">DIPLOMATICO PRESENTOIR 1 BOUTEILLE                          </t>
  </si>
  <si>
    <t xml:space="preserve">DIPLOPRES           </t>
  </si>
  <si>
    <t xml:space="preserve">DIPLOMATICO PRESENTOIR 3 BOUTEILLES                         </t>
  </si>
  <si>
    <t xml:space="preserve">DIPLORE35           </t>
  </si>
  <si>
    <t xml:space="preserve">DIPLOMATICO RESERVA EXCLU 40°35CC                           </t>
  </si>
  <si>
    <t xml:space="preserve">DIPLORE5            </t>
  </si>
  <si>
    <t xml:space="preserve">DIPLOMATICO RESERVA EXCLU 40°5CC                            </t>
  </si>
  <si>
    <t>DIPLORESGPOF</t>
  </si>
  <si>
    <t>DIPLOMATICO RESERVA EXCLUSIVA 40° 2X70 GP OF</t>
  </si>
  <si>
    <t>2X70</t>
  </si>
  <si>
    <t>DIPLORESET</t>
  </si>
  <si>
    <t>DIPLOMATICO RESERVA EXCLUSIVA 40° TALL CANISTER</t>
  </si>
  <si>
    <t xml:space="preserve">DIPLORESEE          </t>
  </si>
  <si>
    <t xml:space="preserve">DIPLOMATICO RESERVA EXCLUSIVA 40°CANISTER                   </t>
  </si>
  <si>
    <t xml:space="preserve">DIPLORESEM          </t>
  </si>
  <si>
    <t xml:space="preserve">DIPLOMATICO RESERVA EXCLUSIVA MAGNUM                        </t>
  </si>
  <si>
    <t xml:space="preserve">DIPLORESE           </t>
  </si>
  <si>
    <t xml:space="preserve">DIPLOMATICO RESERVA EXCLUSIVA SC40°                         </t>
  </si>
  <si>
    <t xml:space="preserve">DIPLORFAMI          </t>
  </si>
  <si>
    <t xml:space="preserve">DIPLOMATICO RESERVA FAMILIA  43°                            </t>
  </si>
  <si>
    <t xml:space="preserve">DIPLORFAMI2V        </t>
  </si>
  <si>
    <t xml:space="preserve">DIPLOMATICO RESERVA FAMILIA  43° + VERRES                   </t>
  </si>
  <si>
    <t xml:space="preserve">DIPLOVERRE          </t>
  </si>
  <si>
    <t xml:space="preserve">DIPLOMATICO VERRES/6                                        </t>
  </si>
  <si>
    <t>DIPLOVI07</t>
  </si>
  <si>
    <t>DIPLOMATICO VINTAGE 2007 43°70</t>
  </si>
  <si>
    <t>DIPLOREOLD</t>
  </si>
  <si>
    <t>DIPLOMATICO RESERVA EXCLU Old Fashion 40°</t>
  </si>
  <si>
    <t>DIPLORESCO</t>
  </si>
  <si>
    <t>DIPLOMATICO RESERVA EXCLUSIVA + 4 COASTERS GB</t>
  </si>
  <si>
    <t>DIPLOMAGPT</t>
  </si>
  <si>
    <t>DIPLOMATICO MANTUANO gp tall can + rese 5cc 40°75</t>
  </si>
  <si>
    <t xml:space="preserve">MARTINIQUE DUQUESNES     </t>
  </si>
  <si>
    <t xml:space="preserve">DUQAMB100           </t>
  </si>
  <si>
    <t xml:space="preserve">DUQUESNES AMBRE 40° 100CC                                   </t>
  </si>
  <si>
    <t xml:space="preserve">MADAGASCAR DZAMA         </t>
  </si>
  <si>
    <t xml:space="preserve">DZAM10V             </t>
  </si>
  <si>
    <t xml:space="preserve">DZAMA 10 ANS VANILLE SANS COFFRET                           </t>
  </si>
  <si>
    <t xml:space="preserve">DZAM15              </t>
  </si>
  <si>
    <t xml:space="preserve">DZAMA 15Y CARAFE 45°70  COFFRET BOIS                        </t>
  </si>
  <si>
    <t xml:space="preserve">DZAM10              </t>
  </si>
  <si>
    <t xml:space="preserve">DZAMA 1998                                                  </t>
  </si>
  <si>
    <t xml:space="preserve">DZAM3               </t>
  </si>
  <si>
    <t xml:space="preserve">DZAMA 3Y 52°                                                </t>
  </si>
  <si>
    <t xml:space="preserve">DZAM6               </t>
  </si>
  <si>
    <t xml:space="preserve">DZAMA 6 ANS 45°70cc                                         </t>
  </si>
  <si>
    <t xml:space="preserve">DZAMAMB             </t>
  </si>
  <si>
    <t xml:space="preserve">DZAMA AMBRE DE NOSY BE  52°70                               </t>
  </si>
  <si>
    <t xml:space="preserve">DZAMCBREG           </t>
  </si>
  <si>
    <t xml:space="preserve">DZAMA CUVEE BLANCHE                                         </t>
  </si>
  <si>
    <t xml:space="preserve">DZAMCB              </t>
  </si>
  <si>
    <t xml:space="preserve">DZAMA CUVEE BLANCHE PRESTIGE                                </t>
  </si>
  <si>
    <t xml:space="preserve">DZAM1984            </t>
  </si>
  <si>
    <t xml:space="preserve">DZAMA Cuvée Lucien Fohine - Millésime 1984 40°70 GB         </t>
  </si>
  <si>
    <t xml:space="preserve">DZAMCUVN            </t>
  </si>
  <si>
    <t xml:space="preserve">DZAMA CUVEE NOIRE 40°70                                     </t>
  </si>
  <si>
    <t xml:space="preserve">DZAMCNPRE           </t>
  </si>
  <si>
    <t xml:space="preserve">DZAMA CUVEE NOIRE PRESTIGE                                  </t>
  </si>
  <si>
    <t xml:space="preserve">DZAMAKAM            </t>
  </si>
  <si>
    <t xml:space="preserve">DZAMA MAKI AMBRE 37.5°70                                    </t>
  </si>
  <si>
    <t xml:space="preserve">DZAMAKB             </t>
  </si>
  <si>
    <t xml:space="preserve">DZAMA MAKI BLANC + SUCRE 37.5° 100                          </t>
  </si>
  <si>
    <t xml:space="preserve">DZAMNOSY            </t>
  </si>
  <si>
    <t xml:space="preserve">DZAMA NOSY BE AMBRE PRESTIGE 52°70                          </t>
  </si>
  <si>
    <t xml:space="preserve">DZAM8               </t>
  </si>
  <si>
    <t xml:space="preserve">DZAMA Old RHUM 8 Y finish cognac 40°70 GB                   </t>
  </si>
  <si>
    <t xml:space="preserve">DZAM5               </t>
  </si>
  <si>
    <t xml:space="preserve">DZAMA Old rum 5 year old, finish cognac barrels 40°70 GB    </t>
  </si>
  <si>
    <t xml:space="preserve">DZAMTSING           </t>
  </si>
  <si>
    <t xml:space="preserve">DZAMA TSINGY 40°70                                          </t>
  </si>
  <si>
    <t xml:space="preserve">DZAMVAN1            </t>
  </si>
  <si>
    <t xml:space="preserve">DZAMA VANILLE 1Y                                            </t>
  </si>
  <si>
    <t xml:space="preserve">DZAMVANIL           </t>
  </si>
  <si>
    <t xml:space="preserve">DZAMA VANILLE 43°70                                         </t>
  </si>
  <si>
    <t xml:space="preserve">MAURITIUS EMPEROR        </t>
  </si>
  <si>
    <t xml:space="preserve">EMPLILY             </t>
  </si>
  <si>
    <t xml:space="preserve">EMPEROR RUM MAURITIUS LILY WHITE 42°70cc                    </t>
  </si>
  <si>
    <t xml:space="preserve">EMPROYAL            </t>
  </si>
  <si>
    <t xml:space="preserve">EMPEROR RUM MAURITIUS ROYAL SPICED 40°70                    </t>
  </si>
  <si>
    <t xml:space="preserve">RH4851              </t>
  </si>
  <si>
    <t xml:space="preserve">EMPEROR RUM MAURITIUS SHERRY CASK FINISH 40°70              </t>
  </si>
  <si>
    <t>RH4852</t>
  </si>
  <si>
    <t>EMPEROR PRIVATE COLLECTION CHÂTEAU PAPE CLEMENT* 42°</t>
  </si>
  <si>
    <t xml:space="preserve">FILOME              </t>
  </si>
  <si>
    <t xml:space="preserve">FILOMENA 50CL 15°                                           </t>
  </si>
  <si>
    <t xml:space="preserve">FIRST SPIRIT             </t>
  </si>
  <si>
    <t xml:space="preserve">FSRHAGRI            </t>
  </si>
  <si>
    <t xml:space="preserve">FIRST SPIRIT RHUM AGRICOLE ANTILLES FRANCE 45°              </t>
  </si>
  <si>
    <t xml:space="preserve">FSRHANTI            </t>
  </si>
  <si>
    <t xml:space="preserve">FIRST SPIRIT RHUM ANTIGUA 43°                               </t>
  </si>
  <si>
    <t xml:space="preserve">FSRHGUAT            </t>
  </si>
  <si>
    <t xml:space="preserve">FIRST SPIRIT RHUM GUATEMALA 40°                             </t>
  </si>
  <si>
    <t xml:space="preserve">PARAGUAY FORTIN          </t>
  </si>
  <si>
    <t xml:space="preserve">FORTDIA             </t>
  </si>
  <si>
    <t xml:space="preserve">FORTIN DIAZ DE VIVAR 40°70                                  </t>
  </si>
  <si>
    <t xml:space="preserve">FORTHER             </t>
  </si>
  <si>
    <t xml:space="preserve">FORTIN HEROICA  40°70                                       </t>
  </si>
  <si>
    <t xml:space="preserve">RH1902COF           </t>
  </si>
  <si>
    <t xml:space="preserve">FORTIN HEROICA COFFRET 2 VERRES 40°70                       </t>
  </si>
  <si>
    <t>MARTINIQUE</t>
  </si>
  <si>
    <t>GRANDFOND</t>
  </si>
  <si>
    <t>GRAND FOND GALLION 50°100</t>
  </si>
  <si>
    <t xml:space="preserve">GOLD5               </t>
  </si>
  <si>
    <t xml:space="preserve">GOLD OF MAURITIUS DARK 40°5                                 </t>
  </si>
  <si>
    <t xml:space="preserve">GOLD                </t>
  </si>
  <si>
    <t xml:space="preserve">GOLD OF MAURITIUS DARK 40°70                                </t>
  </si>
  <si>
    <t xml:space="preserve">GOLDCOFF2           </t>
  </si>
  <si>
    <t>GOLD OF MAURITIUS DARK 40°70 coffret 5Y +8Y</t>
  </si>
  <si>
    <t xml:space="preserve">GOLDSOLE            </t>
  </si>
  <si>
    <t xml:space="preserve">GOLD SOLERA  MAURITIUS  40°70                               </t>
  </si>
  <si>
    <t>MAURITIUS LITCH          GOLD8</t>
  </si>
  <si>
    <t>GOLD OF MAURITIUS SOLERA 8 40°70</t>
  </si>
  <si>
    <t xml:space="preserve">SAINT MARTIN ISLAND CANE </t>
  </si>
  <si>
    <t xml:space="preserve">ISL5070             </t>
  </si>
  <si>
    <t xml:space="preserve">ISLAND CANE ST MARTIN BLANC 50°70                           </t>
  </si>
  <si>
    <t xml:space="preserve">ISLRED              </t>
  </si>
  <si>
    <t xml:space="preserve">ISLAND CANE ST MARTIN RED CANE 53°70                        </t>
  </si>
  <si>
    <t xml:space="preserve">ISLVO               </t>
  </si>
  <si>
    <t xml:space="preserve">ISLAND CANE ST MARTIN VO 45°70                              </t>
  </si>
  <si>
    <t xml:space="preserve">THAILAND                 </t>
  </si>
  <si>
    <t xml:space="preserve">ISSAN               </t>
  </si>
  <si>
    <t xml:space="preserve">ISSAN RUM THAILAND 40°70                                    </t>
  </si>
  <si>
    <t xml:space="preserve">MARTINIQUE JM            </t>
  </si>
  <si>
    <t xml:space="preserve">JM50100             </t>
  </si>
  <si>
    <t xml:space="preserve">JM BLANC 50° 70CC                                           </t>
  </si>
  <si>
    <t xml:space="preserve">JMPAILLE            </t>
  </si>
  <si>
    <t xml:space="preserve">JM PAILLE  50° 70C                                          </t>
  </si>
  <si>
    <t xml:space="preserve">JOSEPH              </t>
  </si>
  <si>
    <t xml:space="preserve">JOSEPHINA 50CL 17°                                          </t>
  </si>
  <si>
    <t xml:space="preserve">NICARAGUA                </t>
  </si>
  <si>
    <t xml:space="preserve">KING                </t>
  </si>
  <si>
    <t xml:space="preserve">KING MANAGUA GRAN RESERVA 7Y                                </t>
  </si>
  <si>
    <t xml:space="preserve">KUNA PANAMA              </t>
  </si>
  <si>
    <t xml:space="preserve">KUNA8               </t>
  </si>
  <si>
    <t xml:space="preserve">KUNA PANAMA 8 YEARS 40°70                                   </t>
  </si>
  <si>
    <t>KUNABEL</t>
  </si>
  <si>
    <t>KUNA BELIZE 40°70CC</t>
  </si>
  <si>
    <t xml:space="preserve">MARTINIQUE LA MAUNY      </t>
  </si>
  <si>
    <t xml:space="preserve">LAMAMB              </t>
  </si>
  <si>
    <t xml:space="preserve">LA MAUNY AMBRE 40                                           </t>
  </si>
  <si>
    <t xml:space="preserve">LAMBAN              </t>
  </si>
  <si>
    <t xml:space="preserve">LA MAUNY BANANES 30°70                                      </t>
  </si>
  <si>
    <t>LAMVSOP</t>
  </si>
  <si>
    <t>LA MAUNY VSOP</t>
  </si>
  <si>
    <t xml:space="preserve">MAURITIUS                </t>
  </si>
  <si>
    <t xml:space="preserve">BOURFUCAL           </t>
  </si>
  <si>
    <t xml:space="preserve">LABOURDONNAIS FUSION CALAMONDIN 37.5°70                     </t>
  </si>
  <si>
    <t xml:space="preserve">BOURFUCIT           </t>
  </si>
  <si>
    <t xml:space="preserve">LABOURDONNAIS FUSION CITRUS 37.5°70                         </t>
  </si>
  <si>
    <t xml:space="preserve">BOURFUOR            </t>
  </si>
  <si>
    <t xml:space="preserve">LABOURDONNAIS FUSION ORANGE  37.5°70                        </t>
  </si>
  <si>
    <t xml:space="preserve">BOURFUORC           </t>
  </si>
  <si>
    <t xml:space="preserve">LABOURDONNAIS FUSION ORANGE COFFEE 37.5°70                  </t>
  </si>
  <si>
    <t xml:space="preserve">BOURSPIC            </t>
  </si>
  <si>
    <t xml:space="preserve">LABOURDONNAIS SPICED GOLD 40°70                             </t>
  </si>
  <si>
    <t xml:space="preserve">BOURXOSIN           </t>
  </si>
  <si>
    <t xml:space="preserve">LABOURDONNAIS XO SINGLE CASK 42.2°70                        </t>
  </si>
  <si>
    <t xml:space="preserve">BOURXOVIN           </t>
  </si>
  <si>
    <t xml:space="preserve">LABOURDONNAIS XO VINTAGE 2010 41.3°70                       </t>
  </si>
  <si>
    <t xml:space="preserve">MARTINIQUE LA FAVORITE   </t>
  </si>
  <si>
    <t>RH2545</t>
  </si>
  <si>
    <t>LAFAVORITE 2012 9 ANS 49.3°70</t>
  </si>
  <si>
    <t>RH2555</t>
  </si>
  <si>
    <t>LAFAVORITE 2013 9 ANS 49.3°70</t>
  </si>
  <si>
    <t>RH2546</t>
  </si>
  <si>
    <t>LAFAVORITE 2015 6 ANS 46°70</t>
  </si>
  <si>
    <t xml:space="preserve">LAFAVBEL19          </t>
  </si>
  <si>
    <t xml:space="preserve">LAFAVORITE BEL AIR  2019  53°70                             </t>
  </si>
  <si>
    <t xml:space="preserve">LAFAVBEL20          </t>
  </si>
  <si>
    <t xml:space="preserve">LAFAVORITE BEL AIR  2020  53°70                             </t>
  </si>
  <si>
    <t>RH2552</t>
  </si>
  <si>
    <t xml:space="preserve">LAFAVORITE BEL AIR  2021  53°70                             </t>
  </si>
  <si>
    <t>RH2551</t>
  </si>
  <si>
    <t>LAFAVORITE BRUT 2 COLONNES 71,8°70CC</t>
  </si>
  <si>
    <t xml:space="preserve">LAFAVAMB100         </t>
  </si>
  <si>
    <t xml:space="preserve">LAFAVORITE COEUR D AMBRE 45°100                             </t>
  </si>
  <si>
    <t xml:space="preserve">LAFAVAMB70          </t>
  </si>
  <si>
    <t xml:space="preserve">LAFAVORITE COEUR D AMBRE 45°70                              </t>
  </si>
  <si>
    <t>RH2548</t>
  </si>
  <si>
    <t>LAFAVORITE COEUR DE CANNE ambré 2 ans 40 70 new btl</t>
  </si>
  <si>
    <t xml:space="preserve">LAFAV40             </t>
  </si>
  <si>
    <t xml:space="preserve">LAFAVORITE COEUR DE CANNE 40 100                            </t>
  </si>
  <si>
    <t xml:space="preserve">LAFAV50             </t>
  </si>
  <si>
    <t xml:space="preserve">LAFAVORITE COEUR DE CANNE 50 100                            </t>
  </si>
  <si>
    <t xml:space="preserve">LAFAV5070           </t>
  </si>
  <si>
    <t xml:space="preserve">LAFAVORITE COEUR DE CANNE 50 70                             </t>
  </si>
  <si>
    <t>LAFAVORITE COEUR DE CANNE 50 70 new btl</t>
  </si>
  <si>
    <t xml:space="preserve">LAFAV55             </t>
  </si>
  <si>
    <t xml:space="preserve">LAFAVORITE COEUR DE CANNE 55 100                            </t>
  </si>
  <si>
    <t>RH2550</t>
  </si>
  <si>
    <t>LAFAVORITE CŒUR DE CANNE 55 70</t>
  </si>
  <si>
    <t>RH2547</t>
  </si>
  <si>
    <t>LAFAVORITE COEUR DE CANNE vieux 4 ans 42° new btl</t>
  </si>
  <si>
    <t xml:space="preserve">LAFAVVI70           </t>
  </si>
  <si>
    <t xml:space="preserve">LAFAVORITE COEUR DE RHUM VIEUX 40°70                        </t>
  </si>
  <si>
    <t xml:space="preserve">LAFAVCHAT02         </t>
  </si>
  <si>
    <t xml:space="preserve">LAFAVORITE CUVEE DU CHATEAU 2002 - 20 41.2°70               </t>
  </si>
  <si>
    <t xml:space="preserve">LAFAVLAD19          </t>
  </si>
  <si>
    <t xml:space="preserve">LAFAVORITE LA DIGUE 2019 52°70                              </t>
  </si>
  <si>
    <t xml:space="preserve">LAFAVLAD20          </t>
  </si>
  <si>
    <t>LAFAVORITE LA DIGUE 2020 52°70</t>
  </si>
  <si>
    <t>RH2554</t>
  </si>
  <si>
    <t>LAFAVORITE LA DIGUE 2021 52°70</t>
  </si>
  <si>
    <t>MDRB20COF</t>
  </si>
  <si>
    <t>LMDR cof découvert Panama-St Lucie-Mauritius 45°3*20 #4</t>
  </si>
  <si>
    <t>MDR043COF</t>
  </si>
  <si>
    <t>LMDR Colombie Hacienda Coloma  fin ex Bb &amp; Café2008 48°70 #4</t>
  </si>
  <si>
    <t xml:space="preserve">MAISON DU RHUM           </t>
  </si>
  <si>
    <t xml:space="preserve">MDRDBARB            </t>
  </si>
  <si>
    <t xml:space="preserve">LMDR DISCOVERY RHUM BARBADOS 40°                            </t>
  </si>
  <si>
    <t xml:space="preserve">MDRDANTIL           </t>
  </si>
  <si>
    <t xml:space="preserve">LMDR DISCOVERY RHUM blanc ANTILLES FRANCAISES 45°           </t>
  </si>
  <si>
    <t xml:space="preserve">MDRDPARA            </t>
  </si>
  <si>
    <t xml:space="preserve">LMDR DISCOVERY RHUM blancBIO PARAGUAY 45°                   </t>
  </si>
  <si>
    <t xml:space="preserve">MDRDPAN             </t>
  </si>
  <si>
    <t xml:space="preserve">LMDR DISCOVERY RHUM PANAMA 42°70                            </t>
  </si>
  <si>
    <t>MDR204</t>
  </si>
  <si>
    <t>LMDR DISCOVERY Pineapple 40°70</t>
  </si>
  <si>
    <t>MDR205</t>
  </si>
  <si>
    <t>LMDR DISCOVERY PEAR 40°70</t>
  </si>
  <si>
    <t>MDR206</t>
  </si>
  <si>
    <t>LMDR DISCOVERY CUCUMBER 40°70</t>
  </si>
  <si>
    <t xml:space="preserve">MDR032              </t>
  </si>
  <si>
    <t xml:space="preserve">LMDR GUATEMALA DISTILLERIE BOTRAN  42°B3                    </t>
  </si>
  <si>
    <t>MDR040COF</t>
  </si>
  <si>
    <t>LMDR Panama 2010 fin oloroso 48°70 #4</t>
  </si>
  <si>
    <t>MDR042COF</t>
  </si>
  <si>
    <t>LMDR Paraguay Fortin fin? Xères 2009 42°70 #4</t>
  </si>
  <si>
    <t xml:space="preserve">MDR026              </t>
  </si>
  <si>
    <t xml:space="preserve">LMDR PARAGUAY DISTILLERIE FORTIN 45°°B3                     </t>
  </si>
  <si>
    <t xml:space="preserve">MDR020              </t>
  </si>
  <si>
    <t xml:space="preserve">LMDR REP DOMINICAINE DIST. OLIVER 42°                       </t>
  </si>
  <si>
    <t>MDR046COF</t>
  </si>
  <si>
    <t>LMDR Reunion  Rivière du Mat  fin Cognac2011 49°70 #4</t>
  </si>
  <si>
    <t>MDR044COF</t>
  </si>
  <si>
    <t>LMDR Sainte Lucie fin ex Bb 2013 45°70 #4</t>
  </si>
  <si>
    <t>MDR049COF</t>
  </si>
  <si>
    <t>LMDR El Salvador 2011 fin Chateaux neuf 40°70 #4</t>
  </si>
  <si>
    <t xml:space="preserve">MDR035              </t>
  </si>
  <si>
    <t xml:space="preserve">LMDR SALVADOR 40° DIST MAJA 2007-20                         </t>
  </si>
  <si>
    <t>MDR047COF</t>
  </si>
  <si>
    <t>LMDR Trinidad &amp;Tobago  fin.Bb2009 55°70 #4</t>
  </si>
  <si>
    <t>MDR052COF</t>
  </si>
  <si>
    <t>LMDR COLOMBIE 2010 FINISH LIQ CAFE 46°#5</t>
  </si>
  <si>
    <t>MDR053COF</t>
  </si>
  <si>
    <t>LMDR GUATEMALA Solera 10 ex Bourbon -ex Xeres 48°#5</t>
  </si>
  <si>
    <t>MDR054COF</t>
  </si>
  <si>
    <t>LMDR MAURICE 2014 ex Malt ex Olorose 55°#5</t>
  </si>
  <si>
    <t>MDR055COF</t>
  </si>
  <si>
    <t>LMDR PANAMA 2007 ex Bourbon 55°#5</t>
  </si>
  <si>
    <t>MDR056COF</t>
  </si>
  <si>
    <t>LMDR PARAGUAY 2008 ex PX ex Brandy  42°#5</t>
  </si>
  <si>
    <t>MDR057COF</t>
  </si>
  <si>
    <t>LMDR PEROU 2012 Ex Oloroso 48°#5</t>
  </si>
  <si>
    <t>MDR058COF</t>
  </si>
  <si>
    <t>LMDR ST LUCIE 2013 1st fill White Oak 43°#5</t>
  </si>
  <si>
    <t>MDR059COF</t>
  </si>
  <si>
    <t>LMDR TRINIDAD TOBAGO 2009 ex Bourbon 53°#5</t>
  </si>
  <si>
    <t xml:space="preserve">19 PUNCH                 </t>
  </si>
  <si>
    <t xml:space="preserve">GUADELOUPE MADRAS        </t>
  </si>
  <si>
    <t xml:space="preserve">MADR50              </t>
  </si>
  <si>
    <t xml:space="preserve">MADRAS 50° 100CC                                            </t>
  </si>
  <si>
    <t xml:space="preserve">MADBB               </t>
  </si>
  <si>
    <t xml:space="preserve">MADSHRUB            </t>
  </si>
  <si>
    <t xml:space="preserve">MADRAS SHRUBB 25° 70CC                                      </t>
  </si>
  <si>
    <t xml:space="preserve">EL SALVADOR  MAJA        </t>
  </si>
  <si>
    <t xml:space="preserve">RHM002              </t>
  </si>
  <si>
    <t xml:space="preserve">MAJA RON SALVADOR 12Y 40°70                                 </t>
  </si>
  <si>
    <t xml:space="preserve">RHM001              </t>
  </si>
  <si>
    <t xml:space="preserve">MAJA RON SALVADOR 8Y 40°70                                  </t>
  </si>
  <si>
    <t xml:space="preserve">GUATEMALA MALTECO        </t>
  </si>
  <si>
    <t xml:space="preserve">MALT10              </t>
  </si>
  <si>
    <t xml:space="preserve">MALTECO 10Y 40°70                                           </t>
  </si>
  <si>
    <t xml:space="preserve">MALT10C             </t>
  </si>
  <si>
    <t xml:space="preserve">MALTECO 10Y 40°70 COFFRET                                   </t>
  </si>
  <si>
    <t xml:space="preserve">MALT11              </t>
  </si>
  <si>
    <t xml:space="preserve">MALTECO 11 YEARS 55.5°                                      </t>
  </si>
  <si>
    <t xml:space="preserve">MALT1540            </t>
  </si>
  <si>
    <t xml:space="preserve">MALTECO 15Y 40/70                                           </t>
  </si>
  <si>
    <t xml:space="preserve">MALT1980            </t>
  </si>
  <si>
    <t xml:space="preserve">MALTECO 1980 40°70 gb                                       </t>
  </si>
  <si>
    <t xml:space="preserve">MALT1981            </t>
  </si>
  <si>
    <t>MALTECO 1981 40°70 gb</t>
  </si>
  <si>
    <t>MALT1982</t>
  </si>
  <si>
    <t>MALTECO 1982 -2022  40Y 40°70 gb</t>
  </si>
  <si>
    <t xml:space="preserve">MALT1986            </t>
  </si>
  <si>
    <t xml:space="preserve">MALTECO 1986 40° 70 GB                                      </t>
  </si>
  <si>
    <t xml:space="preserve">MALT1987            </t>
  </si>
  <si>
    <t xml:space="preserve">MALTECO 1987 40° 70 GB                                      </t>
  </si>
  <si>
    <t xml:space="preserve">MALT1990           </t>
  </si>
  <si>
    <t xml:space="preserve">MALTECO 1990 40°70 gb                                       </t>
  </si>
  <si>
    <t xml:space="preserve">MALT1991          </t>
  </si>
  <si>
    <t>MALTECO 1991 40°70 gb</t>
  </si>
  <si>
    <t>MALT1992</t>
  </si>
  <si>
    <t>MALTECO 1992 -2022  30Y 40°70 gb</t>
  </si>
  <si>
    <t xml:space="preserve">MALT1993          </t>
  </si>
  <si>
    <t>MALTECO 1993 40°70 gb</t>
  </si>
  <si>
    <t xml:space="preserve">MALT2009            </t>
  </si>
  <si>
    <t>MALTECO 2009-2021 small batch 42.3°70</t>
  </si>
  <si>
    <t xml:space="preserve">MALT20              </t>
  </si>
  <si>
    <t xml:space="preserve">MALTECO 20Y 40°70                                           </t>
  </si>
  <si>
    <t xml:space="preserve">MALT20C             </t>
  </si>
  <si>
    <t xml:space="preserve">MALTECO 20Y 40°70 + verres                                  </t>
  </si>
  <si>
    <t xml:space="preserve">MALT25C             </t>
  </si>
  <si>
    <t xml:space="preserve">MALTECO 25Y  coffret 2 verres 40°70 RESERVA RARA            </t>
  </si>
  <si>
    <t xml:space="preserve">MALT25              </t>
  </si>
  <si>
    <t xml:space="preserve">MALTECO 25Y 40°70 RESERVA RARA                              </t>
  </si>
  <si>
    <t xml:space="preserve">MALT5               </t>
  </si>
  <si>
    <t xml:space="preserve">MALTECO 5 Y 40°70                                           </t>
  </si>
  <si>
    <t xml:space="preserve">MALT8SP             </t>
  </si>
  <si>
    <t xml:space="preserve">MALTECO 8Y SPICED 40°70                                     </t>
  </si>
  <si>
    <t xml:space="preserve">MALTCOF             </t>
  </si>
  <si>
    <t xml:space="preserve">MALTECO COFFRET 20CC 10-15-20                               </t>
  </si>
  <si>
    <t xml:space="preserve">MALTSECO            </t>
  </si>
  <si>
    <t xml:space="preserve">MALTECO SECU PURO 37.5°100                                  </t>
  </si>
  <si>
    <t xml:space="preserve">MALTVIE             </t>
  </si>
  <si>
    <t xml:space="preserve">MALTECO VIEJO DORADO 40°100                                 </t>
  </si>
  <si>
    <t xml:space="preserve">MANGOUST            </t>
  </si>
  <si>
    <t xml:space="preserve">MANGOUSTAN SQUARE 40°100                                    </t>
  </si>
  <si>
    <t>TAHITI MANUTEA</t>
  </si>
  <si>
    <t>RMA001</t>
  </si>
  <si>
    <t>MANUTEA TAHITI  BLANC 40°70</t>
  </si>
  <si>
    <t>RMA002</t>
  </si>
  <si>
    <t>MANUTEA TAHITI BLANC 50°70</t>
  </si>
  <si>
    <t>RMA005</t>
  </si>
  <si>
    <t>MANUTEA TAHITI VO pur jus de canne 43°70</t>
  </si>
  <si>
    <t>RMA007</t>
  </si>
  <si>
    <t>MANUTEA TAHITI Vanilla Tahitensis vieilli 6 mois 44°70</t>
  </si>
  <si>
    <t xml:space="preserve">OUGANDA                  </t>
  </si>
  <si>
    <t xml:space="preserve">RH4901              </t>
  </si>
  <si>
    <t xml:space="preserve">MATUGGA SPICED RUM 42°                                      </t>
  </si>
  <si>
    <t xml:space="preserve">01 RHUM    </t>
  </si>
  <si>
    <t>DOMINICAN</t>
  </si>
  <si>
    <t>MATBLANC</t>
  </si>
  <si>
    <t>MATUSALEM PLATINO BLANC 40°/70</t>
  </si>
  <si>
    <t>MAT15</t>
  </si>
  <si>
    <t>MATUSALEM 15 ANS</t>
  </si>
  <si>
    <t xml:space="preserve">CLUBCARAM           </t>
  </si>
  <si>
    <t xml:space="preserve">MAURITIUS CLUB BEACH PARTY CARAMEL 30°70                    </t>
  </si>
  <si>
    <t xml:space="preserve">CLUBCL              </t>
  </si>
  <si>
    <t xml:space="preserve">MAURITIUS CLUB CLASSIC SPICED 40°70                         </t>
  </si>
  <si>
    <t xml:space="preserve">CLUB                </t>
  </si>
  <si>
    <t xml:space="preserve">MAURITIUS CLUB SHERRY SPICED 40°70                          </t>
  </si>
  <si>
    <t xml:space="preserve">COLOMBIE MEDELLIN        </t>
  </si>
  <si>
    <t xml:space="preserve">MEDANE              </t>
  </si>
  <si>
    <t xml:space="preserve">MEDELIN ANEJO 37.5°                                         </t>
  </si>
  <si>
    <t xml:space="preserve">PEROU MILLONARIIO        </t>
  </si>
  <si>
    <t xml:space="preserve">MILLO10             </t>
  </si>
  <si>
    <t xml:space="preserve">MILLONARIO 10Y GIFT BOX 40°70                               </t>
  </si>
  <si>
    <t xml:space="preserve">MILLONARI           </t>
  </si>
  <si>
    <t xml:space="preserve">MILLONARIO 15Y SOLERA 40°70                                 </t>
  </si>
  <si>
    <t xml:space="preserve">MILLO1050           </t>
  </si>
  <si>
    <t xml:space="preserve">MILLONARIO GOLD 10Y   50°70                                 </t>
  </si>
  <si>
    <t xml:space="preserve">MILOX015            </t>
  </si>
  <si>
    <t xml:space="preserve">MILLONARIO MAGNUM  XO CARAFE 40°150                         </t>
  </si>
  <si>
    <t xml:space="preserve">MILOX0              </t>
  </si>
  <si>
    <t xml:space="preserve">MILLONARIO XO CARAFE 40°70                                  </t>
  </si>
  <si>
    <t xml:space="preserve">MILOX0CUT           </t>
  </si>
  <si>
    <t xml:space="preserve">MILLONARIO XO CARAFE 40°70 + CIGAR CUTTER                   </t>
  </si>
  <si>
    <t xml:space="preserve">MONBA12             </t>
  </si>
  <si>
    <t xml:space="preserve">MONBACHO  12 ANS                                            </t>
  </si>
  <si>
    <t xml:space="preserve">MONB15              </t>
  </si>
  <si>
    <t xml:space="preserve">MONBACHO 15Y 43°70                                          </t>
  </si>
  <si>
    <t xml:space="preserve">MONB21Y             </t>
  </si>
  <si>
    <t xml:space="preserve">MONBACHO 21Y CARAFE 43°70                                   </t>
  </si>
  <si>
    <t xml:space="preserve">MONBACHO8           </t>
  </si>
  <si>
    <t xml:space="preserve">MONBACHO 8 ANS 40°70                                        </t>
  </si>
  <si>
    <t xml:space="preserve">BARBADOS MOUNT GAY       </t>
  </si>
  <si>
    <t xml:space="preserve">MONTGAYBL           </t>
  </si>
  <si>
    <t xml:space="preserve">MOUNT GAY BLANC 40°100                                      </t>
  </si>
  <si>
    <t xml:space="preserve">MONTGCOP            </t>
  </si>
  <si>
    <t xml:space="preserve">MOUNT GAY COPPER POT STILL 43°2*35                          </t>
  </si>
  <si>
    <t xml:space="preserve">PALMA NADAL              </t>
  </si>
  <si>
    <t xml:space="preserve">RONMIEL             </t>
  </si>
  <si>
    <t xml:space="preserve">NADAL RON MIEL  22°100                                      </t>
  </si>
  <si>
    <t xml:space="preserve">TOBACCO             </t>
  </si>
  <si>
    <t xml:space="preserve">NADAL RON TOBACCO  37.5°100                                 </t>
  </si>
  <si>
    <t xml:space="preserve">TOBBLAC             </t>
  </si>
  <si>
    <t xml:space="preserve">NADAL RON TOBACCO BLACK 37.5°100                            </t>
  </si>
  <si>
    <t xml:space="preserve">TOBSPI              </t>
  </si>
  <si>
    <t xml:space="preserve">NADAL RON TOBACCO SPICED 37.5°100                           </t>
  </si>
  <si>
    <t xml:space="preserve">MARTINIQUE NEISSON       </t>
  </si>
  <si>
    <t>NEIS107</t>
  </si>
  <si>
    <t>NEISSON 107 52.8 70cc</t>
  </si>
  <si>
    <t xml:space="preserve">NEIS105B            </t>
  </si>
  <si>
    <t>NEISSON 105 70CC 54.2°</t>
  </si>
  <si>
    <t xml:space="preserve">NEISSON 105 70CC 53.3° BIO                                  </t>
  </si>
  <si>
    <t xml:space="preserve">NEI5070             </t>
  </si>
  <si>
    <t xml:space="preserve">NEISSON 50 70                                               </t>
  </si>
  <si>
    <t xml:space="preserve">NEIS50100           </t>
  </si>
  <si>
    <t xml:space="preserve">NEISSON 50°100CC                                            </t>
  </si>
  <si>
    <t>NEIS5270</t>
  </si>
  <si>
    <t xml:space="preserve">NEISSON 52.5 70                                        </t>
  </si>
  <si>
    <t xml:space="preserve">NEI5070BIO             </t>
  </si>
  <si>
    <t xml:space="preserve">NEISSON 52.5 70 BIO                                         </t>
  </si>
  <si>
    <t xml:space="preserve">NEIS5570            </t>
  </si>
  <si>
    <t xml:space="preserve">NEISSON BLANC 55° 70CC                                      </t>
  </si>
  <si>
    <t xml:space="preserve">NEISCOF3            </t>
  </si>
  <si>
    <t xml:space="preserve">NEISSON COFFRET 52.5°+ ESPRIT 70°+ XO45° 3X20CL             </t>
  </si>
  <si>
    <t xml:space="preserve">NEISBOIS            </t>
  </si>
  <si>
    <t xml:space="preserve">NEISSON ELEVE SOUS BOIS 50°100                              </t>
  </si>
  <si>
    <t>NEISESPB17</t>
  </si>
  <si>
    <t>NEISSON ESPRIT DE NEISSON BIO 70°</t>
  </si>
  <si>
    <t xml:space="preserve">NEISESPBIO          </t>
  </si>
  <si>
    <t xml:space="preserve">NEISSON ESPRIT DE NEISSON BIO 66°                           </t>
  </si>
  <si>
    <t xml:space="preserve">NEISEXV             </t>
  </si>
  <si>
    <t xml:space="preserve">NEISSON EXTRA  VIEUX PAR NEISSON 48.5° 70cc                 </t>
  </si>
  <si>
    <t xml:space="preserve">NEISVX45            </t>
  </si>
  <si>
    <t xml:space="preserve">NEISSON VIEUX PAR NEISSON  45°/70                           </t>
  </si>
  <si>
    <t>MADEIRA</t>
  </si>
  <si>
    <t>RHR001</t>
  </si>
  <si>
    <t>O REIZINHO Madeira Blanc 45°70</t>
  </si>
  <si>
    <t>RHR002</t>
  </si>
  <si>
    <t>O REIZINHO Madeira Vieux 3 years fin.Madeira 55.5°70</t>
  </si>
  <si>
    <t>RHR003</t>
  </si>
  <si>
    <t>O REIZINHO Madeira Vieux 3 Years fin.Cognac 54.4°70</t>
  </si>
  <si>
    <t>RHR004</t>
  </si>
  <si>
    <t>O REIZINHO Madeira Vieux 6 Years fin.Madeira 52.6°70</t>
  </si>
  <si>
    <t xml:space="preserve">MARIE GALANTE PERE LABAT </t>
  </si>
  <si>
    <t xml:space="preserve">PLOR                </t>
  </si>
  <si>
    <t xml:space="preserve">PERE LABAT AMBRE L OR 45°70                                 </t>
  </si>
  <si>
    <t>PLBIO52</t>
  </si>
  <si>
    <t>PERE LABAT BIO 52°70</t>
  </si>
  <si>
    <t>PLBIO60</t>
  </si>
  <si>
    <t>PERE LABAT BIO 60°70</t>
  </si>
  <si>
    <t>PLBO09</t>
  </si>
  <si>
    <t>PERE LABAT BLACK OPUS 2009 42° 70CC</t>
  </si>
  <si>
    <t xml:space="preserve">PL5070              </t>
  </si>
  <si>
    <t xml:space="preserve">PERE LABAT BLANC 50°70CC                                    </t>
  </si>
  <si>
    <t xml:space="preserve">PL50100              </t>
  </si>
  <si>
    <t xml:space="preserve">PERE LABAT BLANC 50°100CC                                    </t>
  </si>
  <si>
    <t xml:space="preserve">PL59100             </t>
  </si>
  <si>
    <t xml:space="preserve">PERE LABAT BLANC 59° 100 CC                                 </t>
  </si>
  <si>
    <t xml:space="preserve">PL5970              </t>
  </si>
  <si>
    <t xml:space="preserve">PERE LABAT BLANC 59°70CC                                    </t>
  </si>
  <si>
    <t>PLMANG53</t>
  </si>
  <si>
    <t>PERE LABAT parc. LES MANGLES 53°70</t>
  </si>
  <si>
    <t>PLMANG60</t>
  </si>
  <si>
    <t>PERE LABAT parc. LES MANGLES 61°70</t>
  </si>
  <si>
    <t xml:space="preserve">PLPAILLE            </t>
  </si>
  <si>
    <t xml:space="preserve">PERE LABAT PAILLE 50° 70CC                                  </t>
  </si>
  <si>
    <t xml:space="preserve">PLRF                </t>
  </si>
  <si>
    <t xml:space="preserve">PERE LABAT RESERVE FAMILIALE 42°70                          </t>
  </si>
  <si>
    <t xml:space="preserve">PLSC2004            </t>
  </si>
  <si>
    <t xml:space="preserve">PERE LABAT SINGLE CASK 2004 CUVEE PRESTIGE 45°70            </t>
  </si>
  <si>
    <t xml:space="preserve">PL2010              </t>
  </si>
  <si>
    <t xml:space="preserve">PERE LABAT VIEUX 2010 45°70CC                               </t>
  </si>
  <si>
    <t xml:space="preserve">PLVIEUX             </t>
  </si>
  <si>
    <t xml:space="preserve">PERE LABAT VIEUX 8Y 42° 70CC                                </t>
  </si>
  <si>
    <t>PLCOUR1972</t>
  </si>
  <si>
    <t>PL DOMAINE DE COURCELLES 1972  42°70</t>
  </si>
  <si>
    <t xml:space="preserve">MEXIQUE PIXAN            </t>
  </si>
  <si>
    <t xml:space="preserve">RHPX02              </t>
  </si>
  <si>
    <t xml:space="preserve">PIXAN 15 YEARS  40°                                         </t>
  </si>
  <si>
    <t xml:space="preserve">PIXAN8              </t>
  </si>
  <si>
    <t xml:space="preserve">PIXAN 8 YEARS 40°                                           </t>
  </si>
  <si>
    <t xml:space="preserve">RHPX03              </t>
  </si>
  <si>
    <t xml:space="preserve">PIXAN 8 YEARS SOLERA WINE FINISH 40°                        </t>
  </si>
  <si>
    <t xml:space="preserve">ARRANGE CED              </t>
  </si>
  <si>
    <t xml:space="preserve">CEDANPASTI          </t>
  </si>
  <si>
    <t xml:space="preserve">RHUM DE CED  ANANAS Passion ti Club 39°                     </t>
  </si>
  <si>
    <t>ARRANGE CED</t>
  </si>
  <si>
    <t>RDC101BIO</t>
  </si>
  <si>
    <t>RHUM DE CED Ananas Passion Bio 21°35cc</t>
  </si>
  <si>
    <t xml:space="preserve">CEDGRMAPA           </t>
  </si>
  <si>
    <t xml:space="preserve">RHUM DE CED  GRAAL MANGUE PAMPLEMOUSSE 45.4°                </t>
  </si>
  <si>
    <t>ARRANG CED</t>
  </si>
  <si>
    <t>RDC813</t>
  </si>
  <si>
    <t>RHUM DE CED Graal Mangue Pamplemousse 45.4°150cc</t>
  </si>
  <si>
    <t xml:space="preserve">CEDCARBS            </t>
  </si>
  <si>
    <t xml:space="preserve">RHUM DE CED ANANAS caramel beurre salé 32°                  </t>
  </si>
  <si>
    <t>RDC419</t>
  </si>
  <si>
    <t>RHUM DE CED ananas coco citron vert 32°</t>
  </si>
  <si>
    <t xml:space="preserve">CEDANPASBIO         </t>
  </si>
  <si>
    <t xml:space="preserve">RHUM DE CED ANANAS PASSION BIO 21°                          </t>
  </si>
  <si>
    <t>RDC101</t>
  </si>
  <si>
    <t>RHUM DE CED ananas victoria 32°35cc</t>
  </si>
  <si>
    <t xml:space="preserve">CEDANVI             </t>
  </si>
  <si>
    <t xml:space="preserve">RHUM DE CED ananas victoria 32°                             </t>
  </si>
  <si>
    <t xml:space="preserve">CEDANVI150          </t>
  </si>
  <si>
    <t xml:space="preserve">RHUM DE CED ananas victoria 32°150cc                        </t>
  </si>
  <si>
    <t xml:space="preserve">CEDANVI450          </t>
  </si>
  <si>
    <t xml:space="preserve">RHUM DE CED ananas victoria 32°450cc                        </t>
  </si>
  <si>
    <t>RDC045</t>
  </si>
  <si>
    <t>RHUM DE CED  ANANAS Vintage 2019 39°70</t>
  </si>
  <si>
    <t>RDC105</t>
  </si>
  <si>
    <t>RHUM DE CED Banane Cacao 32°35cc</t>
  </si>
  <si>
    <t xml:space="preserve">CEDBANCA            </t>
  </si>
  <si>
    <t xml:space="preserve">RHUM DE CED Banane Cacao 32°                                </t>
  </si>
  <si>
    <t xml:space="preserve">CEDBANCA150         </t>
  </si>
  <si>
    <t xml:space="preserve">RHUM DE CED Banane Cacao 32°150                             </t>
  </si>
  <si>
    <t xml:space="preserve">CEDBANCA450         </t>
  </si>
  <si>
    <t xml:space="preserve">RHUM DE CED Banane Cacao 32°450                             </t>
  </si>
  <si>
    <t>RDC103</t>
  </si>
  <si>
    <t>RHUM DE CED Carambole Passion 32°35cc</t>
  </si>
  <si>
    <t xml:space="preserve">CEDCARPAS           </t>
  </si>
  <si>
    <t xml:space="preserve">RHUM DE CED Carambole Passion 32°                           </t>
  </si>
  <si>
    <t>RDC203</t>
  </si>
  <si>
    <t>RHUM DE CED Carambole Passion 32° 150</t>
  </si>
  <si>
    <t>01RHUM</t>
  </si>
  <si>
    <t>RDC303</t>
  </si>
  <si>
    <t>RHUM DE CED Carambole passion 32°450cc</t>
  </si>
  <si>
    <t>RDC420</t>
  </si>
  <si>
    <t>RHUM DE CED FRAISE CARAMBOLE YUZU</t>
  </si>
  <si>
    <t xml:space="preserve">COFMETAL2V          </t>
  </si>
  <si>
    <t xml:space="preserve">RHUM DE CED COFFRET METAL + 2 VERRES                        </t>
  </si>
  <si>
    <t xml:space="preserve">CEDGRANFR           </t>
  </si>
  <si>
    <t xml:space="preserve">RHUM DE CED Graal Ananas Framboises 45.4°                   </t>
  </si>
  <si>
    <t>RDC811</t>
  </si>
  <si>
    <t>RHUM DE CED Graal Ananas FRamboise 45.4°150cc</t>
  </si>
  <si>
    <t xml:space="preserve">CEDGRACIP           </t>
  </si>
  <si>
    <t xml:space="preserve">RHUM DE CED Graal Citron Passion 45.4°                      </t>
  </si>
  <si>
    <t xml:space="preserve">01 RHUM </t>
  </si>
  <si>
    <t>RDC812</t>
  </si>
  <si>
    <t>RHUM DE CED Graal Citron Passion 45.4°150cc</t>
  </si>
  <si>
    <t>ARRANGED CED</t>
  </si>
  <si>
    <t>RDC502</t>
  </si>
  <si>
    <t>RHUM DE CED Gwamare Citron Gingembre  32°35cc</t>
  </si>
  <si>
    <t>RDC403</t>
  </si>
  <si>
    <t>RHUM DE CED Gwamare citron gingembre 32°70</t>
  </si>
  <si>
    <t>RDC602</t>
  </si>
  <si>
    <t>RHUM DE CED Gwamare citron gingembre 32° 150</t>
  </si>
  <si>
    <t>RDC702</t>
  </si>
  <si>
    <t>RHUM DE CED Gwamare citron gingembre 32°450cc</t>
  </si>
  <si>
    <t>RDC104</t>
  </si>
  <si>
    <t>RHUM DE CED Kumquat Café 32°35cc</t>
  </si>
  <si>
    <t xml:space="preserve">CEDKUMCAF           </t>
  </si>
  <si>
    <t xml:space="preserve">RHUM DE CED Kumquat Café 32°                                </t>
  </si>
  <si>
    <t>RDC304</t>
  </si>
  <si>
    <t>RHUM DE CED Kumquat Cafe  32°450cc</t>
  </si>
  <si>
    <t>RDC501</t>
  </si>
  <si>
    <t>RHUM DE CED Lulo Latino 32°35cc</t>
  </si>
  <si>
    <t xml:space="preserve">CEDLULAT            </t>
  </si>
  <si>
    <t xml:space="preserve">RHUM DE CED Lulo Latino 32°                                 </t>
  </si>
  <si>
    <t>ARRANGE CED              RDC601</t>
  </si>
  <si>
    <t>RHUM DE CED Lulo Latino 32° 150</t>
  </si>
  <si>
    <t>RDC701</t>
  </si>
  <si>
    <t>RHUM DE CED Lulo Latino 32°450cc</t>
  </si>
  <si>
    <t>RDC102</t>
  </si>
  <si>
    <t>RHUM DE CED Mangue Passion 32°35cc</t>
  </si>
  <si>
    <t>RDC402</t>
  </si>
  <si>
    <t>RHUM DE CED mangue passion curcuma 32°70</t>
  </si>
  <si>
    <t xml:space="preserve">CEDMANPAS           </t>
  </si>
  <si>
    <t xml:space="preserve">RHUM DE CED Mangues Passion 32°                             </t>
  </si>
  <si>
    <t xml:space="preserve">CEDMANPAS15         </t>
  </si>
  <si>
    <t xml:space="preserve">RHUM DE CED Mangues Passion 32°150cc                        </t>
  </si>
  <si>
    <t xml:space="preserve">CEDMANPAS45         </t>
  </si>
  <si>
    <t xml:space="preserve">RHUM DE CED Mangues Passion 32°450cc                        </t>
  </si>
  <si>
    <t>RDC046</t>
  </si>
  <si>
    <t>RHUM DE CED MIRABELLE  32°70</t>
  </si>
  <si>
    <t>RDC113BIO</t>
  </si>
  <si>
    <t>RHUM DE CED Orange Citron Bio 21°35cc</t>
  </si>
  <si>
    <t xml:space="preserve">CEDORCIBIO          </t>
  </si>
  <si>
    <t xml:space="preserve">RHUM DE CED Orange Citron Bio 21°                           </t>
  </si>
  <si>
    <t>RDC041BIO</t>
  </si>
  <si>
    <t>RHUM DE CED bio pêche framboise 21°70</t>
  </si>
  <si>
    <t>RDC106</t>
  </si>
  <si>
    <t>RHUM DE CED Pomme Gingembre 32°35cc</t>
  </si>
  <si>
    <t xml:space="preserve">CEDPOMGIN           </t>
  </si>
  <si>
    <t xml:space="preserve">RHUM DE CED Pomme Gingembre 32°                             </t>
  </si>
  <si>
    <t xml:space="preserve">CEDPOMGIN150        </t>
  </si>
  <si>
    <t xml:space="preserve">RHUM DE CED Pomme Gingembre 32°150                          </t>
  </si>
  <si>
    <t xml:space="preserve">CEDPOMGIN450        </t>
  </si>
  <si>
    <t xml:space="preserve">RHUM DE CED Pomme Gingembre 32°450                          </t>
  </si>
  <si>
    <t>RDC111BIO</t>
  </si>
  <si>
    <t>RHUM DE CED Pomme Poire Bio 21°35cc</t>
  </si>
  <si>
    <t xml:space="preserve">CEDPOPOIBIO         </t>
  </si>
  <si>
    <t xml:space="preserve">RHUM DE CED Pomme Poire Bio 21°                             </t>
  </si>
  <si>
    <t>RDC413</t>
  </si>
  <si>
    <t>RHUM DE CED Point G Citron Gingembre  32°70</t>
  </si>
  <si>
    <t>RDC411</t>
  </si>
  <si>
    <t>RHUM DE CED Point G Ananas Victoria 32°70</t>
  </si>
  <si>
    <t>RDC507</t>
  </si>
  <si>
    <t>RHUM DE CED TI GRIA 32°35cc</t>
  </si>
  <si>
    <t xml:space="preserve">CEDTIGRIA           </t>
  </si>
  <si>
    <t xml:space="preserve">RHUM DE CED TI GRIA 32°                                     </t>
  </si>
  <si>
    <t xml:space="preserve">CEDTISPI            </t>
  </si>
  <si>
    <t xml:space="preserve">RHUM DE CED Ti Spicy 45°                                    </t>
  </si>
  <si>
    <t xml:space="preserve">CEDVANMAC           </t>
  </si>
  <si>
    <t xml:space="preserve">RHUM DE CED Vanille Macadamia 32°                           </t>
  </si>
  <si>
    <t xml:space="preserve">NATION                   </t>
  </si>
  <si>
    <t xml:space="preserve">NATBARB8            </t>
  </si>
  <si>
    <t xml:space="preserve">RHUM NATION BARBADOS 8Y 40°/70                              </t>
  </si>
  <si>
    <t xml:space="preserve">NATDEME14           </t>
  </si>
  <si>
    <t xml:space="preserve">RHUM NATION DEMERARA SOLERA 14 40°/70                       </t>
  </si>
  <si>
    <t xml:space="preserve">NATDEME450          </t>
  </si>
  <si>
    <t xml:space="preserve">RHUM NATION DEMERARA SOLERA 14 40°450CC                     </t>
  </si>
  <si>
    <t xml:space="preserve">NATGUAD             </t>
  </si>
  <si>
    <t xml:space="preserve">RHUM NATION GUADELOUPE WHITE 50°                            </t>
  </si>
  <si>
    <t xml:space="preserve">NATGUATGR450        </t>
  </si>
  <si>
    <t xml:space="preserve">RHUM NATION GUATEMALA GRAN RESERVA 40°450CC                 </t>
  </si>
  <si>
    <t xml:space="preserve">NATGUATGR45AS       </t>
  </si>
  <si>
    <t xml:space="preserve">RHUM NATION GUATEMALA GRAN RESERVA 40°450CC + ASHTR         </t>
  </si>
  <si>
    <t xml:space="preserve">NATGUATGR           </t>
  </si>
  <si>
    <t xml:space="preserve">RHUM NATION GUATEMALA GRAN RESERVA 40°70                    </t>
  </si>
  <si>
    <t xml:space="preserve">NATGUAT20T          </t>
  </si>
  <si>
    <t xml:space="preserve">RHUM NATION GUATEMALA XO 20TH ANNIV DECANTER                </t>
  </si>
  <si>
    <t xml:space="preserve">NATGUYA             </t>
  </si>
  <si>
    <t xml:space="preserve">RHUM NATION GUYANA 10Y CASK STR 56.4/70                     </t>
  </si>
  <si>
    <t xml:space="preserve">NATGUYA7            </t>
  </si>
  <si>
    <t xml:space="preserve">RHUM NATION GUYANA 7Y CASK STR 59°70                        </t>
  </si>
  <si>
    <t xml:space="preserve">NATMADW             </t>
  </si>
  <si>
    <t xml:space="preserve">RHUM NATION Ilha da Madeira Natural Agricole 50°            </t>
  </si>
  <si>
    <t xml:space="preserve">NATJAM5             </t>
  </si>
  <si>
    <t xml:space="preserve">RHUM NATION JAMAICA 5Y 50° sherry finish                    </t>
  </si>
  <si>
    <t xml:space="preserve">NATJAMW             </t>
  </si>
  <si>
    <t xml:space="preserve">RHUM NATION JAMAICA WHITE POT STILL 57°                     </t>
  </si>
  <si>
    <t xml:space="preserve">NATMETI             </t>
  </si>
  <si>
    <t xml:space="preserve">RHUM NATION METICHO SPICED RUM 40°70CC                           </t>
  </si>
  <si>
    <t xml:space="preserve">NATPANA10           </t>
  </si>
  <si>
    <t xml:space="preserve">RHUM NATION PANAMA 10Y 40°/70                               </t>
  </si>
  <si>
    <t xml:space="preserve">NATPANA18N          </t>
  </si>
  <si>
    <t xml:space="preserve">RHUM NATION PANAMA 18Y 40/70 new                            </t>
  </si>
  <si>
    <t xml:space="preserve">NATPANA21B          </t>
  </si>
  <si>
    <t xml:space="preserve">RHUM NATION PANAMA 21Y BLACK 43°70                          </t>
  </si>
  <si>
    <t xml:space="preserve">NATPERU8            </t>
  </si>
  <si>
    <t xml:space="preserve">RHUM NATION PERUANO 8Y 42°/70                               </t>
  </si>
  <si>
    <t>NAT117</t>
  </si>
  <si>
    <t>RHUM NATION RARE PORT MOURANT 2010-22 59°70CC</t>
  </si>
  <si>
    <t xml:space="preserve">NAT099              </t>
  </si>
  <si>
    <t xml:space="preserve">RHUM NATION RARE DIAMOND SV WHISKY FIN.05-20 59°            </t>
  </si>
  <si>
    <t xml:space="preserve">NATENG0918          </t>
  </si>
  <si>
    <t xml:space="preserve">RHUM NATION RARE ENGENHO NOVO 2009-18 WHI 52°               </t>
  </si>
  <si>
    <t xml:space="preserve">NAT098              </t>
  </si>
  <si>
    <t xml:space="preserve">RHUM NATION RARE ENMORE KFM ISLAY CASK 02-20 59°            </t>
  </si>
  <si>
    <t>NAT105</t>
  </si>
  <si>
    <t>RHUM NATION RARE ENMORE 23Y 1997-2020 59°50</t>
  </si>
  <si>
    <t>NAT111</t>
  </si>
  <si>
    <t>RHUM NATION RARE JAMAICA 07-21 peated cask fin.57.7°70</t>
  </si>
  <si>
    <t>NAT097</t>
  </si>
  <si>
    <t>RHUM NATION RARE PORT MOURANT 99-20 58°50CC</t>
  </si>
  <si>
    <t>NAT112</t>
  </si>
  <si>
    <t>RHUM NATION RARE SAVANNA TRAD 04-21 Whisky fin. 55.2°70</t>
  </si>
  <si>
    <t>NATSMDR</t>
  </si>
  <si>
    <t>RHUM NATION SAVANNA  Px Cask str. 2013-21 13Y  59° MRD</t>
  </si>
  <si>
    <t>NATSMDR1</t>
  </si>
  <si>
    <t>RHUM NATION SAVANNA Oloroso Cask str. 2008-21 13Y  59° MRD</t>
  </si>
  <si>
    <t>NAT118</t>
  </si>
  <si>
    <t>RHUM NATION RARE SAVANNA TRAD 2006-22 57.6° SHERRY F</t>
  </si>
  <si>
    <t>NAT116</t>
  </si>
  <si>
    <t>RHUM NATION RARE VERSAILLES 2004-22 57.7° WHISKY F</t>
  </si>
  <si>
    <t xml:space="preserve">GUYANE TOUCAN            </t>
  </si>
  <si>
    <t xml:space="preserve">TOUCBL              </t>
  </si>
  <si>
    <t xml:space="preserve">RHUM TOUCAN BLANC  50°70                                    </t>
  </si>
  <si>
    <t xml:space="preserve">TOUCBLET            </t>
  </si>
  <si>
    <t xml:space="preserve">RHUM TOUCAN BLANC ETUI 50°70                                </t>
  </si>
  <si>
    <t xml:space="preserve">TOUCFLOC            </t>
  </si>
  <si>
    <t xml:space="preserve">RHUM TOUCAN FLOC DU PIRATE 17°70                            </t>
  </si>
  <si>
    <t xml:space="preserve">TOUC4               </t>
  </si>
  <si>
    <t xml:space="preserve">RHUM TOUCAN N°4 + ETUI 40°70                                </t>
  </si>
  <si>
    <t xml:space="preserve">TOUCVAN             </t>
  </si>
  <si>
    <t xml:space="preserve">RHUM TOUCAN VANILIANE 45°70                                 </t>
  </si>
  <si>
    <t xml:space="preserve">TOUCVANET           </t>
  </si>
  <si>
    <t xml:space="preserve">RHUM TOUCAN VANILIANE 45°70 ETUI                            </t>
  </si>
  <si>
    <t>TOUCVXB2</t>
  </si>
  <si>
    <t xml:space="preserve">RHUM TOUCAN VIEUX 48°50    batch2                                 </t>
  </si>
  <si>
    <t xml:space="preserve">REUNION                  </t>
  </si>
  <si>
    <t xml:space="preserve">RDMBLANC            </t>
  </si>
  <si>
    <t xml:space="preserve">RIVIERE DU MAT BLANC 50°/70                                 </t>
  </si>
  <si>
    <t xml:space="preserve">PALMA ALDEA              </t>
  </si>
  <si>
    <t xml:space="preserve">ALDEACANA           </t>
  </si>
  <si>
    <t xml:space="preserve">RON ALDEA CANA PURA 42°70                                   </t>
  </si>
  <si>
    <t xml:space="preserve">ALDEA15             </t>
  </si>
  <si>
    <t xml:space="preserve">RON ALDEA FAMILIA 15Y 40°70                                 </t>
  </si>
  <si>
    <t>CUBA CUBAY</t>
  </si>
  <si>
    <t>CUBAYAN7</t>
  </si>
  <si>
    <t>RON CUBAY ANEJO 7Y 38°70</t>
  </si>
  <si>
    <t>CUBAYEA14</t>
  </si>
  <si>
    <t>RON CUBAY EXTRA ANEJO 14Y 40°70 decanter</t>
  </si>
  <si>
    <t>CUBAYEA18</t>
  </si>
  <si>
    <t>RON CUBAY EXTRA ANEJO 18Y 40°70 decanter</t>
  </si>
  <si>
    <t>CUBAYRE10</t>
  </si>
  <si>
    <t>RON CUBAY RESERVA ESPECIAL 10Y 40°70</t>
  </si>
  <si>
    <t>CUBAYSU</t>
  </si>
  <si>
    <t>RON CUBAY ANEJO SUAVE 5Y 37.5°70</t>
  </si>
  <si>
    <t>CUBAYSAN20</t>
  </si>
  <si>
    <t>RON SANTIAGO Isla del Tesoro 20Y 40°70 decanter</t>
  </si>
  <si>
    <t>RH7510</t>
  </si>
  <si>
    <t>RON SANTIAGO DE CUBA Blanca</t>
  </si>
  <si>
    <t>RH7511</t>
  </si>
  <si>
    <t>RON SANTIAGO DE CUBA 8 ANS**</t>
  </si>
  <si>
    <t>RH7512</t>
  </si>
  <si>
    <t>RON SANTIAGO DE CUBA 11 ANS</t>
  </si>
  <si>
    <t>RH7513</t>
  </si>
  <si>
    <t>RON SANTIAGO DE CUBA 12 ANS</t>
  </si>
  <si>
    <t>CUBA PERLA</t>
  </si>
  <si>
    <t>PERLA7</t>
  </si>
  <si>
    <t>RON PERLA del NORTE ANEJO 7Y 40°70</t>
  </si>
  <si>
    <t>PERLCB3</t>
  </si>
  <si>
    <t>RON PERLA del NORTE CARTA BLANCA 3Y 40°70</t>
  </si>
  <si>
    <t>PERLCO5</t>
  </si>
  <si>
    <t>RON PERLA del NORTE CARTA ORO 5Y 40°70</t>
  </si>
  <si>
    <t xml:space="preserve">PANAMA ZAFRA             </t>
  </si>
  <si>
    <t xml:space="preserve">ZAFRA21             </t>
  </si>
  <si>
    <t xml:space="preserve">RON ZAFRA  MASTER RESERVE 21Y 40°70                         </t>
  </si>
  <si>
    <t xml:space="preserve">ZAFRA30             </t>
  </si>
  <si>
    <t xml:space="preserve">RON ZAFRA  MASTER SERIES 30Y 40°70                          </t>
  </si>
  <si>
    <t xml:space="preserve">SAILOR JERRY             </t>
  </si>
  <si>
    <t xml:space="preserve">SAILER JERRY        </t>
  </si>
  <si>
    <t xml:space="preserve">SAILER JERRY 70CC 40°spiced rum                             </t>
  </si>
  <si>
    <t xml:space="preserve">MAURITIUS SAINT AUBIN    </t>
  </si>
  <si>
    <t xml:space="preserve">STAUBCOCO           </t>
  </si>
  <si>
    <t xml:space="preserve">SAINT AUBIN COCONUT RUM 40°50                               </t>
  </si>
  <si>
    <t xml:space="preserve">STAUBISLE           </t>
  </si>
  <si>
    <t xml:space="preserve">SAINT AUBIN ISLE DE FRANCE HISTORY COLLECTION               </t>
  </si>
  <si>
    <t xml:space="preserve">STAUBSPI            </t>
  </si>
  <si>
    <t xml:space="preserve">SAINT AUBIN SPICED 40°50                                    </t>
  </si>
  <si>
    <t xml:space="preserve">STAUBIVA            </t>
  </si>
  <si>
    <t xml:space="preserve">SAINT AUBIN VANILLE 40°50                                   </t>
  </si>
  <si>
    <t xml:space="preserve">MARTINIQUE </t>
  </si>
  <si>
    <t>STETXO</t>
  </si>
  <si>
    <t>SAINT ETIENNE XO GRANDE RESERVE</t>
  </si>
  <si>
    <t xml:space="preserve">MARTINIQUE SAINT JAMES   </t>
  </si>
  <si>
    <t xml:space="preserve">STJAMVX             </t>
  </si>
  <si>
    <t xml:space="preserve">SAINT JAMES VIEUX 42°70                                     </t>
  </si>
  <si>
    <t xml:space="preserve">GUADELOUPE SEVERIN       </t>
  </si>
  <si>
    <t xml:space="preserve">RH8523N             </t>
  </si>
  <si>
    <t xml:space="preserve">SEVERIN  XO 45° 70CC                                        </t>
  </si>
  <si>
    <t xml:space="preserve">RH8505N             </t>
  </si>
  <si>
    <t xml:space="preserve">SEVERIN BLANC 42° 100CC                                     </t>
  </si>
  <si>
    <t xml:space="preserve">RH8504N             </t>
  </si>
  <si>
    <t xml:space="preserve">SEVERIN BLANC 50° 100CC                                     </t>
  </si>
  <si>
    <t xml:space="preserve">RH8704N             </t>
  </si>
  <si>
    <t xml:space="preserve">SEVERIN BLANC 59°70CC                                       </t>
  </si>
  <si>
    <t xml:space="preserve">RH8531N             </t>
  </si>
  <si>
    <t xml:space="preserve">SEVERIN VO 3Y 40°70                                         </t>
  </si>
  <si>
    <t xml:space="preserve">RH8522N             </t>
  </si>
  <si>
    <t xml:space="preserve">SEVERIN VSOP  4 Y 42°70                                     </t>
  </si>
  <si>
    <t xml:space="preserve">JAMAIQUE                 </t>
  </si>
  <si>
    <t xml:space="preserve">SOUTHARD            </t>
  </si>
  <si>
    <t xml:space="preserve">SOUTHARD WESTERN PEALRL 67° 70                              </t>
  </si>
  <si>
    <t xml:space="preserve">TAHI15              </t>
  </si>
  <si>
    <t xml:space="preserve">TAHITI ROCK N RHUM 15 Y 45°70                               </t>
  </si>
  <si>
    <t xml:space="preserve">TAHI6               </t>
  </si>
  <si>
    <t xml:space="preserve">TAHITI ROCK N RHUM 6 Y 45°70                                </t>
  </si>
  <si>
    <t xml:space="preserve">PANAMA DEMON             </t>
  </si>
  <si>
    <t xml:space="preserve">DEMON6              </t>
  </si>
  <si>
    <t xml:space="preserve">The Demon's Share 6 yo                                      </t>
  </si>
  <si>
    <t>DEMON5</t>
  </si>
  <si>
    <t>The Demon's Share 6 yo 5cc</t>
  </si>
  <si>
    <t xml:space="preserve">DEMON20             </t>
  </si>
  <si>
    <t xml:space="preserve">The Demon's Share 6 yo 20cc                                 </t>
  </si>
  <si>
    <t xml:space="preserve">DEMON300 FACT       </t>
  </si>
  <si>
    <t xml:space="preserve">The Demon's Share 6 yo 300 FACTICE                          </t>
  </si>
  <si>
    <t xml:space="preserve">DEMON300FULL        </t>
  </si>
  <si>
    <t xml:space="preserve">The Demon's Share 6 yo 300CC FULL                           </t>
  </si>
  <si>
    <t xml:space="preserve">DEMONCOF            </t>
  </si>
  <si>
    <t xml:space="preserve">The Demon's Share 6 yo COFFRET                              </t>
  </si>
  <si>
    <t xml:space="preserve">DEMON6TUB           </t>
  </si>
  <si>
    <t xml:space="preserve">The Demon's Share 6 yo Tube GB                              </t>
  </si>
  <si>
    <t>DEMON6*9</t>
  </si>
  <si>
    <t>The Demon's Share 6 yo x 9 metalic barrel</t>
  </si>
  <si>
    <t>DEMON12</t>
  </si>
  <si>
    <t>The Demon's Share 12 yo Tube GB</t>
  </si>
  <si>
    <t>DEMON12*8</t>
  </si>
  <si>
    <t>The Demon's Share 12 yo metalic barrel 8*41°</t>
  </si>
  <si>
    <t>DEMON12C</t>
  </si>
  <si>
    <t>The Demon's Share 12 yo coffret + glasses 41°</t>
  </si>
  <si>
    <t>DEMON15</t>
  </si>
  <si>
    <t>The Demon's Share 15 yo carafe  GB 43°</t>
  </si>
  <si>
    <t>MARTINIQUE TROIS RIVIERES</t>
  </si>
  <si>
    <t xml:space="preserve">3ROCEAN             </t>
  </si>
  <si>
    <t xml:space="preserve">TROIS RIVIERES BLANC 42°70 OCEAN                            </t>
  </si>
  <si>
    <t xml:space="preserve">3R55100             </t>
  </si>
  <si>
    <t xml:space="preserve">TROIS RIVIERES BLANC 55° 100CC                              </t>
  </si>
  <si>
    <t xml:space="preserve">3RBOIS              </t>
  </si>
  <si>
    <t xml:space="preserve">TROIS RIVIERES BOIS D INDE                                  </t>
  </si>
  <si>
    <t xml:space="preserve">3RCUVEE             </t>
  </si>
  <si>
    <t xml:space="preserve">TROIS RIVIERES CUVEE DU MOULIN 40°/70                       </t>
  </si>
  <si>
    <t xml:space="preserve">3RTURQUO            </t>
  </si>
  <si>
    <t xml:space="preserve">TROIS RIVIERES TURQUOISE 50°50CC                            </t>
  </si>
  <si>
    <t xml:space="preserve">CUBA                     </t>
  </si>
  <si>
    <t xml:space="preserve">VARA15              </t>
  </si>
  <si>
    <t xml:space="preserve">VARADERO 15 ANS 38°70                                       </t>
  </si>
  <si>
    <t xml:space="preserve">BARBADOS                 </t>
  </si>
  <si>
    <t xml:space="preserve">RHA203              </t>
  </si>
  <si>
    <t xml:space="preserve">WHISPER GOLD RUM 40°70 5Y                                   </t>
  </si>
  <si>
    <t xml:space="preserve">ZAP89               </t>
  </si>
  <si>
    <t xml:space="preserve">ZAPATERA 1989                                               </t>
  </si>
  <si>
    <t xml:space="preserve">ZAP92               </t>
  </si>
  <si>
    <t xml:space="preserve">ZAPATERA 1992 ABUELO                                        </t>
  </si>
  <si>
    <t xml:space="preserve">ZAP96               </t>
  </si>
  <si>
    <t xml:space="preserve">ZAPATERA 1996                                               </t>
  </si>
  <si>
    <t xml:space="preserve">02 WHISKY                </t>
  </si>
  <si>
    <t xml:space="preserve">WHISKY BARELEGS          </t>
  </si>
  <si>
    <t xml:space="preserve">WH8006              </t>
  </si>
  <si>
    <t xml:space="preserve">BARELEGS HIGHLAND SINGLE MALT 46°70 D.MACKENZIE             </t>
  </si>
  <si>
    <t xml:space="preserve">WH8005              </t>
  </si>
  <si>
    <t xml:space="preserve">BARELEGS ISLAY SINGLE MALT 46°70 D.MACKENZIE                </t>
  </si>
  <si>
    <t>WH8009</t>
  </si>
  <si>
    <t>BARELEGS Battle Axe Islay - Peated 40 PPM - 55.7°70</t>
  </si>
  <si>
    <t xml:space="preserve">WHISKY CORSE P M         </t>
  </si>
  <si>
    <t xml:space="preserve">WCO012              </t>
  </si>
  <si>
    <t xml:space="preserve">CORSE  PIETRA ET MAVELA SINGLE MALT SIGNATURE 42°           </t>
  </si>
  <si>
    <t xml:space="preserve">WCO013              </t>
  </si>
  <si>
    <t xml:space="preserve">CORSE  PIETRA ET MAVELA SINGLE MALT TOURBE 42°              </t>
  </si>
  <si>
    <t xml:space="preserve">FSWHBLEN            </t>
  </si>
  <si>
    <t xml:space="preserve">FIRST SPIRIT BLENDED MALT ECOSSE 42°                        </t>
  </si>
  <si>
    <t xml:space="preserve">FSWHSING            </t>
  </si>
  <si>
    <t xml:space="preserve">FIRST SPIRIT SINGLE MALT 100% FR 42°                        </t>
  </si>
  <si>
    <t xml:space="preserve">WHISKY FLATNOSE          </t>
  </si>
  <si>
    <t xml:space="preserve">WH8002              </t>
  </si>
  <si>
    <t xml:space="preserve">FLATNOSE BLEND 43°450 D.MACKENZIE                           </t>
  </si>
  <si>
    <t xml:space="preserve">WH8003              </t>
  </si>
  <si>
    <t xml:space="preserve">FLATNOSE BLEND 43°70 D.MACKENZIE                            </t>
  </si>
  <si>
    <t xml:space="preserve">WH8004              </t>
  </si>
  <si>
    <t xml:space="preserve">FLATNOSE BLENDED MALT 46°70 D.MACKENZIE                     </t>
  </si>
  <si>
    <t xml:space="preserve">WH8008              </t>
  </si>
  <si>
    <t xml:space="preserve">FLATNOSE RUM BARREL FINISH 43°70 D.MACKENZIE                </t>
  </si>
  <si>
    <t>02 WHISKY</t>
  </si>
  <si>
    <t>SPIRIT OF YORKSHIRE</t>
  </si>
  <si>
    <t>WHFB001</t>
  </si>
  <si>
    <t>FILEY BAY FLAGSHIP SINGLE MALT 46°</t>
  </si>
  <si>
    <t>WHFB003</t>
  </si>
  <si>
    <t>FILEY BAY IPA FINISH BATCH 1 46°</t>
  </si>
  <si>
    <t>RAASAY</t>
  </si>
  <si>
    <t>WH2911</t>
  </si>
  <si>
    <t>ISLE OF RAASAY LIGHTLY PEATED 46°70</t>
  </si>
  <si>
    <t>WH2913</t>
  </si>
  <si>
    <t>ISLE OF RAASAY R02 3 Barrels 46.4°70</t>
  </si>
  <si>
    <t>RAA1</t>
  </si>
  <si>
    <t>ISLE OF RAASAY SINGLE CASK PEATED RED WINE 46.4°70</t>
  </si>
  <si>
    <t>RAA2</t>
  </si>
  <si>
    <t>ISLE OF RAASAY SINGLE CASK UNPEATED RED WINE 46.4°70</t>
  </si>
  <si>
    <t>WHISKY KAMET</t>
  </si>
  <si>
    <t>WHKA001</t>
  </si>
  <si>
    <t>KAMET INDIAN SINGLE MALT 46°</t>
  </si>
  <si>
    <t xml:space="preserve">WHISKY JAPON KIRIN       </t>
  </si>
  <si>
    <t>WHKI07</t>
  </si>
  <si>
    <t>FUJI SINGLE GRAIN - PRIVATE BOTTLING 40 ANS DUGAS*</t>
  </si>
  <si>
    <t>WHKI08</t>
  </si>
  <si>
    <t>KIRIN FUJI BLENDED 3 TYPES 46°70</t>
  </si>
  <si>
    <t xml:space="preserve">02 WHISKY             </t>
  </si>
  <si>
    <t>WHKI06</t>
  </si>
  <si>
    <t>KIRIN FUJI SINGLE GRAIN 46°70</t>
  </si>
  <si>
    <t>WHKI09</t>
  </si>
  <si>
    <t>KIRIN FUJI SINGLE GRAIN 30 YEARS 46°70</t>
  </si>
  <si>
    <t xml:space="preserve">WHKI003             </t>
  </si>
  <si>
    <t xml:space="preserve">KIRIN FUJI GOTEMBA DISTILLERY 18 ANS*                       </t>
  </si>
  <si>
    <t xml:space="preserve">WHKI005             </t>
  </si>
  <si>
    <t xml:space="preserve">KIRIN FUJI GOTEMBA DISTILLERY SINGLE GRAIN 25 ANS*          </t>
  </si>
  <si>
    <t xml:space="preserve">WHKI004             </t>
  </si>
  <si>
    <t xml:space="preserve">KIRIN FUJI GOTEMBA DISTILLERY SMALL BATCH 17 ANS            </t>
  </si>
  <si>
    <t>WHKI08COF21</t>
  </si>
  <si>
    <t>KIRIN FUJI BLENDED COFFRET 46°70</t>
  </si>
  <si>
    <t>WHKI10</t>
  </si>
  <si>
    <t>KIRIN FUJI SINGLE BLENDED WHISKY 43°70</t>
  </si>
  <si>
    <t>WHKI10COF</t>
  </si>
  <si>
    <t>KIRIN COFFRET FUJI SINGLE BLENDED WHISKY 2 VERRES 43°70</t>
  </si>
  <si>
    <t>PICTI</t>
  </si>
  <si>
    <t>WH8012</t>
  </si>
  <si>
    <t>PICTI COAST SM Highland Unpeated Unchilled Bb 46°70</t>
  </si>
  <si>
    <t>WH8011</t>
  </si>
  <si>
    <t>PICTI TRIB Speyside Unpeated unchilled Bb 46°70</t>
  </si>
  <si>
    <t xml:space="preserve">WHISKY ROZELIEURES       </t>
  </si>
  <si>
    <t xml:space="preserve">WHL009              </t>
  </si>
  <si>
    <t xml:space="preserve">ROZELIEURES  COLLECTION SUBTIL FUT NEUF BOURB COGN          </t>
  </si>
  <si>
    <t xml:space="preserve">WHL003N             </t>
  </si>
  <si>
    <t xml:space="preserve">ROZELIEURES COLLECTION FUME XERES 25PPM 46°                 </t>
  </si>
  <si>
    <t xml:space="preserve">WHL001N             </t>
  </si>
  <si>
    <t xml:space="preserve">ROZELIEURES COLLECTION ORIGINE 40°70                        </t>
  </si>
  <si>
    <t xml:space="preserve">WHL001COF2020       </t>
  </si>
  <si>
    <t xml:space="preserve">ROZELIEURES COLLECTION ORIGINE COFFRET 40°70                </t>
  </si>
  <si>
    <t xml:space="preserve">WHL002N             </t>
  </si>
  <si>
    <t xml:space="preserve">ROZELIEURES COLLECTION RARE XERES COGN SAUTERN              </t>
  </si>
  <si>
    <t xml:space="preserve">WHL004N             </t>
  </si>
  <si>
    <t xml:space="preserve">ROZELIEURES COLLECTION TOURBE 25 PPM CHENE NEUF             </t>
  </si>
  <si>
    <t xml:space="preserve">WHL008              </t>
  </si>
  <si>
    <t xml:space="preserve">ROZELIEURES EXCEPTION C.S. FINV FUT TOKAY HUNGARY           </t>
  </si>
  <si>
    <t xml:space="preserve">WHL014              </t>
  </si>
  <si>
    <t xml:space="preserve">ROZELIEURES EXCEPTION FÛT UNIQUE - BANYULS                  </t>
  </si>
  <si>
    <t xml:space="preserve">WHL006              </t>
  </si>
  <si>
    <t xml:space="preserve">ROZELIEURES EXCEPTION FÛT UNIQUE - BOURBON                  </t>
  </si>
  <si>
    <t xml:space="preserve">WHL020              </t>
  </si>
  <si>
    <t xml:space="preserve">ROZELIEURES EXCEPTION FÛT UNIQUE - PINEAU DES CHARENTES     </t>
  </si>
  <si>
    <t xml:space="preserve">WHL007              </t>
  </si>
  <si>
    <t xml:space="preserve">ROZELIEURES EXCEPTION FÛT UNIQUE - PORTO                    </t>
  </si>
  <si>
    <t xml:space="preserve">WHL005              </t>
  </si>
  <si>
    <t xml:space="preserve">ROZELIEURES EXCEPTION FÛT UNIQUE - VOSNE ROMANEE            </t>
  </si>
  <si>
    <t xml:space="preserve">WHL016              </t>
  </si>
  <si>
    <t xml:space="preserve">ROZELIEURES EXCEPTION FÛT UNIQUE HSE RHUM MARTINIQUE        </t>
  </si>
  <si>
    <t>ROZEMIRA</t>
  </si>
  <si>
    <t>ROZELIEURES MIRABELLES Vieille Réserve 45°50</t>
  </si>
  <si>
    <t xml:space="preserve">WHL015              </t>
  </si>
  <si>
    <t xml:space="preserve">ROZELIEURES TRIPLE MILLESIME 2006-2011-2016                 </t>
  </si>
  <si>
    <t>WHLP1</t>
  </si>
  <si>
    <t>ROZELIEURES parcellaire LE CLOS DES CHAMPS</t>
  </si>
  <si>
    <t>WHLP2</t>
  </si>
  <si>
    <t>ROZELIEURES parcellaire THIACHAMP</t>
  </si>
  <si>
    <t>WHL028</t>
  </si>
  <si>
    <t>ROZELIEURES Exception Single cask SM Vin Rouge Sud ouest mxp</t>
  </si>
  <si>
    <t xml:space="preserve">SPENCERFIELD             </t>
  </si>
  <si>
    <t xml:space="preserve">WHPIG5              </t>
  </si>
  <si>
    <t xml:space="preserve">WHISKY  PIG NOSE 40°5                                       </t>
  </si>
  <si>
    <t xml:space="preserve">WHFEAT              </t>
  </si>
  <si>
    <t xml:space="preserve">WHISKY FEATHERY  40°70                                      </t>
  </si>
  <si>
    <t xml:space="preserve">WHISKY MALDEN            </t>
  </si>
  <si>
    <t xml:space="preserve">WHMACCHAR           </t>
  </si>
  <si>
    <t xml:space="preserve">WHISKY MAC MALDEN CHAROLAIS SPEYSIDE 43°50                  </t>
  </si>
  <si>
    <t xml:space="preserve">WHMACBRES           </t>
  </si>
  <si>
    <t xml:space="preserve">WHISKY MAC MALDEN WHITE BRESSE CH 43°50 HIGHLAND            </t>
  </si>
  <si>
    <t xml:space="preserve">WHMACBRSH           </t>
  </si>
  <si>
    <t xml:space="preserve">WHISKY MAC MALDEN WHITE BRESSE SHER 43°50 HIGHLAND          </t>
  </si>
  <si>
    <t xml:space="preserve">WHSHEEP5            </t>
  </si>
  <si>
    <t xml:space="preserve">WHISKY SHEEP DIP 40°5                                       </t>
  </si>
  <si>
    <t xml:space="preserve">WHSHEEPDI           </t>
  </si>
  <si>
    <t xml:space="preserve">WHISKY SHEEP DIP 40°70                                      </t>
  </si>
  <si>
    <t xml:space="preserve">WILSON AND MORGAN        </t>
  </si>
  <si>
    <t xml:space="preserve">WM265               </t>
  </si>
  <si>
    <t xml:space="preserve">WM ARDMORE HEAVY PEAT2009-2018 46°                          </t>
  </si>
  <si>
    <t xml:space="preserve">WM336               </t>
  </si>
  <si>
    <t xml:space="preserve">WM ARDMORE10Y 2010-20ISLAY CASK FIN.#803505 60.1°           </t>
  </si>
  <si>
    <t xml:space="preserve">WM321               </t>
  </si>
  <si>
    <t xml:space="preserve">WM BUNNAHABHAIN 2014-20 HEAVY PEAT 46°                      </t>
  </si>
  <si>
    <t>WM349</t>
  </si>
  <si>
    <t>WM BUNNAHABHAIN 18y 02-20 Sherry Fin. 3063-64 54.6°</t>
  </si>
  <si>
    <t xml:space="preserve">WM323               </t>
  </si>
  <si>
    <t xml:space="preserve">WM CAOL ILA 2008-20 QUERCUS ALBA 46°                        </t>
  </si>
  <si>
    <t xml:space="preserve">WM344               </t>
  </si>
  <si>
    <t xml:space="preserve">WM CAOL ILA 2008-20 VIRGIN OAK FIN.100 UK PROOF             </t>
  </si>
  <si>
    <t xml:space="preserve">WM337               </t>
  </si>
  <si>
    <t xml:space="preserve">WM CAOL ILA 2008-20 VIRGIN OAK FIN.SING. CASK 48°           </t>
  </si>
  <si>
    <t>WM350</t>
  </si>
  <si>
    <t>WM CAOL ILA 10y 10-20  Trad Oak 60.1°</t>
  </si>
  <si>
    <t>WM352</t>
  </si>
  <si>
    <t>WM CAOL ILA 12y 08-20 Quercus Alba 54.5°</t>
  </si>
  <si>
    <t>WM354</t>
  </si>
  <si>
    <t>WM CAOL ILA  12y 08-20 Virgin Oak Fin. 56.2°</t>
  </si>
  <si>
    <t xml:space="preserve">WMDAIL              </t>
  </si>
  <si>
    <t xml:space="preserve">WM DAILUAINE 18Y 1997-15 SHERRY FIN 53.5°                   </t>
  </si>
  <si>
    <t xml:space="preserve">WMGLGR25SF          </t>
  </si>
  <si>
    <t xml:space="preserve">WM GLEN GRANT 25Y 93-18 SHERRY FINISH OLO 54.3°             </t>
  </si>
  <si>
    <t>WM357</t>
  </si>
  <si>
    <t>WM GLENALLACHIE 14-21 1st fill Madeira w 46°</t>
  </si>
  <si>
    <t>WM356</t>
  </si>
  <si>
    <t>WM GLENALLACHIE 14-21 1st fill sherry w 46°</t>
  </si>
  <si>
    <t>WM348</t>
  </si>
  <si>
    <t>WM HADDOCK 07-20 blend malt sherry light peat 46°</t>
  </si>
  <si>
    <t xml:space="preserve">WM16                </t>
  </si>
  <si>
    <t xml:space="preserve">WM HOUSE MALT SINGLE ISLAY 03.12 43°70                      </t>
  </si>
  <si>
    <t>WM361</t>
  </si>
  <si>
    <t>WM LINKWOOD 13-21 Virgin Oak 100UKproof SC 330761 57.1°</t>
  </si>
  <si>
    <t>WM359</t>
  </si>
  <si>
    <t>WM LINKWOOD 13-21 Virgin Oak 46°</t>
  </si>
  <si>
    <t xml:space="preserve">WMNORTH             </t>
  </si>
  <si>
    <t xml:space="preserve">WM NORTH BRITISH 23T 91-14 50°                              </t>
  </si>
  <si>
    <t xml:space="preserve">WM45                </t>
  </si>
  <si>
    <t xml:space="preserve">WM SHERRY CASK MALT HIGHLAND  43°70                         </t>
  </si>
  <si>
    <t xml:space="preserve">WMSPEY              </t>
  </si>
  <si>
    <t xml:space="preserve">WM SPEYBRIDGE 2001-15 SHERRY WOOD 45.5                      </t>
  </si>
  <si>
    <t xml:space="preserve">WMTOB20             </t>
  </si>
  <si>
    <t xml:space="preserve">WM TOBERMORY 20Y 1994-14 OLOROSO 50°                        </t>
  </si>
  <si>
    <t xml:space="preserve">WMTOB23             </t>
  </si>
  <si>
    <t xml:space="preserve">WM TOBERMORY 23Y 1996-19 TOKAJ FINISH 58.7°                 </t>
  </si>
  <si>
    <t xml:space="preserve">WMTOB25             </t>
  </si>
  <si>
    <t xml:space="preserve">WM TOBERMORY 25Y 1994-19 OLOROSO 55°                        </t>
  </si>
  <si>
    <t xml:space="preserve">BOURBON WOODFORD         </t>
  </si>
  <si>
    <t xml:space="preserve">WOODMAST            </t>
  </si>
  <si>
    <t xml:space="preserve">WOODFORD MASTER COLLECTION 45.2°70                          </t>
  </si>
  <si>
    <t>SQUADRON 303</t>
  </si>
  <si>
    <t>WHSQU303</t>
  </si>
  <si>
    <t>BLEND OF FREEDOM WHISKY SQUADRON 303 44°70</t>
  </si>
  <si>
    <t xml:space="preserve">03 GIN                   </t>
  </si>
  <si>
    <t>GIN VENEZUELA DIPLOMATICO</t>
  </si>
  <si>
    <t xml:space="preserve">DIPLOGIN            </t>
  </si>
  <si>
    <t xml:space="preserve">DIPLOMATICO CANAIMA GIN                                     </t>
  </si>
  <si>
    <t xml:space="preserve">GIN CALA KUMQUAT         </t>
  </si>
  <si>
    <t xml:space="preserve">CALAKUM             </t>
  </si>
  <si>
    <t xml:space="preserve">GIN CALA KUMQUAT 40°70                                      </t>
  </si>
  <si>
    <t xml:space="preserve">CALAKUMC            </t>
  </si>
  <si>
    <t xml:space="preserve">GIN CALA KUMQUAT 40°70 CAGEOT                               </t>
  </si>
  <si>
    <t xml:space="preserve">GIN CALA KUMQUAT 40°70 COFFRET VERRES                       </t>
  </si>
  <si>
    <t>02 GIN</t>
  </si>
  <si>
    <t>WH2912</t>
  </si>
  <si>
    <t>ISLE OF RAASAY Gin Triple distilled 46°70</t>
  </si>
  <si>
    <t>JIN JIJI</t>
  </si>
  <si>
    <t>GIJI002</t>
  </si>
  <si>
    <t>GIN JIJI INDIAN DRY 47°</t>
  </si>
  <si>
    <t>GIJI003</t>
  </si>
  <si>
    <t>GIN JIJI DARJEELING 47°</t>
  </si>
  <si>
    <t>GIJI001</t>
  </si>
  <si>
    <t>GIN JIJI HIGH PROOF Navy Strength</t>
  </si>
  <si>
    <t>BISHOPS</t>
  </si>
  <si>
    <t>GINBISH70</t>
  </si>
  <si>
    <t>GIN BISHOP S LONDON DRY GIN 40.7°70</t>
  </si>
  <si>
    <t>GINBISHMAR50</t>
  </si>
  <si>
    <t>GIN BISHOP S MARMELADE  38.1°50</t>
  </si>
  <si>
    <t xml:space="preserve">12 TEQUILA               </t>
  </si>
  <si>
    <t xml:space="preserve">TEQUILA CABO MAYA        </t>
  </si>
  <si>
    <t xml:space="preserve">TEQCABOANEJ         </t>
  </si>
  <si>
    <t xml:space="preserve">Tequila Cabo Maya Añejo 70 cl ABV 38%                       </t>
  </si>
  <si>
    <t xml:space="preserve">TEQCABOPLATA        </t>
  </si>
  <si>
    <t xml:space="preserve">Tequila Cabo Maya Plata 70 cl ABV 38%                       </t>
  </si>
  <si>
    <t xml:space="preserve">TEQCABOREPO         </t>
  </si>
  <si>
    <t xml:space="preserve">Tequila Cabo Maya Reposado 70 cl ABV 38%                    </t>
  </si>
  <si>
    <t>TEQUILA DON R</t>
  </si>
  <si>
    <t>CUBAYTEQ</t>
  </si>
  <si>
    <t>DON RAMON TEQUILA REPOSADO 3Y 40°70</t>
  </si>
  <si>
    <t>CUBAYLEA</t>
  </si>
  <si>
    <t>DON RAMON TEQUILA LIMITED EDIT  ANEJO 40°70</t>
  </si>
  <si>
    <t>CUBAYLEP</t>
  </si>
  <si>
    <t>DON RAMON TEQUILA LIMITED EDIT PLATA 40°70</t>
  </si>
  <si>
    <t>CUBAYLEXA</t>
  </si>
  <si>
    <t>DON RAMON TEQUILA LIMITED EDIT EXTRA ANEJO 40°70</t>
  </si>
  <si>
    <t>CUBAYTEPL</t>
  </si>
  <si>
    <t>DON RAMON TEQUILA PLATA 35°70</t>
  </si>
  <si>
    <t>CUBAYTEQS</t>
  </si>
  <si>
    <t>DON RAMON TEQUILA SILVER  38°70</t>
  </si>
  <si>
    <t>CUBAYTERC</t>
  </si>
  <si>
    <t>DON RAMON TEQUILA REPOSADO CRISTALINO 35°70</t>
  </si>
  <si>
    <t>17 VINS</t>
  </si>
  <si>
    <t>CHAMPAGNE VIRGINIE T.</t>
  </si>
  <si>
    <t>VT2009BRN</t>
  </si>
  <si>
    <t>CHAMPAGNE VIRGINIE T. 2009 BRUT NATURE 75cl</t>
  </si>
  <si>
    <t>VTBLBL</t>
  </si>
  <si>
    <t>CHAMPAGNE VIRGINIE T.Blanc de Blancs 75cl</t>
  </si>
  <si>
    <t>VTBLN</t>
  </si>
  <si>
    <t>CHAMPAGNE VIRGINIE T.Blanc de Noirs 75cl</t>
  </si>
  <si>
    <t>VTBRUT</t>
  </si>
  <si>
    <t>CHAMPAGNE VIRGINIE T. BRUT 75cl</t>
  </si>
  <si>
    <t>VTGC6</t>
  </si>
  <si>
    <t>CHAMPAGNE VIRGINIE T.Grande Cuvée 6y old 75cl</t>
  </si>
  <si>
    <t>VTGC6IB</t>
  </si>
  <si>
    <t>CHAMPAGNE VIRGINIE T.Grande Cuvée 6y old 75cl + Ice Bucket</t>
  </si>
  <si>
    <t>VTMACARON</t>
  </si>
  <si>
    <t>CHAMPAGNE VIRGINIE T.EXTRA DRY Special Macaron 75cl</t>
  </si>
  <si>
    <t>VTROSE</t>
  </si>
  <si>
    <t>CHAMPAGNE VIRGINIE T. ROSE 75cl</t>
  </si>
  <si>
    <t>VTXTRBRUT</t>
  </si>
  <si>
    <t>CHAMPAGNE VIRGINIE T. EXTRA BRUT 75cl</t>
  </si>
  <si>
    <t>VTMAGXTRBR</t>
  </si>
  <si>
    <t>CHAMPAGNE VIRGINIE T. MAGNUM EXTRA BRUT 150cl</t>
  </si>
  <si>
    <t>VTTRANSBIO</t>
  </si>
  <si>
    <t>CHAMPAGNE VIRGINIE T. TRANSMISSION BIO 75cl</t>
  </si>
  <si>
    <t>VT15</t>
  </si>
  <si>
    <t>CHAMPAGNE VIRGINIE T. 15 CRUS 75cl</t>
  </si>
  <si>
    <t xml:space="preserve">08 ABSINTHE              </t>
  </si>
  <si>
    <t xml:space="preserve">ABSINTHE                 </t>
  </si>
  <si>
    <t xml:space="preserve">ABSKER70            </t>
  </si>
  <si>
    <t xml:space="preserve">ABSINTHE KERMANN S VERTE 60°70                              </t>
  </si>
  <si>
    <t xml:space="preserve">ABSINTHE NADAL           </t>
  </si>
  <si>
    <t xml:space="preserve">ABSNBL80            </t>
  </si>
  <si>
    <t xml:space="preserve">ABSINTHE NADAL BLACK 80°70                                  </t>
  </si>
  <si>
    <t xml:space="preserve">ABSNBLCAB           </t>
  </si>
  <si>
    <t xml:space="preserve">ABSINTHE NADAL BLACK CABARET 70°                            </t>
  </si>
  <si>
    <t xml:space="preserve">ABSNBLUE            </t>
  </si>
  <si>
    <t xml:space="preserve">ABSINTHE NADAL BLUE 80°70C                                  </t>
  </si>
  <si>
    <t xml:space="preserve">ABSNREDSA           </t>
  </si>
  <si>
    <t xml:space="preserve">ABSINTHE NADAL RED SAXOPHONE 70°70                          </t>
  </si>
  <si>
    <t xml:space="preserve">ABSNVERT            </t>
  </si>
  <si>
    <t xml:space="preserve">ABSINTHE NADAL VERTE 70°70                                  </t>
  </si>
  <si>
    <t xml:space="preserve">ABSNYELLO           </t>
  </si>
  <si>
    <t xml:space="preserve">ABSINTHE NADAL YELLOW 80°70                                 </t>
  </si>
  <si>
    <t xml:space="preserve">10 COGNAC                </t>
  </si>
  <si>
    <t xml:space="preserve">CALVADOS LA FLAGUERIE    </t>
  </si>
  <si>
    <t xml:space="preserve">CALVXO35            </t>
  </si>
  <si>
    <t xml:space="preserve">CALVADOS LA FLAGUERIE H.A.XO 10Y 40°/35                     </t>
  </si>
  <si>
    <t xml:space="preserve">CALVXO              </t>
  </si>
  <si>
    <t xml:space="preserve">CALVADOS LA FLAGUERIE HA XO 10 ANS 40°/70                   </t>
  </si>
  <si>
    <t xml:space="preserve">CALVVS              </t>
  </si>
  <si>
    <t xml:space="preserve">CALVADOS LA FLAGUERIE VS 40°/70                             </t>
  </si>
  <si>
    <t xml:space="preserve">CALVSOP35           </t>
  </si>
  <si>
    <t xml:space="preserve">CALVADOS LA FLAGUERIE VSOP 40°/35                           </t>
  </si>
  <si>
    <t xml:space="preserve">CALVVSOP            </t>
  </si>
  <si>
    <t xml:space="preserve">CALVADOS LA FLAGUERIE VSOP 40°/70                           </t>
  </si>
  <si>
    <t xml:space="preserve">CALVXO150           </t>
  </si>
  <si>
    <t xml:space="preserve">CALVADOS LA FLAGUERIE XO 40°/150                            </t>
  </si>
  <si>
    <t xml:space="preserve">CALVXO15/35         </t>
  </si>
  <si>
    <t xml:space="preserve">CALVADOS LA FLAGUERIE XO 40°/35 15 ans                      </t>
  </si>
  <si>
    <t xml:space="preserve">CALVXO15            </t>
  </si>
  <si>
    <t xml:space="preserve">CALVADOS LA FLAGUERIE XO 40°/70 15 ans                      </t>
  </si>
  <si>
    <t>CALV10</t>
  </si>
  <si>
    <t>CALVADOS LA FLAGUERIE NEW 10 ANS 40°/70</t>
  </si>
  <si>
    <t>CALV20</t>
  </si>
  <si>
    <t>CALVADOS LA FLAGUERIE NEW 20 ANS 40°/70</t>
  </si>
  <si>
    <t>CALV6</t>
  </si>
  <si>
    <t>CALVADOS LA FLAGUERIE NEW 6 ANS 40°/70</t>
  </si>
  <si>
    <t xml:space="preserve">COGNAC NORMANDIN         </t>
  </si>
  <si>
    <t xml:space="preserve">COGPLENI            </t>
  </si>
  <si>
    <t xml:space="preserve">COGNAC NORMANDIN  PC EXTRA 50Y                              </t>
  </si>
  <si>
    <t xml:space="preserve">COGGC40             </t>
  </si>
  <si>
    <t xml:space="preserve">COGNAC NORMANDIN GC EXTRA 50Y                               </t>
  </si>
  <si>
    <t xml:space="preserve">COGCOFFRET          </t>
  </si>
  <si>
    <t xml:space="preserve">COGNAC NORMANDIN VSOP VFC XO                                </t>
  </si>
  <si>
    <t>COGPC11</t>
  </si>
  <si>
    <t>COGNAC NORMANDIN PC 2011 44.9°50</t>
  </si>
  <si>
    <t>COGGC50YB</t>
  </si>
  <si>
    <t>COGNAC NORMANDIN GC EXTRA 50Y 42°</t>
  </si>
  <si>
    <t>COGNACXO</t>
  </si>
  <si>
    <t>COGNAC NORMANDIN GC XO 30Y</t>
  </si>
  <si>
    <t>COGPER25</t>
  </si>
  <si>
    <t>COGNAC NORMANDIN PERAUDIERE GC 25 Y 42.7°°50</t>
  </si>
  <si>
    <t>COGVF15</t>
  </si>
  <si>
    <t>COGNAC NORMANDIN VIEILLE FINE CH 15Y 40°/70</t>
  </si>
  <si>
    <t>COGVSOP7B</t>
  </si>
  <si>
    <t>COGNAC NORMANDIN VSOP 7Y PC 41.5°</t>
  </si>
  <si>
    <t>COGVSOPBIO7B</t>
  </si>
  <si>
    <t>COGNAC NORMANDIN ORGANIC VSOP 7Y PC 41.5°</t>
  </si>
  <si>
    <t>COGGC10</t>
  </si>
  <si>
    <t xml:space="preserve">09 ARMAGNAC              </t>
  </si>
  <si>
    <t>LAUBADE</t>
  </si>
  <si>
    <t>4E</t>
  </si>
  <si>
    <t>ARMAGNAC LAUBADE VSOP 40°70</t>
  </si>
  <si>
    <t>5E</t>
  </si>
  <si>
    <t>ARMAGNAC LAUBADE Intemporel 12 ans 40°70</t>
  </si>
  <si>
    <t>5E 5</t>
  </si>
  <si>
    <t>ARMAGNAC LAUBADE CURIOSITE Intemporel N°5 40°70</t>
  </si>
  <si>
    <t>6E</t>
  </si>
  <si>
    <t>ARMAGNAC LAUBADE XO 40°70</t>
  </si>
  <si>
    <t>70E</t>
  </si>
  <si>
    <t>ARMAGNAC LAUBADE Vieille eau de vie de prune 40°70</t>
  </si>
  <si>
    <t>AGR</t>
  </si>
  <si>
    <t>ARMAGNAC LAUBADE CURIOSITE L'agricole 41°50</t>
  </si>
  <si>
    <t>BDF00</t>
  </si>
  <si>
    <t>ARMAGNAC LAUBADE HEDONISTE Brut de Fut 2000 52.4°70 CB</t>
  </si>
  <si>
    <t>BDF06</t>
  </si>
  <si>
    <t>ARMAGNAC LAUBADE HEDONISTE Brut de Fut 2006 52.9°70 CB</t>
  </si>
  <si>
    <t>BDF85</t>
  </si>
  <si>
    <t>ARMAGNAC LAUBADE HEDONISTE Brut de Fut 1985 48.4°70 CB</t>
  </si>
  <si>
    <t>BDF92</t>
  </si>
  <si>
    <t>ARMAGNAC LAUBADE HEDONISTE Brut de Fut 1992 50.8°70 CB</t>
  </si>
  <si>
    <t>ENCH</t>
  </si>
  <si>
    <t>ARMAGNAC LAUBADE CURIOSITE L'enchanteur 45.2°50</t>
  </si>
  <si>
    <t>F52</t>
  </si>
  <si>
    <t>ARMAGNAC LAUBADE 1952 40°50 CB</t>
  </si>
  <si>
    <t>F62</t>
  </si>
  <si>
    <t>ARMAGNAC LAUBADE 1962 40°50 CB</t>
  </si>
  <si>
    <t>F72</t>
  </si>
  <si>
    <t>ARMAGNAC LAUBADE 1972 40°50 CB</t>
  </si>
  <si>
    <t>FBSE</t>
  </si>
  <si>
    <t>ARMAGNAC LAUBADE La Blanche 42°70</t>
  </si>
  <si>
    <t>M02</t>
  </si>
  <si>
    <t>ARMAGNAC LAUBADE 2002 40°70 CB</t>
  </si>
  <si>
    <t>M07</t>
  </si>
  <si>
    <t>ARMAGNAC LAUBADE 2007 40°70 CB</t>
  </si>
  <si>
    <t>M82</t>
  </si>
  <si>
    <t>ARMAGNAC LAUBADE 1982 40°70 CB</t>
  </si>
  <si>
    <t>M92</t>
  </si>
  <si>
    <t>ARMAGNAC LAUBADE 1992 40°70 CB</t>
  </si>
  <si>
    <t>SIG42</t>
  </si>
  <si>
    <t>ARMAGNAC LAUBADE Signature 42°70</t>
  </si>
  <si>
    <t xml:space="preserve">ARMAGNAC RYST DUPEYRON   </t>
  </si>
  <si>
    <t xml:space="preserve">RYST195070          </t>
  </si>
  <si>
    <t xml:space="preserve">ARMAGNAC  RYST 1950 40°/70CC                                </t>
  </si>
  <si>
    <t xml:space="preserve">RYST19635           </t>
  </si>
  <si>
    <t xml:space="preserve">ARMAGNAC  RYST 1963 40°/5CC                                 </t>
  </si>
  <si>
    <t xml:space="preserve">RYST19685           </t>
  </si>
  <si>
    <t xml:space="preserve">ARMAGNAC  RYST 1968 40°/5CC                                 </t>
  </si>
  <si>
    <t xml:space="preserve">RYST19517           </t>
  </si>
  <si>
    <t xml:space="preserve">ARMAGNAC RYST 1951 40°/70                                   </t>
  </si>
  <si>
    <t xml:space="preserve">RYST19527           </t>
  </si>
  <si>
    <t xml:space="preserve">ARMAGNAC RYST 1952 40°/70CC                                 </t>
  </si>
  <si>
    <t xml:space="preserve">RYST19627           </t>
  </si>
  <si>
    <t xml:space="preserve">ARMAGNAC RYST 1962 40°/70                                   </t>
  </si>
  <si>
    <t xml:space="preserve">RYST19637           </t>
  </si>
  <si>
    <t xml:space="preserve">ARMAGNAC RYST 1963 40°/70                                   </t>
  </si>
  <si>
    <t xml:space="preserve">RYST19655           </t>
  </si>
  <si>
    <t xml:space="preserve">ARMAGNAC RYST 1965 40°/5CC                                  </t>
  </si>
  <si>
    <t xml:space="preserve">RYST197070          </t>
  </si>
  <si>
    <t xml:space="preserve">ARMAGNAC RYST 1970 40°/70CC                                 </t>
  </si>
  <si>
    <t xml:space="preserve">RYST19725           </t>
  </si>
  <si>
    <t xml:space="preserve">ARMAGNAC RYST 1972 40°/5CC                                  </t>
  </si>
  <si>
    <t xml:space="preserve">RYST19727           </t>
  </si>
  <si>
    <t xml:space="preserve">ARMAGNAC RYST 1972 40°/70CC                                 </t>
  </si>
  <si>
    <t xml:space="preserve">RYST197370          </t>
  </si>
  <si>
    <t xml:space="preserve">ARMAGNAC RYST 1973 40°/70CC                                 </t>
  </si>
  <si>
    <t xml:space="preserve">RYST197470          </t>
  </si>
  <si>
    <t xml:space="preserve">ARMAGNAC RYST 1974 40°/70CC                                 </t>
  </si>
  <si>
    <t xml:space="preserve">RYST19775           </t>
  </si>
  <si>
    <t xml:space="preserve">ARMAGNAC RYST 1977 40°/5CC                                  </t>
  </si>
  <si>
    <t xml:space="preserve">RYST197770          </t>
  </si>
  <si>
    <t xml:space="preserve">ARMAGNAC RYST 1977 40°/70CC                                 </t>
  </si>
  <si>
    <t xml:space="preserve">RYST197870          </t>
  </si>
  <si>
    <t xml:space="preserve">ARMAGNAC RYST 1978 40°/70CC                                 </t>
  </si>
  <si>
    <t xml:space="preserve">RYST19795           </t>
  </si>
  <si>
    <t xml:space="preserve">ARMAGNAC RYST 1979 40°/5CC                                  </t>
  </si>
  <si>
    <t xml:space="preserve">RYST19815           </t>
  </si>
  <si>
    <t xml:space="preserve">ARMAGNAC RYST 1981 40°/5CC                                  </t>
  </si>
  <si>
    <t xml:space="preserve">RYST19825           </t>
  </si>
  <si>
    <t xml:space="preserve">ARMAGNAC RYST 1982 40°/5CC                                  </t>
  </si>
  <si>
    <t xml:space="preserve">RYST19835           </t>
  </si>
  <si>
    <t xml:space="preserve">ARMAGNAC RYST 1983 40°/5CC                                  </t>
  </si>
  <si>
    <t xml:space="preserve">RYST198370          </t>
  </si>
  <si>
    <t xml:space="preserve">ARMAGNAC RYST 1983 40°/70CC                                 </t>
  </si>
  <si>
    <t xml:space="preserve">RYST198520          </t>
  </si>
  <si>
    <t xml:space="preserve">ARMAGNAC RYST 1985 40°/20CC                                 </t>
  </si>
  <si>
    <t xml:space="preserve">RYST19875           </t>
  </si>
  <si>
    <t xml:space="preserve">ARMAGNAC RYST 1987 40°/5CC                                  </t>
  </si>
  <si>
    <t xml:space="preserve">RYST19885           </t>
  </si>
  <si>
    <t xml:space="preserve">ARMAGNAC RYST 1988 40°/5CC                                  </t>
  </si>
  <si>
    <t xml:space="preserve">RYST199120          </t>
  </si>
  <si>
    <t xml:space="preserve">ARMAGNAC RYST 1990 40°/20CC                                 </t>
  </si>
  <si>
    <t xml:space="preserve">RYST19905           </t>
  </si>
  <si>
    <t xml:space="preserve">ARMAGNAC RYST 1990 40°/5CC                                  </t>
  </si>
  <si>
    <t xml:space="preserve">ARMAGNAC RYST 1991 40°/20CC                                 </t>
  </si>
  <si>
    <t xml:space="preserve">RYST19915           </t>
  </si>
  <si>
    <t xml:space="preserve">ARMAGNAC RYST 1991 40°/5CC                                  </t>
  </si>
  <si>
    <t xml:space="preserve">RYST19925           </t>
  </si>
  <si>
    <t xml:space="preserve">ARMAGNAC RYST 1992 40°/5CC                                  </t>
  </si>
  <si>
    <t xml:space="preserve">RYST19927           </t>
  </si>
  <si>
    <t xml:space="preserve">ARMAGNAC RYST 1992 40°/70CC                                 </t>
  </si>
  <si>
    <t xml:space="preserve">RYST19935           </t>
  </si>
  <si>
    <t xml:space="preserve">ARMAGNAC RYST 1993 40°/5CC                                  </t>
  </si>
  <si>
    <t xml:space="preserve">RYST19945           </t>
  </si>
  <si>
    <t xml:space="preserve">ARMAGNAC RYST 1994 40°/5CC                                  </t>
  </si>
  <si>
    <t xml:space="preserve">RYST19955           </t>
  </si>
  <si>
    <t xml:space="preserve">ARMAGNAC RYST 1995 40°/5CC                                  </t>
  </si>
  <si>
    <t>RYST199570</t>
  </si>
  <si>
    <t>ARMAGNAC RYST 1995 40°/70cc</t>
  </si>
  <si>
    <t xml:space="preserve">RYST19965           </t>
  </si>
  <si>
    <t xml:space="preserve">ARMAGNAC RYST 1996 40°/5CC                                  </t>
  </si>
  <si>
    <t xml:space="preserve">RYST19975           </t>
  </si>
  <si>
    <t xml:space="preserve">ARMAGNAC RYST 1997 40°/5CC                                  </t>
  </si>
  <si>
    <t xml:space="preserve">RYST19985           </t>
  </si>
  <si>
    <t xml:space="preserve">ARMAGNAC RYST 1998 40°/5CC                                  </t>
  </si>
  <si>
    <t xml:space="preserve">RYST19995           </t>
  </si>
  <si>
    <t xml:space="preserve">ARMAGNAC RYST 1999 40°/5CC                                  </t>
  </si>
  <si>
    <t xml:space="preserve">RYST199970          </t>
  </si>
  <si>
    <t xml:space="preserve">ARMAGNAC RYST 1999 40°/70CC                                 </t>
  </si>
  <si>
    <t>RYST200170</t>
  </si>
  <si>
    <t>ARMAGNAC RYST 2001 40°/70CC</t>
  </si>
  <si>
    <t xml:space="preserve">RYST196020          </t>
  </si>
  <si>
    <t xml:space="preserve">ARMAGNAC RYST DUPEYRON 1960 40°/20CC                        </t>
  </si>
  <si>
    <t xml:space="preserve">RYST196120          </t>
  </si>
  <si>
    <t xml:space="preserve">ARMAGNAC RYST DUPEYRON 1961 40°/20CC                        </t>
  </si>
  <si>
    <t xml:space="preserve">RYST196170          </t>
  </si>
  <si>
    <t xml:space="preserve">ARMAGNAC RYST DUPEYRON 1961 40°/70CC                        </t>
  </si>
  <si>
    <t xml:space="preserve">RYST19645           </t>
  </si>
  <si>
    <t xml:space="preserve">ARMAGNAC RYST DUPEYRON 1964 40°/5CC                         </t>
  </si>
  <si>
    <t xml:space="preserve">RYST19715           </t>
  </si>
  <si>
    <t xml:space="preserve">ARMAGNAC RYST DUPEYRON 1971  40°/5                          </t>
  </si>
  <si>
    <t xml:space="preserve">RYST197120          </t>
  </si>
  <si>
    <t xml:space="preserve">ARMAGNAC RYST DUPEYRON 1971 40°/20CC                        </t>
  </si>
  <si>
    <t xml:space="preserve">RYST19717           </t>
  </si>
  <si>
    <t xml:space="preserve">ARMAGNAC RYST DUPEYRON 1971 40°/70CC                        </t>
  </si>
  <si>
    <t xml:space="preserve">RYST197570          </t>
  </si>
  <si>
    <t xml:space="preserve">ARMAGNAC RYST DUPEYRON 1975 40°/70CC                        </t>
  </si>
  <si>
    <t xml:space="preserve">RYST197670          </t>
  </si>
  <si>
    <t xml:space="preserve">ARMAGNAC RYST DUPEYRON 1976 40°/70CC                        </t>
  </si>
  <si>
    <t xml:space="preserve">RYST19797           </t>
  </si>
  <si>
    <t xml:space="preserve">ARMAGNAC RYST DUPEYRON 1979 40°/70                          </t>
  </si>
  <si>
    <t xml:space="preserve">RYST198170          </t>
  </si>
  <si>
    <t xml:space="preserve">ARMAGNAC RYST DUPEYRON 1981 40°/70CC                        </t>
  </si>
  <si>
    <t xml:space="preserve">RYST19827           </t>
  </si>
  <si>
    <t xml:space="preserve">ARMAGNAC RYST DUPEYRON 1982 40°/70                          </t>
  </si>
  <si>
    <t xml:space="preserve">RYST19855           </t>
  </si>
  <si>
    <t xml:space="preserve">ARMAGNAC RYST DUPEYRON 1985 40°/5CC                         </t>
  </si>
  <si>
    <t xml:space="preserve">RYST198570          </t>
  </si>
  <si>
    <t xml:space="preserve">ARMAGNAC RYST DUPEYRON 1985 40°/70CC                        </t>
  </si>
  <si>
    <t xml:space="preserve">RYST19865           </t>
  </si>
  <si>
    <t xml:space="preserve">ARMAGNAC RYST DUPEYRON 1986 40°/5CC                         </t>
  </si>
  <si>
    <t xml:space="preserve">RYST198670          </t>
  </si>
  <si>
    <t xml:space="preserve">ARMAGNAC RYST DUPEYRON 1986 40°/70CC                        </t>
  </si>
  <si>
    <t xml:space="preserve">RYST198970          </t>
  </si>
  <si>
    <t xml:space="preserve">ARMAGNAC RYST DUPEYRON 1989 40° 70CC                        </t>
  </si>
  <si>
    <t xml:space="preserve">RYST19895           </t>
  </si>
  <si>
    <t xml:space="preserve">ARMAGNAC RYST DUPEYRON 1989 40°/5CC                         </t>
  </si>
  <si>
    <t xml:space="preserve">RYSTHA7             </t>
  </si>
  <si>
    <t xml:space="preserve">ARMAGNAC RYST DUPEYRON HORS AGES 40°/70                     </t>
  </si>
  <si>
    <t xml:space="preserve">RYSTNAPO7           </t>
  </si>
  <si>
    <t xml:space="preserve">ARMAGNAC RYST DUPEYRON NAPOLEON 40°/70                      </t>
  </si>
  <si>
    <t xml:space="preserve">RYSTVS              </t>
  </si>
  <si>
    <t xml:space="preserve">ARMAGNAC RYST DUPEYRON VS 40°/70                            </t>
  </si>
  <si>
    <t xml:space="preserve">RYSTVSOP7           </t>
  </si>
  <si>
    <t xml:space="preserve">ARMAGNAC RYST DUPEYRON VSOP 40°/70                          </t>
  </si>
  <si>
    <t xml:space="preserve">RYSTXO              </t>
  </si>
  <si>
    <t xml:space="preserve">ARMAGNAC RYST DUPEYRON XO 40°/70                            </t>
  </si>
  <si>
    <t>CALA KUMQUAT</t>
  </si>
  <si>
    <t>CALABITT</t>
  </si>
  <si>
    <t>BITTER CALA  20°70</t>
  </si>
  <si>
    <t xml:space="preserve">CIDRE75             </t>
  </si>
  <si>
    <t xml:space="preserve">CIDRE ROSÉ LES VERGERS DE DUCY 75CC                          </t>
  </si>
  <si>
    <t xml:space="preserve">CIDRE75BL             </t>
  </si>
  <si>
    <t xml:space="preserve">CIDRE BIO BLANC LES VERGERS DE DUCY 75CC                          </t>
  </si>
  <si>
    <t>07 COCKTAIL PRET</t>
  </si>
  <si>
    <t>DUGAS</t>
  </si>
  <si>
    <t>HYB001</t>
  </si>
  <si>
    <t>HYBOU Metropolitan Manhattan 30.5°70cc</t>
  </si>
  <si>
    <t>HYB002</t>
  </si>
  <si>
    <t>HYBOU Tropical Negroni 30.5°70cc</t>
  </si>
  <si>
    <t>07 COCKTAIL PRÊT</t>
  </si>
  <si>
    <t>HYB003</t>
  </si>
  <si>
    <t>HYBOU Ruby Rumble Sour 21.5°70</t>
  </si>
  <si>
    <t>HYB004</t>
  </si>
  <si>
    <t>HYBOU Gimlet Normand 26.5°70</t>
  </si>
  <si>
    <t>HYB005</t>
  </si>
  <si>
    <t>HYBOU  L Aperitivo 17.5°70</t>
  </si>
  <si>
    <t xml:space="preserve">11 MEZCAL                </t>
  </si>
  <si>
    <t xml:space="preserve">MEZCAL BENEVA            </t>
  </si>
  <si>
    <t xml:space="preserve">MEZCALCG            </t>
  </si>
  <si>
    <t xml:space="preserve">MEZCAL  BENEVA CON GUSANO 38°/70                            </t>
  </si>
  <si>
    <t>MEZCAL DON R</t>
  </si>
  <si>
    <t>CUBAYMEZ</t>
  </si>
  <si>
    <t>DON RAMON MEZCAL 3Y 40°70CL</t>
  </si>
  <si>
    <t xml:space="preserve">13 PISCO                 </t>
  </si>
  <si>
    <t xml:space="preserve">PISCO CONTROL            </t>
  </si>
  <si>
    <t xml:space="preserve">PISCO43             </t>
  </si>
  <si>
    <t xml:space="preserve">PISCO CONTROL 43° 70CC                                      </t>
  </si>
  <si>
    <t xml:space="preserve">05 SIROP DE CANNE        </t>
  </si>
  <si>
    <t xml:space="preserve">SIROP DE CANNE           </t>
  </si>
  <si>
    <t xml:space="preserve">SIROPCAN            </t>
  </si>
  <si>
    <t xml:space="preserve">SIROP DE CANNE  INDIANA 100CC                               </t>
  </si>
  <si>
    <t xml:space="preserve">DAMSIROP            </t>
  </si>
  <si>
    <t xml:space="preserve">DAMOISEAU SIROP DE CANNE 70cc                               </t>
  </si>
  <si>
    <t>16 VODKA</t>
  </si>
  <si>
    <t>SQU303</t>
  </si>
  <si>
    <t>SQUADRON VODKA 303 "BOUTEILLE FLASK ORIGINAL" 40°70</t>
  </si>
  <si>
    <t>SQU303CALVA</t>
  </si>
  <si>
    <t>SQUADRON VODKA 303  FINITION CALVADOS 40°70</t>
  </si>
  <si>
    <t>SQU303COF</t>
  </si>
  <si>
    <t>SQUADRON VODKA 303 COFFRET "SQUADRON LEADER"40°70</t>
  </si>
  <si>
    <t>SQU303PEATFIRE</t>
  </si>
  <si>
    <t>SQUADRON 303 VODKA TOURBEE "PEAT FIRE" 40°70</t>
  </si>
  <si>
    <t>CALAVOD</t>
  </si>
  <si>
    <t>VODKA CALA  40°70</t>
  </si>
  <si>
    <t>TOTAL HTVA</t>
  </si>
  <si>
    <t>SOCIÉTÉ :</t>
  </si>
  <si>
    <t>PEROSNNE DE CONTACT :</t>
  </si>
  <si>
    <t>ADRESSE DE LIVRAISON :</t>
  </si>
  <si>
    <t>ADRESSE DE FACTURATION</t>
  </si>
  <si>
    <t>TEL/GSM :</t>
  </si>
  <si>
    <t>MAIL :</t>
  </si>
  <si>
    <t>HORAIRE :</t>
  </si>
  <si>
    <t>DEMANDE SUPPLÉMETAIRE  :</t>
  </si>
  <si>
    <r>
      <t xml:space="preserve">CLIQUEZ SUR </t>
    </r>
    <r>
      <rPr>
        <b/>
        <sz val="12"/>
        <color rgb="FF00FF00"/>
        <rFont val="Calibri"/>
        <family val="2"/>
        <scheme val="minor"/>
      </rPr>
      <t>GENERATE ORDER</t>
    </r>
    <r>
      <rPr>
        <b/>
        <sz val="12"/>
        <color theme="9" tint="-0.249977111117893"/>
        <rFont val="Calibri"/>
        <family val="2"/>
        <scheme val="minor"/>
      </rPr>
      <t xml:space="preserve"> POUR CRÉÉ VOTRE FICHIER DE COMMANDE </t>
    </r>
  </si>
  <si>
    <t xml:space="preserve">ENSUITE ENVOYEZ NOUS VOTRE FICHIER À L'ADRESSE MAIL : </t>
  </si>
  <si>
    <t>John@maisondurhum.be</t>
  </si>
  <si>
    <r>
      <rPr>
        <b/>
        <sz val="12"/>
        <color theme="9" tint="-0.249977111117893"/>
        <rFont val="Calibri"/>
        <family val="2"/>
        <scheme val="minor"/>
      </rPr>
      <t xml:space="preserve">KLIK OP </t>
    </r>
    <r>
      <rPr>
        <b/>
        <sz val="12"/>
        <color rgb="FF00FF00"/>
        <rFont val="Calibri"/>
        <family val="2"/>
        <scheme val="minor"/>
      </rPr>
      <t>BESTELLING GENEREREN</t>
    </r>
    <r>
      <rPr>
        <b/>
        <sz val="12"/>
        <color theme="9" tint="-0.249977111117893"/>
        <rFont val="Calibri"/>
        <family val="2"/>
        <scheme val="minor"/>
      </rPr>
      <t xml:space="preserve"> OM UW BESTELBESTAND TE MAKEN</t>
    </r>
  </si>
  <si>
    <t>STUUR ONS DAN UW BESTAND NAAR HET E-MAILADRES:</t>
  </si>
  <si>
    <r>
      <t xml:space="preserve">CLIQUEZ SUR L'ONGLET </t>
    </r>
    <r>
      <rPr>
        <b/>
        <sz val="12"/>
        <color rgb="FF00B050"/>
        <rFont val="Calibri"/>
        <family val="2"/>
        <scheme val="minor"/>
      </rPr>
      <t>BDD</t>
    </r>
    <r>
      <rPr>
        <b/>
        <sz val="12"/>
        <color rgb="FFC00000"/>
        <rFont val="Calibri"/>
        <family val="2"/>
        <scheme val="minor"/>
      </rPr>
      <t xml:space="preserve"> EN BAS POUR REVENIR AU CATALOGUE</t>
    </r>
  </si>
  <si>
    <r>
      <rPr>
        <b/>
        <sz val="12"/>
        <color rgb="FFC00000"/>
        <rFont val="Calibri"/>
        <family val="2"/>
        <scheme val="minor"/>
      </rPr>
      <t xml:space="preserve">KLIK OP DE </t>
    </r>
    <r>
      <rPr>
        <b/>
        <sz val="12"/>
        <color rgb="FF00B050"/>
        <rFont val="Calibri"/>
        <family val="2"/>
        <scheme val="minor"/>
      </rPr>
      <t>BDD</t>
    </r>
    <r>
      <rPr>
        <b/>
        <sz val="12"/>
        <color rgb="FFC00000"/>
        <rFont val="Calibri"/>
        <family val="2"/>
        <scheme val="minor"/>
      </rPr>
      <t>-TAB ONDERAAN OM TERUG TE GAAN NAAR DE CATALOGUS</t>
    </r>
  </si>
  <si>
    <t>RESET LES QUANTITÉS DANS BDD - RESET HOEVEELHEDEN IN BDD</t>
  </si>
  <si>
    <t>PASSER UNE COMMANDE :</t>
  </si>
  <si>
    <t>LA MAISON DU RHUM</t>
  </si>
  <si>
    <t>1° REMPLIR LES QUANTITÉS</t>
  </si>
  <si>
    <t>J.EXO DISTRIBUTION</t>
  </si>
  <si>
    <t>2° GÉNÉRER LA COMMANDE</t>
  </si>
  <si>
    <t>6 rue des Blés d'or</t>
  </si>
  <si>
    <t>3° REMPLIR LE FORMULAIR DE COMMANDE</t>
  </si>
  <si>
    <t>1360 Perwez</t>
  </si>
  <si>
    <t>4° ENREGISTRER LA COMMANDE VIA LE BOUTON GENERATE ORDER SUR VOTRE PC</t>
  </si>
  <si>
    <t>GSM ET REPONDEUR 24 H/24 0475.46.26.94</t>
  </si>
  <si>
    <t>5° ENVOYER LA COMMANDE PAR MAIL</t>
  </si>
  <si>
    <t>www.maisondurhum.be</t>
  </si>
  <si>
    <t>6° APPUYER SUR RESET POUR EFFACER LES QUANTITÉS ET LA COMMANDE POUR LA SUIVANTE</t>
  </si>
  <si>
    <t>BESOIN D'AIDE : yannick.maisondurhum@gmail.com</t>
  </si>
  <si>
    <t>BRUNO : NAMUR-LIEGE-LUXEMBOURG    0473791805</t>
  </si>
  <si>
    <t>BESTELLEN :</t>
  </si>
  <si>
    <t>CHRISTOPHE : LIMBURG - ARDENNES - CANTON EST 0473130675</t>
  </si>
  <si>
    <t>1 ° VUL DE HOEVEELHEDEN IN</t>
  </si>
  <si>
    <t>PIET : BRABANT WALLON- BXL- HAINAUT 0477649084</t>
  </si>
  <si>
    <t>2 ° GENEREER DE BESTELLING</t>
  </si>
  <si>
    <t>XAVIER : GD Belgique 0490646437</t>
  </si>
  <si>
    <t>3 ° VUL HET BESTELFORMULIER IN</t>
  </si>
  <si>
    <t>PIERRICK : BELGIUM 0489240226</t>
  </si>
  <si>
    <t>4 ° REGISTREER DE BESTELLING VIA DE GEGEVEN BESTELKNOP OP UW PC</t>
  </si>
  <si>
    <t>BRUNO SIMONS : VLAANDEREN 0493 09 31 33</t>
  </si>
  <si>
    <t>5 ° VERZEND DE BESTELLING PER MAIL</t>
  </si>
  <si>
    <t>T1</t>
  </si>
  <si>
    <t>6 ° DRUK OP DE RESETKNOP OM DE INGEGEVEN HOEVEELHEDEN TE WISSEN, EN U BENT</t>
  </si>
  <si>
    <t xml:space="preserve"> KLAAR VOOR U VOLGENDE BESTELLING. HULP NODIG: yannick.maisondurhum@gmail.com</t>
  </si>
  <si>
    <t>1°______</t>
  </si>
  <si>
    <t>MERCI D'ACTIVER VOS MACROS POUR AVOIR ACCES A LA BASE DE DONNEE ET AU CARNET DE COMMANDE ( LIGNE AU DESSUS )</t>
  </si>
  <si>
    <t>ACTIVEER UW MACRO'S OM TOEGANG TE KRIJGEN TOT DE CATALOGUS EN UW BESTELFORMULIER</t>
  </si>
  <si>
    <t>2°______</t>
  </si>
  <si>
    <r>
      <rPr>
        <b/>
        <sz val="16"/>
        <color rgb="FF0070C0"/>
        <rFont val="Calibri"/>
        <family val="2"/>
        <scheme val="minor"/>
      </rPr>
      <t xml:space="preserve">ENSUITE CLIQUEZ SUR L'ONGLET </t>
    </r>
    <r>
      <rPr>
        <b/>
        <sz val="16"/>
        <color rgb="FF00B050"/>
        <rFont val="Calibri"/>
        <family val="2"/>
        <scheme val="minor"/>
      </rPr>
      <t>BDD</t>
    </r>
    <r>
      <rPr>
        <b/>
        <sz val="16"/>
        <color rgb="FF0070C0"/>
        <rFont val="Calibri"/>
        <family val="2"/>
        <scheme val="minor"/>
      </rPr>
      <t xml:space="preserve"> CI-DESSOUS</t>
    </r>
  </si>
  <si>
    <r>
      <t xml:space="preserve">KLIK DAN OP DE </t>
    </r>
    <r>
      <rPr>
        <b/>
        <sz val="14"/>
        <color rgb="FF00B050"/>
        <rFont val="Calibri"/>
        <family val="2"/>
        <scheme val="minor"/>
      </rPr>
      <t>BDD</t>
    </r>
    <r>
      <rPr>
        <b/>
        <sz val="14"/>
        <color rgb="FF0070C0"/>
        <rFont val="Calibri"/>
        <family val="2"/>
        <scheme val="minor"/>
      </rPr>
      <t xml:space="preserve"> TAB HIERONDER</t>
    </r>
  </si>
  <si>
    <t>ARMAGNAC LAUBADE XF CHAUFFE EXTRA FORTE 43°50</t>
  </si>
  <si>
    <t>XFCH</t>
  </si>
  <si>
    <t xml:space="preserve">MALT10CB             </t>
  </si>
  <si>
    <t>MALTECO 10Y 40°70 COFFRET +5cl 15y</t>
  </si>
  <si>
    <t>ARMAGNAC LAUBADE XO 40°5cl</t>
  </si>
  <si>
    <t>6E 5</t>
  </si>
  <si>
    <t>ARMAGNAC LAUBADE Signature 42°5cl</t>
  </si>
  <si>
    <t>SIG425</t>
  </si>
  <si>
    <t>4E 5</t>
  </si>
  <si>
    <t>ARMAGNAC LAUBADE VSOP 40°5cl</t>
  </si>
  <si>
    <t>5E 55</t>
  </si>
  <si>
    <t>ARMAGNAC LAUBADE CURIOSITE Intemporel N°5 40°5cl</t>
  </si>
  <si>
    <t>ARMAGNAC LAUBADE Intemporel 12 ans 40°5cl</t>
  </si>
  <si>
    <t>RH2560</t>
  </si>
  <si>
    <t>LAFAVORITE RECOLTE DE MARS 2022  56°70</t>
  </si>
  <si>
    <t>RH2561</t>
  </si>
  <si>
    <t>LAFAVORITE RECOLTE DE AVRIL 2022 56°70</t>
  </si>
  <si>
    <t>RH2562</t>
  </si>
  <si>
    <t>LAFAVORITE RECOLTE DE MAI 2022  56°70</t>
  </si>
  <si>
    <t>RH2563</t>
  </si>
  <si>
    <t>LAFAVORITE RECOLTE DE JUIN 2022  56°70</t>
  </si>
  <si>
    <t>ROZELIEURES EXCEPTION CASK STRENGHT 53.4°70</t>
  </si>
  <si>
    <t>WHL032</t>
  </si>
  <si>
    <t>WHL033</t>
  </si>
  <si>
    <t>ROZELIEURES COLLECTION RARE 3L 40°</t>
  </si>
  <si>
    <t>NATION METICHO CHOCOLAT TOFFEE 40°70</t>
  </si>
  <si>
    <t xml:space="preserve">NATMETCHO             </t>
  </si>
  <si>
    <t>RH2239</t>
  </si>
  <si>
    <t>DIPLOMATICO MANTUANO  COFFRET + VERRE 40°70</t>
  </si>
  <si>
    <t>WM436</t>
  </si>
  <si>
    <t>WM GLENROTHES 2010-22 sherry fin Oloroso 57.1°100UKProof°</t>
  </si>
  <si>
    <t>WM423</t>
  </si>
  <si>
    <t>WM DAILUAINE 2011-22 sherry fin oloroso 46°</t>
  </si>
  <si>
    <t>WM431</t>
  </si>
  <si>
    <t>WM BEATHAN 2010-22 (peated glenturret) sherry fin oloroso 46</t>
  </si>
  <si>
    <t>WM451</t>
  </si>
  <si>
    <t>WM BENRINNES 2013-22 1 st fill bourbon barrel 46°</t>
  </si>
  <si>
    <t>DEMON3</t>
  </si>
  <si>
    <t>The Demon's Share 3 yo</t>
  </si>
  <si>
    <t>TEQCABGB</t>
  </si>
  <si>
    <t>Tequila Cabo Maya Reposado 70/38% Giftbox mini plata 5cc</t>
  </si>
  <si>
    <t>Tequila Cabo Maya Plata 5 cl ABV 38%</t>
  </si>
  <si>
    <t>TEQCABOPL5</t>
  </si>
  <si>
    <t>WH8003COF</t>
  </si>
  <si>
    <t>FLATNOSE BLEND 43°70 coffret + verres</t>
  </si>
  <si>
    <t>SANTIAGO</t>
  </si>
  <si>
    <t>RH7512COF</t>
  </si>
  <si>
    <t>SANTIAGO DE CUBA 11 ANS coffret + verres</t>
  </si>
  <si>
    <t>DONZMIRA</t>
  </si>
  <si>
    <t>DON ZEPP 15Y MIRABELLE BOX 2 GLASSES</t>
  </si>
  <si>
    <t>WHL027</t>
  </si>
  <si>
    <t>Au-bois Single Malt Français 40°70</t>
  </si>
  <si>
    <t>TARIF 2023</t>
  </si>
  <si>
    <r>
      <t xml:space="preserve">                  </t>
    </r>
    <r>
      <rPr>
        <b/>
        <sz val="14"/>
        <color rgb="FFFF0000"/>
        <rFont val="Calibri"/>
        <family val="2"/>
        <scheme val="minor"/>
      </rPr>
      <t xml:space="preserve">  NOUVELLE TARIFICATION</t>
    </r>
  </si>
  <si>
    <t>De 24-48 unités -5% sur le total. Transport gratuit.</t>
  </si>
  <si>
    <t>De 49-72 unités -8% sur le total. Transport gratuit.</t>
  </si>
  <si>
    <t>De 73-98 unités -10% sur le total. Transport gratuit.</t>
  </si>
  <si>
    <t>Van 24-48 stuks -5% op het totaal.Gratis vervoer</t>
  </si>
  <si>
    <t>Van 49-72 stuks -8% op het totaal.Gratis vervoer</t>
  </si>
  <si>
    <t>Van 73-98 stuks -10% op het totaal.Gratis vervoer</t>
  </si>
  <si>
    <t xml:space="preserve">*unités-stuks = 1 bouteille-fles </t>
  </si>
  <si>
    <t>*Condition général de vente disponible sur le site</t>
  </si>
  <si>
    <t xml:space="preserve">*Algemene verkoopvoorwaarden beschikbaar </t>
  </si>
  <si>
    <t>op de website</t>
  </si>
  <si>
    <t xml:space="preserve">ABUELO2O20            </t>
  </si>
  <si>
    <t xml:space="preserve">ABUELO XII TWO OAKS            20cc                             </t>
  </si>
  <si>
    <t>ABUELO3ANG</t>
  </si>
  <si>
    <t>ABUELO THREE ANGELS 40°70</t>
  </si>
  <si>
    <t>rhUMS</t>
  </si>
  <si>
    <t>XOE</t>
  </si>
  <si>
    <t>ARMAGNAC LAUBADE extra single estate carafe luxe</t>
  </si>
  <si>
    <t>DAM112</t>
  </si>
  <si>
    <t>DAMOISEAU 12Y 42°70</t>
  </si>
  <si>
    <t>DAMARCOC</t>
  </si>
  <si>
    <t>Damoiseau coconut arrangé 30°70</t>
  </si>
  <si>
    <t>De 0-23 unités transport : 20 € si pasFranco 500 € HT</t>
  </si>
  <si>
    <t>Van 0-23 stuks. Transport: € 20  als niet Franco 500 € excl. BTW</t>
  </si>
  <si>
    <t>APPLICABLE FEVRIER 2023</t>
  </si>
  <si>
    <r>
      <rPr>
        <sz val="14"/>
        <color theme="1"/>
        <rFont val="Calibri"/>
        <family val="2"/>
        <scheme val="minor"/>
      </rPr>
      <t xml:space="preserve">MADRAS PUNCH D AMOUR 18°70CC </t>
    </r>
    <r>
      <rPr>
        <b/>
        <sz val="14"/>
        <color theme="1"/>
        <rFont val="Calibri"/>
        <family val="2"/>
        <scheme val="minor"/>
      </rPr>
      <t xml:space="preserve">                               </t>
    </r>
  </si>
  <si>
    <t>TOTAL BTLS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</si>
</sst>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sz val="14"/>
      <color rgb="FFFFFF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/>
      <name val="Calibri"/>
      <family val="2"/>
      <scheme val="minor"/>
    </font>
    <font>
      <sz val="14"/>
      <color rgb="FF00B050"/>
      <name val="Calibri"/>
      <family val="2"/>
      <scheme val="minor"/>
    </font>
    <font>
      <sz val="14"/>
      <name val="Calibri"/>
      <family val="2"/>
      <scheme val="minor"/>
    </font>
    <font>
      <i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rgb="FF00FF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i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/>
      </bottom>
      <diagonal/>
    </border>
    <border>
      <left/>
      <right style="thin">
        <color theme="9" tint="0.3999755851924192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/>
      </top>
      <bottom style="thin">
        <color theme="9" tint="0.3999755851924192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123">
    <xf numFmtId="0" fontId="0" fillId="0" borderId="0" xfId="0"/>
    <xf numFmtId="0" fontId="4" fillId="2" borderId="0" xfId="0" applyFont="1" applyFill="1"/>
    <xf numFmtId="2" fontId="5" fillId="3" borderId="0" xfId="0" applyNumberFormat="1" applyFont="1" applyFill="1" applyAlignment="1">
      <alignment horizontal="center"/>
    </xf>
    <xf numFmtId="0" fontId="5" fillId="3" borderId="0" xfId="0" applyFont="1" applyFill="1"/>
    <xf numFmtId="0" fontId="4" fillId="3" borderId="0" xfId="0" applyFont="1" applyFill="1"/>
    <xf numFmtId="1" fontId="4" fillId="2" borderId="0" xfId="0" applyNumberFormat="1" applyFont="1" applyFill="1"/>
    <xf numFmtId="0" fontId="2" fillId="4" borderId="1" xfId="0" applyFont="1" applyFill="1" applyBorder="1"/>
    <xf numFmtId="0" fontId="4" fillId="0" borderId="0" xfId="0" applyFont="1"/>
    <xf numFmtId="0" fontId="4" fillId="6" borderId="0" xfId="0" applyFont="1" applyFill="1" applyAlignment="1">
      <alignment horizontal="center"/>
    </xf>
    <xf numFmtId="1" fontId="7" fillId="2" borderId="0" xfId="0" applyNumberFormat="1" applyFont="1" applyFill="1"/>
    <xf numFmtId="2" fontId="0" fillId="4" borderId="0" xfId="0" applyNumberFormat="1" applyFill="1"/>
    <xf numFmtId="2" fontId="8" fillId="8" borderId="0" xfId="0" applyNumberFormat="1" applyFont="1" applyFill="1" applyAlignment="1">
      <alignment horizontal="center"/>
    </xf>
    <xf numFmtId="0" fontId="0" fillId="2" borderId="0" xfId="0" applyFill="1"/>
    <xf numFmtId="2" fontId="4" fillId="2" borderId="0" xfId="0" applyNumberFormat="1" applyFont="1" applyFill="1"/>
    <xf numFmtId="2" fontId="8" fillId="10" borderId="0" xfId="0" applyNumberFormat="1" applyFont="1" applyFill="1" applyAlignment="1">
      <alignment horizontal="center"/>
    </xf>
    <xf numFmtId="0" fontId="5" fillId="7" borderId="0" xfId="0" applyFont="1" applyFill="1"/>
    <xf numFmtId="0" fontId="4" fillId="7" borderId="0" xfId="0" applyFont="1" applyFill="1"/>
    <xf numFmtId="2" fontId="8" fillId="12" borderId="0" xfId="0" applyNumberFormat="1" applyFont="1" applyFill="1" applyAlignment="1">
      <alignment horizontal="center"/>
    </xf>
    <xf numFmtId="0" fontId="11" fillId="2" borderId="0" xfId="0" applyFont="1" applyFill="1"/>
    <xf numFmtId="0" fontId="10" fillId="7" borderId="0" xfId="0" applyFont="1" applyFill="1"/>
    <xf numFmtId="2" fontId="4" fillId="13" borderId="0" xfId="0" applyNumberFormat="1" applyFont="1" applyFill="1" applyAlignment="1">
      <alignment horizontal="center"/>
    </xf>
    <xf numFmtId="0" fontId="12" fillId="15" borderId="0" xfId="0" applyFont="1" applyFill="1" applyAlignment="1">
      <alignment horizontal="center"/>
    </xf>
    <xf numFmtId="0" fontId="12" fillId="10" borderId="0" xfId="0" applyFont="1" applyFill="1"/>
    <xf numFmtId="0" fontId="4" fillId="10" borderId="0" xfId="0" applyFont="1" applyFill="1"/>
    <xf numFmtId="0" fontId="13" fillId="2" borderId="0" xfId="0" applyFont="1" applyFill="1"/>
    <xf numFmtId="0" fontId="2" fillId="10" borderId="0" xfId="0" applyFont="1" applyFill="1"/>
    <xf numFmtId="0" fontId="14" fillId="2" borderId="0" xfId="0" applyFont="1" applyFill="1"/>
    <xf numFmtId="2" fontId="12" fillId="19" borderId="0" xfId="0" applyNumberFormat="1" applyFont="1" applyFill="1"/>
    <xf numFmtId="2" fontId="4" fillId="19" borderId="0" xfId="0" applyNumberFormat="1" applyFont="1" applyFill="1"/>
    <xf numFmtId="2" fontId="4" fillId="0" borderId="0" xfId="0" applyNumberFormat="1" applyFont="1"/>
    <xf numFmtId="1" fontId="15" fillId="7" borderId="0" xfId="0" applyNumberFormat="1" applyFont="1" applyFill="1"/>
    <xf numFmtId="0" fontId="4" fillId="5" borderId="0" xfId="0" applyFont="1" applyFill="1"/>
    <xf numFmtId="2" fontId="4" fillId="5" borderId="0" xfId="0" applyNumberFormat="1" applyFont="1" applyFill="1"/>
    <xf numFmtId="1" fontId="4" fillId="0" borderId="0" xfId="0" applyNumberFormat="1" applyFont="1"/>
    <xf numFmtId="0" fontId="4" fillId="8" borderId="0" xfId="0" applyFont="1" applyFill="1"/>
    <xf numFmtId="2" fontId="4" fillId="8" borderId="0" xfId="0" applyNumberFormat="1" applyFont="1" applyFill="1"/>
    <xf numFmtId="0" fontId="4" fillId="6" borderId="0" xfId="0" applyFont="1" applyFill="1"/>
    <xf numFmtId="2" fontId="4" fillId="10" borderId="0" xfId="0" applyNumberFormat="1" applyFont="1" applyFill="1"/>
    <xf numFmtId="2" fontId="4" fillId="20" borderId="0" xfId="0" applyNumberFormat="1" applyFont="1" applyFill="1"/>
    <xf numFmtId="0" fontId="4" fillId="20" borderId="0" xfId="0" applyFont="1" applyFill="1"/>
    <xf numFmtId="1" fontId="4" fillId="20" borderId="0" xfId="0" applyNumberFormat="1" applyFont="1" applyFill="1"/>
    <xf numFmtId="0" fontId="5" fillId="0" borderId="0" xfId="0" applyFont="1"/>
    <xf numFmtId="0" fontId="4" fillId="21" borderId="0" xfId="0" applyFont="1" applyFill="1"/>
    <xf numFmtId="0" fontId="4" fillId="13" borderId="0" xfId="0" applyFont="1" applyFill="1"/>
    <xf numFmtId="0" fontId="5" fillId="5" borderId="0" xfId="0" applyFont="1" applyFill="1"/>
    <xf numFmtId="0" fontId="16" fillId="0" borderId="0" xfId="0" applyFont="1"/>
    <xf numFmtId="2" fontId="16" fillId="0" borderId="0" xfId="0" applyNumberFormat="1" applyFont="1"/>
    <xf numFmtId="2" fontId="4" fillId="7" borderId="0" xfId="0" applyNumberFormat="1" applyFont="1" applyFill="1"/>
    <xf numFmtId="0" fontId="4" fillId="22" borderId="0" xfId="0" applyFont="1" applyFill="1"/>
    <xf numFmtId="2" fontId="4" fillId="22" borderId="0" xfId="0" applyNumberFormat="1" applyFont="1" applyFill="1"/>
    <xf numFmtId="0" fontId="4" fillId="11" borderId="0" xfId="0" applyFont="1" applyFill="1"/>
    <xf numFmtId="2" fontId="4" fillId="11" borderId="0" xfId="0" applyNumberFormat="1" applyFont="1" applyFill="1"/>
    <xf numFmtId="0" fontId="4" fillId="23" borderId="0" xfId="0" applyFont="1" applyFill="1"/>
    <xf numFmtId="2" fontId="4" fillId="17" borderId="0" xfId="0" applyNumberFormat="1" applyFont="1" applyFill="1"/>
    <xf numFmtId="0" fontId="4" fillId="17" borderId="0" xfId="0" applyFont="1" applyFill="1"/>
    <xf numFmtId="2" fontId="4" fillId="3" borderId="0" xfId="0" applyNumberFormat="1" applyFont="1" applyFill="1"/>
    <xf numFmtId="0" fontId="17" fillId="0" borderId="0" xfId="0" applyFont="1"/>
    <xf numFmtId="0" fontId="4" fillId="14" borderId="0" xfId="0" applyFont="1" applyFill="1"/>
    <xf numFmtId="2" fontId="4" fillId="14" borderId="0" xfId="0" applyNumberFormat="1" applyFont="1" applyFill="1"/>
    <xf numFmtId="0" fontId="5" fillId="13" borderId="0" xfId="0" applyFont="1" applyFill="1"/>
    <xf numFmtId="0" fontId="4" fillId="18" borderId="0" xfId="0" applyFont="1" applyFill="1"/>
    <xf numFmtId="2" fontId="4" fillId="18" borderId="0" xfId="0" applyNumberFormat="1" applyFont="1" applyFill="1"/>
    <xf numFmtId="0" fontId="4" fillId="16" borderId="0" xfId="0" applyFont="1" applyFill="1"/>
    <xf numFmtId="2" fontId="4" fillId="16" borderId="0" xfId="0" applyNumberFormat="1" applyFont="1" applyFill="1"/>
    <xf numFmtId="11" fontId="4" fillId="6" borderId="0" xfId="0" applyNumberFormat="1" applyFont="1" applyFill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2" fontId="12" fillId="19" borderId="2" xfId="0" applyNumberFormat="1" applyFont="1" applyFill="1" applyBorder="1" applyAlignment="1">
      <alignment horizontal="center" vertical="center"/>
    </xf>
    <xf numFmtId="0" fontId="3" fillId="16" borderId="0" xfId="0" applyFont="1" applyFill="1" applyAlignment="1">
      <alignment wrapText="1"/>
    </xf>
    <xf numFmtId="0" fontId="0" fillId="16" borderId="0" xfId="0" applyFill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1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4" fontId="0" fillId="0" borderId="3" xfId="1" applyFont="1" applyBorder="1" applyAlignment="1">
      <alignment horizontal="center" vertical="center"/>
    </xf>
    <xf numFmtId="44" fontId="0" fillId="24" borderId="4" xfId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2" fontId="0" fillId="0" borderId="0" xfId="0" applyNumberFormat="1"/>
    <xf numFmtId="0" fontId="3" fillId="25" borderId="0" xfId="0" applyFont="1" applyFill="1" applyAlignment="1">
      <alignment wrapText="1"/>
    </xf>
    <xf numFmtId="0" fontId="0" fillId="25" borderId="0" xfId="0" applyFill="1" applyAlignment="1">
      <alignment wrapText="1"/>
    </xf>
    <xf numFmtId="0" fontId="19" fillId="25" borderId="0" xfId="0" applyFont="1" applyFill="1" applyAlignment="1">
      <alignment wrapText="1"/>
    </xf>
    <xf numFmtId="0" fontId="18" fillId="25" borderId="0" xfId="2" applyFill="1"/>
    <xf numFmtId="0" fontId="21" fillId="25" borderId="0" xfId="0" applyFont="1" applyFill="1" applyAlignment="1">
      <alignment wrapText="1"/>
    </xf>
    <xf numFmtId="0" fontId="22" fillId="25" borderId="0" xfId="0" applyFont="1" applyFill="1" applyAlignment="1">
      <alignment wrapText="1"/>
    </xf>
    <xf numFmtId="0" fontId="24" fillId="25" borderId="0" xfId="0" applyFont="1" applyFill="1" applyAlignment="1">
      <alignment wrapText="1"/>
    </xf>
    <xf numFmtId="0" fontId="0" fillId="20" borderId="0" xfId="0" applyFill="1"/>
    <xf numFmtId="0" fontId="25" fillId="20" borderId="0" xfId="0" applyFont="1" applyFill="1"/>
    <xf numFmtId="0" fontId="26" fillId="26" borderId="0" xfId="0" applyFont="1" applyFill="1"/>
    <xf numFmtId="0" fontId="18" fillId="20" borderId="0" xfId="2" applyFill="1"/>
    <xf numFmtId="0" fontId="27" fillId="20" borderId="0" xfId="0" applyFont="1" applyFill="1"/>
    <xf numFmtId="0" fontId="28" fillId="20" borderId="0" xfId="0" applyFont="1" applyFill="1"/>
    <xf numFmtId="0" fontId="29" fillId="20" borderId="0" xfId="0" applyFont="1" applyFill="1"/>
    <xf numFmtId="1" fontId="33" fillId="0" borderId="0" xfId="0" applyNumberFormat="1" applyFont="1"/>
    <xf numFmtId="0" fontId="33" fillId="0" borderId="0" xfId="0" applyFont="1"/>
    <xf numFmtId="2" fontId="33" fillId="0" borderId="0" xfId="0" applyNumberFormat="1" applyFont="1"/>
    <xf numFmtId="0" fontId="33" fillId="5" borderId="0" xfId="0" applyFont="1" applyFill="1"/>
    <xf numFmtId="0" fontId="5" fillId="6" borderId="0" xfId="0" applyFont="1" applyFill="1"/>
    <xf numFmtId="2" fontId="13" fillId="27" borderId="0" xfId="0" applyNumberFormat="1" applyFont="1" applyFill="1"/>
    <xf numFmtId="2" fontId="0" fillId="27" borderId="0" xfId="0" applyNumberFormat="1" applyFill="1"/>
    <xf numFmtId="0" fontId="0" fillId="27" borderId="0" xfId="0" applyFill="1"/>
    <xf numFmtId="2" fontId="34" fillId="27" borderId="0" xfId="0" applyNumberFormat="1" applyFont="1" applyFill="1"/>
    <xf numFmtId="2" fontId="36" fillId="0" borderId="0" xfId="0" applyNumberFormat="1" applyFont="1"/>
    <xf numFmtId="1" fontId="36" fillId="0" borderId="0" xfId="0" applyNumberFormat="1" applyFont="1"/>
    <xf numFmtId="0" fontId="4" fillId="28" borderId="0" xfId="0" applyFont="1" applyFill="1"/>
    <xf numFmtId="2" fontId="4" fillId="28" borderId="0" xfId="0" applyNumberFormat="1" applyFont="1" applyFill="1"/>
    <xf numFmtId="0" fontId="12" fillId="19" borderId="0" xfId="0" applyFont="1" applyFill="1"/>
    <xf numFmtId="1" fontId="0" fillId="29" borderId="0" xfId="0" applyNumberFormat="1" applyFill="1"/>
    <xf numFmtId="0" fontId="12" fillId="15" borderId="0" xfId="0" applyFont="1" applyFill="1" applyAlignment="1">
      <alignment horizontal="center"/>
    </xf>
    <xf numFmtId="0" fontId="4" fillId="15" borderId="0" xfId="0" applyFont="1" applyFill="1" applyAlignment="1">
      <alignment horizontal="center"/>
    </xf>
    <xf numFmtId="2" fontId="5" fillId="3" borderId="0" xfId="0" applyNumberFormat="1" applyFont="1" applyFill="1" applyAlignment="1">
      <alignment horizontal="center"/>
    </xf>
    <xf numFmtId="2" fontId="4" fillId="5" borderId="0" xfId="0" applyNumberFormat="1" applyFont="1" applyFill="1" applyAlignment="1">
      <alignment horizontal="center"/>
    </xf>
    <xf numFmtId="2" fontId="4" fillId="7" borderId="0" xfId="0" applyNumberFormat="1" applyFont="1" applyFill="1" applyAlignment="1">
      <alignment horizontal="center"/>
    </xf>
    <xf numFmtId="2" fontId="4" fillId="9" borderId="0" xfId="0" applyNumberFormat="1" applyFont="1" applyFill="1" applyAlignment="1">
      <alignment horizontal="center"/>
    </xf>
    <xf numFmtId="2" fontId="4" fillId="11" borderId="0" xfId="0" applyNumberFormat="1" applyFont="1" applyFill="1" applyAlignment="1">
      <alignment horizontal="center"/>
    </xf>
    <xf numFmtId="2" fontId="4" fillId="3" borderId="0" xfId="0" applyNumberFormat="1" applyFont="1" applyFill="1" applyAlignment="1">
      <alignment horizontal="center"/>
    </xf>
    <xf numFmtId="2" fontId="4" fillId="14" borderId="0" xfId="0" applyNumberFormat="1" applyFont="1" applyFill="1" applyAlignment="1">
      <alignment horizontal="center"/>
    </xf>
    <xf numFmtId="2" fontId="4" fillId="16" borderId="0" xfId="0" applyNumberFormat="1" applyFont="1" applyFill="1" applyAlignment="1">
      <alignment horizontal="center"/>
    </xf>
    <xf numFmtId="2" fontId="4" fillId="17" borderId="0" xfId="0" applyNumberFormat="1" applyFont="1" applyFill="1" applyAlignment="1">
      <alignment horizontal="center"/>
    </xf>
    <xf numFmtId="2" fontId="4" fillId="18" borderId="0" xfId="0" applyNumberFormat="1" applyFont="1" applyFill="1" applyAlignment="1">
      <alignment horizontal="center"/>
    </xf>
    <xf numFmtId="2" fontId="4" fillId="20" borderId="0" xfId="0" applyNumberFormat="1" applyFont="1" applyFill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35">
    <dxf>
      <numFmt numFmtId="1" formatCode="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1" formatCode="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rgb="FFFFFFFF"/>
          <bgColor rgb="FF000000"/>
        </patternFill>
      </fill>
    </dxf>
    <dxf>
      <fill>
        <patternFill patternType="solid">
          <fgColor rgb="FFBFBFBF"/>
          <bgColor rgb="FF000000"/>
        </patternFill>
      </fill>
    </dxf>
    <dxf>
      <fill>
        <patternFill patternType="solid">
          <fgColor rgb="FF00B0F0"/>
          <bgColor rgb="FF000000"/>
        </patternFill>
      </fill>
    </dxf>
    <dxf>
      <fill>
        <patternFill patternType="solid">
          <fgColor rgb="FFFFF2CC"/>
          <bgColor rgb="FF000000"/>
        </patternFill>
      </fill>
    </dxf>
    <dxf>
      <fill>
        <patternFill patternType="solid">
          <fgColor rgb="FFFCE4D6"/>
          <bgColor rgb="FF000000"/>
        </patternFill>
      </fill>
    </dxf>
    <dxf>
      <fill>
        <patternFill patternType="solid">
          <fgColor rgb="FF92D050"/>
          <bgColor rgb="FF000000"/>
        </patternFill>
      </fill>
    </dxf>
    <dxf>
      <fill>
        <patternFill patternType="solid">
          <fgColor rgb="FFFFFFCC"/>
          <bgColor rgb="FF000000"/>
        </patternFill>
      </fill>
    </dxf>
    <dxf>
      <fill>
        <patternFill patternType="solid">
          <fgColor rgb="FFB4C6E7"/>
          <bgColor rgb="FF000000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fgColor rgb="FFFFC000"/>
          <bgColor rgb="FF000000"/>
        </patternFill>
      </fill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</dxf>
  </dxfs>
  <tableStyles count="0" defaultTableStyle="TableStyleMedium2" defaultPivotStyle="PivotStyleLight16"/>
  <colors>
    <mruColors>
      <color rgb="FFFF3399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3" Type="http://schemas.microsoft.com/office/2020/07/relationships/vbaProjectSignatureV3" Target="vbaProjectSignatureV3.bin"/><Relationship Id="rId2" Type="http://schemas.microsoft.com/office/2014/relationships/vbaProjectSignatureAgile" Target="vbaProjectSignatureAgile.bin"/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18</xdr:row>
      <xdr:rowOff>28575</xdr:rowOff>
    </xdr:from>
    <xdr:to>
      <xdr:col>17</xdr:col>
      <xdr:colOff>287484</xdr:colOff>
      <xdr:row>19</xdr:row>
      <xdr:rowOff>123865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FE15D38-1741-410A-B2F0-5F941FAF1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9150" y="4343400"/>
          <a:ext cx="12422334" cy="285790"/>
        </a:xfrm>
        <a:prstGeom prst="rect">
          <a:avLst/>
        </a:prstGeom>
      </xdr:spPr>
    </xdr:pic>
    <xdr:clientData/>
  </xdr:twoCellAnchor>
  <xdr:twoCellAnchor editAs="oneCell">
    <xdr:from>
      <xdr:col>1</xdr:col>
      <xdr:colOff>47625</xdr:colOff>
      <xdr:row>20</xdr:row>
      <xdr:rowOff>9525</xdr:rowOff>
    </xdr:from>
    <xdr:to>
      <xdr:col>10</xdr:col>
      <xdr:colOff>753531</xdr:colOff>
      <xdr:row>21</xdr:row>
      <xdr:rowOff>28611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21145C0-928D-4504-BBBC-5F55B9AE24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09625" y="4705350"/>
          <a:ext cx="7563906" cy="257211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7</xdr:col>
      <xdr:colOff>548643</xdr:colOff>
      <xdr:row>6</xdr:row>
      <xdr:rowOff>132210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E12ADABF-1B16-0E31-722A-96B6EB9704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0" y="238125"/>
          <a:ext cx="1310643" cy="132283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12</xdr:row>
      <xdr:rowOff>0</xdr:rowOff>
    </xdr:from>
    <xdr:to>
      <xdr:col>12</xdr:col>
      <xdr:colOff>771525</xdr:colOff>
      <xdr:row>14</xdr:row>
      <xdr:rowOff>21291</xdr:rowOff>
    </xdr:to>
    <xdr:sp macro="" textlink="">
      <xdr:nvSpPr>
        <xdr:cNvPr id="2" name="CommandButton3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9E601EEB-C481-42B0-AA60-25460680C246}"/>
            </a:ext>
          </a:extLst>
        </xdr:cNvPr>
        <xdr:cNvSpPr/>
      </xdr:nvSpPr>
      <xdr:spPr bwMode="auto">
        <a:xfrm>
          <a:off x="14925675" y="2857500"/>
          <a:ext cx="771525" cy="402291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twoCellAnchor>
  <xdr:twoCellAnchor>
    <xdr:from>
      <xdr:col>5</xdr:col>
      <xdr:colOff>11209</xdr:colOff>
      <xdr:row>3</xdr:row>
      <xdr:rowOff>0</xdr:rowOff>
    </xdr:from>
    <xdr:to>
      <xdr:col>6</xdr:col>
      <xdr:colOff>493061</xdr:colOff>
      <xdr:row>5</xdr:row>
      <xdr:rowOff>33617</xdr:rowOff>
    </xdr:to>
    <xdr:sp macro="[0]!Module1.COMMAND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E496923-6881-436E-B534-46F5E7C0EA66}"/>
            </a:ext>
          </a:extLst>
        </xdr:cNvPr>
        <xdr:cNvSpPr/>
      </xdr:nvSpPr>
      <xdr:spPr>
        <a:xfrm>
          <a:off x="8840884" y="714375"/>
          <a:ext cx="1091452" cy="509867"/>
        </a:xfrm>
        <a:prstGeom prst="roundRect">
          <a:avLst/>
        </a:prstGeom>
        <a:solidFill>
          <a:srgbClr val="FFFF00"/>
        </a:solidFill>
        <a:effectLst>
          <a:outerShdw blurRad="50800" dist="50800" dir="5400000" algn="ctr" rotWithShape="0">
            <a:schemeClr val="tx1">
              <a:alpha val="78000"/>
            </a:schemeClr>
          </a:outerShdw>
        </a:effectLst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B050"/>
              </a:solidFill>
            </a:rPr>
            <a:t>GENERER</a:t>
          </a:r>
          <a:r>
            <a:rPr lang="fr-FR" sz="1100" b="1">
              <a:solidFill>
                <a:srgbClr val="00B050"/>
              </a:solidFill>
            </a:rPr>
            <a:t> LA COMMANDE</a:t>
          </a:r>
        </a:p>
      </xdr:txBody>
    </xdr:sp>
    <xdr:clientData/>
  </xdr:twoCellAnchor>
  <xdr:twoCellAnchor>
    <xdr:from>
      <xdr:col>5</xdr:col>
      <xdr:colOff>17930</xdr:colOff>
      <xdr:row>5</xdr:row>
      <xdr:rowOff>197221</xdr:rowOff>
    </xdr:from>
    <xdr:to>
      <xdr:col>6</xdr:col>
      <xdr:colOff>504265</xdr:colOff>
      <xdr:row>7</xdr:row>
      <xdr:rowOff>230840</xdr:rowOff>
    </xdr:to>
    <xdr:sp macro="[0]!RESE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93BA4DB-E433-4A94-82AB-6D2B35A3A30E}"/>
            </a:ext>
          </a:extLst>
        </xdr:cNvPr>
        <xdr:cNvSpPr/>
      </xdr:nvSpPr>
      <xdr:spPr>
        <a:xfrm>
          <a:off x="8847605" y="1387846"/>
          <a:ext cx="1095935" cy="509869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  <a:effectLst>
          <a:glow>
            <a:schemeClr val="accent1">
              <a:alpha val="40000"/>
            </a:schemeClr>
          </a:glow>
          <a:outerShdw blurRad="50800" dist="50800" dir="5400000" algn="ctr" rotWithShape="0">
            <a:schemeClr val="tx1">
              <a:alpha val="78000"/>
            </a:schemeClr>
          </a:outerShdw>
          <a:reflection stA="0" endPos="65000" dist="50800" dir="5400000" sy="-100000" algn="bl" rotWithShape="0"/>
          <a:softEdge rad="0"/>
        </a:effectLst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RESET</a:t>
          </a:r>
        </a:p>
      </xdr:txBody>
    </xdr:sp>
    <xdr:clientData/>
  </xdr:twoCellAnchor>
  <xdr:twoCellAnchor>
    <xdr:from>
      <xdr:col>5</xdr:col>
      <xdr:colOff>13447</xdr:colOff>
      <xdr:row>8</xdr:row>
      <xdr:rowOff>201706</xdr:rowOff>
    </xdr:from>
    <xdr:to>
      <xdr:col>6</xdr:col>
      <xdr:colOff>499782</xdr:colOff>
      <xdr:row>10</xdr:row>
      <xdr:rowOff>24652</xdr:rowOff>
    </xdr:to>
    <xdr:sp macro="[0]!UP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D4CAD6A3-90CE-4919-9DB4-1E7BD11BA189}"/>
            </a:ext>
          </a:extLst>
        </xdr:cNvPr>
        <xdr:cNvSpPr/>
      </xdr:nvSpPr>
      <xdr:spPr>
        <a:xfrm>
          <a:off x="8843122" y="2106706"/>
          <a:ext cx="1095935" cy="299196"/>
        </a:xfrm>
        <a:prstGeom prst="roundRect">
          <a:avLst/>
        </a:prstGeom>
        <a:solidFill>
          <a:schemeClr val="accent6"/>
        </a:solidFill>
        <a:ln>
          <a:solidFill>
            <a:schemeClr val="accent6"/>
          </a:solidFill>
        </a:ln>
        <a:effectLst>
          <a:outerShdw blurRad="50800" dist="50800" dir="5400000" algn="ctr" rotWithShape="0">
            <a:schemeClr val="tx1">
              <a:alpha val="78000"/>
            </a:schemeClr>
          </a:outerShdw>
        </a:effectLst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UP</a:t>
          </a:r>
        </a:p>
      </xdr:txBody>
    </xdr:sp>
    <xdr:clientData/>
  </xdr:twoCellAnchor>
  <xdr:twoCellAnchor>
    <xdr:from>
      <xdr:col>12</xdr:col>
      <xdr:colOff>526676</xdr:colOff>
      <xdr:row>11</xdr:row>
      <xdr:rowOff>0</xdr:rowOff>
    </xdr:from>
    <xdr:to>
      <xdr:col>12</xdr:col>
      <xdr:colOff>638735</xdr:colOff>
      <xdr:row>11</xdr:row>
      <xdr:rowOff>190500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5DD12ABD-7B99-4748-890D-7E69B456DFF5}"/>
            </a:ext>
          </a:extLst>
        </xdr:cNvPr>
        <xdr:cNvSpPr/>
      </xdr:nvSpPr>
      <xdr:spPr>
        <a:xfrm>
          <a:off x="15452351" y="2619375"/>
          <a:ext cx="112059" cy="19050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963706</xdr:colOff>
      <xdr:row>0</xdr:row>
      <xdr:rowOff>44825</xdr:rowOff>
    </xdr:from>
    <xdr:to>
      <xdr:col>2</xdr:col>
      <xdr:colOff>1120589</xdr:colOff>
      <xdr:row>0</xdr:row>
      <xdr:rowOff>201707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87B430D5-EF65-47FB-A124-87920D718CEF}"/>
            </a:ext>
          </a:extLst>
        </xdr:cNvPr>
        <xdr:cNvSpPr/>
      </xdr:nvSpPr>
      <xdr:spPr>
        <a:xfrm>
          <a:off x="3697381" y="44825"/>
          <a:ext cx="156883" cy="156882"/>
        </a:xfrm>
        <a:prstGeom prst="downArrow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85165</xdr:colOff>
      <xdr:row>0</xdr:row>
      <xdr:rowOff>29137</xdr:rowOff>
    </xdr:from>
    <xdr:to>
      <xdr:col>1</xdr:col>
      <xdr:colOff>242048</xdr:colOff>
      <xdr:row>0</xdr:row>
      <xdr:rowOff>186019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4F3CC878-6EAE-41CF-BE6A-2656B9BA873F}"/>
            </a:ext>
          </a:extLst>
        </xdr:cNvPr>
        <xdr:cNvSpPr/>
      </xdr:nvSpPr>
      <xdr:spPr>
        <a:xfrm>
          <a:off x="951940" y="29137"/>
          <a:ext cx="156883" cy="156882"/>
        </a:xfrm>
        <a:prstGeom prst="downArrow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oneCellAnchor>
    <xdr:from>
      <xdr:col>12</xdr:col>
      <xdr:colOff>0</xdr:colOff>
      <xdr:row>13</xdr:row>
      <xdr:rowOff>0</xdr:rowOff>
    </xdr:from>
    <xdr:ext cx="771525" cy="402291"/>
    <xdr:sp macro="" textlink="">
      <xdr:nvSpPr>
        <xdr:cNvPr id="9" name="CommandButton3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0A4F95B1-8AA0-4394-A47C-B2747F93CBCA}"/>
            </a:ext>
          </a:extLst>
        </xdr:cNvPr>
        <xdr:cNvSpPr/>
      </xdr:nvSpPr>
      <xdr:spPr bwMode="auto">
        <a:xfrm>
          <a:off x="14925675" y="3095625"/>
          <a:ext cx="771525" cy="402291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twoCellAnchor>
    <xdr:from>
      <xdr:col>3</xdr:col>
      <xdr:colOff>102253</xdr:colOff>
      <xdr:row>0</xdr:row>
      <xdr:rowOff>44825</xdr:rowOff>
    </xdr:from>
    <xdr:to>
      <xdr:col>3</xdr:col>
      <xdr:colOff>259136</xdr:colOff>
      <xdr:row>0</xdr:row>
      <xdr:rowOff>201707</xdr:rowOff>
    </xdr:to>
    <xdr:sp macro="" textlink="">
      <xdr:nvSpPr>
        <xdr:cNvPr id="10" name="Flèche : bas 9">
          <a:extLst>
            <a:ext uri="{FF2B5EF4-FFF2-40B4-BE49-F238E27FC236}">
              <a16:creationId xmlns:a16="http://schemas.microsoft.com/office/drawing/2014/main" id="{69B75B52-7E7A-4179-A8BA-DC1AE606D726}"/>
            </a:ext>
          </a:extLst>
        </xdr:cNvPr>
        <xdr:cNvSpPr/>
      </xdr:nvSpPr>
      <xdr:spPr>
        <a:xfrm>
          <a:off x="4007503" y="44825"/>
          <a:ext cx="156883" cy="156882"/>
        </a:xfrm>
        <a:prstGeom prst="downArrow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839259</xdr:colOff>
      <xdr:row>17</xdr:row>
      <xdr:rowOff>57150</xdr:rowOff>
    </xdr:from>
    <xdr:to>
      <xdr:col>9</xdr:col>
      <xdr:colOff>1790700</xdr:colOff>
      <xdr:row>20</xdr:row>
      <xdr:rowOff>66675</xdr:rowOff>
    </xdr:to>
    <xdr:sp macro="[0]!DEV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759B754-76B5-4660-87D9-F2DA9063F1A9}"/>
            </a:ext>
          </a:extLst>
        </xdr:cNvPr>
        <xdr:cNvSpPr/>
      </xdr:nvSpPr>
      <xdr:spPr>
        <a:xfrm>
          <a:off x="8440209" y="3343275"/>
          <a:ext cx="3456516" cy="581025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tx1">
              <a:lumMod val="50000"/>
              <a:lumOff val="50000"/>
              <a:alpha val="0"/>
            </a:schemeClr>
          </a:solidFill>
        </a:ln>
        <a:effectLst>
          <a:outerShdw blurRad="50800" dist="50800" dir="5400000" sx="96000" sy="96000" algn="ctr" rotWithShape="0">
            <a:srgbClr val="000000">
              <a:alpha val="84000"/>
            </a:srgbClr>
          </a:outerShdw>
        </a:effectLst>
        <a:scene3d>
          <a:camera prst="orthographicFront">
            <a:rot lat="21599996" lon="0" rev="0"/>
          </a:camera>
          <a:lightRig rig="threePt" dir="t"/>
        </a:scene3d>
        <a:sp3d>
          <a:bevelT h="95250" prst="angle"/>
          <a:bevelB w="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FF00"/>
              </a:solidFill>
            </a:rPr>
            <a:t>GENERATE ORDER INTO PDF FILE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919F78C-83A6-4F67-8B3C-24E9F2825FAE}" autoFormatId="16" applyNumberFormats="0" applyBorderFormats="0" applyFontFormats="0" applyPatternFormats="0" applyAlignmentFormats="0" applyWidthHeightFormats="0">
  <queryTableRefresh nextId="19" unboundColumnsRight="5">
    <queryTableFields count="15">
      <queryTableField id="13" name="famille" tableColumnId="11"/>
      <queryTableField id="1" name="Sous_Famille" tableColumnId="10"/>
      <queryTableField id="2" name="s_cle1" tableColumnId="2"/>
      <queryTableField id="3" name="s_modele" tableColumnId="3"/>
      <queryTableField id="4" name="s_degre" tableColumnId="4"/>
      <queryTableField id="5" name="s_conten" tableColumnId="5"/>
      <queryTableField id="6" name="s_prix_ht" tableColumnId="6"/>
      <queryTableField id="11" name="s_ecobo" tableColumnId="7"/>
      <queryTableField id="8" name="s_ac6eco" tableColumnId="8"/>
      <queryTableField id="9" name="s_paehtva" tableColumnId="9"/>
      <queryTableField id="10" dataBound="0" tableColumnId="1"/>
      <queryTableField id="15" dataBound="0" tableColumnId="12"/>
      <queryTableField id="16" dataBound="0" tableColumnId="13"/>
      <queryTableField id="17" dataBound="0" tableColumnId="15"/>
      <queryTableField id="18" dataBound="0" tableColumnId="14"/>
    </queryTableFields>
    <queryTableDeletedFields count="1">
      <deletedField name="s_ecobo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2F282D-55D9-4B54-97FB-90C114FA0272}" name="BDD" displayName="BDD" ref="A13:O782" tableType="queryTable" totalsRowShown="0" headerRowDxfId="34" dataDxfId="33">
  <autoFilter ref="A13:O782" xr:uid="{9D2F282D-55D9-4B54-97FB-90C114FA0272}"/>
  <sortState xmlns:xlrd2="http://schemas.microsoft.com/office/spreadsheetml/2017/richdata2" ref="A14:K781">
    <sortCondition sortBy="cellColor" ref="D14:D781" dxfId="32"/>
    <sortCondition sortBy="cellColor" ref="D14:D781" dxfId="31"/>
    <sortCondition sortBy="cellColor" ref="D14:D781" dxfId="30"/>
    <sortCondition sortBy="cellColor" ref="D14:D781" dxfId="29"/>
    <sortCondition sortBy="cellColor" ref="D14:D781" dxfId="28"/>
    <sortCondition sortBy="cellColor" ref="D14:D781" dxfId="27"/>
    <sortCondition sortBy="cellColor" ref="D14:D781" dxfId="26"/>
    <sortCondition sortBy="cellColor" ref="D14:D781" dxfId="25"/>
    <sortCondition sortBy="cellColor" ref="D14:D781" dxfId="24"/>
    <sortCondition sortBy="cellColor" ref="D14:D781" dxfId="23"/>
  </sortState>
  <tableColumns count="15">
    <tableColumn id="11" xr3:uid="{5D3136C7-6950-4C52-AFE2-DF604A3CBB61}" uniqueName="11" name="FAMILLE" queryTableFieldId="13" dataDxfId="22"/>
    <tableColumn id="10" xr3:uid="{9EB02E3D-C9ED-4567-B570-724B35E90753}" uniqueName="10" name="ORIGINE" queryTableFieldId="1" dataDxfId="21"/>
    <tableColumn id="2" xr3:uid="{33FE3C70-C9D8-4927-94BA-F3CA7D93DBEE}" uniqueName="2" name="REFERENCE" queryTableFieldId="2" dataDxfId="20"/>
    <tableColumn id="3" xr3:uid="{1DF4CA37-E74A-4924-B865-911760913DE5}" uniqueName="3" name="LIBELLÉ" queryTableFieldId="3" dataDxfId="19"/>
    <tableColumn id="4" xr3:uid="{31CA0867-0573-47B4-8536-47C9E1A0D00C}" uniqueName="4" name="DEGRES" queryTableFieldId="4" dataDxfId="18"/>
    <tableColumn id="5" xr3:uid="{8A73268E-B39D-434F-974C-F18447232E0E}" uniqueName="5" name="CONTIENT" queryTableFieldId="5" dataDxfId="17"/>
    <tableColumn id="6" xr3:uid="{7986B0EB-8FE7-4E8A-A265-1CDD390EDD9D}" uniqueName="6" name="PRIX HTVA" queryTableFieldId="6" dataDxfId="16"/>
    <tableColumn id="7" xr3:uid="{0CB336CF-AA29-4159-B1CE-FC978324E7DE}" uniqueName="7" name="s_ecobo" queryTableFieldId="11" dataDxfId="15"/>
    <tableColumn id="8" xr3:uid="{47C0F05F-4BBB-4D37-8616-4D9E29641C05}" uniqueName="8" name="ACCIS" queryTableFieldId="8" dataDxfId="14"/>
    <tableColumn id="9" xr3:uid="{123F559D-49FB-4FE9-A730-240573D6CF57}" uniqueName="9" name="PRIX + AC6 HTVA" queryTableFieldId="9" dataDxfId="13"/>
    <tableColumn id="1" xr3:uid="{AF0FB48A-022F-4AB5-8A67-861EC6207381}" uniqueName="1" name="PRIX CONS." queryTableFieldId="10" dataDxfId="12">
      <calculatedColumnFormula>BDD[[#This Row],[PRIX + AC6 HTVA]]*1.6</calculatedColumnFormula>
    </tableColumn>
    <tableColumn id="12" xr3:uid="{E1243E94-9097-4441-ADBB-03C81662F785}" uniqueName="12" name="CATEGORIE" queryTableFieldId="15" dataDxfId="11"/>
    <tableColumn id="13" xr3:uid="{6796192E-7591-4F00-9ABF-C5805728B255}" uniqueName="13" name="QUANTITÉ" queryTableFieldId="16" dataDxfId="10"/>
    <tableColumn id="15" xr3:uid="{BCAD3BE6-88BD-4A1D-B464-96E81F4D48BB}" uniqueName="15" name="BTLS/BOX" queryTableFieldId="17" dataDxfId="9"/>
    <tableColumn id="14" xr3:uid="{41004CE2-1DA6-4662-B636-16B818FC46D7}" uniqueName="14" name="STATUT" queryTableFieldId="18" dataDxfId="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0BF6FF-76C6-458F-8A46-83E9AED78C08}" name="COMMANDE" displayName="COMMANDE" ref="A1:F2" insertRow="1" totalsRowShown="0" headerRowDxfId="7" dataDxfId="6">
  <autoFilter ref="A1:F2" xr:uid="{DE0BF6FF-76C6-458F-8A46-83E9AED78C08}"/>
  <tableColumns count="6">
    <tableColumn id="5" xr3:uid="{9A7A691A-40E1-49A3-9EE1-CD37AEA01D90}" name="REFERENCE" dataDxfId="4"/>
    <tableColumn id="2" xr3:uid="{F1A0E0B6-05AD-47C0-936F-5EB024A27343}" name="LIBELLÉ" dataDxfId="3"/>
    <tableColumn id="4" xr3:uid="{6E32B425-E62D-4CA8-A72B-D686EAA0B067}" name="PRIX + AC6 HTVA" dataDxfId="2" dataCellStyle="Monétaire"/>
    <tableColumn id="3" xr3:uid="{260BCEFB-A661-4040-9CB4-9D8934E5FF5C}" name="CATEGORIE" dataDxfId="1"/>
    <tableColumn id="1" xr3:uid="{0FCA7EA8-1292-4346-9858-32218F03C9E5}" name="QUANTITÉ" dataDxfId="0"/>
    <tableColumn id="6" xr3:uid="{D6D19C17-AF48-496D-BC69-39173092417F}" name="PRIX HTVA" dataDxfId="5" dataCellStyle="Monétaire">
      <calculatedColumnFormula>COMMANDE[[#This Row],[PRIX + AC6 HTVA]]*COMMANDE[QUANTITÉ]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maisondurhum.be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John@maisondurhum.be" TargetMode="External"/><Relationship Id="rId1" Type="http://schemas.openxmlformats.org/officeDocument/2006/relationships/hyperlink" Target="mailto:John@maisondurhum.be" TargetMode="External"/><Relationship Id="rId5" Type="http://schemas.openxmlformats.org/officeDocument/2006/relationships/table" Target="../tables/table2.xml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B38B27-DBAA-4DDE-8B77-95746E87CAB3}">
  <sheetPr codeName="Feuil3"/>
  <dimension ref="A1:X53"/>
  <sheetViews>
    <sheetView zoomScaleNormal="100" workbookViewId="0">
      <selection activeCell="A20" sqref="A20"/>
    </sheetView>
  </sheetViews>
  <sheetFormatPr baseColWidth="10" defaultRowHeight="15" x14ac:dyDescent="0.25"/>
  <sheetData>
    <row r="1" spans="1:24" ht="18.75" x14ac:dyDescent="0.3">
      <c r="A1" s="39"/>
      <c r="C1" s="88"/>
      <c r="D1" s="88"/>
      <c r="E1" s="88"/>
      <c r="F1" s="88"/>
      <c r="G1" s="88"/>
      <c r="H1" s="88"/>
      <c r="I1" s="88"/>
      <c r="J1" s="88"/>
      <c r="K1" s="89" t="s">
        <v>1660</v>
      </c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</row>
    <row r="2" spans="1:24" ht="18.75" x14ac:dyDescent="0.3">
      <c r="A2" s="39"/>
      <c r="B2" s="39" t="s">
        <v>1661</v>
      </c>
      <c r="C2" s="88"/>
      <c r="D2" s="88"/>
      <c r="E2" s="88"/>
      <c r="F2" s="88"/>
      <c r="G2" s="88"/>
      <c r="H2" s="88"/>
      <c r="I2" s="88"/>
      <c r="J2" s="88"/>
      <c r="K2" s="90" t="s">
        <v>1662</v>
      </c>
      <c r="L2" s="90"/>
      <c r="M2" s="90"/>
      <c r="N2" s="90"/>
      <c r="O2" s="90"/>
      <c r="P2" s="90"/>
      <c r="Q2" s="90"/>
      <c r="R2" s="90"/>
      <c r="S2" s="88"/>
      <c r="T2" s="88"/>
      <c r="U2" s="88"/>
      <c r="V2" s="88"/>
      <c r="W2" s="88"/>
      <c r="X2" s="88"/>
    </row>
    <row r="3" spans="1:24" ht="18.75" x14ac:dyDescent="0.3">
      <c r="A3" s="39"/>
      <c r="B3" s="39" t="s">
        <v>1663</v>
      </c>
      <c r="C3" s="88"/>
      <c r="D3" s="88"/>
      <c r="E3" s="88"/>
      <c r="F3" s="88"/>
      <c r="G3" s="88"/>
      <c r="H3" s="88"/>
      <c r="I3" s="88"/>
      <c r="J3" s="88"/>
      <c r="K3" s="90" t="s">
        <v>1664</v>
      </c>
      <c r="L3" s="90"/>
      <c r="M3" s="90"/>
      <c r="N3" s="90"/>
      <c r="O3" s="90"/>
      <c r="P3" s="90"/>
      <c r="Q3" s="90"/>
      <c r="R3" s="90"/>
      <c r="S3" s="88"/>
      <c r="T3" s="88"/>
      <c r="U3" s="88"/>
      <c r="V3" s="88"/>
      <c r="W3" s="88"/>
      <c r="X3" s="88"/>
    </row>
    <row r="4" spans="1:24" ht="18.75" x14ac:dyDescent="0.3">
      <c r="A4" s="39"/>
      <c r="B4" s="39" t="s">
        <v>1665</v>
      </c>
      <c r="C4" s="88"/>
      <c r="D4" s="88"/>
      <c r="E4" s="88"/>
      <c r="F4" s="88"/>
      <c r="G4" s="88"/>
      <c r="H4" s="88"/>
      <c r="I4" s="88"/>
      <c r="J4" s="88"/>
      <c r="K4" s="90" t="s">
        <v>1666</v>
      </c>
      <c r="L4" s="90"/>
      <c r="M4" s="90"/>
      <c r="N4" s="90"/>
      <c r="O4" s="90"/>
      <c r="P4" s="90"/>
      <c r="Q4" s="90"/>
      <c r="R4" s="90"/>
      <c r="S4" s="88"/>
      <c r="T4" s="88"/>
      <c r="U4" s="88"/>
      <c r="V4" s="88"/>
      <c r="W4" s="88"/>
      <c r="X4" s="88"/>
    </row>
    <row r="5" spans="1:24" ht="18.75" x14ac:dyDescent="0.3">
      <c r="A5" s="39"/>
      <c r="B5" s="39" t="s">
        <v>1667</v>
      </c>
      <c r="C5" s="88"/>
      <c r="D5" s="88"/>
      <c r="E5" s="88"/>
      <c r="F5" s="88"/>
      <c r="G5" s="88"/>
      <c r="H5" s="88"/>
      <c r="I5" s="88"/>
      <c r="J5" s="88"/>
      <c r="K5" s="90" t="s">
        <v>1668</v>
      </c>
      <c r="L5" s="90"/>
      <c r="M5" s="90"/>
      <c r="N5" s="90"/>
      <c r="O5" s="90"/>
      <c r="P5" s="90"/>
      <c r="Q5" s="90"/>
      <c r="R5" s="90"/>
      <c r="S5" s="88"/>
      <c r="T5" s="88"/>
      <c r="U5" s="88"/>
      <c r="V5" s="88"/>
      <c r="W5" s="88"/>
      <c r="X5" s="88"/>
    </row>
    <row r="6" spans="1:24" ht="18.75" x14ac:dyDescent="0.3">
      <c r="A6" s="39"/>
      <c r="B6" s="39" t="s">
        <v>1669</v>
      </c>
      <c r="C6" s="88"/>
      <c r="D6" s="88"/>
      <c r="E6" s="88"/>
      <c r="F6" s="88"/>
      <c r="G6" s="88"/>
      <c r="H6" s="88"/>
      <c r="I6" s="88"/>
      <c r="J6" s="88"/>
      <c r="K6" s="90" t="s">
        <v>1670</v>
      </c>
      <c r="L6" s="90"/>
      <c r="M6" s="90"/>
      <c r="N6" s="90"/>
      <c r="O6" s="90"/>
      <c r="P6" s="90"/>
      <c r="Q6" s="90"/>
      <c r="R6" s="90"/>
      <c r="S6" s="88"/>
      <c r="T6" s="88"/>
      <c r="U6" s="88"/>
      <c r="V6" s="88"/>
      <c r="W6" s="88"/>
      <c r="X6" s="88"/>
    </row>
    <row r="7" spans="1:24" ht="18.75" x14ac:dyDescent="0.3">
      <c r="A7" s="39"/>
      <c r="B7" s="91" t="s">
        <v>1671</v>
      </c>
      <c r="C7" s="88"/>
      <c r="D7" s="88"/>
      <c r="E7" s="88"/>
      <c r="F7" s="88"/>
      <c r="G7" s="88"/>
      <c r="H7" s="88"/>
      <c r="I7" s="88"/>
      <c r="J7" s="88"/>
      <c r="K7" s="90" t="s">
        <v>1672</v>
      </c>
      <c r="L7" s="90"/>
      <c r="M7" s="90"/>
      <c r="N7" s="90"/>
      <c r="O7" s="90"/>
      <c r="P7" s="90"/>
      <c r="Q7" s="90"/>
      <c r="R7" s="90"/>
      <c r="S7" s="88"/>
      <c r="T7" s="88"/>
      <c r="U7" s="88"/>
      <c r="V7" s="88"/>
      <c r="W7" s="88"/>
      <c r="X7" s="88"/>
    </row>
    <row r="8" spans="1:24" ht="18.75" x14ac:dyDescent="0.3">
      <c r="A8" s="39"/>
      <c r="C8" s="88"/>
      <c r="D8" s="88"/>
      <c r="E8" s="88"/>
      <c r="F8" s="88"/>
      <c r="G8" s="88"/>
      <c r="H8" s="88"/>
      <c r="I8" s="88"/>
      <c r="J8" s="88"/>
      <c r="K8" s="90" t="s">
        <v>1673</v>
      </c>
      <c r="L8" s="90"/>
      <c r="M8" s="90"/>
      <c r="N8" s="90"/>
      <c r="O8" s="90"/>
      <c r="P8" s="90"/>
      <c r="Q8" s="90"/>
      <c r="R8" s="90"/>
      <c r="S8" s="88"/>
      <c r="T8" s="88"/>
      <c r="U8" s="88"/>
      <c r="V8" s="88"/>
      <c r="W8" s="88"/>
      <c r="X8" s="88"/>
    </row>
    <row r="9" spans="1:24" ht="18.75" x14ac:dyDescent="0.3">
      <c r="A9" s="39"/>
      <c r="B9" s="39" t="s">
        <v>1674</v>
      </c>
      <c r="C9" s="88"/>
      <c r="D9" s="88"/>
      <c r="E9" s="88"/>
      <c r="F9" s="88"/>
      <c r="G9" s="88"/>
      <c r="H9" s="88"/>
      <c r="I9" s="88"/>
      <c r="J9" s="88"/>
      <c r="K9" s="89" t="s">
        <v>1675</v>
      </c>
      <c r="L9" s="88"/>
      <c r="M9" s="88"/>
      <c r="N9" s="88"/>
      <c r="O9" s="88"/>
      <c r="P9" s="88"/>
      <c r="Q9" s="88"/>
      <c r="R9" s="88"/>
      <c r="S9" s="88"/>
      <c r="T9" s="88"/>
      <c r="U9" s="88"/>
      <c r="V9" s="88"/>
      <c r="W9" s="88"/>
      <c r="X9" s="88"/>
    </row>
    <row r="10" spans="1:24" ht="18.75" x14ac:dyDescent="0.3">
      <c r="A10" s="39"/>
      <c r="B10" s="39" t="s">
        <v>1676</v>
      </c>
      <c r="C10" s="88"/>
      <c r="D10" s="88"/>
      <c r="E10" s="88"/>
      <c r="F10" s="88"/>
      <c r="G10" s="88"/>
      <c r="H10" s="88"/>
      <c r="I10" s="88"/>
      <c r="J10" s="88"/>
      <c r="K10" s="90" t="s">
        <v>1677</v>
      </c>
      <c r="L10" s="90"/>
      <c r="M10" s="90"/>
      <c r="N10" s="90"/>
      <c r="O10" s="90"/>
      <c r="P10" s="90"/>
      <c r="Q10" s="90"/>
      <c r="R10" s="90"/>
      <c r="T10" s="88"/>
      <c r="U10" s="88"/>
      <c r="V10" s="88"/>
      <c r="W10" s="88"/>
      <c r="X10" s="88"/>
    </row>
    <row r="11" spans="1:24" ht="18.75" x14ac:dyDescent="0.3">
      <c r="A11" s="39"/>
      <c r="B11" s="39" t="s">
        <v>1678</v>
      </c>
      <c r="C11" s="88"/>
      <c r="D11" s="88"/>
      <c r="E11" s="88"/>
      <c r="F11" s="88"/>
      <c r="G11" s="88"/>
      <c r="H11" s="88"/>
      <c r="I11" s="88"/>
      <c r="J11" s="88"/>
      <c r="K11" s="90" t="s">
        <v>1679</v>
      </c>
      <c r="L11" s="90"/>
      <c r="M11" s="90"/>
      <c r="N11" s="90"/>
      <c r="O11" s="90"/>
      <c r="P11" s="90"/>
      <c r="Q11" s="90"/>
      <c r="R11" s="90"/>
      <c r="T11" s="88"/>
      <c r="U11" s="88"/>
      <c r="V11" s="88"/>
      <c r="W11" s="88"/>
      <c r="X11" s="88"/>
    </row>
    <row r="12" spans="1:24" ht="18.75" x14ac:dyDescent="0.3">
      <c r="A12" s="39"/>
      <c r="B12" s="39" t="s">
        <v>1680</v>
      </c>
      <c r="C12" s="88"/>
      <c r="D12" s="88"/>
      <c r="E12" s="88"/>
      <c r="F12" s="88"/>
      <c r="G12" s="88"/>
      <c r="H12" s="88"/>
      <c r="I12" s="88"/>
      <c r="J12" s="88"/>
      <c r="K12" s="90" t="s">
        <v>1681</v>
      </c>
      <c r="L12" s="90"/>
      <c r="M12" s="90"/>
      <c r="N12" s="90"/>
      <c r="O12" s="90"/>
      <c r="P12" s="90"/>
      <c r="Q12" s="90"/>
      <c r="R12" s="90"/>
      <c r="T12" s="88"/>
      <c r="U12" s="88"/>
      <c r="V12" s="88"/>
      <c r="W12" s="88"/>
      <c r="X12" s="88"/>
    </row>
    <row r="13" spans="1:24" ht="18.75" x14ac:dyDescent="0.3">
      <c r="A13" s="39"/>
      <c r="B13" s="39" t="s">
        <v>1682</v>
      </c>
      <c r="C13" s="88"/>
      <c r="D13" s="88"/>
      <c r="E13" s="88"/>
      <c r="F13" s="88"/>
      <c r="G13" s="88"/>
      <c r="H13" s="88"/>
      <c r="I13" s="88"/>
      <c r="J13" s="88"/>
      <c r="K13" s="90" t="s">
        <v>1683</v>
      </c>
      <c r="L13" s="90"/>
      <c r="M13" s="90"/>
      <c r="N13" s="90"/>
      <c r="O13" s="90"/>
      <c r="P13" s="90"/>
      <c r="Q13" s="90"/>
      <c r="R13" s="90"/>
      <c r="T13" s="88"/>
      <c r="U13" s="88"/>
      <c r="V13" s="88"/>
      <c r="W13" s="88"/>
      <c r="X13" s="88"/>
    </row>
    <row r="14" spans="1:24" ht="18.75" x14ac:dyDescent="0.3">
      <c r="A14" s="39"/>
      <c r="B14" s="39" t="s">
        <v>1684</v>
      </c>
      <c r="C14" s="88"/>
      <c r="D14" s="88"/>
      <c r="E14" s="88"/>
      <c r="F14" s="88"/>
      <c r="G14" s="88"/>
      <c r="H14" s="88"/>
      <c r="I14" s="88"/>
      <c r="J14" s="88"/>
      <c r="K14" s="90" t="s">
        <v>1685</v>
      </c>
      <c r="L14" s="90"/>
      <c r="M14" s="90"/>
      <c r="N14" s="90"/>
      <c r="O14" s="90"/>
      <c r="P14" s="90"/>
      <c r="Q14" s="90"/>
      <c r="R14" s="90"/>
      <c r="T14" s="88"/>
      <c r="U14" s="88"/>
      <c r="V14" s="88"/>
      <c r="W14" s="88"/>
      <c r="X14" s="88"/>
    </row>
    <row r="15" spans="1:24" ht="18.75" x14ac:dyDescent="0.3">
      <c r="A15" s="39"/>
      <c r="B15" s="39" t="s">
        <v>1747</v>
      </c>
      <c r="C15" s="88"/>
      <c r="D15" s="39" t="s">
        <v>1686</v>
      </c>
      <c r="E15" s="88"/>
      <c r="F15" s="88"/>
      <c r="G15" s="88"/>
      <c r="H15" s="88"/>
      <c r="I15" s="88"/>
      <c r="J15" s="88"/>
      <c r="K15" s="90" t="s">
        <v>1687</v>
      </c>
      <c r="L15" s="90"/>
      <c r="M15" s="90"/>
      <c r="N15" s="90"/>
      <c r="O15" s="90"/>
      <c r="P15" s="90"/>
      <c r="Q15" s="90"/>
      <c r="R15" s="90"/>
      <c r="T15" s="88"/>
      <c r="U15" s="88"/>
      <c r="V15" s="88"/>
      <c r="W15" s="88"/>
      <c r="X15" s="88"/>
    </row>
    <row r="16" spans="1:24" ht="18.75" x14ac:dyDescent="0.3">
      <c r="A16" s="39"/>
      <c r="C16" s="88"/>
      <c r="D16" s="88"/>
      <c r="E16" s="88"/>
      <c r="F16" s="88"/>
      <c r="G16" s="88"/>
      <c r="H16" s="88"/>
      <c r="I16" s="88"/>
      <c r="J16" s="88"/>
      <c r="K16" s="90" t="s">
        <v>1688</v>
      </c>
      <c r="L16" s="90"/>
      <c r="M16" s="90"/>
      <c r="N16" s="90"/>
      <c r="O16" s="90"/>
      <c r="P16" s="90"/>
      <c r="Q16" s="90"/>
      <c r="R16" s="90"/>
      <c r="T16" s="88"/>
      <c r="U16" s="88"/>
      <c r="V16" s="88"/>
      <c r="W16" s="88"/>
      <c r="X16" s="88"/>
    </row>
    <row r="17" spans="1:24" ht="21" x14ac:dyDescent="0.35">
      <c r="A17" s="92" t="s">
        <v>1689</v>
      </c>
      <c r="B17" s="93" t="s">
        <v>1690</v>
      </c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88"/>
      <c r="U17" s="88"/>
      <c r="V17" s="88"/>
      <c r="W17" s="88"/>
      <c r="X17" s="88"/>
    </row>
    <row r="18" spans="1:24" ht="18.75" x14ac:dyDescent="0.3">
      <c r="A18" s="88"/>
      <c r="B18" s="92" t="s">
        <v>1691</v>
      </c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88"/>
      <c r="U18" s="88"/>
      <c r="V18" s="88"/>
      <c r="W18" s="88"/>
      <c r="X18" s="88"/>
    </row>
    <row r="19" spans="1:24" x14ac:dyDescent="0.25">
      <c r="A19" s="88"/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  <c r="U19" s="88"/>
      <c r="V19" s="88"/>
      <c r="W19" s="88"/>
      <c r="X19" s="88"/>
    </row>
    <row r="20" spans="1:24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</row>
    <row r="21" spans="1:24" ht="18.75" x14ac:dyDescent="0.3">
      <c r="A21" s="88"/>
      <c r="C21" s="88"/>
      <c r="D21" s="88"/>
      <c r="E21" s="88"/>
      <c r="F21" s="88"/>
      <c r="G21" s="88"/>
      <c r="H21" s="88"/>
      <c r="I21" s="88"/>
      <c r="J21" s="88"/>
      <c r="K21" s="88"/>
      <c r="L21" s="100" t="s">
        <v>1748</v>
      </c>
      <c r="M21" s="101"/>
      <c r="N21" s="101"/>
      <c r="O21" s="102"/>
      <c r="P21" s="88"/>
      <c r="Q21" s="88"/>
      <c r="R21" s="88"/>
      <c r="S21" s="88"/>
      <c r="T21" s="88"/>
      <c r="U21" s="88"/>
      <c r="V21" s="88"/>
      <c r="W21" s="88"/>
      <c r="X21" s="88"/>
    </row>
    <row r="22" spans="1:24" x14ac:dyDescent="0.25">
      <c r="A22" s="88"/>
      <c r="C22" s="88"/>
      <c r="D22" s="88"/>
      <c r="E22" s="88"/>
      <c r="F22" s="88"/>
      <c r="G22" s="88"/>
      <c r="H22" s="88"/>
      <c r="I22" s="88"/>
      <c r="J22" s="88"/>
      <c r="K22" s="88"/>
      <c r="L22" s="101" t="s">
        <v>1772</v>
      </c>
      <c r="M22" s="101"/>
      <c r="N22" s="101"/>
      <c r="O22" s="102"/>
      <c r="P22" s="88"/>
      <c r="Q22" s="88"/>
      <c r="R22" s="88"/>
      <c r="S22" s="88"/>
      <c r="T22" s="88"/>
      <c r="U22" s="88"/>
      <c r="V22" s="88"/>
      <c r="W22" s="88"/>
      <c r="X22" s="88"/>
    </row>
    <row r="23" spans="1:24" ht="21" x14ac:dyDescent="0.35">
      <c r="A23" s="92" t="s">
        <v>1692</v>
      </c>
      <c r="B23" s="94" t="s">
        <v>1693</v>
      </c>
      <c r="C23" s="88"/>
      <c r="D23" s="88"/>
      <c r="E23" s="88"/>
      <c r="F23" s="88"/>
      <c r="G23" s="88"/>
      <c r="H23" s="88"/>
      <c r="I23" s="88"/>
      <c r="J23" s="88"/>
      <c r="K23" s="88"/>
      <c r="L23" s="101" t="s">
        <v>1770</v>
      </c>
      <c r="M23" s="101"/>
      <c r="N23" s="101"/>
      <c r="O23" s="102"/>
      <c r="P23" s="88"/>
      <c r="Q23" s="88"/>
      <c r="R23" s="88"/>
      <c r="S23" s="88"/>
      <c r="T23" s="88"/>
      <c r="U23" s="88"/>
      <c r="V23" s="88"/>
      <c r="W23" s="88"/>
      <c r="X23" s="88"/>
    </row>
    <row r="24" spans="1:24" ht="18.75" x14ac:dyDescent="0.3">
      <c r="A24" s="88"/>
      <c r="B24" s="92" t="s">
        <v>1694</v>
      </c>
      <c r="C24" s="88"/>
      <c r="D24" s="88"/>
      <c r="E24" s="88"/>
      <c r="F24" s="88"/>
      <c r="G24" s="88"/>
      <c r="H24" s="88"/>
      <c r="I24" s="88"/>
      <c r="J24" s="88"/>
      <c r="K24" s="88"/>
      <c r="L24" s="101" t="s">
        <v>1749</v>
      </c>
      <c r="M24" s="101"/>
      <c r="N24" s="101"/>
      <c r="O24" s="102"/>
      <c r="P24" s="88"/>
      <c r="Q24" s="88"/>
      <c r="R24" s="88"/>
      <c r="S24" s="88"/>
      <c r="T24" s="88"/>
      <c r="U24" s="88"/>
      <c r="V24" s="88"/>
      <c r="W24" s="88"/>
      <c r="X24" s="88"/>
    </row>
    <row r="25" spans="1:24" x14ac:dyDescent="0.2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101" t="s">
        <v>1750</v>
      </c>
      <c r="M25" s="101"/>
      <c r="N25" s="101"/>
      <c r="O25" s="102"/>
      <c r="P25" s="88"/>
      <c r="Q25" s="88"/>
      <c r="R25" s="88"/>
      <c r="S25" s="88"/>
      <c r="T25" s="88"/>
      <c r="U25" s="88"/>
      <c r="V25" s="88"/>
      <c r="W25" s="88"/>
      <c r="X25" s="88"/>
    </row>
    <row r="26" spans="1:24" x14ac:dyDescent="0.25">
      <c r="A26" s="88"/>
      <c r="B26" s="88"/>
      <c r="C26" s="88"/>
      <c r="D26" s="88"/>
      <c r="E26" s="88"/>
      <c r="F26" s="88"/>
      <c r="G26" s="88"/>
      <c r="H26" s="88"/>
      <c r="I26" s="88"/>
      <c r="J26" s="88"/>
      <c r="K26" s="88"/>
      <c r="L26" s="101" t="s">
        <v>1751</v>
      </c>
      <c r="M26" s="101"/>
      <c r="N26" s="101"/>
      <c r="O26" s="102"/>
      <c r="P26" s="88"/>
      <c r="Q26" s="88"/>
      <c r="R26" s="88"/>
      <c r="S26" s="88"/>
      <c r="T26" s="88"/>
      <c r="U26" s="88"/>
      <c r="V26" s="88"/>
      <c r="W26" s="88"/>
      <c r="X26" s="88"/>
    </row>
    <row r="27" spans="1:24" x14ac:dyDescent="0.25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101"/>
      <c r="M27" s="101"/>
      <c r="N27" s="101"/>
      <c r="O27" s="102"/>
      <c r="P27" s="88"/>
      <c r="Q27" s="88"/>
      <c r="R27" s="88"/>
      <c r="S27" s="88"/>
      <c r="T27" s="88"/>
      <c r="U27" s="88"/>
      <c r="V27" s="88"/>
      <c r="W27" s="88"/>
      <c r="X27" s="88"/>
    </row>
    <row r="28" spans="1:24" x14ac:dyDescent="0.25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101" t="s">
        <v>1771</v>
      </c>
      <c r="M28" s="101"/>
      <c r="N28" s="101"/>
      <c r="O28" s="102"/>
      <c r="P28" s="88"/>
      <c r="Q28" s="88"/>
      <c r="R28" s="88"/>
      <c r="S28" s="88"/>
      <c r="T28" s="88"/>
      <c r="U28" s="88"/>
      <c r="V28" s="88"/>
      <c r="W28" s="88"/>
      <c r="X28" s="88"/>
    </row>
    <row r="29" spans="1:24" x14ac:dyDescent="0.25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101" t="s">
        <v>1752</v>
      </c>
      <c r="M29" s="101"/>
      <c r="N29" s="101"/>
      <c r="O29" s="102"/>
      <c r="P29" s="88"/>
      <c r="Q29" s="88"/>
      <c r="R29" s="88"/>
      <c r="S29" s="88"/>
      <c r="T29" s="88"/>
      <c r="U29" s="88"/>
      <c r="V29" s="88"/>
      <c r="W29" s="88"/>
      <c r="X29" s="88"/>
    </row>
    <row r="30" spans="1:24" x14ac:dyDescent="0.25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101" t="s">
        <v>1753</v>
      </c>
      <c r="M30" s="101"/>
      <c r="N30" s="101"/>
      <c r="O30" s="102"/>
      <c r="P30" s="88"/>
      <c r="Q30" s="88"/>
      <c r="R30" s="88"/>
      <c r="S30" s="88"/>
      <c r="T30" s="88"/>
      <c r="U30" s="88"/>
      <c r="V30" s="88"/>
      <c r="W30" s="88"/>
      <c r="X30" s="88"/>
    </row>
    <row r="31" spans="1:24" x14ac:dyDescent="0.25">
      <c r="A31" s="88"/>
      <c r="B31" s="88"/>
      <c r="C31" s="88"/>
      <c r="D31" s="88"/>
      <c r="E31" s="88"/>
      <c r="F31" s="88"/>
      <c r="G31" s="88"/>
      <c r="H31" s="88"/>
      <c r="I31" s="88"/>
      <c r="J31" s="88"/>
      <c r="K31" s="88"/>
      <c r="L31" s="101" t="s">
        <v>1754</v>
      </c>
      <c r="M31" s="101"/>
      <c r="N31" s="101"/>
      <c r="O31" s="102"/>
      <c r="P31" s="88"/>
      <c r="Q31" s="88"/>
      <c r="R31" s="88"/>
      <c r="S31" s="88"/>
      <c r="T31" s="88"/>
      <c r="U31" s="88"/>
      <c r="V31" s="88"/>
      <c r="W31" s="88"/>
      <c r="X31" s="88"/>
    </row>
    <row r="32" spans="1:24" x14ac:dyDescent="0.25">
      <c r="A32" s="88"/>
      <c r="B32" s="88"/>
      <c r="C32" s="88"/>
      <c r="D32" s="88"/>
      <c r="E32" s="88"/>
      <c r="F32" s="88"/>
      <c r="G32" s="88"/>
      <c r="H32" s="88"/>
      <c r="I32" s="88"/>
      <c r="J32" s="88"/>
      <c r="K32" s="88"/>
      <c r="L32" s="101"/>
      <c r="M32" s="101"/>
      <c r="N32" s="101"/>
      <c r="O32" s="102"/>
      <c r="P32" s="88"/>
      <c r="Q32" s="88"/>
      <c r="R32" s="88"/>
      <c r="S32" s="88"/>
      <c r="T32" s="88"/>
      <c r="U32" s="88"/>
      <c r="V32" s="88"/>
      <c r="W32" s="88"/>
      <c r="X32" s="88"/>
    </row>
    <row r="33" spans="1:24" x14ac:dyDescent="0.25">
      <c r="A33" s="88"/>
      <c r="B33" s="88"/>
      <c r="C33" s="88"/>
      <c r="D33" s="88"/>
      <c r="E33" s="88"/>
      <c r="F33" s="88"/>
      <c r="G33" s="88"/>
      <c r="H33" s="88"/>
      <c r="I33" s="88"/>
      <c r="J33" s="88"/>
      <c r="K33" s="88"/>
      <c r="L33" s="103" t="s">
        <v>1755</v>
      </c>
      <c r="M33" s="101"/>
      <c r="N33" s="101"/>
      <c r="O33" s="102"/>
      <c r="P33" s="88"/>
      <c r="Q33" s="88"/>
      <c r="R33" s="88"/>
      <c r="S33" s="88"/>
      <c r="T33" s="88"/>
      <c r="U33" s="88"/>
      <c r="V33" s="88"/>
      <c r="W33" s="88"/>
      <c r="X33" s="88"/>
    </row>
    <row r="34" spans="1:24" x14ac:dyDescent="0.25">
      <c r="A34" s="88"/>
      <c r="B34" s="88"/>
      <c r="C34" s="88"/>
      <c r="D34" s="88"/>
      <c r="E34" s="88"/>
      <c r="F34" s="88"/>
      <c r="G34" s="88"/>
      <c r="H34" s="88"/>
      <c r="I34" s="88"/>
      <c r="J34" s="88"/>
      <c r="K34" s="88"/>
      <c r="L34" s="102"/>
      <c r="M34" s="102"/>
      <c r="N34" s="102"/>
      <c r="O34" s="102"/>
      <c r="P34" s="88"/>
      <c r="Q34" s="88"/>
      <c r="R34" s="88"/>
      <c r="S34" s="88"/>
      <c r="T34" s="88"/>
      <c r="U34" s="88"/>
      <c r="V34" s="88"/>
      <c r="W34" s="88"/>
      <c r="X34" s="88"/>
    </row>
    <row r="35" spans="1:24" x14ac:dyDescent="0.25">
      <c r="A35" s="88"/>
      <c r="B35" s="88"/>
      <c r="C35" s="88"/>
      <c r="D35" s="88"/>
      <c r="E35" s="88"/>
      <c r="F35" s="88"/>
      <c r="G35" s="88"/>
      <c r="H35" s="88"/>
      <c r="I35" s="88"/>
      <c r="J35" s="88"/>
      <c r="K35" s="88"/>
      <c r="L35" s="102"/>
      <c r="M35" s="102"/>
      <c r="N35" s="102"/>
      <c r="O35" s="102"/>
      <c r="P35" s="88"/>
      <c r="Q35" s="88"/>
      <c r="R35" s="88"/>
      <c r="S35" s="88"/>
      <c r="T35" s="88"/>
      <c r="U35" s="88"/>
      <c r="V35" s="88"/>
      <c r="W35" s="88"/>
      <c r="X35" s="88"/>
    </row>
    <row r="36" spans="1:24" x14ac:dyDescent="0.25">
      <c r="A36" s="88"/>
      <c r="B36" s="88"/>
      <c r="C36" s="88"/>
      <c r="D36" s="88"/>
      <c r="E36" s="88"/>
      <c r="F36" s="88"/>
      <c r="G36" s="88"/>
      <c r="H36" s="88"/>
      <c r="I36" s="88"/>
      <c r="J36" s="88"/>
      <c r="K36" s="88"/>
      <c r="L36" s="101" t="s">
        <v>1756</v>
      </c>
      <c r="M36" s="101"/>
      <c r="N36" s="101"/>
      <c r="O36" s="102"/>
      <c r="P36" s="88"/>
      <c r="Q36" s="88"/>
      <c r="R36" s="88"/>
      <c r="S36" s="88"/>
      <c r="T36" s="88"/>
      <c r="U36" s="88"/>
      <c r="V36" s="88"/>
      <c r="W36" s="88"/>
      <c r="X36" s="88"/>
    </row>
    <row r="37" spans="1:24" x14ac:dyDescent="0.25">
      <c r="A37" s="88"/>
      <c r="B37" s="88"/>
      <c r="C37" s="88"/>
      <c r="D37" s="88"/>
      <c r="E37" s="88"/>
      <c r="F37" s="88"/>
      <c r="G37" s="88"/>
      <c r="H37" s="88"/>
      <c r="I37" s="88"/>
      <c r="J37" s="88"/>
      <c r="K37" s="88"/>
      <c r="L37" s="101" t="s">
        <v>1757</v>
      </c>
      <c r="M37" s="101"/>
      <c r="N37" s="101"/>
      <c r="O37" s="102"/>
      <c r="P37" s="88"/>
      <c r="Q37" s="88"/>
      <c r="R37" s="88"/>
      <c r="S37" s="88"/>
      <c r="T37" s="88"/>
      <c r="U37" s="88"/>
      <c r="V37" s="88"/>
      <c r="W37" s="88"/>
      <c r="X37" s="88"/>
    </row>
    <row r="38" spans="1:24" x14ac:dyDescent="0.25">
      <c r="A38" s="88"/>
      <c r="B38" s="88"/>
      <c r="C38" s="88"/>
      <c r="D38" s="88"/>
      <c r="E38" s="88"/>
      <c r="F38" s="88"/>
      <c r="G38" s="88"/>
      <c r="H38" s="88"/>
      <c r="I38" s="88"/>
      <c r="J38" s="88"/>
      <c r="K38" s="88"/>
      <c r="L38" s="101" t="s">
        <v>1758</v>
      </c>
      <c r="M38" s="101"/>
      <c r="N38" s="101"/>
      <c r="O38" s="102"/>
      <c r="P38" s="88"/>
      <c r="Q38" s="88"/>
      <c r="R38" s="88"/>
      <c r="S38" s="88"/>
      <c r="T38" s="88"/>
      <c r="U38" s="88"/>
      <c r="V38" s="88"/>
      <c r="W38" s="88"/>
      <c r="X38" s="88"/>
    </row>
    <row r="39" spans="1:24" x14ac:dyDescent="0.25">
      <c r="A39" s="88"/>
      <c r="B39" s="88"/>
      <c r="C39" s="88"/>
      <c r="D39" s="88"/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8"/>
      <c r="Q39" s="88"/>
      <c r="R39" s="88"/>
      <c r="S39" s="88"/>
      <c r="T39" s="88"/>
      <c r="U39" s="88"/>
      <c r="V39" s="88"/>
      <c r="W39" s="88"/>
      <c r="X39" s="88"/>
    </row>
    <row r="40" spans="1:24" x14ac:dyDescent="0.25">
      <c r="A40" s="88"/>
      <c r="B40" s="88"/>
      <c r="C40" s="88"/>
      <c r="D40" s="88"/>
      <c r="E40" s="88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  <c r="X40" s="88"/>
    </row>
    <row r="41" spans="1:24" x14ac:dyDescent="0.25">
      <c r="A41" s="88"/>
      <c r="B41" s="88"/>
      <c r="C41" s="88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88"/>
      <c r="W41" s="88"/>
      <c r="X41" s="88"/>
    </row>
    <row r="42" spans="1:24" x14ac:dyDescent="0.25">
      <c r="A42" s="88"/>
      <c r="B42" s="88"/>
      <c r="C42" s="88"/>
      <c r="D42" s="88"/>
      <c r="E42" s="88"/>
      <c r="F42" s="88"/>
      <c r="G42" s="88"/>
      <c r="H42" s="88"/>
      <c r="I42" s="88"/>
      <c r="J42" s="88"/>
      <c r="K42" s="88"/>
      <c r="L42" s="88"/>
      <c r="M42" s="88"/>
      <c r="N42" s="88"/>
      <c r="O42" s="88"/>
      <c r="P42" s="88"/>
      <c r="Q42" s="88"/>
      <c r="R42" s="88"/>
      <c r="S42" s="88"/>
      <c r="T42" s="88"/>
      <c r="U42" s="88"/>
      <c r="V42" s="88"/>
      <c r="W42" s="88"/>
      <c r="X42" s="88"/>
    </row>
    <row r="43" spans="1:24" x14ac:dyDescent="0.25">
      <c r="A43" s="88"/>
      <c r="B43" s="88"/>
      <c r="C43" s="88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88"/>
      <c r="Q43" s="88"/>
      <c r="R43" s="88"/>
      <c r="S43" s="88"/>
      <c r="T43" s="88"/>
      <c r="U43" s="88"/>
      <c r="V43" s="88"/>
      <c r="W43" s="88"/>
      <c r="X43" s="88"/>
    </row>
    <row r="44" spans="1:24" x14ac:dyDescent="0.25">
      <c r="A44" s="88"/>
      <c r="B44" s="88"/>
      <c r="C44" s="88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88"/>
      <c r="Q44" s="88"/>
      <c r="R44" s="88"/>
      <c r="S44" s="88"/>
      <c r="T44" s="88"/>
      <c r="U44" s="88"/>
      <c r="V44" s="88"/>
      <c r="W44" s="88"/>
      <c r="X44" s="88"/>
    </row>
    <row r="45" spans="1:24" x14ac:dyDescent="0.25">
      <c r="A45" s="88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P45" s="88"/>
      <c r="Q45" s="88"/>
      <c r="R45" s="88"/>
      <c r="S45" s="88"/>
      <c r="T45" s="88"/>
      <c r="U45" s="88"/>
      <c r="V45" s="88"/>
      <c r="W45" s="88"/>
      <c r="X45" s="88"/>
    </row>
    <row r="46" spans="1:24" x14ac:dyDescent="0.25">
      <c r="A46" s="88"/>
      <c r="B46" s="88"/>
      <c r="C46" s="88"/>
      <c r="D46" s="88"/>
      <c r="E46" s="88"/>
      <c r="F46" s="88"/>
      <c r="G46" s="88"/>
      <c r="H46" s="88"/>
      <c r="I46" s="88"/>
      <c r="J46" s="88"/>
      <c r="K46" s="88"/>
      <c r="L46" s="88"/>
      <c r="M46" s="88"/>
      <c r="N46" s="88"/>
      <c r="O46" s="88"/>
      <c r="P46" s="88"/>
      <c r="Q46" s="88"/>
      <c r="R46" s="88"/>
      <c r="S46" s="88"/>
      <c r="T46" s="88"/>
      <c r="U46" s="88"/>
      <c r="V46" s="88"/>
      <c r="W46" s="88"/>
      <c r="X46" s="88"/>
    </row>
    <row r="47" spans="1:24" x14ac:dyDescent="0.25">
      <c r="A47" s="88"/>
      <c r="B47" s="88"/>
      <c r="C47" s="88"/>
      <c r="D47" s="88"/>
      <c r="E47" s="88"/>
      <c r="F47" s="88"/>
      <c r="G47" s="88"/>
      <c r="H47" s="88"/>
      <c r="I47" s="88"/>
      <c r="J47" s="88"/>
      <c r="K47" s="88"/>
      <c r="L47" s="88"/>
      <c r="M47" s="88"/>
      <c r="N47" s="88"/>
      <c r="O47" s="88"/>
      <c r="P47" s="88"/>
      <c r="Q47" s="88"/>
      <c r="R47" s="88"/>
      <c r="S47" s="88"/>
      <c r="T47" s="88"/>
      <c r="U47" s="88"/>
      <c r="V47" s="88"/>
      <c r="W47" s="88"/>
      <c r="X47" s="88"/>
    </row>
    <row r="48" spans="1:24" x14ac:dyDescent="0.25">
      <c r="A48" s="88"/>
      <c r="B48" s="88"/>
      <c r="C48" s="88"/>
      <c r="D48" s="88"/>
      <c r="E48" s="88"/>
      <c r="F48" s="88"/>
      <c r="G48" s="88"/>
      <c r="H48" s="88"/>
      <c r="I48" s="88"/>
      <c r="J48" s="88"/>
      <c r="K48" s="88"/>
      <c r="L48" s="88"/>
      <c r="M48" s="88"/>
      <c r="N48" s="88"/>
      <c r="O48" s="88"/>
      <c r="P48" s="88"/>
      <c r="Q48" s="88"/>
      <c r="R48" s="88"/>
      <c r="S48" s="88"/>
      <c r="T48" s="88"/>
      <c r="U48" s="88"/>
      <c r="V48" s="88"/>
      <c r="W48" s="88"/>
      <c r="X48" s="88"/>
    </row>
    <row r="49" spans="1:24" x14ac:dyDescent="0.25">
      <c r="A49" s="88"/>
      <c r="B49" s="88"/>
      <c r="C49" s="88"/>
      <c r="D49" s="88"/>
      <c r="E49" s="88"/>
      <c r="F49" s="88"/>
      <c r="G49" s="88"/>
      <c r="H49" s="88"/>
      <c r="I49" s="88"/>
      <c r="J49" s="88"/>
      <c r="K49" s="88"/>
      <c r="L49" s="88"/>
      <c r="M49" s="88"/>
      <c r="N49" s="88"/>
      <c r="O49" s="88"/>
      <c r="P49" s="88"/>
      <c r="Q49" s="88"/>
      <c r="R49" s="88"/>
      <c r="S49" s="88"/>
      <c r="T49" s="88"/>
      <c r="U49" s="88"/>
      <c r="V49" s="88"/>
      <c r="W49" s="88"/>
      <c r="X49" s="88"/>
    </row>
    <row r="50" spans="1:24" x14ac:dyDescent="0.25">
      <c r="A50" s="88"/>
      <c r="B50" s="88"/>
      <c r="C50" s="88"/>
      <c r="D50" s="88"/>
      <c r="E50" s="88"/>
      <c r="F50" s="88"/>
      <c r="G50" s="88"/>
      <c r="H50" s="88"/>
      <c r="I50" s="88"/>
      <c r="J50" s="88"/>
      <c r="K50" s="88"/>
      <c r="L50" s="88"/>
      <c r="M50" s="88"/>
      <c r="N50" s="88"/>
      <c r="O50" s="88"/>
      <c r="P50" s="88"/>
      <c r="Q50" s="88"/>
      <c r="R50" s="88"/>
      <c r="S50" s="88"/>
      <c r="T50" s="88"/>
      <c r="U50" s="88"/>
      <c r="V50" s="88"/>
      <c r="W50" s="88"/>
      <c r="X50" s="88"/>
    </row>
    <row r="51" spans="1:24" x14ac:dyDescent="0.25">
      <c r="A51" s="88"/>
      <c r="B51" s="88"/>
      <c r="C51" s="88"/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  <c r="X51" s="88"/>
    </row>
    <row r="52" spans="1:24" x14ac:dyDescent="0.25">
      <c r="A52" s="88"/>
      <c r="B52" s="88"/>
      <c r="C52" s="88"/>
      <c r="D52" s="88"/>
      <c r="E52" s="88"/>
      <c r="F52" s="88"/>
      <c r="G52" s="88"/>
      <c r="H52" s="88"/>
      <c r="I52" s="88"/>
      <c r="J52" s="88"/>
      <c r="K52" s="88"/>
      <c r="L52" s="88"/>
      <c r="M52" s="88"/>
      <c r="N52" s="88"/>
      <c r="O52" s="88"/>
      <c r="P52" s="88"/>
      <c r="Q52" s="88"/>
      <c r="R52" s="88"/>
      <c r="S52" s="88"/>
      <c r="T52" s="88"/>
      <c r="U52" s="88"/>
      <c r="V52" s="88"/>
      <c r="W52" s="88"/>
      <c r="X52" s="88"/>
    </row>
    <row r="53" spans="1:24" x14ac:dyDescent="0.25">
      <c r="A53" s="88"/>
      <c r="B53" s="88"/>
      <c r="C53" s="88"/>
      <c r="D53" s="88"/>
      <c r="E53" s="88"/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88"/>
      <c r="Q53" s="88"/>
      <c r="R53" s="88"/>
      <c r="S53" s="88"/>
      <c r="T53" s="88"/>
      <c r="U53" s="88"/>
      <c r="V53" s="88"/>
      <c r="W53" s="88"/>
      <c r="X53" s="88"/>
    </row>
  </sheetData>
  <hyperlinks>
    <hyperlink ref="B7" r:id="rId1" xr:uid="{BD18F554-E6BC-4A01-A1B8-BB92E17810AD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39702-4881-4747-97E8-C099D167023D}">
  <sheetPr codeName="Feuil1">
    <tabColor theme="9"/>
  </sheetPr>
  <dimension ref="A1:AA946"/>
  <sheetViews>
    <sheetView tabSelected="1" zoomScale="80" zoomScaleNormal="80" workbookViewId="0">
      <pane ySplit="13" topLeftCell="A14" activePane="bottomLeft" state="frozen"/>
      <selection pane="bottomLeft" activeCell="M22" sqref="M22"/>
    </sheetView>
  </sheetViews>
  <sheetFormatPr baseColWidth="10" defaultColWidth="11.42578125" defaultRowHeight="18.75" customHeight="1" zeroHeight="1" x14ac:dyDescent="0.3"/>
  <cols>
    <col min="1" max="1" width="13" style="7" customWidth="1"/>
    <col min="2" max="2" width="28" style="7" customWidth="1"/>
    <col min="3" max="3" width="17.5703125" style="7" customWidth="1"/>
    <col min="4" max="4" width="63.85546875" style="7" customWidth="1"/>
    <col min="5" max="5" width="10" style="7" customWidth="1"/>
    <col min="6" max="6" width="9.140625" style="7" customWidth="1"/>
    <col min="7" max="7" width="14.140625" style="29" customWidth="1"/>
    <col min="8" max="8" width="13.140625" style="29" customWidth="1"/>
    <col min="9" max="9" width="9.28515625" style="29" customWidth="1"/>
    <col min="10" max="10" width="15.140625" style="29" customWidth="1"/>
    <col min="11" max="11" width="16.28515625" style="29" customWidth="1"/>
    <col min="12" max="12" width="14.28515625" style="7" customWidth="1"/>
    <col min="13" max="13" width="16.5703125" style="33" customWidth="1"/>
    <col min="14" max="14" width="15.28515625" style="29" bestFit="1" customWidth="1"/>
    <col min="15" max="15" width="19.42578125" style="7" customWidth="1"/>
    <col min="16" max="18" width="11.42578125" style="7"/>
    <col min="19" max="19" width="13.5703125" style="7" customWidth="1"/>
    <col min="20" max="16384" width="11.42578125" style="7"/>
  </cols>
  <sheetData>
    <row r="1" spans="1:15" x14ac:dyDescent="0.3">
      <c r="A1" s="1"/>
      <c r="B1" s="112" t="s">
        <v>0</v>
      </c>
      <c r="C1" s="112"/>
      <c r="D1" s="2" t="s">
        <v>1</v>
      </c>
      <c r="E1" s="1"/>
      <c r="F1" s="3" t="s">
        <v>2</v>
      </c>
      <c r="G1" s="4"/>
      <c r="H1" s="4"/>
      <c r="I1" s="4"/>
      <c r="J1" s="4"/>
      <c r="K1" s="4"/>
      <c r="L1" s="3"/>
      <c r="M1" s="5"/>
      <c r="N1" s="6"/>
    </row>
    <row r="2" spans="1:15" x14ac:dyDescent="0.3">
      <c r="A2" s="1"/>
      <c r="B2" s="113" t="s">
        <v>3</v>
      </c>
      <c r="C2" s="113"/>
      <c r="D2" s="8" t="s">
        <v>4</v>
      </c>
      <c r="E2" s="1"/>
      <c r="F2" s="3" t="s">
        <v>5</v>
      </c>
      <c r="G2" s="4"/>
      <c r="H2" s="4"/>
      <c r="I2" s="4"/>
      <c r="J2" s="4"/>
      <c r="K2" s="4"/>
      <c r="L2" s="3"/>
      <c r="M2" s="9" t="s">
        <v>6</v>
      </c>
      <c r="N2" s="10"/>
    </row>
    <row r="3" spans="1:15" x14ac:dyDescent="0.3">
      <c r="A3" s="1"/>
      <c r="B3" s="114" t="s">
        <v>7</v>
      </c>
      <c r="C3" s="114"/>
      <c r="D3" s="11" t="s">
        <v>8</v>
      </c>
      <c r="E3" s="1"/>
      <c r="F3" s="12"/>
      <c r="G3" s="12"/>
      <c r="H3" s="12"/>
      <c r="I3" s="13"/>
      <c r="J3" s="13"/>
      <c r="K3" s="13"/>
      <c r="L3" s="1"/>
      <c r="M3" s="9" t="s">
        <v>9</v>
      </c>
      <c r="N3" s="10"/>
    </row>
    <row r="4" spans="1:15" x14ac:dyDescent="0.3">
      <c r="A4" s="1"/>
      <c r="B4" s="115" t="s">
        <v>10</v>
      </c>
      <c r="C4" s="115"/>
      <c r="D4" s="14" t="s">
        <v>11</v>
      </c>
      <c r="E4" s="1"/>
      <c r="F4" s="12"/>
      <c r="G4" s="12"/>
      <c r="H4" s="15" t="s">
        <v>12</v>
      </c>
      <c r="I4" s="16"/>
      <c r="J4" s="16"/>
      <c r="K4" s="16"/>
      <c r="L4" s="16"/>
      <c r="M4" s="9" t="s">
        <v>9</v>
      </c>
      <c r="N4" s="10"/>
    </row>
    <row r="5" spans="1:15" x14ac:dyDescent="0.3">
      <c r="A5" s="1"/>
      <c r="B5" s="116" t="s">
        <v>13</v>
      </c>
      <c r="C5" s="116"/>
      <c r="D5" s="17" t="s">
        <v>14</v>
      </c>
      <c r="E5" s="1"/>
      <c r="F5" s="12"/>
      <c r="G5" s="18" t="s">
        <v>15</v>
      </c>
      <c r="H5" s="19" t="s">
        <v>16</v>
      </c>
      <c r="I5" s="16"/>
      <c r="J5" s="16"/>
      <c r="K5" s="16"/>
      <c r="L5" s="16"/>
      <c r="M5" s="9" t="s">
        <v>9</v>
      </c>
      <c r="N5" s="10"/>
    </row>
    <row r="6" spans="1:15" x14ac:dyDescent="0.3">
      <c r="A6" s="1"/>
      <c r="B6" s="117" t="s">
        <v>17</v>
      </c>
      <c r="C6" s="117"/>
      <c r="D6" s="20" t="s">
        <v>18</v>
      </c>
      <c r="E6" s="12"/>
      <c r="F6" s="12"/>
      <c r="G6" s="12"/>
      <c r="H6" s="1"/>
      <c r="I6" s="1"/>
      <c r="J6" s="1"/>
      <c r="K6" s="1"/>
      <c r="L6" s="1"/>
      <c r="M6" s="9" t="s">
        <v>9</v>
      </c>
      <c r="N6" s="10"/>
    </row>
    <row r="7" spans="1:15" x14ac:dyDescent="0.3">
      <c r="A7" s="1"/>
      <c r="B7" s="118" t="s">
        <v>19</v>
      </c>
      <c r="C7" s="118"/>
      <c r="D7" s="21" t="s">
        <v>20</v>
      </c>
      <c r="E7" s="12"/>
      <c r="F7" s="12"/>
      <c r="G7" s="12"/>
      <c r="H7" s="22" t="s">
        <v>21</v>
      </c>
      <c r="I7" s="23"/>
      <c r="J7" s="23"/>
      <c r="K7" s="23"/>
      <c r="L7" s="23"/>
      <c r="M7" s="9" t="s">
        <v>9</v>
      </c>
      <c r="N7" s="10"/>
    </row>
    <row r="8" spans="1:15" x14ac:dyDescent="0.3">
      <c r="A8" s="1"/>
      <c r="B8" s="119" t="s">
        <v>22</v>
      </c>
      <c r="C8" s="119"/>
      <c r="D8" s="12"/>
      <c r="E8" s="12"/>
      <c r="F8" s="12"/>
      <c r="G8" s="24" t="s">
        <v>15</v>
      </c>
      <c r="H8" s="25" t="s">
        <v>23</v>
      </c>
      <c r="I8" s="23"/>
      <c r="J8" s="23"/>
      <c r="K8" s="23"/>
      <c r="L8" s="23"/>
      <c r="M8" s="9" t="s">
        <v>9</v>
      </c>
      <c r="N8" s="10"/>
    </row>
    <row r="9" spans="1:15" x14ac:dyDescent="0.3">
      <c r="A9" s="1"/>
      <c r="B9" s="120" t="s">
        <v>24</v>
      </c>
      <c r="C9" s="120"/>
      <c r="D9" s="12"/>
      <c r="E9" s="12"/>
      <c r="F9" s="12"/>
      <c r="G9" s="12"/>
      <c r="H9" s="13"/>
      <c r="I9" s="13"/>
      <c r="J9" s="13"/>
      <c r="K9" s="12"/>
      <c r="L9" s="12"/>
      <c r="M9" s="9"/>
      <c r="N9" s="10"/>
    </row>
    <row r="10" spans="1:15" x14ac:dyDescent="0.3">
      <c r="A10" s="1"/>
      <c r="B10" s="121" t="s">
        <v>25</v>
      </c>
      <c r="C10" s="121"/>
      <c r="D10" s="12"/>
      <c r="E10" s="1"/>
      <c r="F10" s="1"/>
      <c r="G10" s="26" t="s">
        <v>26</v>
      </c>
      <c r="H10" s="27" t="s">
        <v>27</v>
      </c>
      <c r="I10" s="28"/>
      <c r="J10" s="28"/>
      <c r="K10" s="28"/>
      <c r="L10" s="1"/>
      <c r="M10" s="9" t="s">
        <v>9</v>
      </c>
      <c r="N10" s="10"/>
    </row>
    <row r="11" spans="1:15" x14ac:dyDescent="0.3">
      <c r="A11" s="1"/>
      <c r="B11" s="122" t="s">
        <v>28</v>
      </c>
      <c r="C11" s="122"/>
      <c r="D11" s="12"/>
      <c r="E11" s="1"/>
      <c r="F11" s="1"/>
      <c r="G11" s="1"/>
      <c r="H11" s="27" t="s">
        <v>29</v>
      </c>
      <c r="I11" s="28"/>
      <c r="J11" s="28"/>
      <c r="K11" s="28"/>
      <c r="L11" s="1"/>
      <c r="M11" s="9" t="s">
        <v>9</v>
      </c>
      <c r="N11" s="10"/>
    </row>
    <row r="12" spans="1:15" x14ac:dyDescent="0.3">
      <c r="A12" s="1"/>
      <c r="B12" s="110" t="s">
        <v>20</v>
      </c>
      <c r="C12" s="111"/>
      <c r="D12" s="12"/>
      <c r="E12" s="1"/>
      <c r="F12" s="1"/>
      <c r="G12" s="1"/>
      <c r="H12" s="13"/>
      <c r="I12" s="13"/>
      <c r="J12" s="13"/>
      <c r="K12" s="13"/>
      <c r="L12" s="1"/>
      <c r="M12" s="9" t="s">
        <v>30</v>
      </c>
      <c r="N12" s="10"/>
    </row>
    <row r="13" spans="1:15" x14ac:dyDescent="0.3">
      <c r="A13" s="7" t="s">
        <v>31</v>
      </c>
      <c r="B13" s="7" t="s">
        <v>32</v>
      </c>
      <c r="C13" s="7" t="s">
        <v>33</v>
      </c>
      <c r="D13" s="7" t="s">
        <v>34</v>
      </c>
      <c r="E13" s="7" t="s">
        <v>35</v>
      </c>
      <c r="F13" s="7" t="s">
        <v>36</v>
      </c>
      <c r="G13" s="7" t="s">
        <v>37</v>
      </c>
      <c r="H13" s="7" t="s">
        <v>38</v>
      </c>
      <c r="I13" s="29" t="s">
        <v>39</v>
      </c>
      <c r="J13" s="29" t="s">
        <v>40</v>
      </c>
      <c r="K13" s="7" t="s">
        <v>41</v>
      </c>
      <c r="L13" s="7" t="s">
        <v>42</v>
      </c>
      <c r="M13" s="30" t="s">
        <v>43</v>
      </c>
      <c r="N13" s="29" t="s">
        <v>44</v>
      </c>
      <c r="O13" s="7" t="s">
        <v>45</v>
      </c>
    </row>
    <row r="14" spans="1:15" x14ac:dyDescent="0.3">
      <c r="A14" s="7" t="s">
        <v>46</v>
      </c>
      <c r="B14" s="7" t="s">
        <v>47</v>
      </c>
      <c r="C14" s="7" t="s">
        <v>48</v>
      </c>
      <c r="D14" s="31" t="s">
        <v>49</v>
      </c>
      <c r="E14" s="7">
        <v>40</v>
      </c>
      <c r="F14" s="7">
        <v>70</v>
      </c>
      <c r="G14" s="7">
        <v>22.98</v>
      </c>
      <c r="H14" s="7">
        <v>6.898E-2</v>
      </c>
      <c r="I14" s="29">
        <v>8.4488199999999996</v>
      </c>
      <c r="J14" s="29">
        <f>BDD[[#This Row],[ACCIS]]+BDD[[#This Row],[PRIX HTVA]]</f>
        <v>31.428820000000002</v>
      </c>
      <c r="K14" s="29">
        <f>BDD[[#This Row],[PRIX + AC6 HTVA]]*1.6</f>
        <v>50.286112000000003</v>
      </c>
      <c r="L14" s="32" t="s">
        <v>3</v>
      </c>
      <c r="N14" s="29">
        <v>6</v>
      </c>
      <c r="O14" s="29"/>
    </row>
    <row r="15" spans="1:15" x14ac:dyDescent="0.3">
      <c r="A15" s="7" t="s">
        <v>46</v>
      </c>
      <c r="B15" s="7" t="s">
        <v>47</v>
      </c>
      <c r="C15" s="7" t="s">
        <v>48</v>
      </c>
      <c r="D15" s="31" t="s">
        <v>50</v>
      </c>
      <c r="E15" s="34">
        <v>40</v>
      </c>
      <c r="F15" s="34">
        <v>70</v>
      </c>
      <c r="G15" s="34">
        <v>22.5</v>
      </c>
      <c r="H15" s="34">
        <v>6.898E-2</v>
      </c>
      <c r="I15" s="35">
        <v>8.4488199999999996</v>
      </c>
      <c r="J15" s="35">
        <f>BDD[[#This Row],[ACCIS]]+BDD[[#This Row],[PRIX HTVA]]</f>
        <v>30.948819999999998</v>
      </c>
      <c r="K15" s="35">
        <f>BDD[[#This Row],[PRIX + AC6 HTVA]]*1.6</f>
        <v>49.518112000000002</v>
      </c>
      <c r="L15" s="32" t="s">
        <v>3</v>
      </c>
      <c r="N15" s="29">
        <v>6</v>
      </c>
      <c r="O15" s="29" t="s">
        <v>8</v>
      </c>
    </row>
    <row r="16" spans="1:15" x14ac:dyDescent="0.3">
      <c r="A16" s="7" t="s">
        <v>46</v>
      </c>
      <c r="B16" s="7" t="s">
        <v>47</v>
      </c>
      <c r="C16" s="7" t="s">
        <v>51</v>
      </c>
      <c r="D16" s="31" t="s">
        <v>52</v>
      </c>
      <c r="E16" s="7">
        <v>40</v>
      </c>
      <c r="F16" s="7">
        <v>5</v>
      </c>
      <c r="G16" s="7">
        <v>2.59</v>
      </c>
      <c r="H16" s="7">
        <v>4.9300000000000004E-3</v>
      </c>
      <c r="I16" s="29">
        <v>0.60348999999999997</v>
      </c>
      <c r="J16" s="29">
        <f>BDD[[#This Row],[ACCIS]]+BDD[[#This Row],[PRIX HTVA]]</f>
        <v>3.1934899999999997</v>
      </c>
      <c r="K16" s="29">
        <f>BDD[[#This Row],[PRIX + AC6 HTVA]]*1.6</f>
        <v>5.1095839999999999</v>
      </c>
      <c r="L16" s="32" t="s">
        <v>3</v>
      </c>
      <c r="N16" s="29">
        <v>12</v>
      </c>
      <c r="O16" s="29"/>
    </row>
    <row r="17" spans="1:15" x14ac:dyDescent="0.3">
      <c r="A17" s="7" t="s">
        <v>46</v>
      </c>
      <c r="B17" s="7" t="s">
        <v>47</v>
      </c>
      <c r="C17" s="7" t="s">
        <v>53</v>
      </c>
      <c r="D17" s="31" t="s">
        <v>54</v>
      </c>
      <c r="E17" s="7">
        <v>40</v>
      </c>
      <c r="F17" s="7">
        <v>70</v>
      </c>
      <c r="G17" s="7">
        <v>15.83</v>
      </c>
      <c r="H17" s="7">
        <v>6.898E-2</v>
      </c>
      <c r="I17" s="29">
        <v>8.4488199999999996</v>
      </c>
      <c r="J17" s="29">
        <f>BDD[[#This Row],[ACCIS]]+BDD[[#This Row],[PRIX HTVA]]</f>
        <v>24.27882</v>
      </c>
      <c r="K17" s="29">
        <f>BDD[[#This Row],[PRIX + AC6 HTVA]]*1.6</f>
        <v>38.846112000000005</v>
      </c>
      <c r="L17" s="32" t="s">
        <v>3</v>
      </c>
      <c r="N17" s="29">
        <v>6</v>
      </c>
      <c r="O17" s="29"/>
    </row>
    <row r="18" spans="1:15" x14ac:dyDescent="0.3">
      <c r="A18" s="7" t="s">
        <v>46</v>
      </c>
      <c r="B18" s="7" t="s">
        <v>47</v>
      </c>
      <c r="C18" s="7" t="s">
        <v>55</v>
      </c>
      <c r="D18" s="31" t="s">
        <v>56</v>
      </c>
      <c r="E18" s="7">
        <v>40</v>
      </c>
      <c r="F18" s="7">
        <v>5</v>
      </c>
      <c r="G18" s="7">
        <v>2.2000000000000002</v>
      </c>
      <c r="H18" s="7">
        <v>4.9300000000000004E-3</v>
      </c>
      <c r="I18" s="29">
        <v>0.60348999999999997</v>
      </c>
      <c r="J18" s="29">
        <f>BDD[[#This Row],[ACCIS]]+BDD[[#This Row],[PRIX HTVA]]</f>
        <v>2.80349</v>
      </c>
      <c r="K18" s="29">
        <f>BDD[[#This Row],[PRIX + AC6 HTVA]]*1.6</f>
        <v>4.4855840000000002</v>
      </c>
      <c r="L18" s="32" t="s">
        <v>3</v>
      </c>
      <c r="N18" s="29">
        <v>12</v>
      </c>
      <c r="O18" s="29"/>
    </row>
    <row r="19" spans="1:15" x14ac:dyDescent="0.3">
      <c r="A19" s="7" t="s">
        <v>46</v>
      </c>
      <c r="B19" s="7" t="s">
        <v>47</v>
      </c>
      <c r="C19" s="7" t="s">
        <v>57</v>
      </c>
      <c r="D19" s="31" t="s">
        <v>58</v>
      </c>
      <c r="E19" s="7">
        <v>40</v>
      </c>
      <c r="F19" s="7">
        <v>100</v>
      </c>
      <c r="G19" s="7">
        <v>12.99</v>
      </c>
      <c r="H19" s="7">
        <v>9.8540000000000003E-2</v>
      </c>
      <c r="I19" s="29">
        <v>12.069739999999999</v>
      </c>
      <c r="J19" s="29">
        <f>BDD[[#This Row],[ACCIS]]+BDD[[#This Row],[PRIX HTVA]]</f>
        <v>25.059739999999998</v>
      </c>
      <c r="K19" s="29">
        <f>BDD[[#This Row],[PRIX + AC6 HTVA]]*1.6</f>
        <v>40.095584000000002</v>
      </c>
      <c r="L19" s="32" t="s">
        <v>3</v>
      </c>
      <c r="N19" s="29">
        <v>6</v>
      </c>
      <c r="O19" s="29"/>
    </row>
    <row r="20" spans="1:15" x14ac:dyDescent="0.3">
      <c r="A20" s="7" t="s">
        <v>46</v>
      </c>
      <c r="B20" s="7" t="s">
        <v>47</v>
      </c>
      <c r="C20" s="7" t="s">
        <v>59</v>
      </c>
      <c r="D20" s="31" t="s">
        <v>60</v>
      </c>
      <c r="E20" s="7">
        <v>40</v>
      </c>
      <c r="F20" s="7">
        <v>20</v>
      </c>
      <c r="G20" s="7">
        <v>2.1</v>
      </c>
      <c r="H20" s="7">
        <v>1.9709999999999998E-2</v>
      </c>
      <c r="I20" s="29">
        <v>2.4139499999999998</v>
      </c>
      <c r="J20" s="29">
        <f>BDD[[#This Row],[ACCIS]]+BDD[[#This Row],[PRIX HTVA]]</f>
        <v>4.5139499999999995</v>
      </c>
      <c r="K20" s="29">
        <f>BDD[[#This Row],[PRIX + AC6 HTVA]]*1.6</f>
        <v>7.2223199999999999</v>
      </c>
      <c r="L20" s="32" t="s">
        <v>3</v>
      </c>
      <c r="N20" s="29">
        <v>12</v>
      </c>
      <c r="O20" s="29"/>
    </row>
    <row r="21" spans="1:15" x14ac:dyDescent="0.3">
      <c r="A21" s="7" t="s">
        <v>46</v>
      </c>
      <c r="B21" s="7" t="s">
        <v>47</v>
      </c>
      <c r="C21" s="7" t="s">
        <v>61</v>
      </c>
      <c r="D21" s="31" t="s">
        <v>62</v>
      </c>
      <c r="E21" s="7">
        <v>40</v>
      </c>
      <c r="F21" s="7">
        <v>5</v>
      </c>
      <c r="G21" s="7">
        <v>1.95</v>
      </c>
      <c r="H21" s="7">
        <v>4.9300000000000004E-3</v>
      </c>
      <c r="I21" s="29">
        <v>0.60348999999999997</v>
      </c>
      <c r="J21" s="29">
        <f>BDD[[#This Row],[ACCIS]]+BDD[[#This Row],[PRIX HTVA]]</f>
        <v>2.55349</v>
      </c>
      <c r="K21" s="29">
        <f>BDD[[#This Row],[PRIX + AC6 HTVA]]*1.6</f>
        <v>4.0855839999999999</v>
      </c>
      <c r="L21" s="32" t="s">
        <v>3</v>
      </c>
      <c r="N21" s="29">
        <v>12</v>
      </c>
      <c r="O21" s="29"/>
    </row>
    <row r="22" spans="1:15" x14ac:dyDescent="0.3">
      <c r="A22" s="7" t="s">
        <v>46</v>
      </c>
      <c r="B22" s="7" t="s">
        <v>47</v>
      </c>
      <c r="C22" s="7" t="s">
        <v>63</v>
      </c>
      <c r="D22" s="31" t="s">
        <v>64</v>
      </c>
      <c r="E22" s="7">
        <v>40</v>
      </c>
      <c r="F22" s="7">
        <v>70</v>
      </c>
      <c r="G22" s="7">
        <v>10.58</v>
      </c>
      <c r="H22" s="7">
        <v>6.898E-2</v>
      </c>
      <c r="I22" s="29">
        <v>8.4488199999999996</v>
      </c>
      <c r="J22" s="29">
        <f>BDD[[#This Row],[ACCIS]]+BDD[[#This Row],[PRIX HTVA]]</f>
        <v>19.02882</v>
      </c>
      <c r="K22" s="29">
        <f>BDD[[#This Row],[PRIX + AC6 HTVA]]*1.6</f>
        <v>30.446111999999999</v>
      </c>
      <c r="L22" s="32" t="s">
        <v>3</v>
      </c>
      <c r="N22" s="29">
        <v>6</v>
      </c>
      <c r="O22" s="29"/>
    </row>
    <row r="23" spans="1:15" x14ac:dyDescent="0.3">
      <c r="A23" s="7" t="s">
        <v>46</v>
      </c>
      <c r="B23" s="7" t="s">
        <v>47</v>
      </c>
      <c r="C23" s="7" t="s">
        <v>65</v>
      </c>
      <c r="D23" s="31" t="s">
        <v>66</v>
      </c>
      <c r="E23" s="7">
        <v>40</v>
      </c>
      <c r="F23" s="7">
        <v>70</v>
      </c>
      <c r="G23" s="7">
        <v>88.5</v>
      </c>
      <c r="H23" s="7">
        <v>6.898E-2</v>
      </c>
      <c r="I23" s="29">
        <v>8.4488199999999996</v>
      </c>
      <c r="J23" s="29">
        <f>BDD[[#This Row],[ACCIS]]+BDD[[#This Row],[PRIX HTVA]]</f>
        <v>96.948819999999998</v>
      </c>
      <c r="K23" s="29">
        <f>BDD[[#This Row],[PRIX + AC6 HTVA]]*1.6</f>
        <v>155.118112</v>
      </c>
      <c r="L23" s="32" t="s">
        <v>3</v>
      </c>
      <c r="N23" s="29">
        <v>6</v>
      </c>
      <c r="O23" s="29"/>
    </row>
    <row r="24" spans="1:15" x14ac:dyDescent="0.3">
      <c r="A24" s="7" t="s">
        <v>46</v>
      </c>
      <c r="B24" s="7" t="s">
        <v>47</v>
      </c>
      <c r="C24" s="7" t="s">
        <v>67</v>
      </c>
      <c r="D24" s="31" t="s">
        <v>68</v>
      </c>
      <c r="E24" s="7">
        <v>40</v>
      </c>
      <c r="F24" s="7">
        <v>70</v>
      </c>
      <c r="G24" s="7">
        <v>34.5</v>
      </c>
      <c r="H24" s="7">
        <v>6.898E-2</v>
      </c>
      <c r="I24" s="29">
        <v>8.4488199999999996</v>
      </c>
      <c r="J24" s="29">
        <f>BDD[[#This Row],[ACCIS]]+BDD[[#This Row],[PRIX HTVA]]</f>
        <v>42.948819999999998</v>
      </c>
      <c r="K24" s="29">
        <f>BDD[[#This Row],[PRIX + AC6 HTVA]]*1.6</f>
        <v>68.718112000000005</v>
      </c>
      <c r="L24" s="32" t="s">
        <v>3</v>
      </c>
      <c r="N24" s="29">
        <v>6</v>
      </c>
      <c r="O24" s="29"/>
    </row>
    <row r="25" spans="1:15" x14ac:dyDescent="0.3">
      <c r="A25" s="36" t="s">
        <v>46</v>
      </c>
      <c r="B25" s="36" t="s">
        <v>47</v>
      </c>
      <c r="C25" s="36" t="s">
        <v>1759</v>
      </c>
      <c r="D25" s="31" t="s">
        <v>1760</v>
      </c>
      <c r="E25" s="7">
        <v>40</v>
      </c>
      <c r="F25" s="7">
        <v>20</v>
      </c>
      <c r="G25" s="7">
        <v>15.55</v>
      </c>
      <c r="H25" s="7">
        <v>6.898E-2</v>
      </c>
      <c r="I25" s="29">
        <v>2.42</v>
      </c>
      <c r="J25" s="29">
        <f>BDD[[#This Row],[ACCIS]]+BDD[[#This Row],[PRIX HTVA]]</f>
        <v>17.97</v>
      </c>
      <c r="K25" s="29">
        <f>BDD[[#This Row],[PRIX + AC6 HTVA]]*1.6</f>
        <v>28.751999999999999</v>
      </c>
      <c r="L25" s="32" t="s">
        <v>3</v>
      </c>
      <c r="N25" s="29">
        <v>6</v>
      </c>
      <c r="O25" s="29" t="s">
        <v>4</v>
      </c>
    </row>
    <row r="26" spans="1:15" x14ac:dyDescent="0.3">
      <c r="A26" s="7" t="s">
        <v>46</v>
      </c>
      <c r="B26" s="7" t="s">
        <v>47</v>
      </c>
      <c r="C26" s="7" t="s">
        <v>69</v>
      </c>
      <c r="D26" s="31" t="s">
        <v>70</v>
      </c>
      <c r="E26" s="7">
        <v>40</v>
      </c>
      <c r="F26" s="7">
        <v>70</v>
      </c>
      <c r="G26" s="7">
        <v>48.72</v>
      </c>
      <c r="H26" s="7">
        <v>6.898E-2</v>
      </c>
      <c r="I26" s="29">
        <v>8.4488199999999996</v>
      </c>
      <c r="J26" s="29">
        <f>BDD[[#This Row],[ACCIS]]+BDD[[#This Row],[PRIX HTVA]]</f>
        <v>57.168819999999997</v>
      </c>
      <c r="K26" s="29">
        <f>BDD[[#This Row],[PRIX + AC6 HTVA]]*1.6</f>
        <v>91.470112</v>
      </c>
      <c r="L26" s="32" t="s">
        <v>3</v>
      </c>
      <c r="N26" s="29">
        <v>6</v>
      </c>
      <c r="O26" s="29"/>
    </row>
    <row r="27" spans="1:15" x14ac:dyDescent="0.3">
      <c r="A27" s="7" t="s">
        <v>46</v>
      </c>
      <c r="B27" s="7" t="s">
        <v>47</v>
      </c>
      <c r="C27" s="7" t="s">
        <v>71</v>
      </c>
      <c r="D27" s="31" t="s">
        <v>72</v>
      </c>
      <c r="E27" s="7">
        <v>40</v>
      </c>
      <c r="F27" s="7">
        <v>20</v>
      </c>
      <c r="G27" s="7">
        <v>14.5</v>
      </c>
      <c r="H27" s="7">
        <v>1.9709999999999998E-2</v>
      </c>
      <c r="I27" s="29">
        <v>2.4139499999999998</v>
      </c>
      <c r="J27" s="29">
        <f>BDD[[#This Row],[ACCIS]]+BDD[[#This Row],[PRIX HTVA]]</f>
        <v>16.91395</v>
      </c>
      <c r="K27" s="29">
        <f>BDD[[#This Row],[PRIX + AC6 HTVA]]*1.6</f>
        <v>27.06232</v>
      </c>
      <c r="L27" s="32" t="s">
        <v>3</v>
      </c>
      <c r="N27" s="29">
        <v>6</v>
      </c>
      <c r="O27" s="29"/>
    </row>
    <row r="28" spans="1:15" x14ac:dyDescent="0.3">
      <c r="A28" s="7" t="s">
        <v>46</v>
      </c>
      <c r="B28" s="7" t="s">
        <v>47</v>
      </c>
      <c r="C28" s="7" t="s">
        <v>73</v>
      </c>
      <c r="D28" s="31" t="s">
        <v>74</v>
      </c>
      <c r="E28" s="7">
        <v>40</v>
      </c>
      <c r="F28" s="7">
        <v>60</v>
      </c>
      <c r="G28" s="7">
        <v>56.54</v>
      </c>
      <c r="H28" s="7">
        <v>5.9119999999999999E-2</v>
      </c>
      <c r="I28" s="29">
        <v>7.2418399999999998</v>
      </c>
      <c r="J28" s="29">
        <f>BDD[[#This Row],[ACCIS]]+BDD[[#This Row],[PRIX HTVA]]</f>
        <v>63.781840000000003</v>
      </c>
      <c r="K28" s="29">
        <f>BDD[[#This Row],[PRIX + AC6 HTVA]]*1.6</f>
        <v>102.05094400000002</v>
      </c>
      <c r="L28" s="32" t="s">
        <v>3</v>
      </c>
      <c r="N28" s="29">
        <v>6</v>
      </c>
      <c r="O28" s="29"/>
    </row>
    <row r="29" spans="1:15" x14ac:dyDescent="0.3">
      <c r="A29" s="7" t="s">
        <v>46</v>
      </c>
      <c r="B29" s="7" t="s">
        <v>47</v>
      </c>
      <c r="C29" s="7" t="s">
        <v>75</v>
      </c>
      <c r="D29" s="31" t="s">
        <v>76</v>
      </c>
      <c r="E29" s="7">
        <v>40</v>
      </c>
      <c r="F29" s="7">
        <v>70</v>
      </c>
      <c r="G29" s="7">
        <v>48.72</v>
      </c>
      <c r="H29" s="7">
        <v>6.898E-2</v>
      </c>
      <c r="I29" s="29">
        <v>8.4488199999999996</v>
      </c>
      <c r="J29" s="29">
        <f>BDD[[#This Row],[ACCIS]]+BDD[[#This Row],[PRIX HTVA]]</f>
        <v>57.168819999999997</v>
      </c>
      <c r="K29" s="29">
        <f>BDD[[#This Row],[PRIX + AC6 HTVA]]*1.6</f>
        <v>91.470112</v>
      </c>
      <c r="L29" s="32" t="s">
        <v>3</v>
      </c>
      <c r="N29" s="29">
        <v>6</v>
      </c>
      <c r="O29" s="29"/>
    </row>
    <row r="30" spans="1:15" x14ac:dyDescent="0.3">
      <c r="A30" s="7" t="s">
        <v>46</v>
      </c>
      <c r="B30" s="7" t="s">
        <v>47</v>
      </c>
      <c r="C30" s="7" t="s">
        <v>77</v>
      </c>
      <c r="D30" s="31" t="s">
        <v>78</v>
      </c>
      <c r="E30" s="7">
        <v>40</v>
      </c>
      <c r="F30" s="7">
        <v>70</v>
      </c>
      <c r="G30" s="7">
        <v>48.72</v>
      </c>
      <c r="H30" s="7">
        <v>6.898E-2</v>
      </c>
      <c r="I30" s="29">
        <v>8.4488199999999996</v>
      </c>
      <c r="J30" s="29">
        <f>BDD[[#This Row],[ACCIS]]+BDD[[#This Row],[PRIX HTVA]]</f>
        <v>57.168819999999997</v>
      </c>
      <c r="K30" s="29">
        <f>BDD[[#This Row],[PRIX + AC6 HTVA]]*1.6</f>
        <v>91.470112</v>
      </c>
      <c r="L30" s="32" t="s">
        <v>3</v>
      </c>
      <c r="N30" s="29">
        <v>6</v>
      </c>
      <c r="O30" s="29"/>
    </row>
    <row r="31" spans="1:15" x14ac:dyDescent="0.3">
      <c r="A31" s="36" t="s">
        <v>46</v>
      </c>
      <c r="B31" s="36" t="s">
        <v>47</v>
      </c>
      <c r="C31" s="36" t="s">
        <v>1761</v>
      </c>
      <c r="D31" s="31" t="s">
        <v>1762</v>
      </c>
      <c r="E31" s="7">
        <v>40</v>
      </c>
      <c r="F31" s="7">
        <v>70</v>
      </c>
      <c r="G31" s="7">
        <v>40.380000000000003</v>
      </c>
      <c r="H31" s="7">
        <v>6.898E-2</v>
      </c>
      <c r="I31" s="29">
        <v>8.4499999999999993</v>
      </c>
      <c r="J31" s="29">
        <f>BDD[[#This Row],[ACCIS]]+BDD[[#This Row],[PRIX HTVA]]</f>
        <v>48.83</v>
      </c>
      <c r="K31" s="29">
        <f>BDD[[#This Row],[PRIX + AC6 HTVA]]*1.6</f>
        <v>78.128</v>
      </c>
      <c r="L31" s="32" t="s">
        <v>1763</v>
      </c>
      <c r="N31" s="29">
        <v>6</v>
      </c>
      <c r="O31" s="29" t="s">
        <v>4</v>
      </c>
    </row>
    <row r="32" spans="1:15" x14ac:dyDescent="0.3">
      <c r="A32" s="7" t="s">
        <v>46</v>
      </c>
      <c r="B32" s="7" t="s">
        <v>79</v>
      </c>
      <c r="C32" s="7" t="s">
        <v>80</v>
      </c>
      <c r="D32" s="31" t="s">
        <v>81</v>
      </c>
      <c r="E32" s="7">
        <v>40</v>
      </c>
      <c r="F32" s="7">
        <v>70</v>
      </c>
      <c r="G32" s="7">
        <v>54.759250000000002</v>
      </c>
      <c r="H32" s="7">
        <v>6.898E-2</v>
      </c>
      <c r="I32" s="29">
        <v>8.4488199999999996</v>
      </c>
      <c r="J32" s="29">
        <f>BDD[[#This Row],[ACCIS]]+BDD[[#This Row],[PRIX HTVA]]</f>
        <v>63.208069999999999</v>
      </c>
      <c r="K32" s="29">
        <f>BDD[[#This Row],[PRIX + AC6 HTVA]]*1.6</f>
        <v>101.132912</v>
      </c>
      <c r="L32" s="32" t="s">
        <v>3</v>
      </c>
      <c r="N32" s="29">
        <v>6</v>
      </c>
      <c r="O32" s="29"/>
    </row>
    <row r="33" spans="1:15" x14ac:dyDescent="0.3">
      <c r="A33" s="7" t="s">
        <v>46</v>
      </c>
      <c r="B33" s="7" t="s">
        <v>82</v>
      </c>
      <c r="C33" s="7" t="s">
        <v>83</v>
      </c>
      <c r="D33" s="31" t="s">
        <v>84</v>
      </c>
      <c r="E33" s="7">
        <v>40</v>
      </c>
      <c r="F33" s="7">
        <v>70</v>
      </c>
      <c r="G33" s="7">
        <v>25.18215</v>
      </c>
      <c r="H33" s="7">
        <v>6.898E-2</v>
      </c>
      <c r="I33" s="29">
        <v>8.4488199999999996</v>
      </c>
      <c r="J33" s="29">
        <f>BDD[[#This Row],[ACCIS]]+BDD[[#This Row],[PRIX HTVA]]</f>
        <v>33.630969999999998</v>
      </c>
      <c r="K33" s="29">
        <f>BDD[[#This Row],[PRIX + AC6 HTVA]]*1.6</f>
        <v>53.809551999999996</v>
      </c>
      <c r="L33" s="32" t="s">
        <v>3</v>
      </c>
      <c r="N33" s="29">
        <v>6</v>
      </c>
      <c r="O33" s="29"/>
    </row>
    <row r="34" spans="1:15" x14ac:dyDescent="0.3">
      <c r="A34" s="7" t="s">
        <v>46</v>
      </c>
      <c r="B34" s="7" t="s">
        <v>85</v>
      </c>
      <c r="C34" s="7" t="s">
        <v>86</v>
      </c>
      <c r="D34" s="31" t="s">
        <v>87</v>
      </c>
      <c r="E34" s="7">
        <v>15</v>
      </c>
      <c r="F34" s="7">
        <v>50</v>
      </c>
      <c r="G34" s="7">
        <v>7.1252999999999993</v>
      </c>
      <c r="H34" s="7">
        <v>4.9270000000000001E-2</v>
      </c>
      <c r="I34" s="29">
        <v>2.2938700000000001</v>
      </c>
      <c r="J34" s="29">
        <f>BDD[[#This Row],[ACCIS]]+BDD[[#This Row],[PRIX HTVA]]</f>
        <v>9.4191699999999994</v>
      </c>
      <c r="K34" s="29">
        <f>BDD[[#This Row],[PRIX + AC6 HTVA]]*1.6</f>
        <v>15.070672</v>
      </c>
      <c r="L34" s="32" t="s">
        <v>3</v>
      </c>
      <c r="N34" s="29">
        <v>6</v>
      </c>
      <c r="O34" s="29"/>
    </row>
    <row r="35" spans="1:15" x14ac:dyDescent="0.3">
      <c r="A35" s="7" t="s">
        <v>46</v>
      </c>
      <c r="B35" s="7" t="s">
        <v>88</v>
      </c>
      <c r="C35" s="7" t="s">
        <v>89</v>
      </c>
      <c r="D35" s="31" t="s">
        <v>90</v>
      </c>
      <c r="E35" s="7">
        <v>43</v>
      </c>
      <c r="F35" s="7">
        <v>70</v>
      </c>
      <c r="G35" s="7">
        <v>115</v>
      </c>
      <c r="H35" s="7">
        <v>6.898E-2</v>
      </c>
      <c r="I35" s="29">
        <v>9.0773100000000007</v>
      </c>
      <c r="J35" s="29">
        <f>BDD[[#This Row],[ACCIS]]+BDD[[#This Row],[PRIX HTVA]]</f>
        <v>124.07731</v>
      </c>
      <c r="K35" s="29">
        <f>BDD[[#This Row],[PRIX + AC6 HTVA]]*1.6</f>
        <v>198.523696</v>
      </c>
      <c r="L35" s="32" t="s">
        <v>3</v>
      </c>
      <c r="N35" s="29">
        <v>6</v>
      </c>
      <c r="O35" s="29"/>
    </row>
    <row r="36" spans="1:15" x14ac:dyDescent="0.3">
      <c r="A36" s="7" t="s">
        <v>46</v>
      </c>
      <c r="B36" s="7" t="s">
        <v>88</v>
      </c>
      <c r="C36" s="7" t="s">
        <v>91</v>
      </c>
      <c r="D36" s="31" t="s">
        <v>92</v>
      </c>
      <c r="E36" s="7">
        <v>63</v>
      </c>
      <c r="F36" s="7">
        <v>70</v>
      </c>
      <c r="G36" s="7">
        <v>12.18</v>
      </c>
      <c r="H36" s="7">
        <v>6.898E-2</v>
      </c>
      <c r="I36" s="29">
        <v>13.26723</v>
      </c>
      <c r="J36" s="29">
        <f>BDD[[#This Row],[ACCIS]]+BDD[[#This Row],[PRIX HTVA]]</f>
        <v>25.447229999999998</v>
      </c>
      <c r="K36" s="29">
        <f>BDD[[#This Row],[PRIX + AC6 HTVA]]*1.6</f>
        <v>40.715567999999998</v>
      </c>
      <c r="L36" s="32" t="s">
        <v>3</v>
      </c>
      <c r="N36" s="29">
        <v>6</v>
      </c>
      <c r="O36" s="29"/>
    </row>
    <row r="37" spans="1:15" x14ac:dyDescent="0.3">
      <c r="A37" s="7" t="s">
        <v>46</v>
      </c>
      <c r="B37" s="7" t="s">
        <v>88</v>
      </c>
      <c r="C37" s="7" t="s">
        <v>93</v>
      </c>
      <c r="D37" s="31" t="s">
        <v>94</v>
      </c>
      <c r="E37" s="7">
        <v>43</v>
      </c>
      <c r="F37" s="7">
        <v>70</v>
      </c>
      <c r="G37" s="7">
        <v>54</v>
      </c>
      <c r="H37" s="7">
        <v>6.898E-2</v>
      </c>
      <c r="I37" s="29">
        <v>9.08</v>
      </c>
      <c r="J37" s="29">
        <f>BDD[[#This Row],[ACCIS]]+BDD[[#This Row],[PRIX HTVA]]</f>
        <v>63.08</v>
      </c>
      <c r="K37" s="29">
        <f>BDD[[#This Row],[PRIX + AC6 HTVA]]*1.6</f>
        <v>100.928</v>
      </c>
      <c r="L37" s="32" t="s">
        <v>3</v>
      </c>
      <c r="N37" s="29">
        <v>6</v>
      </c>
      <c r="O37" s="29"/>
    </row>
    <row r="38" spans="1:15" x14ac:dyDescent="0.3">
      <c r="A38" s="7" t="s">
        <v>46</v>
      </c>
      <c r="B38" s="7" t="s">
        <v>95</v>
      </c>
      <c r="C38" s="7" t="s">
        <v>96</v>
      </c>
      <c r="D38" s="31" t="s">
        <v>97</v>
      </c>
      <c r="E38" s="7">
        <v>40</v>
      </c>
      <c r="F38" s="7">
        <v>70</v>
      </c>
      <c r="G38" s="7">
        <v>16.63</v>
      </c>
      <c r="H38" s="7">
        <v>6.898E-2</v>
      </c>
      <c r="I38" s="29">
        <v>8.4488199999999996</v>
      </c>
      <c r="J38" s="29">
        <f>BDD[[#This Row],[ACCIS]]+BDD[[#This Row],[PRIX HTVA]]</f>
        <v>25.07882</v>
      </c>
      <c r="K38" s="29">
        <f>BDD[[#This Row],[PRIX + AC6 HTVA]]*1.6</f>
        <v>40.126112000000006</v>
      </c>
      <c r="L38" s="32" t="s">
        <v>3</v>
      </c>
      <c r="N38" s="29">
        <v>6</v>
      </c>
      <c r="O38" s="29"/>
    </row>
    <row r="39" spans="1:15" x14ac:dyDescent="0.3">
      <c r="A39" s="7" t="s">
        <v>46</v>
      </c>
      <c r="B39" s="7" t="s">
        <v>95</v>
      </c>
      <c r="C39" s="7" t="s">
        <v>98</v>
      </c>
      <c r="D39" s="31" t="s">
        <v>99</v>
      </c>
      <c r="E39" s="7">
        <v>40</v>
      </c>
      <c r="F39" s="7">
        <v>70</v>
      </c>
      <c r="G39" s="7">
        <v>16.63</v>
      </c>
      <c r="H39" s="7">
        <v>6.898E-2</v>
      </c>
      <c r="I39" s="29">
        <v>8.4488199999999996</v>
      </c>
      <c r="J39" s="29">
        <f>BDD[[#This Row],[ACCIS]]+BDD[[#This Row],[PRIX HTVA]]</f>
        <v>25.07882</v>
      </c>
      <c r="K39" s="29">
        <f>BDD[[#This Row],[PRIX + AC6 HTVA]]*1.6</f>
        <v>40.126112000000006</v>
      </c>
      <c r="L39" s="32" t="s">
        <v>3</v>
      </c>
      <c r="N39" s="29">
        <v>6</v>
      </c>
      <c r="O39" s="29"/>
    </row>
    <row r="40" spans="1:15" x14ac:dyDescent="0.3">
      <c r="A40" s="7" t="s">
        <v>46</v>
      </c>
      <c r="B40" s="7" t="s">
        <v>95</v>
      </c>
      <c r="C40" s="7" t="s">
        <v>100</v>
      </c>
      <c r="D40" s="31" t="s">
        <v>101</v>
      </c>
      <c r="E40" s="7">
        <v>40</v>
      </c>
      <c r="F40" s="7">
        <v>70</v>
      </c>
      <c r="G40" s="7">
        <v>16.63</v>
      </c>
      <c r="H40" s="7">
        <v>6.898E-2</v>
      </c>
      <c r="I40" s="29">
        <v>8.4488199999999996</v>
      </c>
      <c r="J40" s="29">
        <f>BDD[[#This Row],[ACCIS]]+BDD[[#This Row],[PRIX HTVA]]</f>
        <v>25.07882</v>
      </c>
      <c r="K40" s="29">
        <f>BDD[[#This Row],[PRIX + AC6 HTVA]]*1.6</f>
        <v>40.126112000000006</v>
      </c>
      <c r="L40" s="32" t="s">
        <v>3</v>
      </c>
      <c r="N40" s="29">
        <v>6</v>
      </c>
      <c r="O40" s="29"/>
    </row>
    <row r="41" spans="1:15" x14ac:dyDescent="0.3">
      <c r="A41" s="7" t="s">
        <v>46</v>
      </c>
      <c r="B41" s="7" t="s">
        <v>95</v>
      </c>
      <c r="C41" s="7" t="s">
        <v>102</v>
      </c>
      <c r="D41" s="31" t="s">
        <v>103</v>
      </c>
      <c r="E41" s="23">
        <v>43.8</v>
      </c>
      <c r="F41" s="23">
        <v>70</v>
      </c>
      <c r="G41" s="23">
        <v>11.98</v>
      </c>
      <c r="H41" s="23">
        <v>6.898E-2</v>
      </c>
      <c r="I41" s="37">
        <v>9.2448999999999995</v>
      </c>
      <c r="J41" s="37">
        <f>BDD[[#This Row],[ACCIS]]+BDD[[#This Row],[PRIX HTVA]]</f>
        <v>21.224899999999998</v>
      </c>
      <c r="K41" s="37">
        <f>BDD[[#This Row],[PRIX + AC6 HTVA]]*1.6</f>
        <v>33.95984</v>
      </c>
      <c r="L41" s="32" t="s">
        <v>3</v>
      </c>
      <c r="N41" s="29">
        <v>6</v>
      </c>
      <c r="O41" s="29" t="s">
        <v>11</v>
      </c>
    </row>
    <row r="42" spans="1:15" x14ac:dyDescent="0.3">
      <c r="A42" s="7" t="s">
        <v>46</v>
      </c>
      <c r="B42" s="7" t="s">
        <v>95</v>
      </c>
      <c r="C42" s="7" t="s">
        <v>104</v>
      </c>
      <c r="D42" s="31" t="s">
        <v>105</v>
      </c>
      <c r="E42" s="7">
        <v>41</v>
      </c>
      <c r="F42" s="7">
        <v>70</v>
      </c>
      <c r="G42" s="7">
        <v>22.1</v>
      </c>
      <c r="H42" s="7">
        <v>6.898E-2</v>
      </c>
      <c r="I42" s="29">
        <v>8.6583100000000002</v>
      </c>
      <c r="J42" s="29">
        <f>BDD[[#This Row],[ACCIS]]+BDD[[#This Row],[PRIX HTVA]]</f>
        <v>30.758310000000002</v>
      </c>
      <c r="K42" s="29">
        <f>BDD[[#This Row],[PRIX + AC6 HTVA]]*1.6</f>
        <v>49.213296000000007</v>
      </c>
      <c r="L42" s="32" t="s">
        <v>3</v>
      </c>
      <c r="N42" s="29">
        <v>6</v>
      </c>
      <c r="O42" s="29"/>
    </row>
    <row r="43" spans="1:15" x14ac:dyDescent="0.3">
      <c r="A43" s="7" t="s">
        <v>46</v>
      </c>
      <c r="B43" s="7" t="s">
        <v>95</v>
      </c>
      <c r="C43" s="7" t="s">
        <v>106</v>
      </c>
      <c r="D43" s="31" t="s">
        <v>107</v>
      </c>
      <c r="E43" s="7">
        <v>40</v>
      </c>
      <c r="F43" s="7">
        <v>70</v>
      </c>
      <c r="G43" s="7">
        <v>26.5</v>
      </c>
      <c r="H43" s="7">
        <v>6.898E-2</v>
      </c>
      <c r="I43" s="29">
        <v>8.4488199999999996</v>
      </c>
      <c r="J43" s="29">
        <f>BDD[[#This Row],[ACCIS]]+BDD[[#This Row],[PRIX HTVA]]</f>
        <v>34.948819999999998</v>
      </c>
      <c r="K43" s="29">
        <f>BDD[[#This Row],[PRIX + AC6 HTVA]]*1.6</f>
        <v>55.918112000000001</v>
      </c>
      <c r="L43" s="32" t="s">
        <v>3</v>
      </c>
      <c r="N43" s="29">
        <v>6</v>
      </c>
      <c r="O43" s="29"/>
    </row>
    <row r="44" spans="1:15" x14ac:dyDescent="0.3">
      <c r="A44" s="7" t="s">
        <v>46</v>
      </c>
      <c r="B44" s="7" t="s">
        <v>95</v>
      </c>
      <c r="C44" s="7" t="s">
        <v>108</v>
      </c>
      <c r="D44" s="31" t="s">
        <v>109</v>
      </c>
      <c r="E44" s="7">
        <v>40</v>
      </c>
      <c r="F44" s="7">
        <v>70</v>
      </c>
      <c r="G44" s="7">
        <v>41</v>
      </c>
      <c r="H44" s="7">
        <v>6.898E-2</v>
      </c>
      <c r="I44" s="29">
        <v>8.4488199999999996</v>
      </c>
      <c r="J44" s="29">
        <f>BDD[[#This Row],[ACCIS]]+BDD[[#This Row],[PRIX HTVA]]</f>
        <v>49.448819999999998</v>
      </c>
      <c r="K44" s="29">
        <f>BDD[[#This Row],[PRIX + AC6 HTVA]]*1.6</f>
        <v>79.118111999999996</v>
      </c>
      <c r="L44" s="32" t="s">
        <v>3</v>
      </c>
      <c r="N44" s="29">
        <v>6</v>
      </c>
      <c r="O44" s="38"/>
    </row>
    <row r="45" spans="1:15" x14ac:dyDescent="0.3">
      <c r="A45" s="36" t="s">
        <v>46</v>
      </c>
      <c r="B45" s="36" t="s">
        <v>110</v>
      </c>
      <c r="C45" s="36" t="s">
        <v>111</v>
      </c>
      <c r="D45" s="31" t="s">
        <v>112</v>
      </c>
      <c r="E45" s="7">
        <v>54</v>
      </c>
      <c r="F45" s="7">
        <v>70</v>
      </c>
      <c r="G45" s="7">
        <v>23.6</v>
      </c>
      <c r="H45" s="7">
        <v>7.0000000000000007E-2</v>
      </c>
      <c r="I45" s="29">
        <v>10.5</v>
      </c>
      <c r="J45" s="29">
        <f>BDD[[#This Row],[ACCIS]]+BDD[[#This Row],[PRIX HTVA]]</f>
        <v>34.1</v>
      </c>
      <c r="K45" s="29">
        <f>BDD[[#This Row],[PRIX + AC6 HTVA]]*1.6</f>
        <v>54.56</v>
      </c>
      <c r="L45" s="32" t="s">
        <v>3</v>
      </c>
      <c r="N45" s="29">
        <v>6</v>
      </c>
      <c r="O45" s="29" t="s">
        <v>4</v>
      </c>
    </row>
    <row r="46" spans="1:15" s="39" customFormat="1" x14ac:dyDescent="0.3">
      <c r="A46" s="36" t="s">
        <v>46</v>
      </c>
      <c r="B46" s="36" t="s">
        <v>110</v>
      </c>
      <c r="C46" s="36" t="s">
        <v>113</v>
      </c>
      <c r="D46" s="31" t="s">
        <v>114</v>
      </c>
      <c r="E46" s="7">
        <v>49.8</v>
      </c>
      <c r="F46" s="7">
        <v>70</v>
      </c>
      <c r="G46" s="7">
        <v>26.98</v>
      </c>
      <c r="H46" s="7">
        <v>7.0000000000000007E-2</v>
      </c>
      <c r="I46" s="29">
        <v>10.54</v>
      </c>
      <c r="J46" s="29">
        <f>BDD[[#This Row],[ACCIS]]+BDD[[#This Row],[PRIX HTVA]]</f>
        <v>37.519999999999996</v>
      </c>
      <c r="K46" s="29">
        <f>BDD[[#This Row],[PRIX + AC6 HTVA]]*1.6</f>
        <v>60.031999999999996</v>
      </c>
      <c r="L46" s="32" t="s">
        <v>3</v>
      </c>
      <c r="M46" s="40"/>
      <c r="N46" s="29">
        <v>6</v>
      </c>
      <c r="O46" s="29" t="s">
        <v>4</v>
      </c>
    </row>
    <row r="47" spans="1:15" x14ac:dyDescent="0.3">
      <c r="A47" s="36" t="s">
        <v>46</v>
      </c>
      <c r="B47" s="36" t="s">
        <v>110</v>
      </c>
      <c r="C47" s="36" t="s">
        <v>115</v>
      </c>
      <c r="D47" s="31" t="s">
        <v>116</v>
      </c>
      <c r="E47" s="7">
        <v>50</v>
      </c>
      <c r="F47" s="7">
        <v>70</v>
      </c>
      <c r="G47" s="7">
        <v>26.98</v>
      </c>
      <c r="H47" s="7">
        <v>7.0000000000000007E-2</v>
      </c>
      <c r="I47" s="29">
        <v>11.38</v>
      </c>
      <c r="J47" s="29">
        <f>BDD[[#This Row],[ACCIS]]+BDD[[#This Row],[PRIX HTVA]]</f>
        <v>38.36</v>
      </c>
      <c r="K47" s="29">
        <f>BDD[[#This Row],[PRIX + AC6 HTVA]]*1.6</f>
        <v>61.376000000000005</v>
      </c>
      <c r="L47" s="32" t="s">
        <v>3</v>
      </c>
      <c r="N47" s="29">
        <v>6</v>
      </c>
      <c r="O47" s="29" t="s">
        <v>4</v>
      </c>
    </row>
    <row r="48" spans="1:15" x14ac:dyDescent="0.3">
      <c r="A48" s="7" t="s">
        <v>46</v>
      </c>
      <c r="B48" s="7" t="s">
        <v>117</v>
      </c>
      <c r="C48" s="7" t="s">
        <v>118</v>
      </c>
      <c r="D48" s="31" t="s">
        <v>119</v>
      </c>
      <c r="E48" s="7">
        <v>43</v>
      </c>
      <c r="F48" s="7">
        <v>70</v>
      </c>
      <c r="G48" s="7">
        <v>57.276449999999997</v>
      </c>
      <c r="H48" s="7">
        <v>6.898E-2</v>
      </c>
      <c r="I48" s="29">
        <v>9.0773100000000007</v>
      </c>
      <c r="J48" s="29">
        <f>BDD[[#This Row],[ACCIS]]+BDD[[#This Row],[PRIX HTVA]]</f>
        <v>66.353759999999994</v>
      </c>
      <c r="K48" s="29">
        <f>BDD[[#This Row],[PRIX + AC6 HTVA]]*1.6</f>
        <v>106.166016</v>
      </c>
      <c r="L48" s="32" t="s">
        <v>3</v>
      </c>
      <c r="N48" s="29">
        <v>6</v>
      </c>
      <c r="O48" s="29"/>
    </row>
    <row r="49" spans="1:15" x14ac:dyDescent="0.3">
      <c r="A49" s="7" t="s">
        <v>46</v>
      </c>
      <c r="B49" s="7" t="s">
        <v>120</v>
      </c>
      <c r="C49" s="7" t="s">
        <v>121</v>
      </c>
      <c r="D49" s="31" t="s">
        <v>122</v>
      </c>
      <c r="E49" s="7">
        <v>42</v>
      </c>
      <c r="F49" s="7">
        <v>70</v>
      </c>
      <c r="G49" s="7">
        <v>55</v>
      </c>
      <c r="H49" s="7">
        <v>6.898E-2</v>
      </c>
      <c r="I49" s="29">
        <v>8.8678100000000004</v>
      </c>
      <c r="J49" s="29">
        <f>BDD[[#This Row],[ACCIS]]+BDD[[#This Row],[PRIX HTVA]]</f>
        <v>63.867809999999999</v>
      </c>
      <c r="K49" s="29">
        <f>BDD[[#This Row],[PRIX + AC6 HTVA]]*1.6</f>
        <v>102.188496</v>
      </c>
      <c r="L49" s="32" t="s">
        <v>3</v>
      </c>
      <c r="N49" s="29">
        <v>6</v>
      </c>
      <c r="O49" s="29"/>
    </row>
    <row r="50" spans="1:15" x14ac:dyDescent="0.3">
      <c r="A50" s="7" t="s">
        <v>46</v>
      </c>
      <c r="B50" s="7" t="s">
        <v>120</v>
      </c>
      <c r="C50" s="7" t="s">
        <v>123</v>
      </c>
      <c r="D50" s="31" t="s">
        <v>124</v>
      </c>
      <c r="E50" s="7">
        <v>40</v>
      </c>
      <c r="F50" s="7">
        <v>70</v>
      </c>
      <c r="G50" s="7">
        <v>30.4</v>
      </c>
      <c r="H50" s="7">
        <v>6.898E-2</v>
      </c>
      <c r="I50" s="29">
        <v>8.4488199999999996</v>
      </c>
      <c r="J50" s="29">
        <f>BDD[[#This Row],[ACCIS]]+BDD[[#This Row],[PRIX HTVA]]</f>
        <v>38.848819999999996</v>
      </c>
      <c r="K50" s="29">
        <f>BDD[[#This Row],[PRIX + AC6 HTVA]]*1.6</f>
        <v>62.158111999999996</v>
      </c>
      <c r="L50" s="32" t="s">
        <v>3</v>
      </c>
      <c r="N50" s="29">
        <v>6</v>
      </c>
      <c r="O50" s="29"/>
    </row>
    <row r="51" spans="1:15" x14ac:dyDescent="0.3">
      <c r="A51" s="7" t="s">
        <v>46</v>
      </c>
      <c r="B51" s="7" t="s">
        <v>95</v>
      </c>
      <c r="C51" s="7" t="s">
        <v>125</v>
      </c>
      <c r="D51" s="31" t="s">
        <v>126</v>
      </c>
      <c r="E51" s="7">
        <v>40</v>
      </c>
      <c r="F51" s="7">
        <v>70</v>
      </c>
      <c r="G51" s="7">
        <v>17.5</v>
      </c>
      <c r="H51" s="7">
        <v>6.898E-2</v>
      </c>
      <c r="I51" s="29">
        <v>8.4488199999999996</v>
      </c>
      <c r="J51" s="29">
        <f>BDD[[#This Row],[ACCIS]]+BDD[[#This Row],[PRIX HTVA]]</f>
        <v>25.948819999999998</v>
      </c>
      <c r="K51" s="29">
        <f>BDD[[#This Row],[PRIX + AC6 HTVA]]*1.6</f>
        <v>41.518112000000002</v>
      </c>
      <c r="L51" s="32" t="s">
        <v>3</v>
      </c>
      <c r="N51" s="29">
        <v>6</v>
      </c>
      <c r="O51" s="29"/>
    </row>
    <row r="52" spans="1:15" x14ac:dyDescent="0.3">
      <c r="A52" s="36" t="s">
        <v>46</v>
      </c>
      <c r="B52" s="36" t="s">
        <v>95</v>
      </c>
      <c r="C52" s="36" t="s">
        <v>127</v>
      </c>
      <c r="D52" s="31" t="s">
        <v>128</v>
      </c>
      <c r="E52" s="7">
        <v>40</v>
      </c>
      <c r="F52" s="7">
        <v>70</v>
      </c>
      <c r="G52" s="7">
        <v>17.5</v>
      </c>
      <c r="H52" s="7">
        <v>6.898E-2</v>
      </c>
      <c r="I52" s="29">
        <v>8.4499999999999993</v>
      </c>
      <c r="J52" s="29">
        <f>BDD[[#This Row],[ACCIS]]+BDD[[#This Row],[PRIX HTVA]]</f>
        <v>25.95</v>
      </c>
      <c r="K52" s="29">
        <f>BDD[[#This Row],[PRIX + AC6 HTVA]]*1.6</f>
        <v>41.52</v>
      </c>
      <c r="L52" s="32" t="s">
        <v>3</v>
      </c>
      <c r="N52" s="29">
        <v>12</v>
      </c>
      <c r="O52" s="29" t="s">
        <v>4</v>
      </c>
    </row>
    <row r="53" spans="1:15" x14ac:dyDescent="0.3">
      <c r="A53" s="7" t="s">
        <v>46</v>
      </c>
      <c r="B53" s="7" t="s">
        <v>95</v>
      </c>
      <c r="C53" s="7" t="s">
        <v>129</v>
      </c>
      <c r="D53" s="31" t="s">
        <v>130</v>
      </c>
      <c r="E53" s="7">
        <v>40</v>
      </c>
      <c r="F53" s="7">
        <v>70</v>
      </c>
      <c r="G53" s="7">
        <v>17.5</v>
      </c>
      <c r="H53" s="7">
        <v>6.898E-2</v>
      </c>
      <c r="I53" s="29">
        <v>8.4488199999999996</v>
      </c>
      <c r="J53" s="29">
        <f>BDD[[#This Row],[ACCIS]]+BDD[[#This Row],[PRIX HTVA]]</f>
        <v>25.948819999999998</v>
      </c>
      <c r="K53" s="29">
        <f>BDD[[#This Row],[PRIX + AC6 HTVA]]*1.6</f>
        <v>41.518112000000002</v>
      </c>
      <c r="L53" s="32" t="s">
        <v>3</v>
      </c>
      <c r="N53" s="29">
        <v>6</v>
      </c>
      <c r="O53" s="29"/>
    </row>
    <row r="54" spans="1:15" x14ac:dyDescent="0.3">
      <c r="A54" s="7" t="s">
        <v>132</v>
      </c>
      <c r="B54" s="7" t="s">
        <v>131</v>
      </c>
      <c r="C54" s="7" t="s">
        <v>133</v>
      </c>
      <c r="D54" s="31" t="s">
        <v>134</v>
      </c>
      <c r="E54" s="7">
        <v>40</v>
      </c>
      <c r="F54" s="7">
        <v>50</v>
      </c>
      <c r="G54" s="7">
        <v>10.972150000000001</v>
      </c>
      <c r="H54" s="7">
        <v>4.9270000000000001E-2</v>
      </c>
      <c r="I54" s="29">
        <v>6.0348699999999997</v>
      </c>
      <c r="J54" s="29">
        <f>BDD[[#This Row],[ACCIS]]+BDD[[#This Row],[PRIX HTVA]]</f>
        <v>17.007020000000001</v>
      </c>
      <c r="K54" s="38">
        <f>BDD[[#This Row],[PRIX + AC6 HTVA]]*1.6</f>
        <v>27.211232000000003</v>
      </c>
      <c r="L54" s="32" t="s">
        <v>3</v>
      </c>
      <c r="N54" s="38">
        <v>6</v>
      </c>
      <c r="O54" s="29"/>
    </row>
    <row r="55" spans="1:15" x14ac:dyDescent="0.3">
      <c r="A55" s="7" t="s">
        <v>46</v>
      </c>
      <c r="B55" s="7" t="s">
        <v>131</v>
      </c>
      <c r="C55" s="7" t="s">
        <v>135</v>
      </c>
      <c r="D55" s="31" t="s">
        <v>136</v>
      </c>
      <c r="E55" s="7">
        <v>42</v>
      </c>
      <c r="F55" s="7">
        <v>50</v>
      </c>
      <c r="G55" s="7">
        <v>36.408049999999996</v>
      </c>
      <c r="H55" s="7">
        <v>4.9270000000000001E-2</v>
      </c>
      <c r="I55" s="29">
        <v>6.3341500000000002</v>
      </c>
      <c r="J55" s="29">
        <f>BDD[[#This Row],[ACCIS]]+BDD[[#This Row],[PRIX HTVA]]</f>
        <v>42.742199999999997</v>
      </c>
      <c r="K55" s="29">
        <f>BDD[[#This Row],[PRIX + AC6 HTVA]]*1.6</f>
        <v>68.387519999999995</v>
      </c>
      <c r="L55" s="32" t="s">
        <v>3</v>
      </c>
      <c r="N55" s="29">
        <v>6</v>
      </c>
      <c r="O55" s="29"/>
    </row>
    <row r="56" spans="1:15" x14ac:dyDescent="0.3">
      <c r="A56" s="7" t="s">
        <v>46</v>
      </c>
      <c r="B56" s="7" t="s">
        <v>137</v>
      </c>
      <c r="C56" s="7" t="s">
        <v>138</v>
      </c>
      <c r="D56" s="31" t="s">
        <v>139</v>
      </c>
      <c r="E56" s="23">
        <v>40</v>
      </c>
      <c r="F56" s="23">
        <v>70</v>
      </c>
      <c r="G56" s="23">
        <v>13.9664</v>
      </c>
      <c r="H56" s="23">
        <v>6.898E-2</v>
      </c>
      <c r="I56" s="37">
        <v>8.4488199999999996</v>
      </c>
      <c r="J56" s="37">
        <f>BDD[[#This Row],[ACCIS]]+BDD[[#This Row],[PRIX HTVA]]</f>
        <v>22.415219999999998</v>
      </c>
      <c r="K56" s="37">
        <f>BDD[[#This Row],[PRIX + AC6 HTVA]]*1.6</f>
        <v>35.864351999999997</v>
      </c>
      <c r="L56" s="32" t="s">
        <v>3</v>
      </c>
      <c r="N56" s="29">
        <v>6</v>
      </c>
      <c r="O56" s="29" t="s">
        <v>11</v>
      </c>
    </row>
    <row r="57" spans="1:15" x14ac:dyDescent="0.3">
      <c r="A57" s="7" t="s">
        <v>46</v>
      </c>
      <c r="B57" s="7" t="s">
        <v>137</v>
      </c>
      <c r="C57" s="7" t="s">
        <v>140</v>
      </c>
      <c r="D57" s="31" t="s">
        <v>141</v>
      </c>
      <c r="E57" s="23">
        <v>40</v>
      </c>
      <c r="F57" s="23">
        <v>70</v>
      </c>
      <c r="G57" s="23">
        <v>13.61115</v>
      </c>
      <c r="H57" s="23">
        <v>6.898E-2</v>
      </c>
      <c r="I57" s="37">
        <v>8.4488199999999996</v>
      </c>
      <c r="J57" s="37">
        <f>BDD[[#This Row],[ACCIS]]+BDD[[#This Row],[PRIX HTVA]]</f>
        <v>22.05997</v>
      </c>
      <c r="K57" s="37">
        <f>BDD[[#This Row],[PRIX + AC6 HTVA]]*1.6</f>
        <v>35.295952</v>
      </c>
      <c r="L57" s="32" t="s">
        <v>3</v>
      </c>
      <c r="N57" s="29">
        <v>6</v>
      </c>
      <c r="O57" s="29" t="s">
        <v>11</v>
      </c>
    </row>
    <row r="58" spans="1:15" x14ac:dyDescent="0.3">
      <c r="A58" s="36" t="s">
        <v>46</v>
      </c>
      <c r="B58" s="36" t="s">
        <v>137</v>
      </c>
      <c r="C58" s="36" t="s">
        <v>142</v>
      </c>
      <c r="D58" s="31" t="s">
        <v>143</v>
      </c>
      <c r="E58" s="34">
        <v>40</v>
      </c>
      <c r="F58" s="34">
        <v>70</v>
      </c>
      <c r="G58" s="34">
        <v>20.39</v>
      </c>
      <c r="H58" s="34">
        <v>6.898E-2</v>
      </c>
      <c r="I58" s="35">
        <v>8.4499999999999993</v>
      </c>
      <c r="J58" s="35">
        <f>BDD[[#This Row],[ACCIS]]+BDD[[#This Row],[PRIX HTVA]]</f>
        <v>28.84</v>
      </c>
      <c r="K58" s="35">
        <f>BDD[[#This Row],[PRIX + AC6 HTVA]]*1.6</f>
        <v>46.144000000000005</v>
      </c>
      <c r="L58" s="32" t="s">
        <v>3</v>
      </c>
      <c r="N58" s="29">
        <v>6</v>
      </c>
      <c r="O58" s="29" t="s">
        <v>4</v>
      </c>
    </row>
    <row r="59" spans="1:15" x14ac:dyDescent="0.3">
      <c r="A59" s="36" t="s">
        <v>46</v>
      </c>
      <c r="B59" s="36" t="s">
        <v>137</v>
      </c>
      <c r="C59" s="36" t="s">
        <v>144</v>
      </c>
      <c r="D59" s="31" t="s">
        <v>145</v>
      </c>
      <c r="E59" s="7">
        <v>43</v>
      </c>
      <c r="F59" s="7">
        <v>70</v>
      </c>
      <c r="G59" s="7">
        <v>24.74</v>
      </c>
      <c r="H59" s="7">
        <v>6.898E-2</v>
      </c>
      <c r="I59" s="29">
        <v>9.08</v>
      </c>
      <c r="J59" s="29">
        <f>BDD[[#This Row],[ACCIS]]+BDD[[#This Row],[PRIX HTVA]]</f>
        <v>33.82</v>
      </c>
      <c r="K59" s="29">
        <f>BDD[[#This Row],[PRIX + AC6 HTVA]]*1.6</f>
        <v>54.112000000000002</v>
      </c>
      <c r="L59" s="32" t="s">
        <v>3</v>
      </c>
      <c r="N59" s="29">
        <v>6</v>
      </c>
      <c r="O59" s="29" t="s">
        <v>4</v>
      </c>
    </row>
    <row r="60" spans="1:15" x14ac:dyDescent="0.3">
      <c r="A60" s="36" t="s">
        <v>46</v>
      </c>
      <c r="B60" s="36" t="s">
        <v>137</v>
      </c>
      <c r="C60" s="36" t="s">
        <v>146</v>
      </c>
      <c r="D60" s="31" t="s">
        <v>147</v>
      </c>
      <c r="E60" s="7">
        <v>40</v>
      </c>
      <c r="F60" s="7">
        <v>70</v>
      </c>
      <c r="G60" s="7">
        <v>28.7</v>
      </c>
      <c r="H60" s="7">
        <v>6.898E-2</v>
      </c>
      <c r="I60" s="29">
        <v>8.4499999999999993</v>
      </c>
      <c r="J60" s="29">
        <f>BDD[[#This Row],[ACCIS]]+BDD[[#This Row],[PRIX HTVA]]</f>
        <v>37.15</v>
      </c>
      <c r="K60" s="29">
        <f>BDD[[#This Row],[PRIX + AC6 HTVA]]*1.6</f>
        <v>59.44</v>
      </c>
      <c r="L60" s="32" t="s">
        <v>3</v>
      </c>
      <c r="N60" s="29">
        <v>6</v>
      </c>
      <c r="O60" s="29" t="s">
        <v>4</v>
      </c>
    </row>
    <row r="61" spans="1:15" x14ac:dyDescent="0.3">
      <c r="A61" s="36" t="s">
        <v>46</v>
      </c>
      <c r="B61" s="36" t="s">
        <v>137</v>
      </c>
      <c r="C61" s="36" t="s">
        <v>148</v>
      </c>
      <c r="D61" s="31" t="s">
        <v>149</v>
      </c>
      <c r="E61" s="7">
        <v>42</v>
      </c>
      <c r="F61" s="7">
        <v>70</v>
      </c>
      <c r="G61" s="7">
        <v>32.99</v>
      </c>
      <c r="H61" s="7">
        <v>6.898E-2</v>
      </c>
      <c r="I61" s="29">
        <v>8.8699999999999992</v>
      </c>
      <c r="J61" s="29">
        <f>BDD[[#This Row],[ACCIS]]+BDD[[#This Row],[PRIX HTVA]]</f>
        <v>41.86</v>
      </c>
      <c r="K61" s="29">
        <f>BDD[[#This Row],[PRIX + AC6 HTVA]]*1.6</f>
        <v>66.975999999999999</v>
      </c>
      <c r="L61" s="32" t="s">
        <v>3</v>
      </c>
      <c r="N61" s="29">
        <v>6</v>
      </c>
      <c r="O61" s="29" t="s">
        <v>4</v>
      </c>
    </row>
    <row r="62" spans="1:15" x14ac:dyDescent="0.3">
      <c r="A62" s="7" t="s">
        <v>46</v>
      </c>
      <c r="B62" s="7" t="s">
        <v>150</v>
      </c>
      <c r="C62" s="7" t="s">
        <v>151</v>
      </c>
      <c r="D62" s="31" t="s">
        <v>152</v>
      </c>
      <c r="E62" s="7">
        <v>40</v>
      </c>
      <c r="F62" s="7">
        <v>70</v>
      </c>
      <c r="G62" s="7">
        <v>19</v>
      </c>
      <c r="H62" s="7">
        <v>6.898E-2</v>
      </c>
      <c r="I62" s="29">
        <v>8.4488199999999996</v>
      </c>
      <c r="J62" s="29">
        <f>BDD[[#This Row],[ACCIS]]+BDD[[#This Row],[PRIX HTVA]]</f>
        <v>27.448819999999998</v>
      </c>
      <c r="K62" s="29">
        <f>BDD[[#This Row],[PRIX + AC6 HTVA]]*1.6</f>
        <v>43.918112000000001</v>
      </c>
      <c r="L62" s="32" t="s">
        <v>3</v>
      </c>
      <c r="N62" s="29">
        <v>6</v>
      </c>
      <c r="O62" s="29"/>
    </row>
    <row r="63" spans="1:15" x14ac:dyDescent="0.3">
      <c r="A63" s="7" t="s">
        <v>46</v>
      </c>
      <c r="B63" s="7" t="s">
        <v>153</v>
      </c>
      <c r="C63" s="7" t="s">
        <v>154</v>
      </c>
      <c r="D63" s="31" t="s">
        <v>155</v>
      </c>
      <c r="E63" s="34">
        <v>38</v>
      </c>
      <c r="F63" s="34">
        <v>70</v>
      </c>
      <c r="G63" s="34">
        <v>56</v>
      </c>
      <c r="H63" s="34">
        <v>6.898E-2</v>
      </c>
      <c r="I63" s="35">
        <v>8.0298300000000005</v>
      </c>
      <c r="J63" s="35">
        <f>BDD[[#This Row],[ACCIS]]+BDD[[#This Row],[PRIX HTVA]]</f>
        <v>64.029830000000004</v>
      </c>
      <c r="K63" s="35">
        <f>BDD[[#This Row],[PRIX + AC6 HTVA]]*1.6</f>
        <v>102.44772800000001</v>
      </c>
      <c r="L63" s="32" t="s">
        <v>3</v>
      </c>
      <c r="N63" s="29">
        <v>6</v>
      </c>
      <c r="O63" s="29" t="s">
        <v>8</v>
      </c>
    </row>
    <row r="64" spans="1:15" x14ac:dyDescent="0.3">
      <c r="A64" s="7" t="s">
        <v>46</v>
      </c>
      <c r="B64" s="7" t="s">
        <v>153</v>
      </c>
      <c r="C64" s="7" t="s">
        <v>156</v>
      </c>
      <c r="D64" s="31" t="s">
        <v>157</v>
      </c>
      <c r="E64" s="7">
        <v>38</v>
      </c>
      <c r="F64" s="7">
        <v>70</v>
      </c>
      <c r="G64" s="7">
        <v>10.5</v>
      </c>
      <c r="H64" s="7">
        <v>6.898E-2</v>
      </c>
      <c r="I64" s="29">
        <v>8.0298300000000005</v>
      </c>
      <c r="J64" s="29">
        <f>BDD[[#This Row],[ACCIS]]+BDD[[#This Row],[PRIX HTVA]]</f>
        <v>18.52983</v>
      </c>
      <c r="K64" s="29">
        <f>BDD[[#This Row],[PRIX + AC6 HTVA]]*1.6</f>
        <v>29.647728000000001</v>
      </c>
      <c r="L64" s="32" t="s">
        <v>3</v>
      </c>
      <c r="N64" s="29">
        <v>6</v>
      </c>
      <c r="O64" s="29"/>
    </row>
    <row r="65" spans="1:15" x14ac:dyDescent="0.3">
      <c r="A65" s="7" t="s">
        <v>46</v>
      </c>
      <c r="B65" s="7" t="s">
        <v>153</v>
      </c>
      <c r="C65" s="7" t="s">
        <v>158</v>
      </c>
      <c r="D65" s="31" t="s">
        <v>159</v>
      </c>
      <c r="E65" s="7">
        <v>38</v>
      </c>
      <c r="F65" s="7">
        <v>70</v>
      </c>
      <c r="G65" s="7">
        <v>8.74</v>
      </c>
      <c r="H65" s="7">
        <v>6.898E-2</v>
      </c>
      <c r="I65" s="29">
        <v>8.0298300000000005</v>
      </c>
      <c r="J65" s="29">
        <f>BDD[[#This Row],[ACCIS]]+BDD[[#This Row],[PRIX HTVA]]</f>
        <v>16.769829999999999</v>
      </c>
      <c r="K65" s="29">
        <f>BDD[[#This Row],[PRIX + AC6 HTVA]]*1.6</f>
        <v>26.831727999999998</v>
      </c>
      <c r="L65" s="32" t="s">
        <v>3</v>
      </c>
      <c r="N65" s="29">
        <v>6</v>
      </c>
      <c r="O65" s="29"/>
    </row>
    <row r="66" spans="1:15" x14ac:dyDescent="0.3">
      <c r="A66" s="7" t="s">
        <v>46</v>
      </c>
      <c r="B66" s="7" t="s">
        <v>153</v>
      </c>
      <c r="C66" s="7" t="s">
        <v>160</v>
      </c>
      <c r="D66" s="31" t="s">
        <v>161</v>
      </c>
      <c r="E66" s="7">
        <v>38</v>
      </c>
      <c r="F66" s="7">
        <v>70</v>
      </c>
      <c r="G66" s="7">
        <v>9.8000000000000007</v>
      </c>
      <c r="H66" s="7">
        <v>6.898E-2</v>
      </c>
      <c r="I66" s="29">
        <v>8.0298300000000005</v>
      </c>
      <c r="J66" s="29">
        <f>BDD[[#This Row],[ACCIS]]+BDD[[#This Row],[PRIX HTVA]]</f>
        <v>17.829830000000001</v>
      </c>
      <c r="K66" s="29">
        <f>BDD[[#This Row],[PRIX + AC6 HTVA]]*1.6</f>
        <v>28.527728000000003</v>
      </c>
      <c r="L66" s="32" t="s">
        <v>3</v>
      </c>
      <c r="N66" s="29">
        <v>6</v>
      </c>
      <c r="O66" s="29"/>
    </row>
    <row r="67" spans="1:15" x14ac:dyDescent="0.3">
      <c r="A67" s="7" t="s">
        <v>46</v>
      </c>
      <c r="B67" s="7" t="s">
        <v>162</v>
      </c>
      <c r="C67" s="7" t="s">
        <v>163</v>
      </c>
      <c r="D67" s="31" t="s">
        <v>164</v>
      </c>
      <c r="E67" s="7">
        <v>40</v>
      </c>
      <c r="F67" s="7">
        <v>70</v>
      </c>
      <c r="G67" s="7">
        <v>24.5</v>
      </c>
      <c r="H67" s="7">
        <v>6.898E-2</v>
      </c>
      <c r="I67" s="29">
        <v>8.4488199999999996</v>
      </c>
      <c r="J67" s="29">
        <f>BDD[[#This Row],[ACCIS]]+BDD[[#This Row],[PRIX HTVA]]</f>
        <v>32.948819999999998</v>
      </c>
      <c r="K67" s="29">
        <f>BDD[[#This Row],[PRIX + AC6 HTVA]]*1.6</f>
        <v>52.718111999999998</v>
      </c>
      <c r="L67" s="32" t="s">
        <v>3</v>
      </c>
      <c r="N67" s="29">
        <v>6</v>
      </c>
      <c r="O67" s="29"/>
    </row>
    <row r="68" spans="1:15" x14ac:dyDescent="0.3">
      <c r="A68" s="7" t="s">
        <v>46</v>
      </c>
      <c r="B68" s="7" t="s">
        <v>165</v>
      </c>
      <c r="C68" s="7" t="s">
        <v>166</v>
      </c>
      <c r="D68" s="31" t="s">
        <v>167</v>
      </c>
      <c r="E68" s="34">
        <v>38</v>
      </c>
      <c r="F68" s="34">
        <v>70</v>
      </c>
      <c r="G68" s="34">
        <v>40.6</v>
      </c>
      <c r="H68" s="34">
        <v>6.898E-2</v>
      </c>
      <c r="I68" s="35">
        <v>8.0298300000000005</v>
      </c>
      <c r="J68" s="35">
        <f>BDD[[#This Row],[ACCIS]]+BDD[[#This Row],[PRIX HTVA]]</f>
        <v>48.629829999999998</v>
      </c>
      <c r="K68" s="35">
        <f>BDD[[#This Row],[PRIX + AC6 HTVA]]*1.6</f>
        <v>77.807727999999997</v>
      </c>
      <c r="L68" s="32" t="s">
        <v>3</v>
      </c>
      <c r="N68" s="29">
        <v>6</v>
      </c>
      <c r="O68" s="29" t="s">
        <v>8</v>
      </c>
    </row>
    <row r="69" spans="1:15" x14ac:dyDescent="0.3">
      <c r="A69" s="7" t="s">
        <v>46</v>
      </c>
      <c r="B69" s="7" t="s">
        <v>165</v>
      </c>
      <c r="C69" s="7" t="s">
        <v>168</v>
      </c>
      <c r="D69" s="31" t="s">
        <v>169</v>
      </c>
      <c r="E69" s="34">
        <v>40</v>
      </c>
      <c r="F69" s="34">
        <v>70</v>
      </c>
      <c r="G69" s="34">
        <v>58.616250000000001</v>
      </c>
      <c r="H69" s="34">
        <v>6.898E-2</v>
      </c>
      <c r="I69" s="35">
        <v>8.4488199999999996</v>
      </c>
      <c r="J69" s="35">
        <f>BDD[[#This Row],[ACCIS]]+BDD[[#This Row],[PRIX HTVA]]</f>
        <v>67.065070000000006</v>
      </c>
      <c r="K69" s="35">
        <f>BDD[[#This Row],[PRIX + AC6 HTVA]]*1.6</f>
        <v>107.30411200000002</v>
      </c>
      <c r="L69" s="32" t="s">
        <v>3</v>
      </c>
      <c r="N69" s="29">
        <v>12</v>
      </c>
      <c r="O69" s="29" t="s">
        <v>8</v>
      </c>
    </row>
    <row r="70" spans="1:15" x14ac:dyDescent="0.3">
      <c r="A70" s="7" t="s">
        <v>46</v>
      </c>
      <c r="B70" s="7" t="s">
        <v>85</v>
      </c>
      <c r="C70" s="7" t="s">
        <v>170</v>
      </c>
      <c r="D70" s="31" t="s">
        <v>171</v>
      </c>
      <c r="E70" s="7">
        <v>15</v>
      </c>
      <c r="F70" s="7">
        <v>50</v>
      </c>
      <c r="G70" s="7">
        <v>7.1252999999999993</v>
      </c>
      <c r="H70" s="7">
        <v>4.9270000000000001E-2</v>
      </c>
      <c r="I70" s="29">
        <v>2.2938700000000001</v>
      </c>
      <c r="J70" s="29">
        <f>BDD[[#This Row],[ACCIS]]+BDD[[#This Row],[PRIX HTVA]]</f>
        <v>9.4191699999999994</v>
      </c>
      <c r="K70" s="29">
        <f>BDD[[#This Row],[PRIX + AC6 HTVA]]*1.6</f>
        <v>15.070672</v>
      </c>
      <c r="L70" s="32" t="s">
        <v>3</v>
      </c>
      <c r="N70" s="29">
        <v>12</v>
      </c>
      <c r="O70" s="29"/>
    </row>
    <row r="71" spans="1:15" x14ac:dyDescent="0.3">
      <c r="A71" s="7" t="s">
        <v>46</v>
      </c>
      <c r="B71" s="7" t="s">
        <v>79</v>
      </c>
      <c r="C71" s="7" t="s">
        <v>172</v>
      </c>
      <c r="D71" s="31" t="s">
        <v>173</v>
      </c>
      <c r="E71" s="23">
        <v>40</v>
      </c>
      <c r="F71" s="23">
        <v>70</v>
      </c>
      <c r="G71" s="23">
        <v>56.809550000000002</v>
      </c>
      <c r="H71" s="23">
        <v>6.898E-2</v>
      </c>
      <c r="I71" s="37">
        <v>8.4488199999999996</v>
      </c>
      <c r="J71" s="37">
        <f>BDD[[#This Row],[ACCIS]]+BDD[[#This Row],[PRIX HTVA]]</f>
        <v>65.258369999999999</v>
      </c>
      <c r="K71" s="37">
        <f>BDD[[#This Row],[PRIX + AC6 HTVA]]*1.6</f>
        <v>104.413392</v>
      </c>
      <c r="L71" s="32" t="s">
        <v>3</v>
      </c>
      <c r="N71" s="29">
        <v>12</v>
      </c>
      <c r="O71" s="29" t="s">
        <v>11</v>
      </c>
    </row>
    <row r="72" spans="1:15" x14ac:dyDescent="0.3">
      <c r="A72" s="7" t="s">
        <v>46</v>
      </c>
      <c r="B72" s="7" t="s">
        <v>174</v>
      </c>
      <c r="C72" s="7" t="s">
        <v>175</v>
      </c>
      <c r="D72" s="31" t="s">
        <v>176</v>
      </c>
      <c r="E72" s="7">
        <v>35</v>
      </c>
      <c r="F72" s="7">
        <v>50</v>
      </c>
      <c r="G72" s="7">
        <v>11.61</v>
      </c>
      <c r="H72" s="7">
        <v>4.9270000000000001E-2</v>
      </c>
      <c r="I72" s="29">
        <v>5.28667</v>
      </c>
      <c r="J72" s="29">
        <f>BDD[[#This Row],[ACCIS]]+BDD[[#This Row],[PRIX HTVA]]</f>
        <v>16.89667</v>
      </c>
      <c r="K72" s="29">
        <f>BDD[[#This Row],[PRIX + AC6 HTVA]]*1.6</f>
        <v>27.034672</v>
      </c>
      <c r="L72" s="32" t="s">
        <v>3</v>
      </c>
      <c r="N72" s="29">
        <v>6</v>
      </c>
      <c r="O72" s="38"/>
    </row>
    <row r="73" spans="1:15" x14ac:dyDescent="0.3">
      <c r="A73" s="7" t="s">
        <v>46</v>
      </c>
      <c r="B73" s="7" t="s">
        <v>174</v>
      </c>
      <c r="C73" s="7" t="s">
        <v>177</v>
      </c>
      <c r="D73" s="31" t="s">
        <v>178</v>
      </c>
      <c r="E73" s="7">
        <v>35</v>
      </c>
      <c r="F73" s="7">
        <v>50</v>
      </c>
      <c r="G73" s="7">
        <v>11.61</v>
      </c>
      <c r="H73" s="7">
        <v>4.9270000000000001E-2</v>
      </c>
      <c r="I73" s="29">
        <v>5.28667</v>
      </c>
      <c r="J73" s="29">
        <f>BDD[[#This Row],[ACCIS]]+BDD[[#This Row],[PRIX HTVA]]</f>
        <v>16.89667</v>
      </c>
      <c r="K73" s="29">
        <f>BDD[[#This Row],[PRIX + AC6 HTVA]]*1.6</f>
        <v>27.034672</v>
      </c>
      <c r="L73" s="32" t="s">
        <v>3</v>
      </c>
      <c r="N73" s="29">
        <v>6</v>
      </c>
      <c r="O73" s="29"/>
    </row>
    <row r="74" spans="1:15" x14ac:dyDescent="0.3">
      <c r="A74" s="7" t="s">
        <v>46</v>
      </c>
      <c r="B74" s="7" t="s">
        <v>174</v>
      </c>
      <c r="C74" s="7" t="s">
        <v>179</v>
      </c>
      <c r="D74" s="31" t="s">
        <v>180</v>
      </c>
      <c r="E74" s="7">
        <v>44</v>
      </c>
      <c r="F74" s="7">
        <v>70</v>
      </c>
      <c r="G74" s="7">
        <v>16.16</v>
      </c>
      <c r="H74" s="7">
        <v>6.898E-2</v>
      </c>
      <c r="I74" s="29">
        <v>9.2867999999999995</v>
      </c>
      <c r="J74" s="29">
        <f>BDD[[#This Row],[ACCIS]]+BDD[[#This Row],[PRIX HTVA]]</f>
        <v>25.4468</v>
      </c>
      <c r="K74" s="29">
        <f>BDD[[#This Row],[PRIX + AC6 HTVA]]*1.6</f>
        <v>40.714880000000001</v>
      </c>
      <c r="L74" s="32" t="s">
        <v>3</v>
      </c>
      <c r="N74" s="29">
        <v>6</v>
      </c>
      <c r="O74" s="29"/>
    </row>
    <row r="75" spans="1:15" x14ac:dyDescent="0.3">
      <c r="A75" s="7" t="s">
        <v>46</v>
      </c>
      <c r="B75" s="7" t="s">
        <v>174</v>
      </c>
      <c r="C75" s="7" t="s">
        <v>181</v>
      </c>
      <c r="D75" s="31" t="s">
        <v>182</v>
      </c>
      <c r="E75" s="7">
        <v>40</v>
      </c>
      <c r="F75" s="7">
        <v>70</v>
      </c>
      <c r="G75" s="7">
        <v>17.23</v>
      </c>
      <c r="H75" s="7">
        <v>6.898E-2</v>
      </c>
      <c r="I75" s="29">
        <v>8.4488199999999996</v>
      </c>
      <c r="J75" s="29">
        <f>BDD[[#This Row],[ACCIS]]+BDD[[#This Row],[PRIX HTVA]]</f>
        <v>25.678820000000002</v>
      </c>
      <c r="K75" s="29">
        <f>BDD[[#This Row],[PRIX + AC6 HTVA]]*1.6</f>
        <v>41.086112000000007</v>
      </c>
      <c r="L75" s="32" t="s">
        <v>3</v>
      </c>
      <c r="N75" s="29">
        <v>6</v>
      </c>
      <c r="O75" s="29"/>
    </row>
    <row r="76" spans="1:15" x14ac:dyDescent="0.3">
      <c r="A76" s="7" t="s">
        <v>46</v>
      </c>
      <c r="B76" s="7" t="s">
        <v>174</v>
      </c>
      <c r="C76" s="7" t="s">
        <v>183</v>
      </c>
      <c r="D76" s="31" t="s">
        <v>184</v>
      </c>
      <c r="E76" s="7">
        <v>42</v>
      </c>
      <c r="F76" s="7">
        <v>70</v>
      </c>
      <c r="G76" s="7">
        <v>16.690000000000001</v>
      </c>
      <c r="H76" s="7">
        <v>6.898E-2</v>
      </c>
      <c r="I76" s="29">
        <v>8.8678100000000004</v>
      </c>
      <c r="J76" s="29">
        <f>BDD[[#This Row],[ACCIS]]+BDD[[#This Row],[PRIX HTVA]]</f>
        <v>25.557810000000003</v>
      </c>
      <c r="K76" s="29">
        <f>BDD[[#This Row],[PRIX + AC6 HTVA]]*1.6</f>
        <v>40.892496000000008</v>
      </c>
      <c r="L76" s="32" t="s">
        <v>3</v>
      </c>
      <c r="N76" s="29">
        <v>6</v>
      </c>
      <c r="O76" s="29"/>
    </row>
    <row r="77" spans="1:15" x14ac:dyDescent="0.3">
      <c r="A77" s="7" t="s">
        <v>46</v>
      </c>
      <c r="B77" s="7" t="s">
        <v>174</v>
      </c>
      <c r="C77" s="7" t="s">
        <v>185</v>
      </c>
      <c r="D77" s="31" t="s">
        <v>186</v>
      </c>
      <c r="E77" s="7">
        <v>35</v>
      </c>
      <c r="F77" s="7">
        <v>50</v>
      </c>
      <c r="G77" s="7">
        <v>11.61</v>
      </c>
      <c r="H77" s="7">
        <v>4.9270000000000001E-2</v>
      </c>
      <c r="I77" s="29">
        <v>5.28667</v>
      </c>
      <c r="J77" s="29">
        <f>BDD[[#This Row],[ACCIS]]+BDD[[#This Row],[PRIX HTVA]]</f>
        <v>16.89667</v>
      </c>
      <c r="K77" s="29">
        <f>BDD[[#This Row],[PRIX + AC6 HTVA]]*1.6</f>
        <v>27.034672</v>
      </c>
      <c r="L77" s="32" t="s">
        <v>3</v>
      </c>
      <c r="N77" s="29">
        <v>6</v>
      </c>
      <c r="O77" s="29"/>
    </row>
    <row r="78" spans="1:15" x14ac:dyDescent="0.3">
      <c r="A78" s="39" t="s">
        <v>46</v>
      </c>
      <c r="B78" s="39" t="s">
        <v>174</v>
      </c>
      <c r="C78" s="39" t="s">
        <v>187</v>
      </c>
      <c r="D78" s="31" t="s">
        <v>188</v>
      </c>
      <c r="E78" s="7">
        <v>42</v>
      </c>
      <c r="F78" s="7">
        <v>70</v>
      </c>
      <c r="G78" s="7">
        <v>12.62</v>
      </c>
      <c r="H78" s="7">
        <v>6.898E-2</v>
      </c>
      <c r="I78" s="29">
        <v>8.8678100000000004</v>
      </c>
      <c r="J78" s="29">
        <f>BDD[[#This Row],[ACCIS]]+BDD[[#This Row],[PRIX HTVA]]</f>
        <v>21.48781</v>
      </c>
      <c r="K78" s="29">
        <f>BDD[[#This Row],[PRIX + AC6 HTVA]]*1.6</f>
        <v>34.380496000000001</v>
      </c>
      <c r="L78" s="32" t="s">
        <v>3</v>
      </c>
      <c r="M78" s="40"/>
      <c r="N78" s="29">
        <v>6</v>
      </c>
      <c r="O78" s="29"/>
    </row>
    <row r="79" spans="1:15" x14ac:dyDescent="0.3">
      <c r="A79" s="7" t="s">
        <v>46</v>
      </c>
      <c r="B79" s="7" t="s">
        <v>174</v>
      </c>
      <c r="C79" s="7" t="s">
        <v>189</v>
      </c>
      <c r="D79" s="31" t="s">
        <v>190</v>
      </c>
      <c r="E79" s="7">
        <v>40</v>
      </c>
      <c r="F79" s="7">
        <v>70</v>
      </c>
      <c r="G79" s="7">
        <v>19</v>
      </c>
      <c r="H79" s="7">
        <v>6.898E-2</v>
      </c>
      <c r="I79" s="29">
        <v>8.4488199999999996</v>
      </c>
      <c r="J79" s="29">
        <f>BDD[[#This Row],[ACCIS]]+BDD[[#This Row],[PRIX HTVA]]</f>
        <v>27.448819999999998</v>
      </c>
      <c r="K79" s="29">
        <f>BDD[[#This Row],[PRIX + AC6 HTVA]]*1.6</f>
        <v>43.918112000000001</v>
      </c>
      <c r="L79" s="32" t="s">
        <v>3</v>
      </c>
      <c r="N79" s="29">
        <v>6</v>
      </c>
      <c r="O79" s="29"/>
    </row>
    <row r="80" spans="1:15" x14ac:dyDescent="0.3">
      <c r="A80" s="7" t="s">
        <v>46</v>
      </c>
      <c r="B80" s="7" t="s">
        <v>174</v>
      </c>
      <c r="C80" s="7" t="s">
        <v>191</v>
      </c>
      <c r="D80" s="31" t="s">
        <v>192</v>
      </c>
      <c r="E80" s="7">
        <v>35</v>
      </c>
      <c r="F80" s="7">
        <v>50</v>
      </c>
      <c r="G80" s="7">
        <v>13.36755</v>
      </c>
      <c r="H80" s="7">
        <v>4.9270000000000001E-2</v>
      </c>
      <c r="I80" s="29">
        <v>5.28667</v>
      </c>
      <c r="J80" s="29">
        <f>BDD[[#This Row],[ACCIS]]+BDD[[#This Row],[PRIX HTVA]]</f>
        <v>18.654219999999999</v>
      </c>
      <c r="K80" s="29">
        <f>BDD[[#This Row],[PRIX + AC6 HTVA]]*1.6</f>
        <v>29.846751999999999</v>
      </c>
      <c r="L80" s="32" t="s">
        <v>3</v>
      </c>
      <c r="N80" s="29">
        <v>6</v>
      </c>
      <c r="O80" s="29"/>
    </row>
    <row r="81" spans="1:15" x14ac:dyDescent="0.3">
      <c r="A81" s="7" t="s">
        <v>46</v>
      </c>
      <c r="B81" s="7" t="s">
        <v>174</v>
      </c>
      <c r="C81" s="7" t="s">
        <v>193</v>
      </c>
      <c r="D81" s="31" t="s">
        <v>194</v>
      </c>
      <c r="E81" s="7">
        <v>40</v>
      </c>
      <c r="F81" s="7">
        <v>70</v>
      </c>
      <c r="G81" s="7">
        <v>23.507400000000001</v>
      </c>
      <c r="H81" s="7">
        <v>6.898E-2</v>
      </c>
      <c r="I81" s="29">
        <v>8.4488199999999996</v>
      </c>
      <c r="J81" s="29">
        <f>BDD[[#This Row],[ACCIS]]+BDD[[#This Row],[PRIX HTVA]]</f>
        <v>31.956220000000002</v>
      </c>
      <c r="K81" s="29">
        <f>BDD[[#This Row],[PRIX + AC6 HTVA]]*1.6</f>
        <v>51.129952000000003</v>
      </c>
      <c r="L81" s="32" t="s">
        <v>3</v>
      </c>
      <c r="N81" s="29">
        <v>6</v>
      </c>
      <c r="O81" s="29"/>
    </row>
    <row r="82" spans="1:15" x14ac:dyDescent="0.3">
      <c r="A82" s="7" t="s">
        <v>46</v>
      </c>
      <c r="B82" s="7" t="s">
        <v>174</v>
      </c>
      <c r="C82" s="7" t="s">
        <v>195</v>
      </c>
      <c r="D82" s="31" t="s">
        <v>196</v>
      </c>
      <c r="E82" s="7">
        <v>41</v>
      </c>
      <c r="F82" s="7">
        <v>70</v>
      </c>
      <c r="G82" s="7">
        <v>29.5974</v>
      </c>
      <c r="H82" s="7">
        <v>6.898E-2</v>
      </c>
      <c r="I82" s="29">
        <v>8.6583100000000002</v>
      </c>
      <c r="J82" s="29">
        <f>BDD[[#This Row],[ACCIS]]+BDD[[#This Row],[PRIX HTVA]]</f>
        <v>38.255710000000001</v>
      </c>
      <c r="K82" s="29">
        <f>BDD[[#This Row],[PRIX + AC6 HTVA]]*1.6</f>
        <v>61.209136000000001</v>
      </c>
      <c r="L82" s="32" t="s">
        <v>3</v>
      </c>
      <c r="N82" s="29">
        <v>12</v>
      </c>
      <c r="O82" s="29"/>
    </row>
    <row r="83" spans="1:15" x14ac:dyDescent="0.3">
      <c r="A83" s="7" t="s">
        <v>46</v>
      </c>
      <c r="B83" s="7" t="s">
        <v>174</v>
      </c>
      <c r="C83" s="7" t="s">
        <v>197</v>
      </c>
      <c r="D83" s="31" t="s">
        <v>198</v>
      </c>
      <c r="E83" s="7">
        <v>43</v>
      </c>
      <c r="F83" s="7">
        <v>70</v>
      </c>
      <c r="G83" s="7">
        <v>42.589399999999998</v>
      </c>
      <c r="H83" s="7">
        <v>6.898E-2</v>
      </c>
      <c r="I83" s="29">
        <v>9.0773100000000007</v>
      </c>
      <c r="J83" s="29">
        <f>BDD[[#This Row],[ACCIS]]+BDD[[#This Row],[PRIX HTVA]]</f>
        <v>51.666709999999995</v>
      </c>
      <c r="K83" s="29">
        <f>BDD[[#This Row],[PRIX + AC6 HTVA]]*1.6</f>
        <v>82.666736</v>
      </c>
      <c r="L83" s="32" t="s">
        <v>3</v>
      </c>
      <c r="N83" s="29">
        <v>3</v>
      </c>
      <c r="O83" s="29"/>
    </row>
    <row r="84" spans="1:15" x14ac:dyDescent="0.3">
      <c r="A84" s="7" t="s">
        <v>46</v>
      </c>
      <c r="B84" s="7" t="s">
        <v>174</v>
      </c>
      <c r="C84" s="7" t="s">
        <v>199</v>
      </c>
      <c r="D84" s="31" t="s">
        <v>200</v>
      </c>
      <c r="E84" s="23">
        <v>45</v>
      </c>
      <c r="F84" s="23">
        <v>70</v>
      </c>
      <c r="G84" s="23">
        <v>103.83</v>
      </c>
      <c r="H84" s="23">
        <v>6.898E-2</v>
      </c>
      <c r="I84" s="37">
        <v>9.4962999999999997</v>
      </c>
      <c r="J84" s="37">
        <f>BDD[[#This Row],[ACCIS]]+BDD[[#This Row],[PRIX HTVA]]</f>
        <v>113.3263</v>
      </c>
      <c r="K84" s="37">
        <f>BDD[[#This Row],[PRIX + AC6 HTVA]]*1.6</f>
        <v>181.32208000000003</v>
      </c>
      <c r="L84" s="32" t="s">
        <v>3</v>
      </c>
      <c r="N84" s="29">
        <v>6</v>
      </c>
      <c r="O84" s="29"/>
    </row>
    <row r="85" spans="1:15" x14ac:dyDescent="0.3">
      <c r="A85" s="7" t="s">
        <v>201</v>
      </c>
      <c r="B85" s="7" t="s">
        <v>174</v>
      </c>
      <c r="C85" s="7" t="s">
        <v>202</v>
      </c>
      <c r="D85" s="31" t="s">
        <v>203</v>
      </c>
      <c r="E85" s="23">
        <v>45</v>
      </c>
      <c r="F85" s="23">
        <v>70</v>
      </c>
      <c r="G85" s="23">
        <v>95.52</v>
      </c>
      <c r="H85" s="23">
        <v>6.898E-2</v>
      </c>
      <c r="I85" s="37">
        <v>9.5</v>
      </c>
      <c r="J85" s="37">
        <f>BDD[[#This Row],[ACCIS]]+BDD[[#This Row],[PRIX HTVA]]</f>
        <v>105.02</v>
      </c>
      <c r="K85" s="37">
        <f>BDD[[#This Row],[PRIX + AC6 HTVA]]*1.6</f>
        <v>168.03200000000001</v>
      </c>
      <c r="L85" s="32" t="s">
        <v>3</v>
      </c>
      <c r="N85" s="29">
        <v>3</v>
      </c>
      <c r="O85" s="29"/>
    </row>
    <row r="86" spans="1:15" s="39" customFormat="1" x14ac:dyDescent="0.3">
      <c r="A86" s="36" t="s">
        <v>201</v>
      </c>
      <c r="B86" s="36" t="s">
        <v>174</v>
      </c>
      <c r="C86" s="36" t="s">
        <v>204</v>
      </c>
      <c r="D86" s="31" t="s">
        <v>205</v>
      </c>
      <c r="E86" s="34">
        <v>45</v>
      </c>
      <c r="F86" s="34">
        <v>70</v>
      </c>
      <c r="G86" s="34">
        <v>85</v>
      </c>
      <c r="H86" s="34">
        <v>6.898E-2</v>
      </c>
      <c r="I86" s="35">
        <v>9.5</v>
      </c>
      <c r="J86" s="35">
        <f>BDD[[#This Row],[ACCIS]]+BDD[[#This Row],[PRIX HTVA]]</f>
        <v>94.5</v>
      </c>
      <c r="K86" s="35">
        <f>BDD[[#This Row],[PRIX + AC6 HTVA]]*1.6</f>
        <v>151.20000000000002</v>
      </c>
      <c r="L86" s="32" t="s">
        <v>3</v>
      </c>
      <c r="M86" s="33"/>
      <c r="N86" s="29">
        <v>6</v>
      </c>
      <c r="O86" s="29" t="s">
        <v>4</v>
      </c>
    </row>
    <row r="87" spans="1:15" x14ac:dyDescent="0.3">
      <c r="A87" s="36" t="s">
        <v>201</v>
      </c>
      <c r="B87" s="36" t="s">
        <v>174</v>
      </c>
      <c r="C87" s="36" t="s">
        <v>206</v>
      </c>
      <c r="D87" s="31" t="s">
        <v>207</v>
      </c>
      <c r="E87" s="34">
        <v>45</v>
      </c>
      <c r="F87" s="34">
        <v>70</v>
      </c>
      <c r="G87" s="34">
        <v>85</v>
      </c>
      <c r="H87" s="34">
        <v>6.898E-2</v>
      </c>
      <c r="I87" s="35">
        <v>9.5</v>
      </c>
      <c r="J87" s="35">
        <f>BDD[[#This Row],[ACCIS]]+BDD[[#This Row],[PRIX HTVA]]</f>
        <v>94.5</v>
      </c>
      <c r="K87" s="35">
        <f>BDD[[#This Row],[PRIX + AC6 HTVA]]*1.6</f>
        <v>151.20000000000002</v>
      </c>
      <c r="L87" s="32" t="s">
        <v>3</v>
      </c>
      <c r="N87" s="29">
        <v>6</v>
      </c>
      <c r="O87" s="29" t="s">
        <v>4</v>
      </c>
    </row>
    <row r="88" spans="1:15" x14ac:dyDescent="0.3">
      <c r="A88" s="36" t="s">
        <v>201</v>
      </c>
      <c r="B88" s="36" t="s">
        <v>174</v>
      </c>
      <c r="C88" s="36" t="s">
        <v>208</v>
      </c>
      <c r="D88" s="31" t="s">
        <v>209</v>
      </c>
      <c r="E88" s="34">
        <v>45</v>
      </c>
      <c r="F88" s="34">
        <v>70</v>
      </c>
      <c r="G88" s="34">
        <v>85</v>
      </c>
      <c r="H88" s="34">
        <v>6.898E-2</v>
      </c>
      <c r="I88" s="35">
        <v>9.5</v>
      </c>
      <c r="J88" s="35">
        <f>BDD[[#This Row],[ACCIS]]+BDD[[#This Row],[PRIX HTVA]]</f>
        <v>94.5</v>
      </c>
      <c r="K88" s="35">
        <f>BDD[[#This Row],[PRIX + AC6 HTVA]]*1.6</f>
        <v>151.20000000000002</v>
      </c>
      <c r="L88" s="32" t="s">
        <v>3</v>
      </c>
      <c r="N88" s="29">
        <v>6</v>
      </c>
      <c r="O88" s="29" t="s">
        <v>4</v>
      </c>
    </row>
    <row r="89" spans="1:15" x14ac:dyDescent="0.3">
      <c r="A89" s="7" t="s">
        <v>46</v>
      </c>
      <c r="B89" s="7" t="s">
        <v>210</v>
      </c>
      <c r="C89" s="7" t="s">
        <v>211</v>
      </c>
      <c r="D89" s="31" t="s">
        <v>212</v>
      </c>
      <c r="E89" s="7">
        <v>40</v>
      </c>
      <c r="F89" s="7">
        <v>70</v>
      </c>
      <c r="G89" s="7">
        <v>8.25</v>
      </c>
      <c r="H89" s="7">
        <v>6.898E-2</v>
      </c>
      <c r="I89" s="29">
        <v>8.4488199999999996</v>
      </c>
      <c r="J89" s="29">
        <f>BDD[[#This Row],[ACCIS]]+BDD[[#This Row],[PRIX HTVA]]</f>
        <v>16.698819999999998</v>
      </c>
      <c r="K89" s="29">
        <f>BDD[[#This Row],[PRIX + AC6 HTVA]]*1.6</f>
        <v>26.718111999999998</v>
      </c>
      <c r="L89" s="32" t="s">
        <v>3</v>
      </c>
      <c r="N89" s="29">
        <v>3</v>
      </c>
      <c r="O89" s="29"/>
    </row>
    <row r="90" spans="1:15" x14ac:dyDescent="0.3">
      <c r="A90" s="7" t="s">
        <v>46</v>
      </c>
      <c r="B90" s="7" t="s">
        <v>210</v>
      </c>
      <c r="C90" s="7" t="s">
        <v>213</v>
      </c>
      <c r="D90" s="31" t="s">
        <v>214</v>
      </c>
      <c r="E90" s="7">
        <v>49</v>
      </c>
      <c r="F90" s="7">
        <v>100</v>
      </c>
      <c r="G90" s="7">
        <v>14</v>
      </c>
      <c r="H90" s="7">
        <v>9.8540000000000003E-2</v>
      </c>
      <c r="I90" s="29">
        <v>14.763260000000001</v>
      </c>
      <c r="J90" s="29">
        <f>BDD[[#This Row],[ACCIS]]+BDD[[#This Row],[PRIX HTVA]]</f>
        <v>28.763260000000002</v>
      </c>
      <c r="K90" s="29">
        <f>BDD[[#This Row],[PRIX + AC6 HTVA]]*1.6</f>
        <v>46.02121600000001</v>
      </c>
      <c r="L90" s="32" t="s">
        <v>3</v>
      </c>
      <c r="N90" s="29">
        <v>3</v>
      </c>
      <c r="O90" s="29"/>
    </row>
    <row r="91" spans="1:15" x14ac:dyDescent="0.3">
      <c r="A91" s="7" t="s">
        <v>46</v>
      </c>
      <c r="B91" s="41" t="s">
        <v>210</v>
      </c>
      <c r="C91" s="7" t="s">
        <v>215</v>
      </c>
      <c r="D91" s="31" t="s">
        <v>216</v>
      </c>
      <c r="E91" s="7">
        <v>40</v>
      </c>
      <c r="F91" s="7">
        <v>70</v>
      </c>
      <c r="G91" s="7">
        <v>15.4</v>
      </c>
      <c r="H91" s="7">
        <v>6.898E-2</v>
      </c>
      <c r="I91" s="29">
        <v>8.4488199999999996</v>
      </c>
      <c r="J91" s="29">
        <f>BDD[[#This Row],[ACCIS]]+BDD[[#This Row],[PRIX HTVA]]</f>
        <v>23.84882</v>
      </c>
      <c r="K91" s="29">
        <f>BDD[[#This Row],[PRIX + AC6 HTVA]]*1.6</f>
        <v>38.158112000000003</v>
      </c>
      <c r="L91" s="32" t="s">
        <v>3</v>
      </c>
      <c r="N91" s="29">
        <v>3</v>
      </c>
      <c r="O91" s="29"/>
    </row>
    <row r="92" spans="1:15" x14ac:dyDescent="0.3">
      <c r="A92" s="7" t="s">
        <v>46</v>
      </c>
      <c r="B92" s="7" t="s">
        <v>85</v>
      </c>
      <c r="C92" s="7" t="s">
        <v>217</v>
      </c>
      <c r="D92" s="31" t="s">
        <v>218</v>
      </c>
      <c r="E92" s="7">
        <v>32</v>
      </c>
      <c r="F92" s="7">
        <v>50</v>
      </c>
      <c r="G92" s="7">
        <v>9.24</v>
      </c>
      <c r="H92" s="7">
        <v>4.9270000000000001E-2</v>
      </c>
      <c r="I92" s="29">
        <v>4.8377499999999998</v>
      </c>
      <c r="J92" s="29">
        <f>BDD[[#This Row],[ACCIS]]+BDD[[#This Row],[PRIX HTVA]]</f>
        <v>14.07775</v>
      </c>
      <c r="K92" s="29">
        <f>BDD[[#This Row],[PRIX + AC6 HTVA]]*1.6</f>
        <v>22.5244</v>
      </c>
      <c r="L92" s="32" t="s">
        <v>3</v>
      </c>
      <c r="N92" s="29">
        <v>3</v>
      </c>
      <c r="O92" s="29"/>
    </row>
    <row r="93" spans="1:15" x14ac:dyDescent="0.3">
      <c r="A93" s="7" t="s">
        <v>46</v>
      </c>
      <c r="B93" s="7" t="s">
        <v>85</v>
      </c>
      <c r="C93" s="7" t="s">
        <v>219</v>
      </c>
      <c r="D93" s="31" t="s">
        <v>220</v>
      </c>
      <c r="E93" s="7">
        <v>15</v>
      </c>
      <c r="F93" s="7">
        <v>50</v>
      </c>
      <c r="G93" s="7">
        <v>8.33</v>
      </c>
      <c r="H93" s="7">
        <v>4.9270000000000001E-2</v>
      </c>
      <c r="I93" s="29">
        <v>2.2938700000000001</v>
      </c>
      <c r="J93" s="29">
        <f>BDD[[#This Row],[ACCIS]]+BDD[[#This Row],[PRIX HTVA]]</f>
        <v>10.62387</v>
      </c>
      <c r="K93" s="29">
        <f>BDD[[#This Row],[PRIX + AC6 HTVA]]*1.6</f>
        <v>16.998192</v>
      </c>
      <c r="L93" s="32" t="s">
        <v>3</v>
      </c>
      <c r="N93" s="29">
        <v>3</v>
      </c>
      <c r="O93" s="29"/>
    </row>
    <row r="94" spans="1:15" x14ac:dyDescent="0.3">
      <c r="A94" s="7" t="s">
        <v>46</v>
      </c>
      <c r="B94" s="7" t="s">
        <v>85</v>
      </c>
      <c r="C94" s="7" t="s">
        <v>221</v>
      </c>
      <c r="D94" s="31" t="s">
        <v>222</v>
      </c>
      <c r="E94" s="7">
        <v>32</v>
      </c>
      <c r="F94" s="7">
        <v>50</v>
      </c>
      <c r="G94" s="7">
        <v>9.24</v>
      </c>
      <c r="H94" s="7">
        <v>4.9270000000000001E-2</v>
      </c>
      <c r="I94" s="29">
        <v>4.8377499999999998</v>
      </c>
      <c r="J94" s="29">
        <f>BDD[[#This Row],[ACCIS]]+BDD[[#This Row],[PRIX HTVA]]</f>
        <v>14.07775</v>
      </c>
      <c r="K94" s="29">
        <f>BDD[[#This Row],[PRIX + AC6 HTVA]]*1.6</f>
        <v>22.5244</v>
      </c>
      <c r="L94" s="32" t="s">
        <v>3</v>
      </c>
      <c r="N94" s="29">
        <v>3</v>
      </c>
      <c r="O94" s="29"/>
    </row>
    <row r="95" spans="1:15" x14ac:dyDescent="0.3">
      <c r="A95" s="7" t="s">
        <v>46</v>
      </c>
      <c r="B95" s="7" t="s">
        <v>223</v>
      </c>
      <c r="C95" s="7" t="s">
        <v>224</v>
      </c>
      <c r="D95" s="31" t="s">
        <v>225</v>
      </c>
      <c r="E95" s="7">
        <v>40</v>
      </c>
      <c r="F95" s="7">
        <v>70</v>
      </c>
      <c r="G95" s="7">
        <v>30.47</v>
      </c>
      <c r="H95" s="7">
        <v>6.898E-2</v>
      </c>
      <c r="I95" s="29">
        <v>8.4488199999999996</v>
      </c>
      <c r="J95" s="29">
        <f>BDD[[#This Row],[ACCIS]]+BDD[[#This Row],[PRIX HTVA]]</f>
        <v>38.918819999999997</v>
      </c>
      <c r="K95" s="29">
        <f>BDD[[#This Row],[PRIX + AC6 HTVA]]*1.6</f>
        <v>62.270111999999997</v>
      </c>
      <c r="L95" s="32" t="s">
        <v>3</v>
      </c>
      <c r="N95" s="29">
        <v>6</v>
      </c>
      <c r="O95" s="29"/>
    </row>
    <row r="96" spans="1:15" x14ac:dyDescent="0.3">
      <c r="A96" s="7" t="s">
        <v>46</v>
      </c>
      <c r="B96" s="7" t="s">
        <v>223</v>
      </c>
      <c r="C96" s="7" t="s">
        <v>226</v>
      </c>
      <c r="D96" s="31" t="s">
        <v>227</v>
      </c>
      <c r="E96" s="7">
        <v>40</v>
      </c>
      <c r="F96" s="7">
        <v>70</v>
      </c>
      <c r="G96" s="7">
        <v>19.829999999999998</v>
      </c>
      <c r="H96" s="7">
        <v>6.898E-2</v>
      </c>
      <c r="I96" s="29">
        <v>8.4488199999999996</v>
      </c>
      <c r="J96" s="29">
        <f>BDD[[#This Row],[ACCIS]]+BDD[[#This Row],[PRIX HTVA]]</f>
        <v>28.278819999999996</v>
      </c>
      <c r="K96" s="29">
        <f>BDD[[#This Row],[PRIX + AC6 HTVA]]*1.6</f>
        <v>45.246111999999997</v>
      </c>
      <c r="L96" s="32" t="s">
        <v>3</v>
      </c>
      <c r="N96" s="29">
        <v>6</v>
      </c>
      <c r="O96" s="29"/>
    </row>
    <row r="97" spans="1:15" x14ac:dyDescent="0.3">
      <c r="A97" s="7" t="s">
        <v>46</v>
      </c>
      <c r="B97" s="7" t="s">
        <v>228</v>
      </c>
      <c r="C97" s="7" t="s">
        <v>229</v>
      </c>
      <c r="D97" s="31" t="s">
        <v>230</v>
      </c>
      <c r="E97" s="23">
        <v>35</v>
      </c>
      <c r="F97" s="23">
        <v>70</v>
      </c>
      <c r="G97" s="23">
        <v>10.9214</v>
      </c>
      <c r="H97" s="23">
        <v>6.898E-2</v>
      </c>
      <c r="I97" s="37">
        <v>7.4013400000000003</v>
      </c>
      <c r="J97" s="37">
        <f>BDD[[#This Row],[ACCIS]]+BDD[[#This Row],[PRIX HTVA]]</f>
        <v>18.32274</v>
      </c>
      <c r="K97" s="37">
        <f>BDD[[#This Row],[PRIX + AC6 HTVA]]*1.6</f>
        <v>29.316383999999999</v>
      </c>
      <c r="L97" s="32" t="s">
        <v>3</v>
      </c>
      <c r="N97" s="29">
        <v>6</v>
      </c>
      <c r="O97" s="29" t="s">
        <v>11</v>
      </c>
    </row>
    <row r="98" spans="1:15" x14ac:dyDescent="0.3">
      <c r="A98" s="7" t="s">
        <v>46</v>
      </c>
      <c r="B98" s="7" t="s">
        <v>231</v>
      </c>
      <c r="C98" s="7" t="s">
        <v>232</v>
      </c>
      <c r="D98" s="31" t="s">
        <v>233</v>
      </c>
      <c r="E98" s="7">
        <v>42</v>
      </c>
      <c r="F98" s="7">
        <v>70</v>
      </c>
      <c r="G98" s="7">
        <v>65.42</v>
      </c>
      <c r="H98" s="7">
        <v>6.898E-2</v>
      </c>
      <c r="I98" s="29">
        <v>8.8678100000000004</v>
      </c>
      <c r="J98" s="29">
        <f>BDD[[#This Row],[ACCIS]]+BDD[[#This Row],[PRIX HTVA]]</f>
        <v>74.287810000000007</v>
      </c>
      <c r="K98" s="29">
        <f>BDD[[#This Row],[PRIX + AC6 HTVA]]*1.6</f>
        <v>118.86049600000001</v>
      </c>
      <c r="L98" s="32" t="s">
        <v>3</v>
      </c>
      <c r="N98" s="29">
        <v>6</v>
      </c>
      <c r="O98" s="29"/>
    </row>
    <row r="99" spans="1:15" x14ac:dyDescent="0.3">
      <c r="A99" s="36" t="s">
        <v>46</v>
      </c>
      <c r="B99" s="36" t="s">
        <v>231</v>
      </c>
      <c r="C99" s="36" t="s">
        <v>1766</v>
      </c>
      <c r="D99" s="31" t="s">
        <v>1767</v>
      </c>
      <c r="E99" s="7">
        <v>42</v>
      </c>
      <c r="F99" s="7">
        <v>70</v>
      </c>
      <c r="G99" s="7">
        <v>67.63</v>
      </c>
      <c r="H99" s="7">
        <v>6.898E-2</v>
      </c>
      <c r="I99" s="29">
        <v>8.8678100000000004</v>
      </c>
      <c r="J99" s="29">
        <f>BDD[[#This Row],[ACCIS]]+BDD[[#This Row],[PRIX HTVA]]</f>
        <v>76.497810000000001</v>
      </c>
      <c r="K99" s="104">
        <f>BDD[[#This Row],[PRIX + AC6 HTVA]]*1.6</f>
        <v>122.39649600000001</v>
      </c>
      <c r="L99" s="32" t="s">
        <v>3</v>
      </c>
      <c r="M99" s="105"/>
      <c r="N99" s="29">
        <v>6</v>
      </c>
      <c r="O99" s="29" t="s">
        <v>4</v>
      </c>
    </row>
    <row r="100" spans="1:15" x14ac:dyDescent="0.3">
      <c r="A100" s="7" t="s">
        <v>46</v>
      </c>
      <c r="B100" s="7" t="s">
        <v>231</v>
      </c>
      <c r="C100" s="7" t="s">
        <v>234</v>
      </c>
      <c r="D100" s="31" t="s">
        <v>235</v>
      </c>
      <c r="E100" s="7">
        <v>42</v>
      </c>
      <c r="F100" s="7">
        <v>70</v>
      </c>
      <c r="G100" s="7">
        <v>69.56</v>
      </c>
      <c r="H100" s="7">
        <v>6.898E-2</v>
      </c>
      <c r="I100" s="29">
        <v>8.8678100000000004</v>
      </c>
      <c r="J100" s="29">
        <f>BDD[[#This Row],[ACCIS]]+BDD[[#This Row],[PRIX HTVA]]</f>
        <v>78.427810000000008</v>
      </c>
      <c r="K100" s="29">
        <f>BDD[[#This Row],[PRIX + AC6 HTVA]]*1.6</f>
        <v>125.48449600000002</v>
      </c>
      <c r="L100" s="32" t="s">
        <v>3</v>
      </c>
      <c r="N100" s="29">
        <v>6</v>
      </c>
      <c r="O100" s="29"/>
    </row>
    <row r="101" spans="1:15" x14ac:dyDescent="0.3">
      <c r="A101" s="7" t="s">
        <v>46</v>
      </c>
      <c r="B101" s="7" t="s">
        <v>231</v>
      </c>
      <c r="C101" s="7" t="s">
        <v>236</v>
      </c>
      <c r="D101" s="31" t="s">
        <v>237</v>
      </c>
      <c r="E101" s="7">
        <v>42</v>
      </c>
      <c r="F101" s="7">
        <v>70</v>
      </c>
      <c r="G101" s="7">
        <v>62.84</v>
      </c>
      <c r="H101" s="7">
        <v>6.898E-2</v>
      </c>
      <c r="I101" s="29">
        <v>8.8678100000000004</v>
      </c>
      <c r="J101" s="29">
        <f>BDD[[#This Row],[ACCIS]]+BDD[[#This Row],[PRIX HTVA]]</f>
        <v>71.707810000000009</v>
      </c>
      <c r="K101" s="29">
        <f>BDD[[#This Row],[PRIX + AC6 HTVA]]*1.6</f>
        <v>114.73249600000003</v>
      </c>
      <c r="L101" s="32" t="s">
        <v>3</v>
      </c>
      <c r="N101" s="29">
        <v>6</v>
      </c>
      <c r="O101" s="29"/>
    </row>
    <row r="102" spans="1:15" x14ac:dyDescent="0.3">
      <c r="A102" s="7" t="s">
        <v>46</v>
      </c>
      <c r="B102" s="7" t="s">
        <v>231</v>
      </c>
      <c r="C102" s="7" t="s">
        <v>238</v>
      </c>
      <c r="D102" s="31" t="s">
        <v>239</v>
      </c>
      <c r="E102" s="23">
        <v>66.900000000000006</v>
      </c>
      <c r="F102" s="23">
        <v>70</v>
      </c>
      <c r="G102" s="23">
        <v>80</v>
      </c>
      <c r="H102" s="23">
        <v>6.898E-2</v>
      </c>
      <c r="I102" s="37">
        <v>14.08426</v>
      </c>
      <c r="J102" s="37">
        <f>BDD[[#This Row],[ACCIS]]+BDD[[#This Row],[PRIX HTVA]]</f>
        <v>94.08426</v>
      </c>
      <c r="K102" s="37">
        <f>BDD[[#This Row],[PRIX + AC6 HTVA]]*1.6</f>
        <v>150.53481600000001</v>
      </c>
      <c r="L102" s="32" t="s">
        <v>3</v>
      </c>
      <c r="N102" s="29">
        <v>6</v>
      </c>
      <c r="O102" s="29" t="s">
        <v>11</v>
      </c>
    </row>
    <row r="103" spans="1:15" x14ac:dyDescent="0.3">
      <c r="A103" s="7" t="s">
        <v>46</v>
      </c>
      <c r="B103" s="7" t="s">
        <v>231</v>
      </c>
      <c r="C103" s="7" t="s">
        <v>240</v>
      </c>
      <c r="D103" s="31" t="s">
        <v>241</v>
      </c>
      <c r="E103" s="7">
        <v>40</v>
      </c>
      <c r="F103" s="7">
        <v>100</v>
      </c>
      <c r="G103" s="7">
        <v>12.87</v>
      </c>
      <c r="H103" s="7">
        <v>9.8540000000000003E-2</v>
      </c>
      <c r="I103" s="29">
        <v>12.069739999999999</v>
      </c>
      <c r="J103" s="29">
        <f>BDD[[#This Row],[ACCIS]]+BDD[[#This Row],[PRIX HTVA]]</f>
        <v>24.93974</v>
      </c>
      <c r="K103" s="29">
        <f>BDD[[#This Row],[PRIX + AC6 HTVA]]*1.6</f>
        <v>39.903584000000002</v>
      </c>
      <c r="L103" s="32" t="s">
        <v>3</v>
      </c>
      <c r="N103" s="29">
        <v>6</v>
      </c>
      <c r="O103" s="29"/>
    </row>
    <row r="104" spans="1:15" x14ac:dyDescent="0.3">
      <c r="A104" s="7" t="s">
        <v>46</v>
      </c>
      <c r="B104" s="7" t="s">
        <v>231</v>
      </c>
      <c r="C104" s="7" t="s">
        <v>242</v>
      </c>
      <c r="D104" s="31" t="s">
        <v>243</v>
      </c>
      <c r="E104" s="7">
        <v>50</v>
      </c>
      <c r="F104" s="7">
        <v>100</v>
      </c>
      <c r="G104" s="7">
        <v>14.84</v>
      </c>
      <c r="H104" s="7">
        <v>9.8540000000000003E-2</v>
      </c>
      <c r="I104" s="29">
        <v>15.06254</v>
      </c>
      <c r="J104" s="29">
        <f>BDD[[#This Row],[ACCIS]]+BDD[[#This Row],[PRIX HTVA]]</f>
        <v>29.902540000000002</v>
      </c>
      <c r="K104" s="29">
        <f>BDD[[#This Row],[PRIX + AC6 HTVA]]*1.6</f>
        <v>47.844064000000003</v>
      </c>
      <c r="L104" s="32" t="s">
        <v>3</v>
      </c>
      <c r="N104" s="29">
        <v>3</v>
      </c>
      <c r="O104" s="29"/>
    </row>
    <row r="105" spans="1:15" x14ac:dyDescent="0.3">
      <c r="A105" s="7" t="s">
        <v>46</v>
      </c>
      <c r="B105" s="7" t="s">
        <v>231</v>
      </c>
      <c r="C105" s="7" t="s">
        <v>244</v>
      </c>
      <c r="D105" s="31" t="s">
        <v>245</v>
      </c>
      <c r="E105" s="7">
        <v>42</v>
      </c>
      <c r="F105" s="7">
        <v>70</v>
      </c>
      <c r="G105" s="7">
        <v>50</v>
      </c>
      <c r="H105" s="7">
        <v>6.898E-2</v>
      </c>
      <c r="I105" s="29">
        <v>8.8678100000000004</v>
      </c>
      <c r="J105" s="29">
        <f>BDD[[#This Row],[ACCIS]]+BDD[[#This Row],[PRIX HTVA]]</f>
        <v>58.867809999999999</v>
      </c>
      <c r="K105" s="29">
        <f>BDD[[#This Row],[PRIX + AC6 HTVA]]*1.6</f>
        <v>94.188496000000001</v>
      </c>
      <c r="L105" s="32" t="s">
        <v>3</v>
      </c>
      <c r="N105" s="29">
        <v>3</v>
      </c>
      <c r="O105" s="29"/>
    </row>
    <row r="106" spans="1:15" x14ac:dyDescent="0.3">
      <c r="A106" s="7" t="s">
        <v>46</v>
      </c>
      <c r="B106" s="7" t="s">
        <v>231</v>
      </c>
      <c r="C106" s="7" t="s">
        <v>246</v>
      </c>
      <c r="D106" s="31" t="s">
        <v>247</v>
      </c>
      <c r="E106" s="7">
        <v>40</v>
      </c>
      <c r="F106" s="7">
        <v>100</v>
      </c>
      <c r="G106" s="7">
        <v>16.87</v>
      </c>
      <c r="H106" s="7">
        <v>9.8540000000000003E-2</v>
      </c>
      <c r="I106" s="29">
        <v>12.069739999999999</v>
      </c>
      <c r="J106" s="29">
        <f>BDD[[#This Row],[ACCIS]]+BDD[[#This Row],[PRIX HTVA]]</f>
        <v>28.93974</v>
      </c>
      <c r="K106" s="29">
        <f>BDD[[#This Row],[PRIX + AC6 HTVA]]*1.6</f>
        <v>46.303584000000001</v>
      </c>
      <c r="L106" s="32" t="s">
        <v>3</v>
      </c>
      <c r="N106" s="29">
        <v>6</v>
      </c>
      <c r="O106" s="29"/>
    </row>
    <row r="107" spans="1:15" s="39" customFormat="1" x14ac:dyDescent="0.3">
      <c r="A107" s="7" t="s">
        <v>46</v>
      </c>
      <c r="B107" s="7" t="s">
        <v>231</v>
      </c>
      <c r="C107" s="7" t="s">
        <v>248</v>
      </c>
      <c r="D107" s="31" t="s">
        <v>249</v>
      </c>
      <c r="E107" s="7">
        <v>30</v>
      </c>
      <c r="F107" s="7">
        <v>70</v>
      </c>
      <c r="G107" s="7">
        <v>21.55</v>
      </c>
      <c r="H107" s="7">
        <v>6.898E-2</v>
      </c>
      <c r="I107" s="29">
        <v>6.3538600000000001</v>
      </c>
      <c r="J107" s="29">
        <f>BDD[[#This Row],[ACCIS]]+BDD[[#This Row],[PRIX HTVA]]</f>
        <v>27.903860000000002</v>
      </c>
      <c r="K107" s="29">
        <f>BDD[[#This Row],[PRIX + AC6 HTVA]]*1.6</f>
        <v>44.646176000000004</v>
      </c>
      <c r="L107" s="32" t="s">
        <v>3</v>
      </c>
      <c r="M107" s="33"/>
      <c r="N107" s="29">
        <v>3</v>
      </c>
      <c r="O107" s="29"/>
    </row>
    <row r="108" spans="1:15" x14ac:dyDescent="0.3">
      <c r="A108" s="7" t="s">
        <v>46</v>
      </c>
      <c r="B108" s="7" t="s">
        <v>231</v>
      </c>
      <c r="C108" s="7" t="s">
        <v>250</v>
      </c>
      <c r="D108" s="31" t="s">
        <v>251</v>
      </c>
      <c r="E108" s="7">
        <v>40</v>
      </c>
      <c r="F108" s="7">
        <v>70</v>
      </c>
      <c r="G108" s="7">
        <v>10.18</v>
      </c>
      <c r="H108" s="7">
        <v>6.898E-2</v>
      </c>
      <c r="I108" s="29">
        <v>8.4488199999999996</v>
      </c>
      <c r="J108" s="29">
        <f>BDD[[#This Row],[ACCIS]]+BDD[[#This Row],[PRIX HTVA]]</f>
        <v>18.628819999999997</v>
      </c>
      <c r="K108" s="29">
        <f>BDD[[#This Row],[PRIX + AC6 HTVA]]*1.6</f>
        <v>29.806111999999999</v>
      </c>
      <c r="L108" s="32" t="s">
        <v>3</v>
      </c>
      <c r="N108" s="29">
        <v>6</v>
      </c>
      <c r="O108" s="29"/>
    </row>
    <row r="109" spans="1:15" x14ac:dyDescent="0.3">
      <c r="A109" s="7" t="s">
        <v>46</v>
      </c>
      <c r="B109" s="7" t="s">
        <v>231</v>
      </c>
      <c r="C109" s="7" t="s">
        <v>252</v>
      </c>
      <c r="D109" s="31" t="s">
        <v>253</v>
      </c>
      <c r="E109" s="7">
        <v>50</v>
      </c>
      <c r="F109" s="7">
        <v>70</v>
      </c>
      <c r="G109" s="7">
        <v>11.43</v>
      </c>
      <c r="H109" s="7">
        <v>6.898E-2</v>
      </c>
      <c r="I109" s="29">
        <v>10.54378</v>
      </c>
      <c r="J109" s="29">
        <f>BDD[[#This Row],[ACCIS]]+BDD[[#This Row],[PRIX HTVA]]</f>
        <v>21.973779999999998</v>
      </c>
      <c r="K109" s="29">
        <f>BDD[[#This Row],[PRIX + AC6 HTVA]]*1.6</f>
        <v>35.158048000000001</v>
      </c>
      <c r="L109" s="32" t="s">
        <v>3</v>
      </c>
      <c r="N109" s="29">
        <v>6</v>
      </c>
      <c r="O109" s="29"/>
    </row>
    <row r="110" spans="1:15" x14ac:dyDescent="0.3">
      <c r="A110" s="7" t="s">
        <v>46</v>
      </c>
      <c r="B110" s="7" t="s">
        <v>231</v>
      </c>
      <c r="C110" s="7" t="s">
        <v>254</v>
      </c>
      <c r="D110" s="31" t="s">
        <v>255</v>
      </c>
      <c r="E110" s="7">
        <v>55</v>
      </c>
      <c r="F110" s="7">
        <v>100</v>
      </c>
      <c r="G110" s="7">
        <v>17</v>
      </c>
      <c r="H110" s="7">
        <v>9.8540000000000003E-2</v>
      </c>
      <c r="I110" s="29">
        <v>16.55894</v>
      </c>
      <c r="J110" s="29">
        <f>BDD[[#This Row],[ACCIS]]+BDD[[#This Row],[PRIX HTVA]]</f>
        <v>33.55894</v>
      </c>
      <c r="K110" s="29">
        <f>BDD[[#This Row],[PRIX + AC6 HTVA]]*1.6</f>
        <v>53.694304000000002</v>
      </c>
      <c r="L110" s="32" t="s">
        <v>3</v>
      </c>
      <c r="N110" s="29">
        <v>6</v>
      </c>
      <c r="O110" s="29"/>
    </row>
    <row r="111" spans="1:15" x14ac:dyDescent="0.3">
      <c r="A111" s="7" t="s">
        <v>46</v>
      </c>
      <c r="B111" s="7" t="s">
        <v>231</v>
      </c>
      <c r="C111" s="7" t="s">
        <v>256</v>
      </c>
      <c r="D111" s="31" t="s">
        <v>257</v>
      </c>
      <c r="E111" s="7">
        <v>40</v>
      </c>
      <c r="F111" s="7">
        <v>500</v>
      </c>
      <c r="G111" s="7">
        <v>54.78</v>
      </c>
      <c r="H111" s="7">
        <v>0.49270000000000003</v>
      </c>
      <c r="I111" s="29">
        <v>60.348700000000001</v>
      </c>
      <c r="J111" s="29">
        <f>BDD[[#This Row],[ACCIS]]+BDD[[#This Row],[PRIX HTVA]]</f>
        <v>115.12870000000001</v>
      </c>
      <c r="K111" s="29">
        <f>BDD[[#This Row],[PRIX + AC6 HTVA]]*1.6</f>
        <v>184.20592000000002</v>
      </c>
      <c r="L111" s="32" t="s">
        <v>3</v>
      </c>
      <c r="N111" s="29">
        <v>1</v>
      </c>
      <c r="O111" s="29"/>
    </row>
    <row r="112" spans="1:15" x14ac:dyDescent="0.3">
      <c r="A112" s="7" t="s">
        <v>46</v>
      </c>
      <c r="B112" s="7" t="s">
        <v>231</v>
      </c>
      <c r="C112" s="7" t="s">
        <v>258</v>
      </c>
      <c r="D112" s="31" t="s">
        <v>259</v>
      </c>
      <c r="E112" s="7">
        <v>50</v>
      </c>
      <c r="F112" s="7">
        <v>450</v>
      </c>
      <c r="G112" s="7">
        <v>60.34</v>
      </c>
      <c r="H112" s="7">
        <v>0.44342999999999999</v>
      </c>
      <c r="I112" s="29">
        <v>67.78143</v>
      </c>
      <c r="J112" s="29">
        <f>BDD[[#This Row],[ACCIS]]+BDD[[#This Row],[PRIX HTVA]]</f>
        <v>128.12143</v>
      </c>
      <c r="K112" s="29">
        <f>BDD[[#This Row],[PRIX + AC6 HTVA]]*1.6</f>
        <v>204.99428800000001</v>
      </c>
      <c r="L112" s="32" t="s">
        <v>3</v>
      </c>
      <c r="N112" s="29">
        <v>1</v>
      </c>
      <c r="O112" s="29"/>
    </row>
    <row r="113" spans="1:15" x14ac:dyDescent="0.3">
      <c r="A113" s="7" t="s">
        <v>46</v>
      </c>
      <c r="B113" s="7" t="s">
        <v>231</v>
      </c>
      <c r="C113" s="7" t="s">
        <v>260</v>
      </c>
      <c r="D113" s="31" t="s">
        <v>261</v>
      </c>
      <c r="E113" s="7">
        <v>50</v>
      </c>
      <c r="F113" s="7">
        <v>300</v>
      </c>
      <c r="G113" s="7">
        <v>44.77</v>
      </c>
      <c r="H113" s="7">
        <v>0.44342999999999999</v>
      </c>
      <c r="I113" s="29">
        <v>45.19</v>
      </c>
      <c r="J113" s="29">
        <f>BDD[[#This Row],[ACCIS]]+BDD[[#This Row],[PRIX HTVA]]</f>
        <v>89.960000000000008</v>
      </c>
      <c r="K113" s="29">
        <f>BDD[[#This Row],[PRIX + AC6 HTVA]]*1.6</f>
        <v>143.93600000000001</v>
      </c>
      <c r="L113" s="32" t="s">
        <v>3</v>
      </c>
      <c r="N113" s="29">
        <v>1</v>
      </c>
      <c r="O113" s="29"/>
    </row>
    <row r="114" spans="1:15" x14ac:dyDescent="0.3">
      <c r="A114" s="7" t="s">
        <v>46</v>
      </c>
      <c r="B114" s="7" t="s">
        <v>231</v>
      </c>
      <c r="C114" s="7" t="s">
        <v>250</v>
      </c>
      <c r="D114" s="31" t="s">
        <v>262</v>
      </c>
      <c r="E114" s="7">
        <v>45.67</v>
      </c>
      <c r="F114" s="7">
        <v>210</v>
      </c>
      <c r="G114" s="7">
        <v>25</v>
      </c>
      <c r="H114" s="7">
        <v>0.20693</v>
      </c>
      <c r="I114" s="29">
        <v>28.909980000000001</v>
      </c>
      <c r="J114" s="29">
        <f>BDD[[#This Row],[ACCIS]]+BDD[[#This Row],[PRIX HTVA]]</f>
        <v>53.909980000000004</v>
      </c>
      <c r="K114" s="29">
        <f>BDD[[#This Row],[PRIX + AC6 HTVA]]*1.6</f>
        <v>86.25596800000001</v>
      </c>
      <c r="L114" s="32" t="s">
        <v>3</v>
      </c>
      <c r="N114" s="29">
        <v>6</v>
      </c>
      <c r="O114" s="29"/>
    </row>
    <row r="115" spans="1:15" x14ac:dyDescent="0.3">
      <c r="A115" s="7" t="s">
        <v>46</v>
      </c>
      <c r="B115" s="41" t="s">
        <v>231</v>
      </c>
      <c r="C115" s="7" t="s">
        <v>263</v>
      </c>
      <c r="D115" s="31" t="s">
        <v>264</v>
      </c>
      <c r="E115" s="23">
        <v>42</v>
      </c>
      <c r="F115" s="23">
        <v>16</v>
      </c>
      <c r="G115" s="23">
        <v>30</v>
      </c>
      <c r="H115" s="23">
        <v>1.5769999999999999E-2</v>
      </c>
      <c r="I115" s="37">
        <v>2.0269300000000001</v>
      </c>
      <c r="J115" s="37">
        <f>BDD[[#This Row],[ACCIS]]+BDD[[#This Row],[PRIX HTVA]]</f>
        <v>32.02693</v>
      </c>
      <c r="K115" s="37">
        <f>BDD[[#This Row],[PRIX + AC6 HTVA]]*1.6</f>
        <v>51.243088</v>
      </c>
      <c r="L115" s="32" t="s">
        <v>3</v>
      </c>
      <c r="N115" s="29">
        <v>6</v>
      </c>
      <c r="O115" s="29" t="s">
        <v>11</v>
      </c>
    </row>
    <row r="116" spans="1:15" x14ac:dyDescent="0.3">
      <c r="A116" s="7" t="s">
        <v>46</v>
      </c>
      <c r="B116" s="7" t="s">
        <v>231</v>
      </c>
      <c r="C116" s="7" t="s">
        <v>265</v>
      </c>
      <c r="D116" s="31" t="s">
        <v>266</v>
      </c>
      <c r="E116" s="7">
        <v>40</v>
      </c>
      <c r="F116" s="7">
        <v>70</v>
      </c>
      <c r="G116" s="7">
        <v>27.66</v>
      </c>
      <c r="H116" s="7">
        <v>6.898E-2</v>
      </c>
      <c r="I116" s="29">
        <v>8.4488199999999996</v>
      </c>
      <c r="J116" s="29">
        <f>BDD[[#This Row],[ACCIS]]+BDD[[#This Row],[PRIX HTVA]]</f>
        <v>36.108820000000001</v>
      </c>
      <c r="K116" s="29">
        <f>BDD[[#This Row],[PRIX + AC6 HTVA]]*1.6</f>
        <v>57.774112000000002</v>
      </c>
      <c r="L116" s="32" t="s">
        <v>3</v>
      </c>
      <c r="N116" s="29">
        <v>6</v>
      </c>
      <c r="O116" s="29"/>
    </row>
    <row r="117" spans="1:15" x14ac:dyDescent="0.3">
      <c r="A117" s="7" t="s">
        <v>46</v>
      </c>
      <c r="B117" s="7" t="s">
        <v>231</v>
      </c>
      <c r="C117" s="7" t="s">
        <v>267</v>
      </c>
      <c r="D117" s="31" t="s">
        <v>268</v>
      </c>
      <c r="E117" s="7">
        <v>18</v>
      </c>
      <c r="F117" s="7">
        <v>70</v>
      </c>
      <c r="G117" s="7">
        <v>13.85</v>
      </c>
      <c r="H117" s="7">
        <v>6.898E-2</v>
      </c>
      <c r="I117" s="29">
        <v>3.8399100000000002</v>
      </c>
      <c r="J117" s="29">
        <f>BDD[[#This Row],[ACCIS]]+BDD[[#This Row],[PRIX HTVA]]</f>
        <v>17.689910000000001</v>
      </c>
      <c r="K117" s="29">
        <f>BDD[[#This Row],[PRIX + AC6 HTVA]]*1.6</f>
        <v>28.303856000000003</v>
      </c>
      <c r="L117" s="32" t="s">
        <v>3</v>
      </c>
      <c r="N117" s="29">
        <v>6</v>
      </c>
      <c r="O117" s="29"/>
    </row>
    <row r="118" spans="1:15" x14ac:dyDescent="0.3">
      <c r="A118" s="7" t="s">
        <v>46</v>
      </c>
      <c r="B118" s="7" t="s">
        <v>231</v>
      </c>
      <c r="C118" s="7" t="s">
        <v>269</v>
      </c>
      <c r="D118" s="31" t="s">
        <v>270</v>
      </c>
      <c r="E118" s="7">
        <v>40</v>
      </c>
      <c r="F118" s="7">
        <v>70</v>
      </c>
      <c r="G118" s="7">
        <v>13.43</v>
      </c>
      <c r="H118" s="7">
        <v>6.898E-2</v>
      </c>
      <c r="I118" s="29">
        <v>8.4488199999999996</v>
      </c>
      <c r="J118" s="29">
        <f>BDD[[#This Row],[ACCIS]]+BDD[[#This Row],[PRIX HTVA]]</f>
        <v>21.878819999999997</v>
      </c>
      <c r="K118" s="29">
        <f>BDD[[#This Row],[PRIX + AC6 HTVA]]*1.6</f>
        <v>35.006111999999995</v>
      </c>
      <c r="L118" s="32" t="s">
        <v>3</v>
      </c>
      <c r="N118" s="29">
        <v>6</v>
      </c>
      <c r="O118" s="29"/>
    </row>
    <row r="119" spans="1:15" x14ac:dyDescent="0.3">
      <c r="A119" s="7" t="s">
        <v>46</v>
      </c>
      <c r="B119" s="7" t="s">
        <v>231</v>
      </c>
      <c r="C119" s="7" t="s">
        <v>271</v>
      </c>
      <c r="D119" s="31" t="s">
        <v>272</v>
      </c>
      <c r="E119" s="7">
        <v>30</v>
      </c>
      <c r="F119" s="7">
        <v>70</v>
      </c>
      <c r="G119" s="7">
        <v>21.55</v>
      </c>
      <c r="H119" s="7">
        <v>6.898E-2</v>
      </c>
      <c r="I119" s="29">
        <v>6.3538600000000001</v>
      </c>
      <c r="J119" s="29">
        <f>BDD[[#This Row],[ACCIS]]+BDD[[#This Row],[PRIX HTVA]]</f>
        <v>27.903860000000002</v>
      </c>
      <c r="K119" s="29">
        <f>BDD[[#This Row],[PRIX + AC6 HTVA]]*1.6</f>
        <v>44.646176000000004</v>
      </c>
      <c r="L119" s="32" t="s">
        <v>3</v>
      </c>
      <c r="N119" s="29">
        <v>6</v>
      </c>
      <c r="O119" s="29"/>
    </row>
    <row r="120" spans="1:15" x14ac:dyDescent="0.3">
      <c r="A120" s="7" t="s">
        <v>46</v>
      </c>
      <c r="B120" s="7" t="s">
        <v>231</v>
      </c>
      <c r="C120" s="7" t="s">
        <v>273</v>
      </c>
      <c r="D120" s="31" t="s">
        <v>274</v>
      </c>
      <c r="E120" s="7">
        <v>30</v>
      </c>
      <c r="F120" s="7">
        <v>70</v>
      </c>
      <c r="G120" s="7">
        <v>21.55</v>
      </c>
      <c r="H120" s="7">
        <v>6.898E-2</v>
      </c>
      <c r="I120" s="29">
        <v>6.3538600000000001</v>
      </c>
      <c r="J120" s="29">
        <f>BDD[[#This Row],[ACCIS]]+BDD[[#This Row],[PRIX HTVA]]</f>
        <v>27.903860000000002</v>
      </c>
      <c r="K120" s="29">
        <f>BDD[[#This Row],[PRIX + AC6 HTVA]]*1.6</f>
        <v>44.646176000000004</v>
      </c>
      <c r="L120" s="32" t="s">
        <v>3</v>
      </c>
      <c r="N120" s="29">
        <v>6</v>
      </c>
      <c r="O120" s="29"/>
    </row>
    <row r="121" spans="1:15" x14ac:dyDescent="0.3">
      <c r="A121" s="36" t="s">
        <v>46</v>
      </c>
      <c r="B121" s="36" t="s">
        <v>231</v>
      </c>
      <c r="C121" s="36" t="s">
        <v>1768</v>
      </c>
      <c r="D121" s="31" t="s">
        <v>1769</v>
      </c>
      <c r="E121" s="7">
        <v>30</v>
      </c>
      <c r="F121" s="7">
        <v>70</v>
      </c>
      <c r="G121" s="7">
        <v>22.89</v>
      </c>
      <c r="H121" s="7">
        <v>6.898E-2</v>
      </c>
      <c r="I121" s="29">
        <v>6.3538600000000001</v>
      </c>
      <c r="J121" s="29">
        <f>BDD[[#This Row],[ACCIS]]+BDD[[#This Row],[PRIX HTVA]]</f>
        <v>29.243860000000002</v>
      </c>
      <c r="K121" s="29">
        <f>BDD[[#This Row],[PRIX + AC6 HTVA]]*1.6</f>
        <v>46.790176000000002</v>
      </c>
      <c r="L121" s="32" t="s">
        <v>3</v>
      </c>
      <c r="N121" s="29">
        <v>6</v>
      </c>
      <c r="O121" s="29" t="s">
        <v>4</v>
      </c>
    </row>
    <row r="122" spans="1:15" x14ac:dyDescent="0.3">
      <c r="A122" s="7" t="s">
        <v>46</v>
      </c>
      <c r="B122" s="7" t="s">
        <v>231</v>
      </c>
      <c r="C122" s="7" t="s">
        <v>275</v>
      </c>
      <c r="D122" s="31" t="s">
        <v>276</v>
      </c>
      <c r="E122" s="7">
        <v>40</v>
      </c>
      <c r="F122" s="7">
        <v>70</v>
      </c>
      <c r="G122" s="7">
        <v>20.22</v>
      </c>
      <c r="H122" s="7">
        <v>6.898E-2</v>
      </c>
      <c r="I122" s="29">
        <v>8.4488199999999996</v>
      </c>
      <c r="J122" s="29">
        <f>BDD[[#This Row],[ACCIS]]+BDD[[#This Row],[PRIX HTVA]]</f>
        <v>28.668819999999997</v>
      </c>
      <c r="K122" s="29">
        <f>BDD[[#This Row],[PRIX + AC6 HTVA]]*1.6</f>
        <v>45.870111999999999</v>
      </c>
      <c r="L122" s="32" t="s">
        <v>3</v>
      </c>
      <c r="N122" s="29">
        <v>6</v>
      </c>
      <c r="O122" s="29"/>
    </row>
    <row r="123" spans="1:15" x14ac:dyDescent="0.3">
      <c r="A123" s="7" t="s">
        <v>46</v>
      </c>
      <c r="B123" s="7" t="s">
        <v>231</v>
      </c>
      <c r="C123" s="7" t="s">
        <v>277</v>
      </c>
      <c r="D123" s="42" t="s">
        <v>278</v>
      </c>
      <c r="E123" s="7">
        <v>40</v>
      </c>
      <c r="F123" s="7">
        <v>70</v>
      </c>
      <c r="G123" s="7">
        <v>34.229999999999997</v>
      </c>
      <c r="H123" s="7">
        <v>6.898E-2</v>
      </c>
      <c r="I123" s="29">
        <v>8.4488199999999996</v>
      </c>
      <c r="J123" s="29">
        <f>BDD[[#This Row],[ACCIS]]+BDD[[#This Row],[PRIX HTVA]]</f>
        <v>42.678819999999995</v>
      </c>
      <c r="K123" s="29">
        <f>BDD[[#This Row],[PRIX + AC6 HTVA]]*1.6</f>
        <v>68.286111999999989</v>
      </c>
      <c r="L123" s="32" t="s">
        <v>3</v>
      </c>
      <c r="N123" s="29">
        <v>6</v>
      </c>
      <c r="O123" s="29"/>
    </row>
    <row r="124" spans="1:15" x14ac:dyDescent="0.3">
      <c r="A124" s="7" t="s">
        <v>46</v>
      </c>
      <c r="B124" s="7" t="s">
        <v>231</v>
      </c>
      <c r="C124" s="7" t="s">
        <v>279</v>
      </c>
      <c r="D124" s="42" t="s">
        <v>280</v>
      </c>
      <c r="E124" s="7">
        <v>42</v>
      </c>
      <c r="F124" s="7">
        <v>100</v>
      </c>
      <c r="G124" s="7">
        <v>25.81</v>
      </c>
      <c r="H124" s="7">
        <v>9.8540000000000003E-2</v>
      </c>
      <c r="I124" s="29">
        <v>12.6683</v>
      </c>
      <c r="J124" s="29">
        <f>BDD[[#This Row],[ACCIS]]+BDD[[#This Row],[PRIX HTVA]]</f>
        <v>38.478299999999997</v>
      </c>
      <c r="K124" s="29">
        <f>BDD[[#This Row],[PRIX + AC6 HTVA]]*1.6</f>
        <v>61.565280000000001</v>
      </c>
      <c r="L124" s="32" t="s">
        <v>3</v>
      </c>
      <c r="N124" s="29">
        <v>1</v>
      </c>
      <c r="O124" s="38"/>
    </row>
    <row r="125" spans="1:15" x14ac:dyDescent="0.3">
      <c r="A125" s="7" t="s">
        <v>46</v>
      </c>
      <c r="B125" s="7" t="s">
        <v>231</v>
      </c>
      <c r="C125" s="7" t="s">
        <v>281</v>
      </c>
      <c r="D125" s="42" t="s">
        <v>282</v>
      </c>
      <c r="E125" s="7">
        <v>42</v>
      </c>
      <c r="F125" s="7">
        <v>70</v>
      </c>
      <c r="G125" s="7">
        <v>22.27</v>
      </c>
      <c r="H125" s="7">
        <v>6.898E-2</v>
      </c>
      <c r="I125" s="29">
        <v>8.8678100000000004</v>
      </c>
      <c r="J125" s="29">
        <f>BDD[[#This Row],[ACCIS]]+BDD[[#This Row],[PRIX HTVA]]</f>
        <v>31.137810000000002</v>
      </c>
      <c r="K125" s="29">
        <f>BDD[[#This Row],[PRIX + AC6 HTVA]]*1.6</f>
        <v>49.820496000000006</v>
      </c>
      <c r="L125" s="32" t="s">
        <v>3</v>
      </c>
      <c r="N125" s="29">
        <v>1</v>
      </c>
      <c r="O125" s="29"/>
    </row>
    <row r="126" spans="1:15" x14ac:dyDescent="0.3">
      <c r="A126" s="7" t="s">
        <v>46</v>
      </c>
      <c r="B126" s="7" t="s">
        <v>231</v>
      </c>
      <c r="C126" s="7" t="s">
        <v>283</v>
      </c>
      <c r="D126" s="42" t="s">
        <v>284</v>
      </c>
      <c r="E126" s="7">
        <v>42</v>
      </c>
      <c r="F126" s="7">
        <v>70</v>
      </c>
      <c r="G126" s="7">
        <v>24.98</v>
      </c>
      <c r="H126" s="7">
        <v>6.898E-2</v>
      </c>
      <c r="I126" s="29">
        <v>8.8678100000000004</v>
      </c>
      <c r="J126" s="29">
        <f>BDD[[#This Row],[ACCIS]]+BDD[[#This Row],[PRIX HTVA]]</f>
        <v>33.847810000000003</v>
      </c>
      <c r="K126" s="29">
        <f>BDD[[#This Row],[PRIX + AC6 HTVA]]*1.6</f>
        <v>54.156496000000004</v>
      </c>
      <c r="L126" s="32" t="s">
        <v>3</v>
      </c>
      <c r="N126" s="29">
        <v>2</v>
      </c>
      <c r="O126" s="29" t="s">
        <v>8</v>
      </c>
    </row>
    <row r="127" spans="1:15" x14ac:dyDescent="0.3">
      <c r="A127" s="7" t="s">
        <v>46</v>
      </c>
      <c r="B127" s="7" t="s">
        <v>231</v>
      </c>
      <c r="C127" s="7" t="s">
        <v>285</v>
      </c>
      <c r="D127" s="42" t="s">
        <v>286</v>
      </c>
      <c r="E127" s="7">
        <v>42</v>
      </c>
      <c r="F127" s="7">
        <v>70</v>
      </c>
      <c r="G127" s="7">
        <v>39.71</v>
      </c>
      <c r="H127" s="7">
        <v>6.898E-2</v>
      </c>
      <c r="I127" s="29">
        <v>8.8678100000000004</v>
      </c>
      <c r="J127" s="29">
        <f>BDD[[#This Row],[ACCIS]]+BDD[[#This Row],[PRIX HTVA]]</f>
        <v>48.577809999999999</v>
      </c>
      <c r="K127" s="29">
        <f>BDD[[#This Row],[PRIX + AC6 HTVA]]*1.6</f>
        <v>77.724496000000002</v>
      </c>
      <c r="L127" s="32" t="s">
        <v>3</v>
      </c>
      <c r="N127" s="29">
        <v>6</v>
      </c>
      <c r="O127" s="29"/>
    </row>
    <row r="128" spans="1:15" x14ac:dyDescent="0.3">
      <c r="A128" s="7" t="s">
        <v>46</v>
      </c>
      <c r="B128" s="7" t="s">
        <v>287</v>
      </c>
      <c r="C128" s="7" t="s">
        <v>288</v>
      </c>
      <c r="D128" s="42" t="s">
        <v>289</v>
      </c>
      <c r="E128" s="7">
        <v>40</v>
      </c>
      <c r="F128" s="7">
        <v>70</v>
      </c>
      <c r="G128" s="7">
        <v>12.4033</v>
      </c>
      <c r="H128" s="7">
        <v>6.898E-2</v>
      </c>
      <c r="I128" s="29">
        <v>8.4488199999999996</v>
      </c>
      <c r="J128" s="29">
        <f>BDD[[#This Row],[ACCIS]]+BDD[[#This Row],[PRIX HTVA]]</f>
        <v>20.852119999999999</v>
      </c>
      <c r="K128" s="29">
        <f>BDD[[#This Row],[PRIX + AC6 HTVA]]*1.6</f>
        <v>33.363391999999997</v>
      </c>
      <c r="L128" s="32" t="s">
        <v>3</v>
      </c>
      <c r="N128" s="29">
        <v>6</v>
      </c>
      <c r="O128" s="29"/>
    </row>
    <row r="129" spans="1:15" x14ac:dyDescent="0.3">
      <c r="A129" s="7" t="s">
        <v>46</v>
      </c>
      <c r="B129" s="7" t="s">
        <v>287</v>
      </c>
      <c r="C129" s="7" t="s">
        <v>290</v>
      </c>
      <c r="D129" s="42" t="s">
        <v>291</v>
      </c>
      <c r="E129" s="7">
        <v>40</v>
      </c>
      <c r="F129" s="7">
        <v>70</v>
      </c>
      <c r="G129" s="7">
        <v>23.344999999999999</v>
      </c>
      <c r="H129" s="7">
        <v>6.898E-2</v>
      </c>
      <c r="I129" s="29">
        <v>8.4488199999999996</v>
      </c>
      <c r="J129" s="29">
        <f>BDD[[#This Row],[ACCIS]]+BDD[[#This Row],[PRIX HTVA]]</f>
        <v>31.793819999999997</v>
      </c>
      <c r="K129" s="29">
        <f>BDD[[#This Row],[PRIX + AC6 HTVA]]*1.6</f>
        <v>50.870111999999999</v>
      </c>
      <c r="L129" s="32" t="s">
        <v>3</v>
      </c>
      <c r="N129" s="29">
        <v>6</v>
      </c>
      <c r="O129" s="29"/>
    </row>
    <row r="130" spans="1:15" x14ac:dyDescent="0.3">
      <c r="A130" s="7" t="s">
        <v>46</v>
      </c>
      <c r="B130" s="7" t="s">
        <v>287</v>
      </c>
      <c r="C130" s="7" t="s">
        <v>292</v>
      </c>
      <c r="D130" s="42" t="s">
        <v>293</v>
      </c>
      <c r="E130" s="7">
        <v>40</v>
      </c>
      <c r="F130" s="7">
        <v>70</v>
      </c>
      <c r="G130" s="7">
        <v>30.45</v>
      </c>
      <c r="H130" s="7">
        <v>6.898E-2</v>
      </c>
      <c r="I130" s="29">
        <v>8.4488199999999996</v>
      </c>
      <c r="J130" s="29">
        <f>BDD[[#This Row],[ACCIS]]+BDD[[#This Row],[PRIX HTVA]]</f>
        <v>38.898820000000001</v>
      </c>
      <c r="K130" s="29">
        <f>BDD[[#This Row],[PRIX + AC6 HTVA]]*1.6</f>
        <v>62.238112000000001</v>
      </c>
      <c r="L130" s="32" t="s">
        <v>3</v>
      </c>
      <c r="M130" s="40"/>
      <c r="N130" s="29">
        <v>6</v>
      </c>
      <c r="O130" s="29"/>
    </row>
    <row r="131" spans="1:15" x14ac:dyDescent="0.3">
      <c r="A131" s="7" t="s">
        <v>46</v>
      </c>
      <c r="B131" s="7" t="s">
        <v>287</v>
      </c>
      <c r="C131" s="7" t="s">
        <v>294</v>
      </c>
      <c r="D131" s="42" t="s">
        <v>295</v>
      </c>
      <c r="E131" s="7">
        <v>40</v>
      </c>
      <c r="F131" s="7">
        <v>70</v>
      </c>
      <c r="G131" s="7">
        <v>40.6</v>
      </c>
      <c r="H131" s="7">
        <v>6.898E-2</v>
      </c>
      <c r="I131" s="29">
        <v>8.4488199999999996</v>
      </c>
      <c r="J131" s="29">
        <f>BDD[[#This Row],[ACCIS]]+BDD[[#This Row],[PRIX HTVA]]</f>
        <v>49.048819999999999</v>
      </c>
      <c r="K131" s="29">
        <f>BDD[[#This Row],[PRIX + AC6 HTVA]]*1.6</f>
        <v>78.47811200000001</v>
      </c>
      <c r="L131" s="32" t="s">
        <v>3</v>
      </c>
      <c r="N131" s="29">
        <v>6</v>
      </c>
      <c r="O131" s="29"/>
    </row>
    <row r="132" spans="1:15" x14ac:dyDescent="0.3">
      <c r="A132" s="39" t="s">
        <v>46</v>
      </c>
      <c r="B132" s="39" t="s">
        <v>296</v>
      </c>
      <c r="C132" s="39" t="s">
        <v>297</v>
      </c>
      <c r="D132" s="42" t="s">
        <v>298</v>
      </c>
      <c r="E132" s="23">
        <v>48</v>
      </c>
      <c r="F132" s="23">
        <v>70</v>
      </c>
      <c r="G132" s="23">
        <v>16.239999999999998</v>
      </c>
      <c r="H132" s="23">
        <v>6.898E-2</v>
      </c>
      <c r="I132" s="37">
        <v>10.124790000000001</v>
      </c>
      <c r="J132" s="37">
        <f>BDD[[#This Row],[ACCIS]]+BDD[[#This Row],[PRIX HTVA]]</f>
        <v>26.364789999999999</v>
      </c>
      <c r="K132" s="37">
        <f>BDD[[#This Row],[PRIX + AC6 HTVA]]*1.6</f>
        <v>42.183664</v>
      </c>
      <c r="L132" s="32" t="s">
        <v>3</v>
      </c>
      <c r="N132" s="29">
        <v>6</v>
      </c>
      <c r="O132" s="29" t="s">
        <v>11</v>
      </c>
    </row>
    <row r="133" spans="1:15" x14ac:dyDescent="0.3">
      <c r="A133" s="39" t="s">
        <v>46</v>
      </c>
      <c r="B133" s="39" t="s">
        <v>296</v>
      </c>
      <c r="C133" s="39" t="s">
        <v>299</v>
      </c>
      <c r="D133" s="42" t="s">
        <v>300</v>
      </c>
      <c r="E133" s="23">
        <v>45</v>
      </c>
      <c r="F133" s="23">
        <v>70</v>
      </c>
      <c r="G133" s="23">
        <v>49.734999999999999</v>
      </c>
      <c r="H133" s="23">
        <v>6.898E-2</v>
      </c>
      <c r="I133" s="37">
        <v>9.4962999999999997</v>
      </c>
      <c r="J133" s="37">
        <f>BDD[[#This Row],[ACCIS]]+BDD[[#This Row],[PRIX HTVA]]</f>
        <v>59.231299999999997</v>
      </c>
      <c r="K133" s="37">
        <f>BDD[[#This Row],[PRIX + AC6 HTVA]]*1.6</f>
        <v>94.770080000000007</v>
      </c>
      <c r="L133" s="32" t="s">
        <v>3</v>
      </c>
      <c r="N133" s="29">
        <v>6</v>
      </c>
      <c r="O133" s="29" t="s">
        <v>11</v>
      </c>
    </row>
    <row r="134" spans="1:15" x14ac:dyDescent="0.3">
      <c r="A134" s="39" t="s">
        <v>46</v>
      </c>
      <c r="B134" s="39" t="s">
        <v>296</v>
      </c>
      <c r="C134" s="39" t="s">
        <v>301</v>
      </c>
      <c r="D134" s="42" t="s">
        <v>302</v>
      </c>
      <c r="E134" s="23">
        <v>45</v>
      </c>
      <c r="F134" s="23">
        <v>70</v>
      </c>
      <c r="G134" s="23">
        <v>50.75</v>
      </c>
      <c r="H134" s="23">
        <v>6.898E-2</v>
      </c>
      <c r="I134" s="37">
        <v>9.4962999999999997</v>
      </c>
      <c r="J134" s="37">
        <f>BDD[[#This Row],[ACCIS]]+BDD[[#This Row],[PRIX HTVA]]</f>
        <v>60.246299999999998</v>
      </c>
      <c r="K134" s="37">
        <f>BDD[[#This Row],[PRIX + AC6 HTVA]]*1.6</f>
        <v>96.394080000000002</v>
      </c>
      <c r="L134" s="32" t="s">
        <v>3</v>
      </c>
      <c r="N134" s="29">
        <v>6</v>
      </c>
      <c r="O134" s="29" t="s">
        <v>11</v>
      </c>
    </row>
    <row r="135" spans="1:15" x14ac:dyDescent="0.3">
      <c r="A135" s="7" t="s">
        <v>46</v>
      </c>
      <c r="B135" s="7" t="s">
        <v>296</v>
      </c>
      <c r="C135" s="7" t="s">
        <v>301</v>
      </c>
      <c r="D135" s="42" t="s">
        <v>303</v>
      </c>
      <c r="E135" s="23">
        <v>45</v>
      </c>
      <c r="F135" s="23">
        <v>70</v>
      </c>
      <c r="G135" s="23">
        <v>46.69</v>
      </c>
      <c r="H135" s="23">
        <v>6.898E-2</v>
      </c>
      <c r="I135" s="37">
        <v>9.4962999999999997</v>
      </c>
      <c r="J135" s="37">
        <f>BDD[[#This Row],[ACCIS]]+BDD[[#This Row],[PRIX HTVA]]</f>
        <v>56.186299999999996</v>
      </c>
      <c r="K135" s="37">
        <f>BDD[[#This Row],[PRIX + AC6 HTVA]]*1.6</f>
        <v>89.898079999999993</v>
      </c>
      <c r="L135" s="32" t="s">
        <v>3</v>
      </c>
      <c r="N135" s="29">
        <v>6</v>
      </c>
      <c r="O135" s="29" t="s">
        <v>11</v>
      </c>
    </row>
    <row r="136" spans="1:15" x14ac:dyDescent="0.3">
      <c r="A136" s="7" t="s">
        <v>46</v>
      </c>
      <c r="B136" s="7" t="s">
        <v>304</v>
      </c>
      <c r="C136" s="7" t="s">
        <v>305</v>
      </c>
      <c r="D136" s="42" t="s">
        <v>306</v>
      </c>
      <c r="E136" s="23">
        <v>55</v>
      </c>
      <c r="F136" s="23">
        <v>100</v>
      </c>
      <c r="G136" s="23">
        <v>8.1199999999999992</v>
      </c>
      <c r="H136" s="23">
        <v>9.8540000000000003E-2</v>
      </c>
      <c r="I136" s="37">
        <v>16.55894</v>
      </c>
      <c r="J136" s="37">
        <f>BDD[[#This Row],[ACCIS]]+BDD[[#This Row],[PRIX HTVA]]</f>
        <v>24.678939999999997</v>
      </c>
      <c r="K136" s="37">
        <f>BDD[[#This Row],[PRIX + AC6 HTVA]]*1.6</f>
        <v>39.486303999999997</v>
      </c>
      <c r="L136" s="32" t="s">
        <v>3</v>
      </c>
      <c r="N136" s="29">
        <v>6</v>
      </c>
      <c r="O136" s="29" t="s">
        <v>11</v>
      </c>
    </row>
    <row r="137" spans="1:15" x14ac:dyDescent="0.3">
      <c r="A137" s="7" t="s">
        <v>46</v>
      </c>
      <c r="B137" s="7" t="s">
        <v>307</v>
      </c>
      <c r="C137" s="7" t="s">
        <v>308</v>
      </c>
      <c r="D137" s="42" t="s">
        <v>309</v>
      </c>
      <c r="E137" s="7">
        <v>47</v>
      </c>
      <c r="F137" s="7">
        <v>70</v>
      </c>
      <c r="G137" s="7">
        <v>135</v>
      </c>
      <c r="H137" s="7">
        <v>6.898E-2</v>
      </c>
      <c r="I137" s="29">
        <v>9.9152900000000006</v>
      </c>
      <c r="J137" s="29">
        <f>BDD[[#This Row],[ACCIS]]+BDD[[#This Row],[PRIX HTVA]]</f>
        <v>144.91529</v>
      </c>
      <c r="K137" s="29">
        <f>BDD[[#This Row],[PRIX + AC6 HTVA]]*1.6</f>
        <v>231.864464</v>
      </c>
      <c r="L137" s="32" t="s">
        <v>3</v>
      </c>
      <c r="N137" s="29">
        <v>6</v>
      </c>
      <c r="O137" s="29" t="s">
        <v>8</v>
      </c>
    </row>
    <row r="138" spans="1:15" x14ac:dyDescent="0.3">
      <c r="A138" s="7" t="s">
        <v>46</v>
      </c>
      <c r="B138" s="7" t="s">
        <v>307</v>
      </c>
      <c r="C138" s="7" t="s">
        <v>310</v>
      </c>
      <c r="D138" s="31" t="s">
        <v>311</v>
      </c>
      <c r="E138" s="7">
        <v>47</v>
      </c>
      <c r="F138" s="7">
        <v>70</v>
      </c>
      <c r="G138" s="7">
        <v>32.479999999999997</v>
      </c>
      <c r="H138" s="7">
        <v>6.898E-2</v>
      </c>
      <c r="I138" s="29">
        <v>9.9152900000000006</v>
      </c>
      <c r="J138" s="29">
        <f>BDD[[#This Row],[ACCIS]]+BDD[[#This Row],[PRIX HTVA]]</f>
        <v>42.395289999999996</v>
      </c>
      <c r="K138" s="29">
        <f>BDD[[#This Row],[PRIX + AC6 HTVA]]*1.6</f>
        <v>67.832464000000002</v>
      </c>
      <c r="L138" s="32" t="s">
        <v>3</v>
      </c>
      <c r="N138" s="29">
        <v>6</v>
      </c>
      <c r="O138" s="29"/>
    </row>
    <row r="139" spans="1:15" x14ac:dyDescent="0.3">
      <c r="A139" s="7" t="s">
        <v>46</v>
      </c>
      <c r="B139" s="7" t="s">
        <v>307</v>
      </c>
      <c r="C139" s="7" t="s">
        <v>312</v>
      </c>
      <c r="D139" s="31" t="s">
        <v>313</v>
      </c>
      <c r="E139" s="7">
        <v>47</v>
      </c>
      <c r="F139" s="7">
        <v>70</v>
      </c>
      <c r="G139" s="7">
        <v>32.479999999999997</v>
      </c>
      <c r="H139" s="7">
        <v>6.898E-2</v>
      </c>
      <c r="I139" s="29">
        <v>9.9152900000000006</v>
      </c>
      <c r="J139" s="29">
        <f>BDD[[#This Row],[ACCIS]]+BDD[[#This Row],[PRIX HTVA]]</f>
        <v>42.395289999999996</v>
      </c>
      <c r="K139" s="29">
        <f>BDD[[#This Row],[PRIX + AC6 HTVA]]*1.6</f>
        <v>67.832464000000002</v>
      </c>
      <c r="L139" s="32" t="s">
        <v>3</v>
      </c>
      <c r="N139" s="29">
        <v>6</v>
      </c>
      <c r="O139" s="29"/>
    </row>
    <row r="140" spans="1:15" x14ac:dyDescent="0.3">
      <c r="A140" s="7" t="s">
        <v>46</v>
      </c>
      <c r="B140" s="7" t="s">
        <v>307</v>
      </c>
      <c r="C140" s="7" t="s">
        <v>314</v>
      </c>
      <c r="D140" s="31" t="s">
        <v>315</v>
      </c>
      <c r="E140" s="7">
        <v>47</v>
      </c>
      <c r="F140" s="7">
        <v>70</v>
      </c>
      <c r="G140" s="7">
        <v>32.479999999999997</v>
      </c>
      <c r="H140" s="7">
        <v>6.898E-2</v>
      </c>
      <c r="I140" s="29">
        <v>9.9152900000000006</v>
      </c>
      <c r="J140" s="29">
        <f>BDD[[#This Row],[ACCIS]]+BDD[[#This Row],[PRIX HTVA]]</f>
        <v>42.395289999999996</v>
      </c>
      <c r="K140" s="29">
        <f>BDD[[#This Row],[PRIX + AC6 HTVA]]*1.6</f>
        <v>67.832464000000002</v>
      </c>
      <c r="L140" s="32" t="s">
        <v>3</v>
      </c>
      <c r="N140" s="29">
        <v>6</v>
      </c>
      <c r="O140" s="29"/>
    </row>
    <row r="141" spans="1:15" x14ac:dyDescent="0.3">
      <c r="A141" s="7" t="s">
        <v>46</v>
      </c>
      <c r="B141" s="7" t="s">
        <v>307</v>
      </c>
      <c r="C141" s="7" t="s">
        <v>316</v>
      </c>
      <c r="D141" s="31" t="s">
        <v>317</v>
      </c>
      <c r="E141" s="7">
        <v>40</v>
      </c>
      <c r="F141" s="7">
        <v>70</v>
      </c>
      <c r="G141" s="7">
        <v>12.83</v>
      </c>
      <c r="H141" s="7">
        <v>6.898E-2</v>
      </c>
      <c r="I141" s="29">
        <v>8.4488199999999996</v>
      </c>
      <c r="J141" s="29">
        <f>BDD[[#This Row],[ACCIS]]+BDD[[#This Row],[PRIX HTVA]]</f>
        <v>21.27882</v>
      </c>
      <c r="K141" s="29">
        <f>BDD[[#This Row],[PRIX + AC6 HTVA]]*1.6</f>
        <v>34.046112000000001</v>
      </c>
      <c r="L141" s="32" t="s">
        <v>3</v>
      </c>
      <c r="N141" s="29">
        <v>6</v>
      </c>
      <c r="O141" s="29"/>
    </row>
    <row r="142" spans="1:15" x14ac:dyDescent="0.3">
      <c r="A142" s="36" t="s">
        <v>46</v>
      </c>
      <c r="B142" s="36" t="s">
        <v>307</v>
      </c>
      <c r="C142" s="36" t="s">
        <v>318</v>
      </c>
      <c r="D142" s="31" t="s">
        <v>319</v>
      </c>
      <c r="E142" s="7">
        <v>40</v>
      </c>
      <c r="F142" s="7">
        <v>35</v>
      </c>
      <c r="G142" s="7">
        <v>8.19</v>
      </c>
      <c r="H142" s="7">
        <v>0.03</v>
      </c>
      <c r="I142" s="29">
        <v>4.22</v>
      </c>
      <c r="J142" s="29">
        <f>BDD[[#This Row],[ACCIS]]+BDD[[#This Row],[PRIX HTVA]]</f>
        <v>12.41</v>
      </c>
      <c r="K142" s="29">
        <f>BDD[[#This Row],[PRIX + AC6 HTVA]]*1.6</f>
        <v>19.856000000000002</v>
      </c>
      <c r="L142" s="32" t="s">
        <v>3</v>
      </c>
      <c r="N142" s="29">
        <v>12</v>
      </c>
      <c r="O142" s="29" t="s">
        <v>4</v>
      </c>
    </row>
    <row r="143" spans="1:15" x14ac:dyDescent="0.3">
      <c r="A143" s="7" t="s">
        <v>46</v>
      </c>
      <c r="B143" s="7" t="s">
        <v>307</v>
      </c>
      <c r="C143" s="7" t="s">
        <v>320</v>
      </c>
      <c r="D143" s="31" t="s">
        <v>321</v>
      </c>
      <c r="E143" s="7">
        <v>40</v>
      </c>
      <c r="F143" s="7">
        <v>70</v>
      </c>
      <c r="G143" s="7">
        <v>12.251050000000001</v>
      </c>
      <c r="H143" s="7">
        <v>6.898E-2</v>
      </c>
      <c r="I143" s="29">
        <v>8.4488199999999996</v>
      </c>
      <c r="J143" s="29">
        <f>BDD[[#This Row],[ACCIS]]+BDD[[#This Row],[PRIX HTVA]]</f>
        <v>20.699870000000001</v>
      </c>
      <c r="K143" s="29">
        <f>BDD[[#This Row],[PRIX + AC6 HTVA]]*1.6</f>
        <v>33.119792000000004</v>
      </c>
      <c r="L143" s="32" t="s">
        <v>3</v>
      </c>
      <c r="N143" s="29">
        <v>6</v>
      </c>
      <c r="O143" s="29"/>
    </row>
    <row r="144" spans="1:15" x14ac:dyDescent="0.3">
      <c r="A144" s="7" t="s">
        <v>46</v>
      </c>
      <c r="B144" s="7" t="s">
        <v>307</v>
      </c>
      <c r="C144" s="7" t="s">
        <v>322</v>
      </c>
      <c r="D144" s="31" t="s">
        <v>323</v>
      </c>
      <c r="E144" s="7">
        <v>40</v>
      </c>
      <c r="F144" s="7">
        <v>70</v>
      </c>
      <c r="G144" s="7">
        <v>12.83</v>
      </c>
      <c r="H144" s="7">
        <v>6.898E-2</v>
      </c>
      <c r="I144" s="29">
        <v>8.4488199999999996</v>
      </c>
      <c r="J144" s="29">
        <f>BDD[[#This Row],[ACCIS]]+BDD[[#This Row],[PRIX HTVA]]</f>
        <v>21.27882</v>
      </c>
      <c r="K144" s="29">
        <f>BDD[[#This Row],[PRIX + AC6 HTVA]]*1.6</f>
        <v>34.046112000000001</v>
      </c>
      <c r="L144" s="32" t="s">
        <v>3</v>
      </c>
      <c r="N144" s="29">
        <v>6</v>
      </c>
      <c r="O144" s="29"/>
    </row>
    <row r="145" spans="1:15" x14ac:dyDescent="0.3">
      <c r="A145" s="7" t="s">
        <v>46</v>
      </c>
      <c r="B145" s="7" t="s">
        <v>307</v>
      </c>
      <c r="C145" s="7" t="s">
        <v>324</v>
      </c>
      <c r="D145" s="31" t="s">
        <v>325</v>
      </c>
      <c r="E145" s="7">
        <v>47</v>
      </c>
      <c r="F145" s="7">
        <v>70</v>
      </c>
      <c r="G145" s="7">
        <v>11.87</v>
      </c>
      <c r="H145" s="7">
        <v>6.898E-2</v>
      </c>
      <c r="I145" s="29">
        <v>9.9152900000000006</v>
      </c>
      <c r="J145" s="29">
        <f>BDD[[#This Row],[ACCIS]]+BDD[[#This Row],[PRIX HTVA]]</f>
        <v>21.78529</v>
      </c>
      <c r="K145" s="29">
        <f>BDD[[#This Row],[PRIX + AC6 HTVA]]*1.6</f>
        <v>34.856464000000003</v>
      </c>
      <c r="L145" s="32" t="s">
        <v>3</v>
      </c>
      <c r="N145" s="29">
        <v>3</v>
      </c>
      <c r="O145" s="29"/>
    </row>
    <row r="146" spans="1:15" x14ac:dyDescent="0.3">
      <c r="A146" s="7" t="s">
        <v>326</v>
      </c>
      <c r="B146" s="7" t="s">
        <v>307</v>
      </c>
      <c r="C146" s="7" t="s">
        <v>327</v>
      </c>
      <c r="D146" s="31" t="s">
        <v>328</v>
      </c>
      <c r="E146" s="7">
        <v>0</v>
      </c>
      <c r="F146" s="7">
        <v>0</v>
      </c>
      <c r="G146" s="7">
        <v>50.75</v>
      </c>
      <c r="H146" s="7">
        <v>0</v>
      </c>
      <c r="I146" s="29">
        <v>0</v>
      </c>
      <c r="J146" s="29">
        <f>BDD[[#This Row],[ACCIS]]+BDD[[#This Row],[PRIX HTVA]]</f>
        <v>50.75</v>
      </c>
      <c r="K146" s="29">
        <f>BDD[[#This Row],[PRIX + AC6 HTVA]]*1.6</f>
        <v>81.2</v>
      </c>
      <c r="L146" s="32" t="s">
        <v>3</v>
      </c>
      <c r="N146" s="29">
        <v>6</v>
      </c>
      <c r="O146" s="29"/>
    </row>
    <row r="147" spans="1:15" x14ac:dyDescent="0.3">
      <c r="A147" s="7" t="s">
        <v>326</v>
      </c>
      <c r="B147" s="7" t="s">
        <v>307</v>
      </c>
      <c r="C147" s="7" t="s">
        <v>329</v>
      </c>
      <c r="D147" s="31" t="s">
        <v>330</v>
      </c>
      <c r="E147" s="7">
        <v>0</v>
      </c>
      <c r="F147" s="7">
        <v>0</v>
      </c>
      <c r="G147" s="7">
        <v>71.05</v>
      </c>
      <c r="H147" s="7">
        <v>0</v>
      </c>
      <c r="I147" s="29">
        <v>0</v>
      </c>
      <c r="J147" s="29">
        <f>BDD[[#This Row],[ACCIS]]+BDD[[#This Row],[PRIX HTVA]]</f>
        <v>71.05</v>
      </c>
      <c r="K147" s="29">
        <f>BDD[[#This Row],[PRIX + AC6 HTVA]]*1.6</f>
        <v>113.68</v>
      </c>
      <c r="L147" s="32" t="s">
        <v>3</v>
      </c>
      <c r="N147" s="29">
        <v>6</v>
      </c>
      <c r="O147" s="29"/>
    </row>
    <row r="148" spans="1:15" x14ac:dyDescent="0.3">
      <c r="A148" s="7" t="s">
        <v>46</v>
      </c>
      <c r="B148" s="7" t="s">
        <v>307</v>
      </c>
      <c r="C148" s="7" t="s">
        <v>331</v>
      </c>
      <c r="D148" s="31" t="s">
        <v>332</v>
      </c>
      <c r="E148" s="7">
        <v>40</v>
      </c>
      <c r="F148" s="7">
        <v>35</v>
      </c>
      <c r="G148" s="7">
        <v>10.7</v>
      </c>
      <c r="H148" s="7">
        <v>3.449E-2</v>
      </c>
      <c r="I148" s="29">
        <v>4.2244099999999998</v>
      </c>
      <c r="J148" s="29">
        <f>BDD[[#This Row],[ACCIS]]+BDD[[#This Row],[PRIX HTVA]]</f>
        <v>14.924409999999998</v>
      </c>
      <c r="K148" s="29">
        <f>BDD[[#This Row],[PRIX + AC6 HTVA]]*1.6</f>
        <v>23.879055999999999</v>
      </c>
      <c r="L148" s="32" t="s">
        <v>3</v>
      </c>
      <c r="N148" s="29">
        <v>6</v>
      </c>
      <c r="O148" s="29"/>
    </row>
    <row r="149" spans="1:15" x14ac:dyDescent="0.3">
      <c r="A149" s="7" t="s">
        <v>46</v>
      </c>
      <c r="B149" s="7" t="s">
        <v>307</v>
      </c>
      <c r="C149" s="7" t="s">
        <v>333</v>
      </c>
      <c r="D149" s="31" t="s">
        <v>334</v>
      </c>
      <c r="E149" s="7">
        <v>40</v>
      </c>
      <c r="F149" s="7">
        <v>5</v>
      </c>
      <c r="G149" s="7">
        <v>3.7</v>
      </c>
      <c r="H149" s="7">
        <v>4.9300000000000004E-3</v>
      </c>
      <c r="I149" s="29">
        <v>0.60348999999999997</v>
      </c>
      <c r="J149" s="29">
        <f>BDD[[#This Row],[ACCIS]]+BDD[[#This Row],[PRIX HTVA]]</f>
        <v>4.30349</v>
      </c>
      <c r="K149" s="29">
        <f>BDD[[#This Row],[PRIX + AC6 HTVA]]*1.6</f>
        <v>6.8855840000000006</v>
      </c>
      <c r="L149" s="32" t="s">
        <v>3</v>
      </c>
      <c r="N149" s="29">
        <v>6</v>
      </c>
      <c r="O149" s="38"/>
    </row>
    <row r="150" spans="1:15" x14ac:dyDescent="0.3">
      <c r="A150" s="7" t="s">
        <v>46</v>
      </c>
      <c r="B150" s="7" t="s">
        <v>307</v>
      </c>
      <c r="C150" s="7" t="s">
        <v>335</v>
      </c>
      <c r="D150" s="31" t="s">
        <v>336</v>
      </c>
      <c r="E150" s="34">
        <v>40</v>
      </c>
      <c r="F150" s="34" t="s">
        <v>337</v>
      </c>
      <c r="G150" s="34">
        <v>41.615000000000002</v>
      </c>
      <c r="H150" s="34">
        <v>6.898E-2</v>
      </c>
      <c r="I150" s="35">
        <v>16.899999999999999</v>
      </c>
      <c r="J150" s="35">
        <f>BDD[[#This Row],[ACCIS]]+BDD[[#This Row],[PRIX HTVA]]</f>
        <v>58.515000000000001</v>
      </c>
      <c r="K150" s="35">
        <f>BDD[[#This Row],[PRIX + AC6 HTVA]]*1.6</f>
        <v>93.624000000000009</v>
      </c>
      <c r="L150" s="32" t="s">
        <v>3</v>
      </c>
      <c r="N150" s="29">
        <v>6</v>
      </c>
      <c r="O150" s="29" t="s">
        <v>8</v>
      </c>
    </row>
    <row r="151" spans="1:15" x14ac:dyDescent="0.3">
      <c r="A151" s="7" t="s">
        <v>46</v>
      </c>
      <c r="B151" s="7" t="s">
        <v>307</v>
      </c>
      <c r="C151" s="7" t="s">
        <v>338</v>
      </c>
      <c r="D151" s="31" t="s">
        <v>339</v>
      </c>
      <c r="E151" s="7">
        <v>40</v>
      </c>
      <c r="F151" s="7">
        <v>70</v>
      </c>
      <c r="G151" s="7">
        <v>22.33</v>
      </c>
      <c r="H151" s="7">
        <v>6.898E-2</v>
      </c>
      <c r="I151" s="29">
        <v>8.4499999999999993</v>
      </c>
      <c r="J151" s="29">
        <f>BDD[[#This Row],[ACCIS]]+BDD[[#This Row],[PRIX HTVA]]</f>
        <v>30.779999999999998</v>
      </c>
      <c r="K151" s="29">
        <f>BDD[[#This Row],[PRIX + AC6 HTVA]]*1.6</f>
        <v>49.247999999999998</v>
      </c>
      <c r="L151" s="32" t="s">
        <v>3</v>
      </c>
      <c r="N151" s="29">
        <v>6</v>
      </c>
      <c r="O151" s="29"/>
    </row>
    <row r="152" spans="1:15" x14ac:dyDescent="0.3">
      <c r="A152" s="7" t="s">
        <v>46</v>
      </c>
      <c r="B152" s="7" t="s">
        <v>307</v>
      </c>
      <c r="C152" s="7" t="s">
        <v>340</v>
      </c>
      <c r="D152" s="31" t="s">
        <v>341</v>
      </c>
      <c r="E152" s="7">
        <v>40</v>
      </c>
      <c r="F152" s="7">
        <v>70</v>
      </c>
      <c r="G152" s="7">
        <v>20.878550000000001</v>
      </c>
      <c r="H152" s="7">
        <v>6.898E-2</v>
      </c>
      <c r="I152" s="29">
        <v>8.4488199999999996</v>
      </c>
      <c r="J152" s="29">
        <f>BDD[[#This Row],[ACCIS]]+BDD[[#This Row],[PRIX HTVA]]</f>
        <v>29.327370000000002</v>
      </c>
      <c r="K152" s="29">
        <f>BDD[[#This Row],[PRIX + AC6 HTVA]]*1.6</f>
        <v>46.923792000000006</v>
      </c>
      <c r="L152" s="32" t="s">
        <v>3</v>
      </c>
      <c r="N152" s="29">
        <v>6</v>
      </c>
      <c r="O152" s="29"/>
    </row>
    <row r="153" spans="1:15" x14ac:dyDescent="0.3">
      <c r="A153" s="7" t="s">
        <v>46</v>
      </c>
      <c r="B153" s="7" t="s">
        <v>307</v>
      </c>
      <c r="C153" s="7" t="s">
        <v>342</v>
      </c>
      <c r="D153" s="31" t="s">
        <v>343</v>
      </c>
      <c r="E153" s="7">
        <v>40</v>
      </c>
      <c r="F153" s="7">
        <v>300</v>
      </c>
      <c r="G153" s="7">
        <v>90.334999999999994</v>
      </c>
      <c r="H153" s="7">
        <v>0.29561999999999999</v>
      </c>
      <c r="I153" s="29">
        <v>36.209220000000002</v>
      </c>
      <c r="J153" s="29">
        <f>BDD[[#This Row],[ACCIS]]+BDD[[#This Row],[PRIX HTVA]]</f>
        <v>126.54422</v>
      </c>
      <c r="K153" s="29">
        <f>BDD[[#This Row],[PRIX + AC6 HTVA]]*1.6</f>
        <v>202.470752</v>
      </c>
      <c r="L153" s="32" t="s">
        <v>3</v>
      </c>
      <c r="M153" s="40"/>
      <c r="N153" s="29">
        <v>6</v>
      </c>
      <c r="O153" s="29"/>
    </row>
    <row r="154" spans="1:15" x14ac:dyDescent="0.3">
      <c r="A154" s="7" t="s">
        <v>46</v>
      </c>
      <c r="B154" s="7" t="s">
        <v>307</v>
      </c>
      <c r="C154" s="7" t="s">
        <v>344</v>
      </c>
      <c r="D154" s="31" t="s">
        <v>345</v>
      </c>
      <c r="E154" s="7">
        <v>40</v>
      </c>
      <c r="F154" s="7">
        <v>70</v>
      </c>
      <c r="G154" s="7">
        <v>20.878550000000001</v>
      </c>
      <c r="H154" s="7">
        <v>6.898E-2</v>
      </c>
      <c r="I154" s="29">
        <v>8.4488199999999996</v>
      </c>
      <c r="J154" s="29">
        <f>BDD[[#This Row],[ACCIS]]+BDD[[#This Row],[PRIX HTVA]]</f>
        <v>29.327370000000002</v>
      </c>
      <c r="K154" s="29">
        <f>BDD[[#This Row],[PRIX + AC6 HTVA]]*1.6</f>
        <v>46.923792000000006</v>
      </c>
      <c r="L154" s="32" t="s">
        <v>3</v>
      </c>
      <c r="N154" s="29">
        <v>6</v>
      </c>
      <c r="O154" s="29"/>
    </row>
    <row r="155" spans="1:15" x14ac:dyDescent="0.3">
      <c r="A155" s="7" t="s">
        <v>46</v>
      </c>
      <c r="B155" s="7" t="s">
        <v>307</v>
      </c>
      <c r="C155" s="7" t="s">
        <v>346</v>
      </c>
      <c r="D155" s="31" t="s">
        <v>347</v>
      </c>
      <c r="E155" s="7">
        <v>43</v>
      </c>
      <c r="F155" s="7">
        <v>70</v>
      </c>
      <c r="G155" s="7">
        <v>26.176849999999998</v>
      </c>
      <c r="H155" s="7">
        <v>6.898E-2</v>
      </c>
      <c r="I155" s="29">
        <v>9.0773100000000007</v>
      </c>
      <c r="J155" s="29">
        <f>BDD[[#This Row],[ACCIS]]+BDD[[#This Row],[PRIX HTVA]]</f>
        <v>35.254159999999999</v>
      </c>
      <c r="K155" s="29">
        <f>BDD[[#This Row],[PRIX + AC6 HTVA]]*1.6</f>
        <v>56.406655999999998</v>
      </c>
      <c r="L155" s="32" t="s">
        <v>3</v>
      </c>
      <c r="N155" s="29">
        <v>6</v>
      </c>
      <c r="O155" s="29"/>
    </row>
    <row r="156" spans="1:15" x14ac:dyDescent="0.3">
      <c r="A156" s="7" t="s">
        <v>46</v>
      </c>
      <c r="B156" s="7" t="s">
        <v>307</v>
      </c>
      <c r="C156" s="7" t="s">
        <v>348</v>
      </c>
      <c r="D156" s="31" t="s">
        <v>349</v>
      </c>
      <c r="E156" s="7">
        <v>43</v>
      </c>
      <c r="F156" s="7">
        <v>70</v>
      </c>
      <c r="G156" s="7">
        <v>30.845850000000002</v>
      </c>
      <c r="H156" s="7">
        <v>6.898E-2</v>
      </c>
      <c r="I156" s="29">
        <v>9.0773100000000007</v>
      </c>
      <c r="J156" s="29">
        <f>BDD[[#This Row],[ACCIS]]+BDD[[#This Row],[PRIX HTVA]]</f>
        <v>39.923160000000003</v>
      </c>
      <c r="K156" s="29">
        <f>BDD[[#This Row],[PRIX + AC6 HTVA]]*1.6</f>
        <v>63.87705600000001</v>
      </c>
      <c r="L156" s="32" t="s">
        <v>3</v>
      </c>
      <c r="N156" s="29">
        <v>6</v>
      </c>
      <c r="O156" s="29"/>
    </row>
    <row r="157" spans="1:15" x14ac:dyDescent="0.3">
      <c r="A157" s="7" t="s">
        <v>326</v>
      </c>
      <c r="B157" s="7" t="s">
        <v>307</v>
      </c>
      <c r="C157" s="7" t="s">
        <v>350</v>
      </c>
      <c r="D157" s="31" t="s">
        <v>351</v>
      </c>
      <c r="E157" s="7">
        <v>0</v>
      </c>
      <c r="F157" s="7">
        <v>0</v>
      </c>
      <c r="G157" s="7">
        <v>7.3079999999999998</v>
      </c>
      <c r="H157" s="7">
        <v>0</v>
      </c>
      <c r="I157" s="29">
        <v>0</v>
      </c>
      <c r="J157" s="29">
        <f>BDD[[#This Row],[ACCIS]]+BDD[[#This Row],[PRIX HTVA]]</f>
        <v>7.3079999999999998</v>
      </c>
      <c r="K157" s="29">
        <f>BDD[[#This Row],[PRIX + AC6 HTVA]]*1.6</f>
        <v>11.6928</v>
      </c>
      <c r="L157" s="32" t="s">
        <v>3</v>
      </c>
      <c r="N157" s="29">
        <v>6</v>
      </c>
      <c r="O157" s="29"/>
    </row>
    <row r="158" spans="1:15" s="39" customFormat="1" x14ac:dyDescent="0.3">
      <c r="A158" s="36" t="s">
        <v>46</v>
      </c>
      <c r="B158" s="36" t="s">
        <v>307</v>
      </c>
      <c r="C158" s="36" t="s">
        <v>352</v>
      </c>
      <c r="D158" s="31" t="s">
        <v>353</v>
      </c>
      <c r="E158" s="7">
        <v>43</v>
      </c>
      <c r="F158" s="7">
        <v>70</v>
      </c>
      <c r="G158" s="7">
        <v>59.884999999999998</v>
      </c>
      <c r="H158" s="7">
        <v>6.898E-2</v>
      </c>
      <c r="I158" s="29">
        <v>9.08</v>
      </c>
      <c r="J158" s="29">
        <f>BDD[[#This Row],[ACCIS]]+BDD[[#This Row],[PRIX HTVA]]</f>
        <v>68.965000000000003</v>
      </c>
      <c r="K158" s="29">
        <f>BDD[[#This Row],[PRIX + AC6 HTVA]]*1.6</f>
        <v>110.34400000000001</v>
      </c>
      <c r="L158" s="32" t="s">
        <v>3</v>
      </c>
      <c r="M158" s="33"/>
      <c r="N158" s="29">
        <v>6</v>
      </c>
      <c r="O158" s="29" t="s">
        <v>4</v>
      </c>
    </row>
    <row r="159" spans="1:15" x14ac:dyDescent="0.3">
      <c r="A159" s="39" t="s">
        <v>46</v>
      </c>
      <c r="B159" s="39" t="s">
        <v>307</v>
      </c>
      <c r="C159" s="39" t="s">
        <v>354</v>
      </c>
      <c r="D159" s="31" t="s">
        <v>355</v>
      </c>
      <c r="E159" s="7">
        <v>40</v>
      </c>
      <c r="F159" s="7">
        <v>70</v>
      </c>
      <c r="G159" s="7">
        <v>24.157</v>
      </c>
      <c r="H159" s="7">
        <v>6.898E-2</v>
      </c>
      <c r="I159" s="29">
        <v>8.4499999999999993</v>
      </c>
      <c r="J159" s="29">
        <f>BDD[[#This Row],[ACCIS]]+BDD[[#This Row],[PRIX HTVA]]</f>
        <v>32.606999999999999</v>
      </c>
      <c r="K159" s="29">
        <f>BDD[[#This Row],[PRIX + AC6 HTVA]]*1.6</f>
        <v>52.171199999999999</v>
      </c>
      <c r="L159" s="32" t="s">
        <v>3</v>
      </c>
      <c r="N159" s="29">
        <v>6</v>
      </c>
      <c r="O159" s="29"/>
    </row>
    <row r="160" spans="1:15" x14ac:dyDescent="0.3">
      <c r="A160" s="36" t="s">
        <v>46</v>
      </c>
      <c r="B160" s="36" t="s">
        <v>307</v>
      </c>
      <c r="C160" s="36" t="s">
        <v>356</v>
      </c>
      <c r="D160" s="31" t="s">
        <v>357</v>
      </c>
      <c r="E160" s="7">
        <v>40</v>
      </c>
      <c r="F160" s="7">
        <v>70</v>
      </c>
      <c r="G160" s="7">
        <v>23.57</v>
      </c>
      <c r="H160" s="7">
        <v>6898</v>
      </c>
      <c r="I160" s="29">
        <v>8.4499999999999993</v>
      </c>
      <c r="J160" s="29">
        <f>BDD[[#This Row],[ACCIS]]+BDD[[#This Row],[PRIX HTVA]]</f>
        <v>32.019999999999996</v>
      </c>
      <c r="K160" s="29">
        <f>BDD[[#This Row],[PRIX + AC6 HTVA]]*1.6</f>
        <v>51.231999999999999</v>
      </c>
      <c r="L160" s="32" t="s">
        <v>3</v>
      </c>
      <c r="N160" s="29">
        <v>6</v>
      </c>
      <c r="O160" s="29" t="s">
        <v>4</v>
      </c>
    </row>
    <row r="161" spans="1:15" x14ac:dyDescent="0.3">
      <c r="A161" s="36" t="s">
        <v>46</v>
      </c>
      <c r="B161" s="36" t="s">
        <v>307</v>
      </c>
      <c r="C161" s="36" t="s">
        <v>358</v>
      </c>
      <c r="D161" s="31" t="s">
        <v>359</v>
      </c>
      <c r="E161" s="39">
        <v>40</v>
      </c>
      <c r="F161" s="39">
        <v>75</v>
      </c>
      <c r="G161" s="39">
        <v>14.7</v>
      </c>
      <c r="H161" s="39">
        <v>6.898E-2</v>
      </c>
      <c r="I161" s="38">
        <v>9.0500000000000007</v>
      </c>
      <c r="J161" s="29">
        <f>BDD[[#This Row],[ACCIS]]+BDD[[#This Row],[PRIX HTVA]]</f>
        <v>23.75</v>
      </c>
      <c r="K161" s="29">
        <f>BDD[[#This Row],[PRIX + AC6 HTVA]]*1.6</f>
        <v>38</v>
      </c>
      <c r="L161" s="32" t="s">
        <v>3</v>
      </c>
      <c r="N161" s="29">
        <v>6</v>
      </c>
      <c r="O161" s="29" t="s">
        <v>4</v>
      </c>
    </row>
    <row r="162" spans="1:15" x14ac:dyDescent="0.3">
      <c r="A162" s="36" t="s">
        <v>46</v>
      </c>
      <c r="B162" s="36" t="s">
        <v>307</v>
      </c>
      <c r="C162" s="36" t="s">
        <v>1722</v>
      </c>
      <c r="D162" s="31" t="s">
        <v>1723</v>
      </c>
      <c r="E162" s="39">
        <v>40</v>
      </c>
      <c r="F162" s="39">
        <v>70</v>
      </c>
      <c r="G162" s="39">
        <v>18.5</v>
      </c>
      <c r="H162" s="39">
        <v>6.898E-2</v>
      </c>
      <c r="I162" s="38">
        <v>8.4499999999999993</v>
      </c>
      <c r="J162" s="29">
        <f>BDD[[#This Row],[ACCIS]]+BDD[[#This Row],[PRIX HTVA]]</f>
        <v>26.95</v>
      </c>
      <c r="K162" s="97">
        <f>BDD[[#This Row],[PRIX + AC6 HTVA]]*1.6</f>
        <v>43.120000000000005</v>
      </c>
      <c r="L162" s="32" t="s">
        <v>3</v>
      </c>
      <c r="M162" s="95"/>
      <c r="N162" s="29">
        <v>6</v>
      </c>
      <c r="O162" s="29" t="s">
        <v>4</v>
      </c>
    </row>
    <row r="163" spans="1:15" x14ac:dyDescent="0.3">
      <c r="A163" s="36" t="s">
        <v>827</v>
      </c>
      <c r="B163" s="36"/>
      <c r="C163" s="36" t="s">
        <v>1743</v>
      </c>
      <c r="D163" s="31" t="s">
        <v>1744</v>
      </c>
      <c r="E163" s="7">
        <v>40</v>
      </c>
      <c r="F163" s="7">
        <v>70</v>
      </c>
      <c r="G163" s="7">
        <v>48.41</v>
      </c>
      <c r="H163" s="7">
        <v>6.898E-2</v>
      </c>
      <c r="I163" s="29">
        <v>8.4488199999999996</v>
      </c>
      <c r="J163" s="29">
        <f>BDD[[#This Row],[ACCIS]]+BDD[[#This Row],[PRIX HTVA]]</f>
        <v>56.858819999999994</v>
      </c>
      <c r="K163" s="97">
        <f>BDD[[#This Row],[PRIX + AC6 HTVA]]*1.6</f>
        <v>90.974111999999991</v>
      </c>
      <c r="L163" s="32" t="s">
        <v>3</v>
      </c>
      <c r="M163" s="95"/>
      <c r="N163" s="29">
        <v>6</v>
      </c>
      <c r="O163" s="29" t="s">
        <v>4</v>
      </c>
    </row>
    <row r="164" spans="1:15" x14ac:dyDescent="0.3">
      <c r="A164" s="39" t="s">
        <v>46</v>
      </c>
      <c r="B164" s="39" t="s">
        <v>360</v>
      </c>
      <c r="C164" s="39" t="s">
        <v>361</v>
      </c>
      <c r="D164" s="31" t="s">
        <v>362</v>
      </c>
      <c r="E164" s="39">
        <v>40</v>
      </c>
      <c r="F164" s="39">
        <v>100</v>
      </c>
      <c r="G164" s="39">
        <v>9.9</v>
      </c>
      <c r="H164" s="39">
        <v>9.8540000000000003E-2</v>
      </c>
      <c r="I164" s="38">
        <v>12.069739999999999</v>
      </c>
      <c r="J164" s="29">
        <f>BDD[[#This Row],[ACCIS]]+BDD[[#This Row],[PRIX HTVA]]</f>
        <v>21.969740000000002</v>
      </c>
      <c r="K164" s="29">
        <f>BDD[[#This Row],[PRIX + AC6 HTVA]]*1.6</f>
        <v>35.151584000000007</v>
      </c>
      <c r="L164" s="32" t="s">
        <v>3</v>
      </c>
      <c r="N164" s="29">
        <v>6</v>
      </c>
      <c r="O164" s="29"/>
    </row>
    <row r="165" spans="1:15" x14ac:dyDescent="0.3">
      <c r="A165" s="7" t="s">
        <v>46</v>
      </c>
      <c r="B165" s="7" t="s">
        <v>363</v>
      </c>
      <c r="C165" s="7" t="s">
        <v>364</v>
      </c>
      <c r="D165" s="31" t="s">
        <v>365</v>
      </c>
      <c r="E165" s="7">
        <v>45</v>
      </c>
      <c r="F165" s="7">
        <v>70</v>
      </c>
      <c r="G165" s="7">
        <v>102</v>
      </c>
      <c r="H165" s="7">
        <v>6.898E-2</v>
      </c>
      <c r="I165" s="29">
        <v>9.4962999999999997</v>
      </c>
      <c r="J165" s="29">
        <f>BDD[[#This Row],[ACCIS]]+BDD[[#This Row],[PRIX HTVA]]</f>
        <v>111.49630000000001</v>
      </c>
      <c r="K165" s="29">
        <f>BDD[[#This Row],[PRIX + AC6 HTVA]]*1.6</f>
        <v>178.39408000000003</v>
      </c>
      <c r="L165" s="32" t="s">
        <v>3</v>
      </c>
      <c r="N165" s="29">
        <v>6</v>
      </c>
      <c r="O165" s="29"/>
    </row>
    <row r="166" spans="1:15" x14ac:dyDescent="0.3">
      <c r="A166" s="7" t="s">
        <v>46</v>
      </c>
      <c r="B166" s="7" t="s">
        <v>363</v>
      </c>
      <c r="C166" s="7" t="s">
        <v>366</v>
      </c>
      <c r="D166" s="31" t="s">
        <v>367</v>
      </c>
      <c r="E166" s="7">
        <v>45</v>
      </c>
      <c r="F166" s="7">
        <v>70</v>
      </c>
      <c r="G166" s="7">
        <v>261</v>
      </c>
      <c r="H166" s="7">
        <v>6.898E-2</v>
      </c>
      <c r="I166" s="29">
        <v>9.4962999999999997</v>
      </c>
      <c r="J166" s="29">
        <f>BDD[[#This Row],[ACCIS]]+BDD[[#This Row],[PRIX HTVA]]</f>
        <v>270.49630000000002</v>
      </c>
      <c r="K166" s="29">
        <f>BDD[[#This Row],[PRIX + AC6 HTVA]]*1.6</f>
        <v>432.79408000000006</v>
      </c>
      <c r="L166" s="32" t="s">
        <v>3</v>
      </c>
      <c r="N166" s="29">
        <v>1</v>
      </c>
      <c r="O166" s="29"/>
    </row>
    <row r="167" spans="1:15" x14ac:dyDescent="0.3">
      <c r="A167" s="7" t="s">
        <v>46</v>
      </c>
      <c r="B167" s="7" t="s">
        <v>363</v>
      </c>
      <c r="C167" s="7" t="s">
        <v>368</v>
      </c>
      <c r="D167" s="31" t="s">
        <v>369</v>
      </c>
      <c r="E167" s="7">
        <v>45</v>
      </c>
      <c r="F167" s="7">
        <v>70</v>
      </c>
      <c r="G167" s="7">
        <v>55.13</v>
      </c>
      <c r="H167" s="7">
        <v>6.898E-2</v>
      </c>
      <c r="I167" s="29">
        <v>9.4962999999999997</v>
      </c>
      <c r="J167" s="29">
        <f>BDD[[#This Row],[ACCIS]]+BDD[[#This Row],[PRIX HTVA]]</f>
        <v>64.626300000000001</v>
      </c>
      <c r="K167" s="29">
        <f>BDD[[#This Row],[PRIX + AC6 HTVA]]*1.6</f>
        <v>103.40208000000001</v>
      </c>
      <c r="L167" s="32" t="s">
        <v>3</v>
      </c>
      <c r="N167" s="29">
        <v>1</v>
      </c>
      <c r="O167" s="29"/>
    </row>
    <row r="168" spans="1:15" x14ac:dyDescent="0.3">
      <c r="A168" s="7" t="s">
        <v>46</v>
      </c>
      <c r="B168" s="7" t="s">
        <v>363</v>
      </c>
      <c r="C168" s="7" t="s">
        <v>370</v>
      </c>
      <c r="D168" s="31" t="s">
        <v>371</v>
      </c>
      <c r="E168" s="7">
        <v>52</v>
      </c>
      <c r="F168" s="7">
        <v>70</v>
      </c>
      <c r="G168" s="7">
        <v>32</v>
      </c>
      <c r="H168" s="7">
        <v>6.898E-2</v>
      </c>
      <c r="I168" s="29">
        <v>10.962770000000001</v>
      </c>
      <c r="J168" s="29">
        <f>BDD[[#This Row],[ACCIS]]+BDD[[#This Row],[PRIX HTVA]]</f>
        <v>42.962769999999999</v>
      </c>
      <c r="K168" s="29">
        <f>BDD[[#This Row],[PRIX + AC6 HTVA]]*1.6</f>
        <v>68.740431999999998</v>
      </c>
      <c r="L168" s="32" t="s">
        <v>3</v>
      </c>
      <c r="N168" s="29">
        <v>12</v>
      </c>
      <c r="O168" s="29"/>
    </row>
    <row r="169" spans="1:15" x14ac:dyDescent="0.3">
      <c r="A169" s="7" t="s">
        <v>46</v>
      </c>
      <c r="B169" s="7" t="s">
        <v>363</v>
      </c>
      <c r="C169" s="7" t="s">
        <v>372</v>
      </c>
      <c r="D169" s="31" t="s">
        <v>373</v>
      </c>
      <c r="E169" s="7">
        <v>45</v>
      </c>
      <c r="F169" s="7">
        <v>70</v>
      </c>
      <c r="G169" s="7">
        <v>46.27</v>
      </c>
      <c r="H169" s="7">
        <v>6.898E-2</v>
      </c>
      <c r="I169" s="29">
        <v>9.4962999999999997</v>
      </c>
      <c r="J169" s="29">
        <f>BDD[[#This Row],[ACCIS]]+BDD[[#This Row],[PRIX HTVA]]</f>
        <v>55.766300000000001</v>
      </c>
      <c r="K169" s="29">
        <f>BDD[[#This Row],[PRIX + AC6 HTVA]]*1.6</f>
        <v>89.22608000000001</v>
      </c>
      <c r="L169" s="32" t="s">
        <v>3</v>
      </c>
      <c r="N169" s="29">
        <v>12</v>
      </c>
      <c r="O169" s="29"/>
    </row>
    <row r="170" spans="1:15" x14ac:dyDescent="0.3">
      <c r="A170" s="7" t="s">
        <v>46</v>
      </c>
      <c r="B170" s="7" t="s">
        <v>363</v>
      </c>
      <c r="C170" s="7" t="s">
        <v>374</v>
      </c>
      <c r="D170" s="31" t="s">
        <v>375</v>
      </c>
      <c r="E170" s="23">
        <v>52</v>
      </c>
      <c r="F170" s="23">
        <v>70</v>
      </c>
      <c r="G170" s="23">
        <v>19</v>
      </c>
      <c r="H170" s="23">
        <v>6.898E-2</v>
      </c>
      <c r="I170" s="37">
        <v>10.962770000000001</v>
      </c>
      <c r="J170" s="37">
        <f>BDD[[#This Row],[ACCIS]]+BDD[[#This Row],[PRIX HTVA]]</f>
        <v>29.962769999999999</v>
      </c>
      <c r="K170" s="37">
        <f>BDD[[#This Row],[PRIX + AC6 HTVA]]*1.6</f>
        <v>47.940432000000001</v>
      </c>
      <c r="L170" s="32" t="s">
        <v>3</v>
      </c>
      <c r="N170" s="29">
        <v>6</v>
      </c>
      <c r="O170" s="29" t="s">
        <v>11</v>
      </c>
    </row>
    <row r="171" spans="1:15" x14ac:dyDescent="0.3">
      <c r="A171" s="7" t="s">
        <v>46</v>
      </c>
      <c r="B171" s="7" t="s">
        <v>363</v>
      </c>
      <c r="C171" s="7" t="s">
        <v>376</v>
      </c>
      <c r="D171" s="31" t="s">
        <v>377</v>
      </c>
      <c r="E171" s="7">
        <v>40</v>
      </c>
      <c r="F171" s="7">
        <v>70</v>
      </c>
      <c r="G171" s="7">
        <v>20.36</v>
      </c>
      <c r="H171" s="7">
        <v>6.898E-2</v>
      </c>
      <c r="I171" s="29">
        <v>8.4488199999999996</v>
      </c>
      <c r="J171" s="29">
        <f>BDD[[#This Row],[ACCIS]]+BDD[[#This Row],[PRIX HTVA]]</f>
        <v>28.808819999999997</v>
      </c>
      <c r="K171" s="29">
        <f>BDD[[#This Row],[PRIX + AC6 HTVA]]*1.6</f>
        <v>46.094111999999996</v>
      </c>
      <c r="L171" s="32" t="s">
        <v>3</v>
      </c>
      <c r="N171" s="29">
        <v>6</v>
      </c>
      <c r="O171" s="29"/>
    </row>
    <row r="172" spans="1:15" x14ac:dyDescent="0.3">
      <c r="A172" s="7" t="s">
        <v>46</v>
      </c>
      <c r="B172" s="7" t="s">
        <v>363</v>
      </c>
      <c r="C172" s="7" t="s">
        <v>378</v>
      </c>
      <c r="D172" s="31" t="s">
        <v>379</v>
      </c>
      <c r="E172" s="7">
        <v>40</v>
      </c>
      <c r="F172" s="7">
        <v>70</v>
      </c>
      <c r="G172" s="7">
        <v>29.52</v>
      </c>
      <c r="H172" s="7">
        <v>6.898E-2</v>
      </c>
      <c r="I172" s="29">
        <v>8.4488199999999996</v>
      </c>
      <c r="J172" s="29">
        <f>BDD[[#This Row],[ACCIS]]+BDD[[#This Row],[PRIX HTVA]]</f>
        <v>37.968820000000001</v>
      </c>
      <c r="K172" s="29">
        <f>BDD[[#This Row],[PRIX + AC6 HTVA]]*1.6</f>
        <v>60.750112000000001</v>
      </c>
      <c r="L172" s="32" t="s">
        <v>3</v>
      </c>
      <c r="N172" s="29">
        <v>6</v>
      </c>
      <c r="O172" s="29"/>
    </row>
    <row r="173" spans="1:15" x14ac:dyDescent="0.3">
      <c r="A173" s="7" t="s">
        <v>46</v>
      </c>
      <c r="B173" s="7" t="s">
        <v>363</v>
      </c>
      <c r="C173" s="7" t="s">
        <v>380</v>
      </c>
      <c r="D173" s="31" t="s">
        <v>381</v>
      </c>
      <c r="E173" s="7">
        <v>40</v>
      </c>
      <c r="F173" s="7">
        <v>70</v>
      </c>
      <c r="G173" s="7">
        <v>417.9</v>
      </c>
      <c r="H173" s="7">
        <v>6.898E-2</v>
      </c>
      <c r="I173" s="29">
        <v>8.4488199999999996</v>
      </c>
      <c r="J173" s="29">
        <f>BDD[[#This Row],[ACCIS]]+BDD[[#This Row],[PRIX HTVA]]</f>
        <v>426.34881999999999</v>
      </c>
      <c r="K173" s="29">
        <f>BDD[[#This Row],[PRIX + AC6 HTVA]]*1.6</f>
        <v>682.15811200000007</v>
      </c>
      <c r="L173" s="32" t="s">
        <v>3</v>
      </c>
      <c r="N173" s="29">
        <v>1</v>
      </c>
      <c r="O173" s="29"/>
    </row>
    <row r="174" spans="1:15" x14ac:dyDescent="0.3">
      <c r="A174" s="7" t="s">
        <v>46</v>
      </c>
      <c r="B174" s="7" t="s">
        <v>363</v>
      </c>
      <c r="C174" s="7" t="s">
        <v>382</v>
      </c>
      <c r="D174" s="31" t="s">
        <v>383</v>
      </c>
      <c r="E174" s="7">
        <v>40</v>
      </c>
      <c r="F174" s="7">
        <v>70</v>
      </c>
      <c r="G174" s="7">
        <v>21.79</v>
      </c>
      <c r="H174" s="7">
        <v>6.898E-2</v>
      </c>
      <c r="I174" s="29">
        <v>8.4488199999999996</v>
      </c>
      <c r="J174" s="29">
        <f>BDD[[#This Row],[ACCIS]]+BDD[[#This Row],[PRIX HTVA]]</f>
        <v>30.238819999999997</v>
      </c>
      <c r="K174" s="29">
        <f>BDD[[#This Row],[PRIX + AC6 HTVA]]*1.6</f>
        <v>48.382111999999999</v>
      </c>
      <c r="L174" s="32" t="s">
        <v>3</v>
      </c>
      <c r="N174" s="29">
        <v>6</v>
      </c>
      <c r="O174" s="29"/>
    </row>
    <row r="175" spans="1:15" x14ac:dyDescent="0.3">
      <c r="A175" s="7" t="s">
        <v>46</v>
      </c>
      <c r="B175" s="7" t="s">
        <v>363</v>
      </c>
      <c r="C175" s="7" t="s">
        <v>384</v>
      </c>
      <c r="D175" s="31" t="s">
        <v>385</v>
      </c>
      <c r="E175" s="34">
        <v>40</v>
      </c>
      <c r="F175" s="34">
        <v>70</v>
      </c>
      <c r="G175" s="34">
        <v>29.52</v>
      </c>
      <c r="H175" s="34">
        <v>6.898E-2</v>
      </c>
      <c r="I175" s="35">
        <v>8.4488199999999996</v>
      </c>
      <c r="J175" s="35">
        <f>BDD[[#This Row],[ACCIS]]+BDD[[#This Row],[PRIX HTVA]]</f>
        <v>37.968820000000001</v>
      </c>
      <c r="K175" s="35">
        <f>BDD[[#This Row],[PRIX + AC6 HTVA]]*1.6</f>
        <v>60.750112000000001</v>
      </c>
      <c r="L175" s="32" t="s">
        <v>3</v>
      </c>
      <c r="N175" s="29">
        <v>6</v>
      </c>
      <c r="O175" s="29"/>
    </row>
    <row r="176" spans="1:15" x14ac:dyDescent="0.3">
      <c r="A176" s="7" t="s">
        <v>46</v>
      </c>
      <c r="B176" s="7" t="s">
        <v>363</v>
      </c>
      <c r="C176" s="7" t="s">
        <v>386</v>
      </c>
      <c r="D176" s="31" t="s">
        <v>387</v>
      </c>
      <c r="E176" s="7">
        <v>37.5</v>
      </c>
      <c r="F176" s="7">
        <v>70</v>
      </c>
      <c r="G176" s="7">
        <v>20.3</v>
      </c>
      <c r="H176" s="7">
        <v>6.898E-2</v>
      </c>
      <c r="I176" s="29">
        <v>7.9250800000000003</v>
      </c>
      <c r="J176" s="29">
        <f>BDD[[#This Row],[ACCIS]]+BDD[[#This Row],[PRIX HTVA]]</f>
        <v>28.225080000000002</v>
      </c>
      <c r="K176" s="29">
        <f>BDD[[#This Row],[PRIX + AC6 HTVA]]*1.6</f>
        <v>45.160128000000007</v>
      </c>
      <c r="L176" s="32" t="s">
        <v>3</v>
      </c>
      <c r="N176" s="29">
        <v>6</v>
      </c>
      <c r="O176" s="29"/>
    </row>
    <row r="177" spans="1:15" x14ac:dyDescent="0.3">
      <c r="A177" s="7" t="s">
        <v>46</v>
      </c>
      <c r="B177" s="7" t="s">
        <v>363</v>
      </c>
      <c r="C177" s="7" t="s">
        <v>388</v>
      </c>
      <c r="D177" s="31" t="s">
        <v>389</v>
      </c>
      <c r="E177" s="7">
        <v>37.5</v>
      </c>
      <c r="F177" s="7">
        <v>100</v>
      </c>
      <c r="G177" s="7">
        <v>22.31</v>
      </c>
      <c r="H177" s="7">
        <v>9.8540000000000003E-2</v>
      </c>
      <c r="I177" s="29">
        <v>11.321540000000001</v>
      </c>
      <c r="J177" s="29">
        <f>BDD[[#This Row],[ACCIS]]+BDD[[#This Row],[PRIX HTVA]]</f>
        <v>33.631540000000001</v>
      </c>
      <c r="K177" s="29">
        <f>BDD[[#This Row],[PRIX + AC6 HTVA]]*1.6</f>
        <v>53.810464000000003</v>
      </c>
      <c r="L177" s="32" t="s">
        <v>3</v>
      </c>
      <c r="N177" s="29">
        <v>6</v>
      </c>
      <c r="O177" s="29"/>
    </row>
    <row r="178" spans="1:15" x14ac:dyDescent="0.3">
      <c r="A178" s="7" t="s">
        <v>46</v>
      </c>
      <c r="B178" s="7" t="s">
        <v>363</v>
      </c>
      <c r="C178" s="7" t="s">
        <v>390</v>
      </c>
      <c r="D178" s="31" t="s">
        <v>391</v>
      </c>
      <c r="E178" s="7">
        <v>52</v>
      </c>
      <c r="F178" s="7">
        <v>70</v>
      </c>
      <c r="G178" s="7">
        <v>33.6</v>
      </c>
      <c r="H178" s="7">
        <v>6.898E-2</v>
      </c>
      <c r="I178" s="29">
        <v>10.962770000000001</v>
      </c>
      <c r="J178" s="29">
        <f>BDD[[#This Row],[ACCIS]]+BDD[[#This Row],[PRIX HTVA]]</f>
        <v>44.56277</v>
      </c>
      <c r="K178" s="29">
        <f>BDD[[#This Row],[PRIX + AC6 HTVA]]*1.6</f>
        <v>71.300432000000001</v>
      </c>
      <c r="L178" s="32" t="s">
        <v>3</v>
      </c>
      <c r="N178" s="38">
        <v>6</v>
      </c>
      <c r="O178" s="29"/>
    </row>
    <row r="179" spans="1:15" x14ac:dyDescent="0.3">
      <c r="A179" s="7" t="s">
        <v>46</v>
      </c>
      <c r="B179" s="7" t="s">
        <v>363</v>
      </c>
      <c r="C179" s="7" t="s">
        <v>392</v>
      </c>
      <c r="D179" s="31" t="s">
        <v>393</v>
      </c>
      <c r="E179" s="7">
        <v>40</v>
      </c>
      <c r="F179" s="7">
        <v>70</v>
      </c>
      <c r="G179" s="7">
        <v>103</v>
      </c>
      <c r="H179" s="7">
        <v>6.898E-2</v>
      </c>
      <c r="I179" s="29">
        <v>8.4488199999999996</v>
      </c>
      <c r="J179" s="29">
        <f>BDD[[#This Row],[ACCIS]]+BDD[[#This Row],[PRIX HTVA]]</f>
        <v>111.44882</v>
      </c>
      <c r="K179" s="29">
        <f>BDD[[#This Row],[PRIX + AC6 HTVA]]*1.6</f>
        <v>178.31811200000001</v>
      </c>
      <c r="L179" s="32" t="s">
        <v>3</v>
      </c>
      <c r="N179" s="38">
        <v>6</v>
      </c>
      <c r="O179" s="29"/>
    </row>
    <row r="180" spans="1:15" x14ac:dyDescent="0.3">
      <c r="A180" s="7" t="s">
        <v>46</v>
      </c>
      <c r="B180" s="7" t="s">
        <v>363</v>
      </c>
      <c r="C180" s="7" t="s">
        <v>394</v>
      </c>
      <c r="D180" s="31" t="s">
        <v>395</v>
      </c>
      <c r="E180" s="7">
        <v>40</v>
      </c>
      <c r="F180" s="7">
        <v>70</v>
      </c>
      <c r="G180" s="7">
        <v>55.83</v>
      </c>
      <c r="H180" s="7">
        <v>6.898E-2</v>
      </c>
      <c r="I180" s="29">
        <v>8.4488199999999996</v>
      </c>
      <c r="J180" s="29">
        <f>BDD[[#This Row],[ACCIS]]+BDD[[#This Row],[PRIX HTVA]]</f>
        <v>64.278819999999996</v>
      </c>
      <c r="K180" s="29">
        <f>BDD[[#This Row],[PRIX + AC6 HTVA]]*1.6</f>
        <v>102.84611200000001</v>
      </c>
      <c r="L180" s="32" t="s">
        <v>3</v>
      </c>
      <c r="N180" s="38">
        <v>6</v>
      </c>
      <c r="O180" s="29"/>
    </row>
    <row r="181" spans="1:15" x14ac:dyDescent="0.3">
      <c r="A181" s="7" t="s">
        <v>46</v>
      </c>
      <c r="B181" s="7" t="s">
        <v>363</v>
      </c>
      <c r="C181" s="7" t="s">
        <v>396</v>
      </c>
      <c r="D181" s="31" t="s">
        <v>397</v>
      </c>
      <c r="E181" s="23">
        <v>40</v>
      </c>
      <c r="F181" s="23">
        <v>70</v>
      </c>
      <c r="G181" s="23">
        <v>21</v>
      </c>
      <c r="H181" s="23">
        <v>6.898E-2</v>
      </c>
      <c r="I181" s="37">
        <v>8.4488199999999996</v>
      </c>
      <c r="J181" s="37">
        <f>BDD[[#This Row],[ACCIS]]+BDD[[#This Row],[PRIX HTVA]]</f>
        <v>29.448819999999998</v>
      </c>
      <c r="K181" s="37">
        <f>BDD[[#This Row],[PRIX + AC6 HTVA]]*1.6</f>
        <v>47.118111999999996</v>
      </c>
      <c r="L181" s="32" t="s">
        <v>3</v>
      </c>
      <c r="N181" s="38">
        <v>6</v>
      </c>
      <c r="O181" s="29" t="s">
        <v>11</v>
      </c>
    </row>
    <row r="182" spans="1:15" s="39" customFormat="1" x14ac:dyDescent="0.3">
      <c r="A182" s="7" t="s">
        <v>46</v>
      </c>
      <c r="B182" s="7" t="s">
        <v>363</v>
      </c>
      <c r="C182" s="7" t="s">
        <v>398</v>
      </c>
      <c r="D182" s="31" t="s">
        <v>399</v>
      </c>
      <c r="E182" s="7">
        <v>40</v>
      </c>
      <c r="F182" s="7">
        <v>70</v>
      </c>
      <c r="G182" s="7">
        <v>24.6</v>
      </c>
      <c r="H182" s="7">
        <v>6.898E-2</v>
      </c>
      <c r="I182" s="29">
        <v>8.4488199999999996</v>
      </c>
      <c r="J182" s="29">
        <f>BDD[[#This Row],[ACCIS]]+BDD[[#This Row],[PRIX HTVA]]</f>
        <v>33.048819999999999</v>
      </c>
      <c r="K182" s="38">
        <f>BDD[[#This Row],[PRIX + AC6 HTVA]]*1.6</f>
        <v>52.878112000000002</v>
      </c>
      <c r="L182" s="32" t="s">
        <v>3</v>
      </c>
      <c r="M182" s="33"/>
      <c r="N182" s="38">
        <v>6</v>
      </c>
      <c r="O182" s="29"/>
    </row>
    <row r="183" spans="1:15" x14ac:dyDescent="0.3">
      <c r="A183" s="7" t="s">
        <v>46</v>
      </c>
      <c r="B183" s="7" t="s">
        <v>363</v>
      </c>
      <c r="C183" s="7" t="s">
        <v>400</v>
      </c>
      <c r="D183" s="31" t="s">
        <v>401</v>
      </c>
      <c r="E183" s="34">
        <v>43</v>
      </c>
      <c r="F183" s="34">
        <v>70</v>
      </c>
      <c r="G183" s="34">
        <v>33.36</v>
      </c>
      <c r="H183" s="34">
        <v>6.898E-2</v>
      </c>
      <c r="I183" s="35">
        <v>9.0773100000000007</v>
      </c>
      <c r="J183" s="35">
        <f>BDD[[#This Row],[ACCIS]]+BDD[[#This Row],[PRIX HTVA]]</f>
        <v>42.437309999999997</v>
      </c>
      <c r="K183" s="35">
        <f>BDD[[#This Row],[PRIX + AC6 HTVA]]*1.6</f>
        <v>67.899695999999992</v>
      </c>
      <c r="L183" s="32" t="s">
        <v>3</v>
      </c>
      <c r="N183" s="38">
        <v>6</v>
      </c>
      <c r="O183" s="29" t="s">
        <v>8</v>
      </c>
    </row>
    <row r="184" spans="1:15" x14ac:dyDescent="0.3">
      <c r="A184" s="7" t="s">
        <v>46</v>
      </c>
      <c r="B184" s="7" t="s">
        <v>402</v>
      </c>
      <c r="C184" s="7" t="s">
        <v>403</v>
      </c>
      <c r="D184" s="31" t="s">
        <v>404</v>
      </c>
      <c r="E184" s="7">
        <v>42</v>
      </c>
      <c r="F184" s="7">
        <v>70</v>
      </c>
      <c r="G184" s="7">
        <v>18.27</v>
      </c>
      <c r="H184" s="7">
        <v>6.898E-2</v>
      </c>
      <c r="I184" s="29">
        <v>8.8678100000000004</v>
      </c>
      <c r="J184" s="29">
        <f>BDD[[#This Row],[ACCIS]]+BDD[[#This Row],[PRIX HTVA]]</f>
        <v>27.137810000000002</v>
      </c>
      <c r="K184" s="29">
        <f>BDD[[#This Row],[PRIX + AC6 HTVA]]*1.6</f>
        <v>43.420496000000007</v>
      </c>
      <c r="L184" s="32" t="s">
        <v>3</v>
      </c>
      <c r="N184" s="38">
        <v>6</v>
      </c>
      <c r="O184" s="29"/>
    </row>
    <row r="185" spans="1:15" x14ac:dyDescent="0.3">
      <c r="A185" s="7" t="s">
        <v>46</v>
      </c>
      <c r="B185" s="7" t="s">
        <v>402</v>
      </c>
      <c r="C185" s="7" t="s">
        <v>405</v>
      </c>
      <c r="D185" s="31" t="s">
        <v>406</v>
      </c>
      <c r="E185" s="7">
        <v>40</v>
      </c>
      <c r="F185" s="7">
        <v>70</v>
      </c>
      <c r="G185" s="7">
        <v>22.127000000000002</v>
      </c>
      <c r="H185" s="7">
        <v>6.898E-2</v>
      </c>
      <c r="I185" s="29">
        <v>8.4488199999999996</v>
      </c>
      <c r="J185" s="29">
        <f>BDD[[#This Row],[ACCIS]]+BDD[[#This Row],[PRIX HTVA]]</f>
        <v>30.57582</v>
      </c>
      <c r="K185" s="29">
        <f>BDD[[#This Row],[PRIX + AC6 HTVA]]*1.6</f>
        <v>48.921312</v>
      </c>
      <c r="L185" s="32" t="s">
        <v>3</v>
      </c>
      <c r="N185" s="38">
        <v>6</v>
      </c>
      <c r="O185" s="29"/>
    </row>
    <row r="186" spans="1:15" x14ac:dyDescent="0.3">
      <c r="A186" s="7" t="s">
        <v>46</v>
      </c>
      <c r="B186" s="7" t="s">
        <v>402</v>
      </c>
      <c r="C186" s="7" t="s">
        <v>407</v>
      </c>
      <c r="D186" s="31" t="s">
        <v>408</v>
      </c>
      <c r="E186" s="7">
        <v>40</v>
      </c>
      <c r="F186" s="7">
        <v>70</v>
      </c>
      <c r="G186" s="7">
        <v>22.33</v>
      </c>
      <c r="H186" s="7">
        <v>6.898E-2</v>
      </c>
      <c r="I186" s="29">
        <v>8.4488199999999996</v>
      </c>
      <c r="J186" s="29">
        <f>BDD[[#This Row],[ACCIS]]+BDD[[#This Row],[PRIX HTVA]]</f>
        <v>30.778819999999996</v>
      </c>
      <c r="K186" s="29">
        <f>BDD[[#This Row],[PRIX + AC6 HTVA]]*1.6</f>
        <v>49.246111999999997</v>
      </c>
      <c r="L186" s="32" t="s">
        <v>3</v>
      </c>
      <c r="N186" s="38">
        <v>6</v>
      </c>
      <c r="O186" s="29"/>
    </row>
    <row r="187" spans="1:15" x14ac:dyDescent="0.3">
      <c r="A187" s="7" t="s">
        <v>46</v>
      </c>
      <c r="B187" s="7" t="s">
        <v>402</v>
      </c>
      <c r="C187" s="7" t="s">
        <v>409</v>
      </c>
      <c r="D187" s="31" t="s">
        <v>410</v>
      </c>
      <c r="E187" s="34">
        <v>42</v>
      </c>
      <c r="F187" s="34">
        <v>70</v>
      </c>
      <c r="G187" s="34">
        <v>64.89</v>
      </c>
      <c r="H187" s="34">
        <v>6.898E-2</v>
      </c>
      <c r="I187" s="35">
        <v>8.8699999999999992</v>
      </c>
      <c r="J187" s="35">
        <f>BDD[[#This Row],[ACCIS]]+BDD[[#This Row],[PRIX HTVA]]</f>
        <v>73.760000000000005</v>
      </c>
      <c r="K187" s="35">
        <f>BDD[[#This Row],[PRIX + AC6 HTVA]]*1.6</f>
        <v>118.01600000000002</v>
      </c>
      <c r="L187" s="32" t="s">
        <v>3</v>
      </c>
      <c r="N187" s="38">
        <v>3</v>
      </c>
      <c r="O187" s="29"/>
    </row>
    <row r="188" spans="1:15" x14ac:dyDescent="0.3">
      <c r="A188" s="7" t="s">
        <v>46</v>
      </c>
      <c r="B188" s="7" t="s">
        <v>85</v>
      </c>
      <c r="C188" s="7" t="s">
        <v>411</v>
      </c>
      <c r="D188" s="31" t="s">
        <v>412</v>
      </c>
      <c r="E188" s="7">
        <v>15</v>
      </c>
      <c r="F188" s="7">
        <v>50</v>
      </c>
      <c r="G188" s="7">
        <v>7.1252999999999993</v>
      </c>
      <c r="H188" s="7">
        <v>4.9270000000000001E-2</v>
      </c>
      <c r="I188" s="29">
        <v>2.2938700000000001</v>
      </c>
      <c r="J188" s="29">
        <f>BDD[[#This Row],[ACCIS]]+BDD[[#This Row],[PRIX HTVA]]</f>
        <v>9.4191699999999994</v>
      </c>
      <c r="K188" s="29">
        <f>BDD[[#This Row],[PRIX + AC6 HTVA]]*1.6</f>
        <v>15.070672</v>
      </c>
      <c r="L188" s="32" t="s">
        <v>3</v>
      </c>
      <c r="N188" s="38">
        <v>6</v>
      </c>
      <c r="O188" s="29"/>
    </row>
    <row r="189" spans="1:15" x14ac:dyDescent="0.3">
      <c r="A189" s="7" t="s">
        <v>46</v>
      </c>
      <c r="B189" s="7" t="s">
        <v>413</v>
      </c>
      <c r="C189" s="7" t="s">
        <v>414</v>
      </c>
      <c r="D189" s="31" t="s">
        <v>415</v>
      </c>
      <c r="E189" s="7">
        <v>45</v>
      </c>
      <c r="F189" s="7">
        <v>70</v>
      </c>
      <c r="G189" s="7">
        <v>11.5</v>
      </c>
      <c r="H189" s="7">
        <v>6.898E-2</v>
      </c>
      <c r="I189" s="29">
        <v>9.4962999999999997</v>
      </c>
      <c r="J189" s="29">
        <f>BDD[[#This Row],[ACCIS]]+BDD[[#This Row],[PRIX HTVA]]</f>
        <v>20.996299999999998</v>
      </c>
      <c r="K189" s="29">
        <f>BDD[[#This Row],[PRIX + AC6 HTVA]]*1.6</f>
        <v>33.594079999999998</v>
      </c>
      <c r="L189" s="32" t="s">
        <v>3</v>
      </c>
      <c r="N189" s="38">
        <v>6</v>
      </c>
      <c r="O189" s="29"/>
    </row>
    <row r="190" spans="1:15" x14ac:dyDescent="0.3">
      <c r="A190" s="7" t="s">
        <v>46</v>
      </c>
      <c r="B190" s="7" t="s">
        <v>413</v>
      </c>
      <c r="C190" s="7" t="s">
        <v>416</v>
      </c>
      <c r="D190" s="31" t="s">
        <v>417</v>
      </c>
      <c r="E190" s="7">
        <v>43</v>
      </c>
      <c r="F190" s="7">
        <v>70</v>
      </c>
      <c r="G190" s="7">
        <v>15.3</v>
      </c>
      <c r="H190" s="7">
        <v>6.898E-2</v>
      </c>
      <c r="I190" s="29">
        <v>9.0773100000000007</v>
      </c>
      <c r="J190" s="29">
        <f>BDD[[#This Row],[ACCIS]]+BDD[[#This Row],[PRIX HTVA]]</f>
        <v>24.377310000000001</v>
      </c>
      <c r="K190" s="29">
        <f>BDD[[#This Row],[PRIX + AC6 HTVA]]*1.6</f>
        <v>39.003696000000005</v>
      </c>
      <c r="L190" s="32" t="s">
        <v>3</v>
      </c>
      <c r="N190" s="38">
        <v>6</v>
      </c>
      <c r="O190" s="29"/>
    </row>
    <row r="191" spans="1:15" x14ac:dyDescent="0.3">
      <c r="A191" s="7" t="s">
        <v>46</v>
      </c>
      <c r="B191" s="7" t="s">
        <v>413</v>
      </c>
      <c r="C191" s="7" t="s">
        <v>418</v>
      </c>
      <c r="D191" s="31" t="s">
        <v>419</v>
      </c>
      <c r="E191" s="39">
        <v>40</v>
      </c>
      <c r="F191" s="39">
        <v>70</v>
      </c>
      <c r="G191" s="39">
        <v>19.05</v>
      </c>
      <c r="H191" s="39">
        <v>6.898E-2</v>
      </c>
      <c r="I191" s="38">
        <v>8.4488199999999996</v>
      </c>
      <c r="J191" s="29">
        <f>BDD[[#This Row],[ACCIS]]+BDD[[#This Row],[PRIX HTVA]]</f>
        <v>27.498820000000002</v>
      </c>
      <c r="K191" s="29">
        <f>BDD[[#This Row],[PRIX + AC6 HTVA]]*1.6</f>
        <v>43.998112000000006</v>
      </c>
      <c r="L191" s="32" t="s">
        <v>3</v>
      </c>
      <c r="N191" s="38">
        <v>6</v>
      </c>
      <c r="O191" s="29"/>
    </row>
    <row r="192" spans="1:15" x14ac:dyDescent="0.3">
      <c r="A192" s="7" t="s">
        <v>46</v>
      </c>
      <c r="B192" s="7" t="s">
        <v>420</v>
      </c>
      <c r="C192" s="7" t="s">
        <v>421</v>
      </c>
      <c r="D192" s="31" t="s">
        <v>422</v>
      </c>
      <c r="E192" s="7">
        <v>40</v>
      </c>
      <c r="F192" s="7">
        <v>70</v>
      </c>
      <c r="G192" s="7">
        <v>69.400000000000006</v>
      </c>
      <c r="H192" s="7">
        <v>6.898E-2</v>
      </c>
      <c r="I192" s="29">
        <v>8.4488199999999996</v>
      </c>
      <c r="J192" s="29">
        <f>BDD[[#This Row],[ACCIS]]+BDD[[#This Row],[PRIX HTVA]]</f>
        <v>77.848820000000003</v>
      </c>
      <c r="K192" s="29">
        <f>BDD[[#This Row],[PRIX + AC6 HTVA]]*1.6</f>
        <v>124.55811200000001</v>
      </c>
      <c r="L192" s="32" t="s">
        <v>3</v>
      </c>
      <c r="N192" s="38">
        <v>6</v>
      </c>
      <c r="O192" s="29"/>
    </row>
    <row r="193" spans="1:15" x14ac:dyDescent="0.3">
      <c r="A193" s="7" t="s">
        <v>46</v>
      </c>
      <c r="B193" s="7" t="s">
        <v>420</v>
      </c>
      <c r="C193" s="7" t="s">
        <v>423</v>
      </c>
      <c r="D193" s="31" t="s">
        <v>424</v>
      </c>
      <c r="E193" s="7">
        <v>40</v>
      </c>
      <c r="F193" s="7">
        <v>70</v>
      </c>
      <c r="G193" s="7">
        <v>17.63</v>
      </c>
      <c r="H193" s="7">
        <v>6.898E-2</v>
      </c>
      <c r="I193" s="29">
        <v>8.4488199999999996</v>
      </c>
      <c r="J193" s="29">
        <f>BDD[[#This Row],[ACCIS]]+BDD[[#This Row],[PRIX HTVA]]</f>
        <v>26.07882</v>
      </c>
      <c r="K193" s="29">
        <f>BDD[[#This Row],[PRIX + AC6 HTVA]]*1.6</f>
        <v>41.726112000000001</v>
      </c>
      <c r="L193" s="32" t="s">
        <v>3</v>
      </c>
      <c r="N193" s="38">
        <v>6</v>
      </c>
      <c r="O193" s="29"/>
    </row>
    <row r="194" spans="1:15" x14ac:dyDescent="0.3">
      <c r="A194" s="39" t="s">
        <v>46</v>
      </c>
      <c r="B194" s="39" t="s">
        <v>420</v>
      </c>
      <c r="C194" s="39" t="s">
        <v>425</v>
      </c>
      <c r="D194" s="31" t="s">
        <v>426</v>
      </c>
      <c r="E194" s="39">
        <v>40</v>
      </c>
      <c r="F194" s="39">
        <v>70</v>
      </c>
      <c r="G194" s="39">
        <v>17.63</v>
      </c>
      <c r="H194" s="39">
        <v>6.898E-2</v>
      </c>
      <c r="I194" s="38">
        <v>8.4488199999999996</v>
      </c>
      <c r="J194" s="29">
        <f>BDD[[#This Row],[ACCIS]]+BDD[[#This Row],[PRIX HTVA]]</f>
        <v>26.07882</v>
      </c>
      <c r="K194" s="29">
        <f>BDD[[#This Row],[PRIX + AC6 HTVA]]*1.6</f>
        <v>41.726112000000001</v>
      </c>
      <c r="L194" s="32" t="s">
        <v>3</v>
      </c>
      <c r="N194" s="29">
        <v>2</v>
      </c>
      <c r="O194" s="29"/>
    </row>
    <row r="195" spans="1:15" x14ac:dyDescent="0.3">
      <c r="A195" s="36" t="s">
        <v>46</v>
      </c>
      <c r="B195" s="36" t="s">
        <v>427</v>
      </c>
      <c r="C195" s="36" t="s">
        <v>428</v>
      </c>
      <c r="D195" s="31" t="s">
        <v>429</v>
      </c>
      <c r="E195" s="39">
        <v>50</v>
      </c>
      <c r="F195" s="39">
        <v>100</v>
      </c>
      <c r="G195" s="39">
        <v>13.03</v>
      </c>
      <c r="H195" s="39">
        <v>9.8540000000000003E-2</v>
      </c>
      <c r="I195" s="38">
        <v>15.06</v>
      </c>
      <c r="J195" s="29">
        <f>BDD[[#This Row],[ACCIS]]+BDD[[#This Row],[PRIX HTVA]]</f>
        <v>28.09</v>
      </c>
      <c r="K195" s="29">
        <f>BDD[[#This Row],[PRIX + AC6 HTVA]]*1.6</f>
        <v>44.944000000000003</v>
      </c>
      <c r="L195" s="32" t="s">
        <v>3</v>
      </c>
      <c r="N195" s="29">
        <v>2</v>
      </c>
      <c r="O195" s="29" t="s">
        <v>4</v>
      </c>
    </row>
    <row r="196" spans="1:15" x14ac:dyDescent="0.3">
      <c r="A196" s="7" t="s">
        <v>46</v>
      </c>
      <c r="B196" s="7" t="s">
        <v>120</v>
      </c>
      <c r="C196" s="7" t="s">
        <v>430</v>
      </c>
      <c r="D196" s="31" t="s">
        <v>431</v>
      </c>
      <c r="E196" s="7">
        <v>40</v>
      </c>
      <c r="F196" s="7">
        <v>5</v>
      </c>
      <c r="G196" s="7">
        <v>1.62</v>
      </c>
      <c r="H196" s="7">
        <v>4.9300000000000004E-3</v>
      </c>
      <c r="I196" s="29">
        <v>0.60348999999999997</v>
      </c>
      <c r="J196" s="29">
        <f>BDD[[#This Row],[ACCIS]]+BDD[[#This Row],[PRIX HTVA]]</f>
        <v>2.22349</v>
      </c>
      <c r="K196" s="29">
        <f>BDD[[#This Row],[PRIX + AC6 HTVA]]*1.6</f>
        <v>3.5575840000000003</v>
      </c>
      <c r="L196" s="32" t="s">
        <v>3</v>
      </c>
      <c r="N196" s="29">
        <v>6</v>
      </c>
      <c r="O196" s="29"/>
    </row>
    <row r="197" spans="1:15" x14ac:dyDescent="0.3">
      <c r="A197" s="7" t="s">
        <v>46</v>
      </c>
      <c r="B197" s="7" t="s">
        <v>120</v>
      </c>
      <c r="C197" s="7" t="s">
        <v>432</v>
      </c>
      <c r="D197" s="31" t="s">
        <v>433</v>
      </c>
      <c r="E197" s="7">
        <v>40</v>
      </c>
      <c r="F197" s="7">
        <v>70</v>
      </c>
      <c r="G197" s="7">
        <v>25.6</v>
      </c>
      <c r="H197" s="7">
        <v>6.898E-2</v>
      </c>
      <c r="I197" s="29">
        <v>8.4488199999999996</v>
      </c>
      <c r="J197" s="29">
        <f>BDD[[#This Row],[ACCIS]]+BDD[[#This Row],[PRIX HTVA]]</f>
        <v>34.048819999999999</v>
      </c>
      <c r="K197" s="29">
        <f>BDD[[#This Row],[PRIX + AC6 HTVA]]*1.6</f>
        <v>54.478112000000003</v>
      </c>
      <c r="L197" s="32" t="s">
        <v>3</v>
      </c>
      <c r="N197" s="29">
        <v>6</v>
      </c>
      <c r="O197" s="29"/>
    </row>
    <row r="198" spans="1:15" x14ac:dyDescent="0.3">
      <c r="A198" s="7" t="s">
        <v>46</v>
      </c>
      <c r="B198" s="7" t="s">
        <v>120</v>
      </c>
      <c r="C198" s="7" t="s">
        <v>434</v>
      </c>
      <c r="D198" s="31" t="s">
        <v>435</v>
      </c>
      <c r="E198" s="7">
        <v>40</v>
      </c>
      <c r="F198" s="7">
        <v>80</v>
      </c>
      <c r="G198" s="7">
        <v>35</v>
      </c>
      <c r="H198" s="7">
        <v>6.898E-2</v>
      </c>
      <c r="I198" s="29">
        <v>8.4499999999999993</v>
      </c>
      <c r="J198" s="29">
        <f>BDD[[#This Row],[ACCIS]]+BDD[[#This Row],[PRIX HTVA]]</f>
        <v>43.45</v>
      </c>
      <c r="K198" s="29">
        <f>BDD[[#This Row],[PRIX + AC6 HTVA]]*1.6</f>
        <v>69.52000000000001</v>
      </c>
      <c r="L198" s="32" t="s">
        <v>3</v>
      </c>
      <c r="N198" s="29">
        <v>6</v>
      </c>
      <c r="O198" s="29"/>
    </row>
    <row r="199" spans="1:15" x14ac:dyDescent="0.3">
      <c r="A199" s="7" t="s">
        <v>46</v>
      </c>
      <c r="B199" s="7" t="s">
        <v>120</v>
      </c>
      <c r="C199" s="7" t="s">
        <v>436</v>
      </c>
      <c r="D199" s="31" t="s">
        <v>437</v>
      </c>
      <c r="E199" s="7">
        <v>40</v>
      </c>
      <c r="F199" s="7">
        <v>70</v>
      </c>
      <c r="G199" s="7">
        <v>31.6</v>
      </c>
      <c r="H199" s="7">
        <v>6.898E-2</v>
      </c>
      <c r="I199" s="29">
        <v>8.4488199999999996</v>
      </c>
      <c r="J199" s="29">
        <f>BDD[[#This Row],[ACCIS]]+BDD[[#This Row],[PRIX HTVA]]</f>
        <v>40.048819999999999</v>
      </c>
      <c r="K199" s="29">
        <f>BDD[[#This Row],[PRIX + AC6 HTVA]]*1.6</f>
        <v>64.078112000000004</v>
      </c>
      <c r="L199" s="32" t="s">
        <v>3</v>
      </c>
      <c r="N199" s="38">
        <v>3</v>
      </c>
      <c r="O199" s="29"/>
    </row>
    <row r="200" spans="1:15" x14ac:dyDescent="0.3">
      <c r="A200" s="7" t="s">
        <v>201</v>
      </c>
      <c r="B200" s="7" t="s">
        <v>438</v>
      </c>
      <c r="D200" s="31" t="s">
        <v>439</v>
      </c>
      <c r="E200" s="7">
        <v>40</v>
      </c>
      <c r="F200" s="7">
        <v>70</v>
      </c>
      <c r="G200" s="7">
        <v>37.6</v>
      </c>
      <c r="H200" s="7">
        <v>6.898E-2</v>
      </c>
      <c r="I200" s="29">
        <v>8.3800000000000008</v>
      </c>
      <c r="J200" s="29">
        <f>BDD[[#This Row],[ACCIS]]+BDD[[#This Row],[PRIX HTVA]]</f>
        <v>45.980000000000004</v>
      </c>
      <c r="K200" s="29">
        <f>BDD[[#This Row],[PRIX + AC6 HTVA]]*1.6</f>
        <v>73.568000000000012</v>
      </c>
      <c r="L200" s="32" t="s">
        <v>3</v>
      </c>
      <c r="N200" s="38">
        <v>3</v>
      </c>
      <c r="O200" s="29"/>
    </row>
    <row r="201" spans="1:15" x14ac:dyDescent="0.3">
      <c r="A201" s="7" t="s">
        <v>46</v>
      </c>
      <c r="B201" s="7" t="s">
        <v>440</v>
      </c>
      <c r="C201" s="7" t="s">
        <v>441</v>
      </c>
      <c r="D201" s="31" t="s">
        <v>442</v>
      </c>
      <c r="E201" s="7">
        <v>50</v>
      </c>
      <c r="F201" s="7">
        <v>70</v>
      </c>
      <c r="G201" s="7">
        <v>18.27</v>
      </c>
      <c r="H201" s="7">
        <v>6.898E-2</v>
      </c>
      <c r="I201" s="29">
        <v>10.54378</v>
      </c>
      <c r="J201" s="29">
        <f>BDD[[#This Row],[ACCIS]]+BDD[[#This Row],[PRIX HTVA]]</f>
        <v>28.813780000000001</v>
      </c>
      <c r="K201" s="29">
        <f>BDD[[#This Row],[PRIX + AC6 HTVA]]*1.6</f>
        <v>46.102048000000003</v>
      </c>
      <c r="L201" s="32" t="s">
        <v>3</v>
      </c>
      <c r="N201" s="38">
        <v>3</v>
      </c>
      <c r="O201" s="29"/>
    </row>
    <row r="202" spans="1:15" x14ac:dyDescent="0.3">
      <c r="A202" s="7" t="s">
        <v>46</v>
      </c>
      <c r="B202" s="7" t="s">
        <v>440</v>
      </c>
      <c r="C202" s="7" t="s">
        <v>443</v>
      </c>
      <c r="D202" s="31" t="s">
        <v>444</v>
      </c>
      <c r="E202" s="7">
        <v>53</v>
      </c>
      <c r="F202" s="7">
        <v>70</v>
      </c>
      <c r="G202" s="7">
        <v>21.315000000000001</v>
      </c>
      <c r="H202" s="7">
        <v>6.898E-2</v>
      </c>
      <c r="I202" s="29">
        <v>11.172269999999999</v>
      </c>
      <c r="J202" s="29">
        <f>BDD[[#This Row],[ACCIS]]+BDD[[#This Row],[PRIX HTVA]]</f>
        <v>32.487270000000002</v>
      </c>
      <c r="K202" s="29">
        <f>BDD[[#This Row],[PRIX + AC6 HTVA]]*1.6</f>
        <v>51.979632000000009</v>
      </c>
      <c r="L202" s="32" t="s">
        <v>3</v>
      </c>
      <c r="N202" s="38">
        <v>3</v>
      </c>
      <c r="O202" s="29"/>
    </row>
    <row r="203" spans="1:15" x14ac:dyDescent="0.3">
      <c r="A203" s="7" t="s">
        <v>46</v>
      </c>
      <c r="B203" s="7" t="s">
        <v>440</v>
      </c>
      <c r="C203" s="7" t="s">
        <v>445</v>
      </c>
      <c r="D203" s="31" t="s">
        <v>446</v>
      </c>
      <c r="E203" s="7">
        <v>45</v>
      </c>
      <c r="F203" s="7">
        <v>70</v>
      </c>
      <c r="G203" s="7">
        <v>27.405000000000001</v>
      </c>
      <c r="H203" s="7">
        <v>6.898E-2</v>
      </c>
      <c r="I203" s="29">
        <v>9.4962999999999997</v>
      </c>
      <c r="J203" s="29">
        <f>BDD[[#This Row],[ACCIS]]+BDD[[#This Row],[PRIX HTVA]]</f>
        <v>36.901299999999999</v>
      </c>
      <c r="K203" s="29">
        <f>BDD[[#This Row],[PRIX + AC6 HTVA]]*1.6</f>
        <v>59.042079999999999</v>
      </c>
      <c r="L203" s="32" t="s">
        <v>3</v>
      </c>
      <c r="N203" s="38">
        <v>3</v>
      </c>
      <c r="O203" s="38"/>
    </row>
    <row r="204" spans="1:15" x14ac:dyDescent="0.3">
      <c r="A204" s="7" t="s">
        <v>46</v>
      </c>
      <c r="B204" s="7" t="s">
        <v>447</v>
      </c>
      <c r="C204" s="7" t="s">
        <v>448</v>
      </c>
      <c r="D204" s="31" t="s">
        <v>449</v>
      </c>
      <c r="E204" s="7">
        <v>40</v>
      </c>
      <c r="F204" s="7">
        <v>70</v>
      </c>
      <c r="G204" s="7">
        <v>22.33</v>
      </c>
      <c r="H204" s="7">
        <v>6.898E-2</v>
      </c>
      <c r="I204" s="29">
        <v>8.4488199999999996</v>
      </c>
      <c r="J204" s="29">
        <f>BDD[[#This Row],[ACCIS]]+BDD[[#This Row],[PRIX HTVA]]</f>
        <v>30.778819999999996</v>
      </c>
      <c r="K204" s="29">
        <f>BDD[[#This Row],[PRIX + AC6 HTVA]]*1.6</f>
        <v>49.246111999999997</v>
      </c>
      <c r="L204" s="32" t="s">
        <v>3</v>
      </c>
      <c r="N204" s="38">
        <v>3</v>
      </c>
      <c r="O204" s="29"/>
    </row>
    <row r="205" spans="1:15" x14ac:dyDescent="0.3">
      <c r="A205" s="7" t="s">
        <v>46</v>
      </c>
      <c r="B205" s="7" t="s">
        <v>450</v>
      </c>
      <c r="C205" s="7" t="s">
        <v>451</v>
      </c>
      <c r="D205" s="31" t="s">
        <v>452</v>
      </c>
      <c r="E205" s="7">
        <v>50</v>
      </c>
      <c r="F205" s="7">
        <v>70</v>
      </c>
      <c r="G205" s="7">
        <v>10.941699999999999</v>
      </c>
      <c r="H205" s="7">
        <v>6.898E-2</v>
      </c>
      <c r="I205" s="29">
        <v>10.54378</v>
      </c>
      <c r="J205" s="29">
        <f>BDD[[#This Row],[ACCIS]]+BDD[[#This Row],[PRIX HTVA]]</f>
        <v>21.485479999999999</v>
      </c>
      <c r="K205" s="29">
        <f>BDD[[#This Row],[PRIX + AC6 HTVA]]*1.6</f>
        <v>34.376767999999998</v>
      </c>
      <c r="L205" s="32" t="s">
        <v>3</v>
      </c>
      <c r="N205" s="29">
        <v>6</v>
      </c>
      <c r="O205" s="29"/>
    </row>
    <row r="206" spans="1:15" x14ac:dyDescent="0.3">
      <c r="A206" s="7" t="s">
        <v>46</v>
      </c>
      <c r="B206" s="7" t="s">
        <v>450</v>
      </c>
      <c r="C206" s="7" t="s">
        <v>453</v>
      </c>
      <c r="D206" s="31" t="s">
        <v>454</v>
      </c>
      <c r="E206" s="7">
        <v>50</v>
      </c>
      <c r="F206" s="7">
        <v>70</v>
      </c>
      <c r="G206" s="7">
        <v>15.41785</v>
      </c>
      <c r="H206" s="7">
        <v>6.898E-2</v>
      </c>
      <c r="I206" s="29">
        <v>10.54378</v>
      </c>
      <c r="J206" s="29">
        <f>BDD[[#This Row],[ACCIS]]+BDD[[#This Row],[PRIX HTVA]]</f>
        <v>25.96163</v>
      </c>
      <c r="K206" s="29">
        <f>BDD[[#This Row],[PRIX + AC6 HTVA]]*1.6</f>
        <v>41.538608000000004</v>
      </c>
      <c r="L206" s="32" t="s">
        <v>3</v>
      </c>
      <c r="N206" s="29">
        <v>6</v>
      </c>
      <c r="O206" s="38"/>
    </row>
    <row r="207" spans="1:15" x14ac:dyDescent="0.3">
      <c r="A207" s="7" t="s">
        <v>46</v>
      </c>
      <c r="B207" s="7" t="s">
        <v>85</v>
      </c>
      <c r="C207" s="7" t="s">
        <v>455</v>
      </c>
      <c r="D207" s="31" t="s">
        <v>456</v>
      </c>
      <c r="E207" s="7">
        <v>17</v>
      </c>
      <c r="F207" s="7">
        <v>50</v>
      </c>
      <c r="G207" s="7">
        <v>8.1402999999999999</v>
      </c>
      <c r="H207" s="7">
        <v>4.9270000000000001E-2</v>
      </c>
      <c r="I207" s="29">
        <v>2.5931500000000001</v>
      </c>
      <c r="J207" s="29">
        <f>BDD[[#This Row],[ACCIS]]+BDD[[#This Row],[PRIX HTVA]]</f>
        <v>10.733449999999999</v>
      </c>
      <c r="K207" s="29">
        <f>BDD[[#This Row],[PRIX + AC6 HTVA]]*1.6</f>
        <v>17.17352</v>
      </c>
      <c r="L207" s="32" t="s">
        <v>3</v>
      </c>
      <c r="N207" s="29">
        <v>6</v>
      </c>
      <c r="O207" s="38"/>
    </row>
    <row r="208" spans="1:15" x14ac:dyDescent="0.3">
      <c r="A208" s="7" t="s">
        <v>46</v>
      </c>
      <c r="B208" s="7" t="s">
        <v>457</v>
      </c>
      <c r="C208" s="7" t="s">
        <v>458</v>
      </c>
      <c r="D208" s="31" t="s">
        <v>459</v>
      </c>
      <c r="E208" s="23">
        <v>40</v>
      </c>
      <c r="F208" s="23">
        <v>70</v>
      </c>
      <c r="G208" s="23">
        <v>11.7943</v>
      </c>
      <c r="H208" s="23">
        <v>6.898E-2</v>
      </c>
      <c r="I208" s="37">
        <v>8.4488199999999996</v>
      </c>
      <c r="J208" s="37">
        <f>BDD[[#This Row],[ACCIS]]+BDD[[#This Row],[PRIX HTVA]]</f>
        <v>20.243119999999998</v>
      </c>
      <c r="K208" s="37">
        <f>BDD[[#This Row],[PRIX + AC6 HTVA]]*1.6</f>
        <v>32.388991999999995</v>
      </c>
      <c r="L208" s="32" t="s">
        <v>3</v>
      </c>
      <c r="N208" s="29">
        <v>6</v>
      </c>
      <c r="O208" s="38" t="s">
        <v>11</v>
      </c>
    </row>
    <row r="209" spans="1:15" x14ac:dyDescent="0.3">
      <c r="A209" s="7" t="s">
        <v>46</v>
      </c>
      <c r="B209" s="7" t="s">
        <v>460</v>
      </c>
      <c r="C209" s="7" t="s">
        <v>461</v>
      </c>
      <c r="D209" s="31" t="s">
        <v>462</v>
      </c>
      <c r="E209" s="7">
        <v>40</v>
      </c>
      <c r="F209" s="7">
        <v>70</v>
      </c>
      <c r="G209" s="7">
        <v>22.33</v>
      </c>
      <c r="H209" s="7">
        <v>6.898E-2</v>
      </c>
      <c r="I209" s="29">
        <v>8.4488199999999996</v>
      </c>
      <c r="J209" s="29">
        <f>BDD[[#This Row],[ACCIS]]+BDD[[#This Row],[PRIX HTVA]]</f>
        <v>30.778819999999996</v>
      </c>
      <c r="K209" s="38">
        <f>BDD[[#This Row],[PRIX + AC6 HTVA]]*1.6</f>
        <v>49.246111999999997</v>
      </c>
      <c r="L209" s="32" t="s">
        <v>3</v>
      </c>
      <c r="N209" s="29">
        <v>6</v>
      </c>
      <c r="O209" s="38"/>
    </row>
    <row r="210" spans="1:15" x14ac:dyDescent="0.3">
      <c r="A210" s="7" t="s">
        <v>201</v>
      </c>
      <c r="B210" s="7" t="s">
        <v>460</v>
      </c>
      <c r="C210" s="7" t="s">
        <v>463</v>
      </c>
      <c r="D210" s="31" t="s">
        <v>464</v>
      </c>
      <c r="E210" s="7">
        <v>40</v>
      </c>
      <c r="F210" s="7">
        <v>70</v>
      </c>
      <c r="G210" s="7">
        <v>25.375</v>
      </c>
      <c r="H210" s="7">
        <v>6.898E-2</v>
      </c>
      <c r="I210" s="29">
        <v>8.4499999999999993</v>
      </c>
      <c r="J210" s="29">
        <f>BDD[[#This Row],[ACCIS]]+BDD[[#This Row],[PRIX HTVA]]</f>
        <v>33.825000000000003</v>
      </c>
      <c r="K210" s="29">
        <f>BDD[[#This Row],[PRIX + AC6 HTVA]]*1.6</f>
        <v>54.120000000000005</v>
      </c>
      <c r="L210" s="32" t="s">
        <v>3</v>
      </c>
      <c r="M210" s="40"/>
      <c r="N210" s="29">
        <v>6</v>
      </c>
      <c r="O210" s="29"/>
    </row>
    <row r="211" spans="1:15" x14ac:dyDescent="0.3">
      <c r="A211" s="7" t="s">
        <v>46</v>
      </c>
      <c r="B211" s="7" t="s">
        <v>465</v>
      </c>
      <c r="C211" s="7" t="s">
        <v>466</v>
      </c>
      <c r="D211" s="31" t="s">
        <v>467</v>
      </c>
      <c r="E211" s="23">
        <v>40</v>
      </c>
      <c r="F211" s="23">
        <v>70</v>
      </c>
      <c r="G211" s="23">
        <v>9.1349999999999998</v>
      </c>
      <c r="H211" s="23">
        <v>6.898E-2</v>
      </c>
      <c r="I211" s="37">
        <v>8.4488199999999996</v>
      </c>
      <c r="J211" s="37">
        <f>BDD[[#This Row],[ACCIS]]+BDD[[#This Row],[PRIX HTVA]]</f>
        <v>17.583819999999999</v>
      </c>
      <c r="K211" s="37">
        <f>BDD[[#This Row],[PRIX + AC6 HTVA]]*1.6</f>
        <v>28.134112000000002</v>
      </c>
      <c r="L211" s="32" t="s">
        <v>3</v>
      </c>
      <c r="N211" s="29">
        <v>6</v>
      </c>
      <c r="O211" s="29" t="s">
        <v>11</v>
      </c>
    </row>
    <row r="212" spans="1:15" x14ac:dyDescent="0.3">
      <c r="A212" s="7" t="s">
        <v>46</v>
      </c>
      <c r="B212" s="7" t="s">
        <v>465</v>
      </c>
      <c r="C212" s="7" t="s">
        <v>468</v>
      </c>
      <c r="D212" s="31" t="s">
        <v>469</v>
      </c>
      <c r="E212" s="23">
        <v>30</v>
      </c>
      <c r="F212" s="23">
        <v>70</v>
      </c>
      <c r="G212" s="23">
        <v>9.7439999999999998</v>
      </c>
      <c r="H212" s="23">
        <v>6.898E-2</v>
      </c>
      <c r="I212" s="37">
        <v>6.3538600000000001</v>
      </c>
      <c r="J212" s="37">
        <f>BDD[[#This Row],[ACCIS]]+BDD[[#This Row],[PRIX HTVA]]</f>
        <v>16.097860000000001</v>
      </c>
      <c r="K212" s="37">
        <f>BDD[[#This Row],[PRIX + AC6 HTVA]]*1.6</f>
        <v>25.756576000000003</v>
      </c>
      <c r="L212" s="32" t="s">
        <v>3</v>
      </c>
      <c r="N212" s="29">
        <v>6</v>
      </c>
      <c r="O212" s="29" t="s">
        <v>11</v>
      </c>
    </row>
    <row r="213" spans="1:15" x14ac:dyDescent="0.3">
      <c r="A213" s="7" t="s">
        <v>46</v>
      </c>
      <c r="B213" s="7" t="s">
        <v>465</v>
      </c>
      <c r="C213" s="7" t="s">
        <v>470</v>
      </c>
      <c r="D213" s="31" t="s">
        <v>471</v>
      </c>
      <c r="E213" s="7">
        <v>40</v>
      </c>
      <c r="F213" s="7">
        <v>70</v>
      </c>
      <c r="G213" s="7">
        <v>32</v>
      </c>
      <c r="H213" s="7">
        <v>6.898E-2</v>
      </c>
      <c r="I213" s="29">
        <v>8.4499999999999993</v>
      </c>
      <c r="J213" s="29">
        <f>BDD[[#This Row],[ACCIS]]+BDD[[#This Row],[PRIX HTVA]]</f>
        <v>40.450000000000003</v>
      </c>
      <c r="K213" s="38">
        <f>BDD[[#This Row],[PRIX + AC6 HTVA]]*1.6</f>
        <v>64.720000000000013</v>
      </c>
      <c r="L213" s="32" t="s">
        <v>3</v>
      </c>
      <c r="N213" s="38">
        <v>6</v>
      </c>
      <c r="O213" s="29"/>
    </row>
    <row r="214" spans="1:15" x14ac:dyDescent="0.3">
      <c r="A214" s="7" t="s">
        <v>46</v>
      </c>
      <c r="B214" s="41" t="s">
        <v>472</v>
      </c>
      <c r="C214" s="7" t="s">
        <v>473</v>
      </c>
      <c r="D214" s="31" t="s">
        <v>474</v>
      </c>
      <c r="E214" s="23">
        <v>37.5</v>
      </c>
      <c r="F214" s="23">
        <v>70</v>
      </c>
      <c r="G214" s="23">
        <v>15.225</v>
      </c>
      <c r="H214" s="23">
        <v>6.898E-2</v>
      </c>
      <c r="I214" s="37">
        <v>7.9250800000000003</v>
      </c>
      <c r="J214" s="37">
        <f>BDD[[#This Row],[ACCIS]]+BDD[[#This Row],[PRIX HTVA]]</f>
        <v>23.150079999999999</v>
      </c>
      <c r="K214" s="37">
        <f>BDD[[#This Row],[PRIX + AC6 HTVA]]*1.6</f>
        <v>37.040128000000003</v>
      </c>
      <c r="L214" s="32" t="s">
        <v>3</v>
      </c>
      <c r="M214" s="40"/>
      <c r="N214" s="29">
        <v>6</v>
      </c>
      <c r="O214" s="29" t="s">
        <v>11</v>
      </c>
    </row>
    <row r="215" spans="1:15" x14ac:dyDescent="0.3">
      <c r="A215" s="7" t="s">
        <v>46</v>
      </c>
      <c r="B215" s="7" t="s">
        <v>472</v>
      </c>
      <c r="C215" s="7" t="s">
        <v>475</v>
      </c>
      <c r="D215" s="31" t="s">
        <v>476</v>
      </c>
      <c r="E215" s="23">
        <v>37.5</v>
      </c>
      <c r="F215" s="23">
        <v>70</v>
      </c>
      <c r="G215" s="23">
        <v>15.225</v>
      </c>
      <c r="H215" s="23">
        <v>6.898E-2</v>
      </c>
      <c r="I215" s="37">
        <v>7.9250800000000003</v>
      </c>
      <c r="J215" s="37">
        <f>BDD[[#This Row],[ACCIS]]+BDD[[#This Row],[PRIX HTVA]]</f>
        <v>23.150079999999999</v>
      </c>
      <c r="K215" s="37">
        <f>BDD[[#This Row],[PRIX + AC6 HTVA]]*1.6</f>
        <v>37.040128000000003</v>
      </c>
      <c r="L215" s="32" t="s">
        <v>3</v>
      </c>
      <c r="M215" s="40"/>
      <c r="N215" s="29">
        <v>4</v>
      </c>
      <c r="O215" s="29" t="s">
        <v>11</v>
      </c>
    </row>
    <row r="216" spans="1:15" x14ac:dyDescent="0.3">
      <c r="A216" s="7" t="s">
        <v>46</v>
      </c>
      <c r="B216" s="7" t="s">
        <v>472</v>
      </c>
      <c r="C216" s="7" t="s">
        <v>477</v>
      </c>
      <c r="D216" s="31" t="s">
        <v>478</v>
      </c>
      <c r="E216" s="23">
        <v>37.5</v>
      </c>
      <c r="F216" s="23">
        <v>70</v>
      </c>
      <c r="G216" s="23">
        <v>15.225</v>
      </c>
      <c r="H216" s="23">
        <v>6.898E-2</v>
      </c>
      <c r="I216" s="37">
        <v>7.9250800000000003</v>
      </c>
      <c r="J216" s="37">
        <f>BDD[[#This Row],[ACCIS]]+BDD[[#This Row],[PRIX HTVA]]</f>
        <v>23.150079999999999</v>
      </c>
      <c r="K216" s="37">
        <f>BDD[[#This Row],[PRIX + AC6 HTVA]]*1.6</f>
        <v>37.040128000000003</v>
      </c>
      <c r="L216" s="32" t="s">
        <v>3</v>
      </c>
      <c r="N216" s="29">
        <v>6</v>
      </c>
      <c r="O216" s="29" t="s">
        <v>11</v>
      </c>
    </row>
    <row r="217" spans="1:15" x14ac:dyDescent="0.3">
      <c r="A217" s="7" t="s">
        <v>46</v>
      </c>
      <c r="B217" s="41" t="s">
        <v>472</v>
      </c>
      <c r="C217" s="7" t="s">
        <v>479</v>
      </c>
      <c r="D217" s="31" t="s">
        <v>480</v>
      </c>
      <c r="E217" s="23">
        <v>37.5</v>
      </c>
      <c r="F217" s="23">
        <v>70</v>
      </c>
      <c r="G217" s="23">
        <v>15.225</v>
      </c>
      <c r="H217" s="23">
        <v>6.898E-2</v>
      </c>
      <c r="I217" s="37">
        <v>7.9250800000000003</v>
      </c>
      <c r="J217" s="37">
        <f>BDD[[#This Row],[ACCIS]]+BDD[[#This Row],[PRIX HTVA]]</f>
        <v>23.150079999999999</v>
      </c>
      <c r="K217" s="37">
        <f>BDD[[#This Row],[PRIX + AC6 HTVA]]*1.6</f>
        <v>37.040128000000003</v>
      </c>
      <c r="L217" s="32" t="s">
        <v>3</v>
      </c>
      <c r="N217" s="29">
        <v>12</v>
      </c>
      <c r="O217" s="29" t="s">
        <v>11</v>
      </c>
    </row>
    <row r="218" spans="1:15" x14ac:dyDescent="0.3">
      <c r="A218" s="7" t="s">
        <v>46</v>
      </c>
      <c r="B218" s="7" t="s">
        <v>472</v>
      </c>
      <c r="C218" s="7" t="s">
        <v>481</v>
      </c>
      <c r="D218" s="31" t="s">
        <v>482</v>
      </c>
      <c r="E218" s="23">
        <v>40</v>
      </c>
      <c r="F218" s="23">
        <v>70</v>
      </c>
      <c r="G218" s="23">
        <v>16.950499999999998</v>
      </c>
      <c r="H218" s="23">
        <v>6.898E-2</v>
      </c>
      <c r="I218" s="37">
        <v>8.4488199999999996</v>
      </c>
      <c r="J218" s="37">
        <f>BDD[[#This Row],[ACCIS]]+BDD[[#This Row],[PRIX HTVA]]</f>
        <v>25.399319999999996</v>
      </c>
      <c r="K218" s="37">
        <f>BDD[[#This Row],[PRIX + AC6 HTVA]]*1.6</f>
        <v>40.638911999999998</v>
      </c>
      <c r="L218" s="32" t="s">
        <v>3</v>
      </c>
      <c r="N218" s="29">
        <v>12</v>
      </c>
      <c r="O218" s="29" t="s">
        <v>11</v>
      </c>
    </row>
    <row r="219" spans="1:15" x14ac:dyDescent="0.3">
      <c r="A219" s="7" t="s">
        <v>46</v>
      </c>
      <c r="B219" s="7" t="s">
        <v>472</v>
      </c>
      <c r="C219" s="7" t="s">
        <v>483</v>
      </c>
      <c r="D219" s="31" t="s">
        <v>484</v>
      </c>
      <c r="E219" s="23">
        <v>42.2</v>
      </c>
      <c r="F219" s="23">
        <v>70</v>
      </c>
      <c r="G219" s="23">
        <v>105.56</v>
      </c>
      <c r="H219" s="23">
        <v>6.898E-2</v>
      </c>
      <c r="I219" s="37">
        <v>8.9097100000000005</v>
      </c>
      <c r="J219" s="37">
        <f>BDD[[#This Row],[ACCIS]]+BDD[[#This Row],[PRIX HTVA]]</f>
        <v>114.46971000000001</v>
      </c>
      <c r="K219" s="37">
        <f>BDD[[#This Row],[PRIX + AC6 HTVA]]*1.6</f>
        <v>183.15153600000002</v>
      </c>
      <c r="L219" s="32" t="s">
        <v>3</v>
      </c>
      <c r="N219" s="29">
        <v>12</v>
      </c>
      <c r="O219" s="29" t="s">
        <v>11</v>
      </c>
    </row>
    <row r="220" spans="1:15" x14ac:dyDescent="0.3">
      <c r="A220" s="7" t="s">
        <v>46</v>
      </c>
      <c r="B220" s="7" t="s">
        <v>472</v>
      </c>
      <c r="C220" s="7" t="s">
        <v>485</v>
      </c>
      <c r="D220" s="31" t="s">
        <v>486</v>
      </c>
      <c r="E220" s="23">
        <v>41.3</v>
      </c>
      <c r="F220" s="23">
        <v>70</v>
      </c>
      <c r="G220" s="23">
        <v>72.349199999999996</v>
      </c>
      <c r="H220" s="23">
        <v>6.898E-2</v>
      </c>
      <c r="I220" s="37">
        <v>8.7211599999999994</v>
      </c>
      <c r="J220" s="37">
        <f>BDD[[#This Row],[ACCIS]]+BDD[[#This Row],[PRIX HTVA]]</f>
        <v>81.070359999999994</v>
      </c>
      <c r="K220" s="37">
        <f>BDD[[#This Row],[PRIX + AC6 HTVA]]*1.6</f>
        <v>129.71257599999998</v>
      </c>
      <c r="L220" s="32" t="s">
        <v>3</v>
      </c>
      <c r="N220" s="29">
        <v>6</v>
      </c>
      <c r="O220" s="29" t="s">
        <v>11</v>
      </c>
    </row>
    <row r="221" spans="1:15" x14ac:dyDescent="0.3">
      <c r="A221" s="7" t="s">
        <v>46</v>
      </c>
      <c r="B221" s="7" t="s">
        <v>487</v>
      </c>
      <c r="C221" s="7" t="s">
        <v>488</v>
      </c>
      <c r="D221" s="31" t="s">
        <v>489</v>
      </c>
      <c r="E221" s="7">
        <v>49.3</v>
      </c>
      <c r="F221" s="7">
        <v>70</v>
      </c>
      <c r="G221" s="7">
        <v>84.32</v>
      </c>
      <c r="H221" s="7">
        <v>6.898E-2</v>
      </c>
      <c r="I221" s="29">
        <v>10.4</v>
      </c>
      <c r="J221" s="29">
        <f>BDD[[#This Row],[ACCIS]]+BDD[[#This Row],[PRIX HTVA]]</f>
        <v>94.72</v>
      </c>
      <c r="K221" s="29">
        <f>BDD[[#This Row],[PRIX + AC6 HTVA]]*1.6</f>
        <v>151.55199999999999</v>
      </c>
      <c r="L221" s="32" t="s">
        <v>3</v>
      </c>
      <c r="N221" s="29">
        <v>6</v>
      </c>
      <c r="O221" s="29"/>
    </row>
    <row r="222" spans="1:15" x14ac:dyDescent="0.3">
      <c r="A222" s="36" t="s">
        <v>46</v>
      </c>
      <c r="B222" s="36" t="s">
        <v>487</v>
      </c>
      <c r="C222" s="36" t="s">
        <v>490</v>
      </c>
      <c r="D222" s="31" t="s">
        <v>491</v>
      </c>
      <c r="E222" s="34">
        <v>49.3</v>
      </c>
      <c r="F222" s="34">
        <v>70</v>
      </c>
      <c r="G222" s="34">
        <v>87.07</v>
      </c>
      <c r="H222" s="34">
        <v>6.898E-2</v>
      </c>
      <c r="I222" s="35">
        <v>10.4</v>
      </c>
      <c r="J222" s="35">
        <f>BDD[[#This Row],[ACCIS]]+BDD[[#This Row],[PRIX HTVA]]</f>
        <v>97.47</v>
      </c>
      <c r="K222" s="35">
        <f>BDD[[#This Row],[PRIX + AC6 HTVA]]*1.6</f>
        <v>155.952</v>
      </c>
      <c r="L222" s="32" t="s">
        <v>3</v>
      </c>
      <c r="N222" s="29">
        <v>6</v>
      </c>
      <c r="O222" s="29" t="s">
        <v>4</v>
      </c>
    </row>
    <row r="223" spans="1:15" x14ac:dyDescent="0.3">
      <c r="A223" s="7" t="s">
        <v>46</v>
      </c>
      <c r="B223" s="7" t="s">
        <v>487</v>
      </c>
      <c r="C223" s="7" t="s">
        <v>492</v>
      </c>
      <c r="D223" s="31" t="s">
        <v>493</v>
      </c>
      <c r="E223" s="7">
        <v>46</v>
      </c>
      <c r="F223" s="7">
        <v>70</v>
      </c>
      <c r="G223" s="7">
        <v>60.04</v>
      </c>
      <c r="H223" s="7">
        <v>6.898E-2</v>
      </c>
      <c r="I223" s="29">
        <v>9.7100000000000009</v>
      </c>
      <c r="J223" s="29">
        <f>BDD[[#This Row],[ACCIS]]+BDD[[#This Row],[PRIX HTVA]]</f>
        <v>69.75</v>
      </c>
      <c r="K223" s="29">
        <f>BDD[[#This Row],[PRIX + AC6 HTVA]]*1.6</f>
        <v>111.60000000000001</v>
      </c>
      <c r="L223" s="32" t="s">
        <v>3</v>
      </c>
      <c r="N223" s="29">
        <v>6</v>
      </c>
      <c r="O223" s="29"/>
    </row>
    <row r="224" spans="1:15" x14ac:dyDescent="0.3">
      <c r="A224" s="7" t="s">
        <v>46</v>
      </c>
      <c r="B224" s="7" t="s">
        <v>487</v>
      </c>
      <c r="C224" s="7" t="s">
        <v>494</v>
      </c>
      <c r="D224" s="31" t="s">
        <v>495</v>
      </c>
      <c r="E224" s="7">
        <v>53</v>
      </c>
      <c r="F224" s="7">
        <v>70</v>
      </c>
      <c r="G224" s="7">
        <v>35</v>
      </c>
      <c r="H224" s="7">
        <v>6.898E-2</v>
      </c>
      <c r="I224" s="29">
        <v>11.172269999999999</v>
      </c>
      <c r="J224" s="29">
        <f>BDD[[#This Row],[ACCIS]]+BDD[[#This Row],[PRIX HTVA]]</f>
        <v>46.172269999999997</v>
      </c>
      <c r="K224" s="29">
        <f>BDD[[#This Row],[PRIX + AC6 HTVA]]*1.6</f>
        <v>73.875631999999996</v>
      </c>
      <c r="L224" s="32" t="s">
        <v>3</v>
      </c>
      <c r="N224" s="29">
        <v>6</v>
      </c>
      <c r="O224" s="29"/>
    </row>
    <row r="225" spans="1:15" x14ac:dyDescent="0.3">
      <c r="A225" s="7" t="s">
        <v>46</v>
      </c>
      <c r="B225" s="7" t="s">
        <v>487</v>
      </c>
      <c r="C225" s="7" t="s">
        <v>496</v>
      </c>
      <c r="D225" s="31" t="s">
        <v>497</v>
      </c>
      <c r="E225" s="7">
        <v>53</v>
      </c>
      <c r="F225" s="7">
        <v>70</v>
      </c>
      <c r="G225" s="7">
        <v>26.82</v>
      </c>
      <c r="H225" s="7">
        <v>6.898E-2</v>
      </c>
      <c r="I225" s="29">
        <v>11.17</v>
      </c>
      <c r="J225" s="29">
        <f>BDD[[#This Row],[ACCIS]]+BDD[[#This Row],[PRIX HTVA]]</f>
        <v>37.99</v>
      </c>
      <c r="K225" s="29">
        <f>BDD[[#This Row],[PRIX + AC6 HTVA]]*1.6</f>
        <v>60.784000000000006</v>
      </c>
      <c r="L225" s="32" t="s">
        <v>3</v>
      </c>
      <c r="N225" s="29">
        <v>6</v>
      </c>
      <c r="O225" s="29"/>
    </row>
    <row r="226" spans="1:15" x14ac:dyDescent="0.3">
      <c r="A226" s="7" t="s">
        <v>46</v>
      </c>
      <c r="B226" s="7" t="s">
        <v>487</v>
      </c>
      <c r="C226" s="7" t="s">
        <v>498</v>
      </c>
      <c r="D226" s="31" t="s">
        <v>499</v>
      </c>
      <c r="E226" s="7">
        <v>53</v>
      </c>
      <c r="F226" s="7">
        <v>70</v>
      </c>
      <c r="G226" s="7">
        <v>25.82</v>
      </c>
      <c r="H226" s="7">
        <v>6.898E-2</v>
      </c>
      <c r="I226" s="29">
        <v>11.17</v>
      </c>
      <c r="J226" s="29">
        <f>BDD[[#This Row],[ACCIS]]+BDD[[#This Row],[PRIX HTVA]]</f>
        <v>36.99</v>
      </c>
      <c r="K226" s="29">
        <f>BDD[[#This Row],[PRIX + AC6 HTVA]]*1.6</f>
        <v>59.184000000000005</v>
      </c>
      <c r="L226" s="32" t="s">
        <v>3</v>
      </c>
      <c r="N226" s="29">
        <v>6</v>
      </c>
      <c r="O226" s="29"/>
    </row>
    <row r="227" spans="1:15" x14ac:dyDescent="0.3">
      <c r="A227" s="7" t="s">
        <v>201</v>
      </c>
      <c r="B227" s="7" t="s">
        <v>487</v>
      </c>
      <c r="C227" s="7" t="s">
        <v>500</v>
      </c>
      <c r="D227" s="31" t="s">
        <v>501</v>
      </c>
      <c r="E227" s="7">
        <v>71.8</v>
      </c>
      <c r="F227" s="7">
        <v>70</v>
      </c>
      <c r="G227" s="7">
        <v>42.71</v>
      </c>
      <c r="H227" s="7">
        <v>6.898E-2</v>
      </c>
      <c r="I227" s="29">
        <v>15.11</v>
      </c>
      <c r="J227" s="29">
        <f>BDD[[#This Row],[ACCIS]]+BDD[[#This Row],[PRIX HTVA]]</f>
        <v>57.82</v>
      </c>
      <c r="K227" s="29">
        <f>BDD[[#This Row],[PRIX + AC6 HTVA]]*1.6</f>
        <v>92.512</v>
      </c>
      <c r="L227" s="32" t="s">
        <v>3</v>
      </c>
      <c r="N227" s="29">
        <v>6</v>
      </c>
      <c r="O227" s="29"/>
    </row>
    <row r="228" spans="1:15" x14ac:dyDescent="0.3">
      <c r="A228" s="7" t="s">
        <v>46</v>
      </c>
      <c r="B228" s="7" t="s">
        <v>487</v>
      </c>
      <c r="C228" s="7" t="s">
        <v>502</v>
      </c>
      <c r="D228" s="31" t="s">
        <v>503</v>
      </c>
      <c r="E228" s="7">
        <v>45</v>
      </c>
      <c r="F228" s="7">
        <v>100</v>
      </c>
      <c r="G228" s="7">
        <v>16</v>
      </c>
      <c r="H228" s="7">
        <v>9.8540000000000003E-2</v>
      </c>
      <c r="I228" s="29">
        <v>13.566140000000001</v>
      </c>
      <c r="J228" s="29">
        <f>BDD[[#This Row],[ACCIS]]+BDD[[#This Row],[PRIX HTVA]]</f>
        <v>29.566140000000001</v>
      </c>
      <c r="K228" s="29">
        <f>BDD[[#This Row],[PRIX + AC6 HTVA]]*1.6</f>
        <v>47.305824000000001</v>
      </c>
      <c r="L228" s="32" t="s">
        <v>3</v>
      </c>
      <c r="N228" s="29">
        <v>6</v>
      </c>
      <c r="O228" s="29"/>
    </row>
    <row r="229" spans="1:15" x14ac:dyDescent="0.3">
      <c r="A229" s="7" t="s">
        <v>46</v>
      </c>
      <c r="B229" s="7" t="s">
        <v>487</v>
      </c>
      <c r="C229" s="7" t="s">
        <v>504</v>
      </c>
      <c r="D229" s="31" t="s">
        <v>505</v>
      </c>
      <c r="E229" s="7">
        <v>45</v>
      </c>
      <c r="F229" s="7">
        <v>70</v>
      </c>
      <c r="G229" s="7">
        <v>21.42</v>
      </c>
      <c r="H229" s="7">
        <v>6.898E-2</v>
      </c>
      <c r="I229" s="29">
        <v>9.4962999999999997</v>
      </c>
      <c r="J229" s="29">
        <f>BDD[[#This Row],[ACCIS]]+BDD[[#This Row],[PRIX HTVA]]</f>
        <v>30.9163</v>
      </c>
      <c r="K229" s="29">
        <f>BDD[[#This Row],[PRIX + AC6 HTVA]]*1.6</f>
        <v>49.466080000000005</v>
      </c>
      <c r="L229" s="32" t="s">
        <v>3</v>
      </c>
      <c r="N229" s="29">
        <v>6</v>
      </c>
      <c r="O229" s="29"/>
    </row>
    <row r="230" spans="1:15" x14ac:dyDescent="0.3">
      <c r="A230" s="7" t="s">
        <v>46</v>
      </c>
      <c r="B230" s="7" t="s">
        <v>487</v>
      </c>
      <c r="C230" s="7" t="s">
        <v>506</v>
      </c>
      <c r="D230" s="31" t="s">
        <v>507</v>
      </c>
      <c r="E230" s="7">
        <v>40</v>
      </c>
      <c r="F230" s="7">
        <v>70</v>
      </c>
      <c r="G230" s="7">
        <v>23.24</v>
      </c>
      <c r="H230" s="7">
        <v>6.898E-2</v>
      </c>
      <c r="I230" s="29">
        <v>9.5</v>
      </c>
      <c r="J230" s="29">
        <f>BDD[[#This Row],[ACCIS]]+BDD[[#This Row],[PRIX HTVA]]</f>
        <v>32.739999999999995</v>
      </c>
      <c r="K230" s="29">
        <f>BDD[[#This Row],[PRIX + AC6 HTVA]]*1.6</f>
        <v>52.383999999999993</v>
      </c>
      <c r="L230" s="32" t="s">
        <v>3</v>
      </c>
      <c r="N230" s="29">
        <v>6</v>
      </c>
      <c r="O230" s="29"/>
    </row>
    <row r="231" spans="1:15" x14ac:dyDescent="0.3">
      <c r="A231" s="7" t="s">
        <v>46</v>
      </c>
      <c r="B231" s="7" t="s">
        <v>487</v>
      </c>
      <c r="C231" s="7" t="s">
        <v>508</v>
      </c>
      <c r="D231" s="31" t="s">
        <v>509</v>
      </c>
      <c r="E231" s="34">
        <v>40</v>
      </c>
      <c r="F231" s="34">
        <v>100</v>
      </c>
      <c r="G231" s="34">
        <v>12</v>
      </c>
      <c r="H231" s="34">
        <v>9.8540000000000003E-2</v>
      </c>
      <c r="I231" s="35">
        <v>12.069739999999999</v>
      </c>
      <c r="J231" s="35">
        <f>BDD[[#This Row],[ACCIS]]+BDD[[#This Row],[PRIX HTVA]]</f>
        <v>24.069739999999999</v>
      </c>
      <c r="K231" s="35">
        <f>BDD[[#This Row],[PRIX + AC6 HTVA]]*1.6</f>
        <v>38.511583999999999</v>
      </c>
      <c r="L231" s="32" t="s">
        <v>3</v>
      </c>
      <c r="N231" s="29">
        <v>6</v>
      </c>
      <c r="O231" s="29" t="s">
        <v>8</v>
      </c>
    </row>
    <row r="232" spans="1:15" x14ac:dyDescent="0.3">
      <c r="A232" s="7" t="s">
        <v>46</v>
      </c>
      <c r="B232" s="7" t="s">
        <v>487</v>
      </c>
      <c r="C232" s="7" t="s">
        <v>510</v>
      </c>
      <c r="D232" s="31" t="s">
        <v>511</v>
      </c>
      <c r="E232" s="7">
        <v>50</v>
      </c>
      <c r="F232" s="7">
        <v>100</v>
      </c>
      <c r="G232" s="7">
        <v>17.55</v>
      </c>
      <c r="H232" s="7">
        <v>9.8540000000000003E-2</v>
      </c>
      <c r="I232" s="29">
        <v>15.06254</v>
      </c>
      <c r="J232" s="29">
        <f>BDD[[#This Row],[ACCIS]]+BDD[[#This Row],[PRIX HTVA]]</f>
        <v>32.612540000000003</v>
      </c>
      <c r="K232" s="29">
        <f>BDD[[#This Row],[PRIX + AC6 HTVA]]*1.6</f>
        <v>52.180064000000009</v>
      </c>
      <c r="L232" s="32" t="s">
        <v>3</v>
      </c>
      <c r="N232" s="29">
        <v>3</v>
      </c>
      <c r="O232" s="29"/>
    </row>
    <row r="233" spans="1:15" x14ac:dyDescent="0.3">
      <c r="A233" s="7" t="s">
        <v>46</v>
      </c>
      <c r="B233" s="7" t="s">
        <v>487</v>
      </c>
      <c r="C233" s="7" t="s">
        <v>512</v>
      </c>
      <c r="D233" s="31" t="s">
        <v>513</v>
      </c>
      <c r="E233" s="34">
        <v>50</v>
      </c>
      <c r="F233" s="34">
        <v>70</v>
      </c>
      <c r="G233" s="34">
        <v>16.760000000000002</v>
      </c>
      <c r="H233" s="34">
        <v>6.898E-2</v>
      </c>
      <c r="I233" s="35">
        <v>10.54378</v>
      </c>
      <c r="J233" s="35">
        <f>BDD[[#This Row],[ACCIS]]+BDD[[#This Row],[PRIX HTVA]]</f>
        <v>27.303780000000003</v>
      </c>
      <c r="K233" s="35">
        <f>BDD[[#This Row],[PRIX + AC6 HTVA]]*1.6</f>
        <v>43.686048000000007</v>
      </c>
      <c r="L233" s="32" t="s">
        <v>3</v>
      </c>
      <c r="N233" s="29">
        <v>3</v>
      </c>
      <c r="O233" s="29" t="s">
        <v>8</v>
      </c>
    </row>
    <row r="234" spans="1:15" x14ac:dyDescent="0.3">
      <c r="A234" s="7" t="s">
        <v>46</v>
      </c>
      <c r="B234" s="7" t="s">
        <v>487</v>
      </c>
      <c r="C234" s="7" t="s">
        <v>512</v>
      </c>
      <c r="D234" s="31" t="s">
        <v>514</v>
      </c>
      <c r="E234" s="7">
        <v>50</v>
      </c>
      <c r="F234" s="7">
        <v>70</v>
      </c>
      <c r="G234" s="7">
        <v>17.55</v>
      </c>
      <c r="H234" s="7">
        <v>6.898E-2</v>
      </c>
      <c r="I234" s="29">
        <v>10.54</v>
      </c>
      <c r="J234" s="29">
        <f>BDD[[#This Row],[ACCIS]]+BDD[[#This Row],[PRIX HTVA]]</f>
        <v>28.09</v>
      </c>
      <c r="K234" s="29">
        <f>BDD[[#This Row],[PRIX + AC6 HTVA]]*1.6</f>
        <v>44.944000000000003</v>
      </c>
      <c r="L234" s="32" t="s">
        <v>3</v>
      </c>
      <c r="N234" s="29">
        <v>3</v>
      </c>
      <c r="O234" s="29"/>
    </row>
    <row r="235" spans="1:15" x14ac:dyDescent="0.3">
      <c r="A235" s="7" t="s">
        <v>46</v>
      </c>
      <c r="B235" s="7" t="s">
        <v>487</v>
      </c>
      <c r="C235" s="7" t="s">
        <v>515</v>
      </c>
      <c r="D235" s="31" t="s">
        <v>516</v>
      </c>
      <c r="E235" s="7">
        <v>55</v>
      </c>
      <c r="F235" s="7">
        <v>100</v>
      </c>
      <c r="G235" s="7">
        <v>18.98</v>
      </c>
      <c r="H235" s="7">
        <v>9.8540000000000003E-2</v>
      </c>
      <c r="I235" s="29">
        <v>16.55894</v>
      </c>
      <c r="J235" s="29">
        <f>BDD[[#This Row],[ACCIS]]+BDD[[#This Row],[PRIX HTVA]]</f>
        <v>35.538939999999997</v>
      </c>
      <c r="K235" s="29">
        <f>BDD[[#This Row],[PRIX + AC6 HTVA]]*1.6</f>
        <v>56.862303999999995</v>
      </c>
      <c r="L235" s="32" t="s">
        <v>3</v>
      </c>
      <c r="N235" s="29">
        <v>6</v>
      </c>
      <c r="O235" s="38"/>
    </row>
    <row r="236" spans="1:15" x14ac:dyDescent="0.3">
      <c r="A236" s="7" t="s">
        <v>201</v>
      </c>
      <c r="B236" s="7" t="s">
        <v>487</v>
      </c>
      <c r="C236" s="7" t="s">
        <v>517</v>
      </c>
      <c r="D236" s="31" t="s">
        <v>518</v>
      </c>
      <c r="E236" s="7">
        <v>55</v>
      </c>
      <c r="F236" s="7">
        <v>70</v>
      </c>
      <c r="G236" s="7">
        <v>18.98</v>
      </c>
      <c r="H236" s="7">
        <v>7.0000000000000007E-2</v>
      </c>
      <c r="I236" s="29">
        <v>11.59</v>
      </c>
      <c r="J236" s="29">
        <f>BDD[[#This Row],[ACCIS]]+BDD[[#This Row],[PRIX HTVA]]</f>
        <v>30.57</v>
      </c>
      <c r="K236" s="29">
        <f>BDD[[#This Row],[PRIX + AC6 HTVA]]*1.6</f>
        <v>48.912000000000006</v>
      </c>
      <c r="L236" s="32" t="s">
        <v>3</v>
      </c>
      <c r="N236" s="29">
        <v>6</v>
      </c>
      <c r="O236" s="38"/>
    </row>
    <row r="237" spans="1:15" x14ac:dyDescent="0.3">
      <c r="A237" s="7" t="s">
        <v>487</v>
      </c>
      <c r="B237" s="7" t="s">
        <v>487</v>
      </c>
      <c r="C237" s="7" t="s">
        <v>519</v>
      </c>
      <c r="D237" s="31" t="s">
        <v>520</v>
      </c>
      <c r="E237" s="34">
        <v>42</v>
      </c>
      <c r="F237" s="34">
        <v>70</v>
      </c>
      <c r="G237" s="34">
        <v>33.020000000000003</v>
      </c>
      <c r="H237" s="34">
        <v>6.898E-2</v>
      </c>
      <c r="I237" s="35">
        <v>8.8699999999999992</v>
      </c>
      <c r="J237" s="35">
        <f>BDD[[#This Row],[ACCIS]]+BDD[[#This Row],[PRIX HTVA]]</f>
        <v>41.89</v>
      </c>
      <c r="K237" s="35">
        <f>BDD[[#This Row],[PRIX + AC6 HTVA]]*1.6</f>
        <v>67.024000000000001</v>
      </c>
      <c r="L237" s="32" t="s">
        <v>3</v>
      </c>
      <c r="N237" s="29">
        <v>6</v>
      </c>
      <c r="O237" s="29"/>
    </row>
    <row r="238" spans="1:15" x14ac:dyDescent="0.3">
      <c r="A238" s="7" t="s">
        <v>46</v>
      </c>
      <c r="B238" s="7" t="s">
        <v>487</v>
      </c>
      <c r="C238" s="7" t="s">
        <v>521</v>
      </c>
      <c r="D238" s="31" t="s">
        <v>522</v>
      </c>
      <c r="E238" s="7">
        <v>40</v>
      </c>
      <c r="F238" s="7">
        <v>70</v>
      </c>
      <c r="G238" s="7">
        <v>30</v>
      </c>
      <c r="H238" s="7">
        <v>6.898E-2</v>
      </c>
      <c r="I238" s="29">
        <v>8.4488199999999996</v>
      </c>
      <c r="J238" s="29">
        <f>BDD[[#This Row],[ACCIS]]+BDD[[#This Row],[PRIX HTVA]]</f>
        <v>38.448819999999998</v>
      </c>
      <c r="K238" s="29">
        <f>BDD[[#This Row],[PRIX + AC6 HTVA]]*1.6</f>
        <v>61.518112000000002</v>
      </c>
      <c r="L238" s="32" t="s">
        <v>3</v>
      </c>
      <c r="N238" s="29">
        <v>6</v>
      </c>
      <c r="O238" s="29"/>
    </row>
    <row r="239" spans="1:15" x14ac:dyDescent="0.3">
      <c r="A239" s="7" t="s">
        <v>46</v>
      </c>
      <c r="B239" s="7" t="s">
        <v>487</v>
      </c>
      <c r="C239" s="7" t="s">
        <v>523</v>
      </c>
      <c r="D239" s="31" t="s">
        <v>524</v>
      </c>
      <c r="E239" s="7">
        <v>41.2</v>
      </c>
      <c r="F239" s="7">
        <v>70</v>
      </c>
      <c r="G239" s="7">
        <v>140</v>
      </c>
      <c r="H239" s="7">
        <v>6.898E-2</v>
      </c>
      <c r="I239" s="29">
        <v>8.7002100000000002</v>
      </c>
      <c r="J239" s="29">
        <f>BDD[[#This Row],[ACCIS]]+BDD[[#This Row],[PRIX HTVA]]</f>
        <v>148.70021</v>
      </c>
      <c r="K239" s="29">
        <f>BDD[[#This Row],[PRIX + AC6 HTVA]]*1.6</f>
        <v>237.92033600000002</v>
      </c>
      <c r="L239" s="32" t="s">
        <v>3</v>
      </c>
      <c r="N239" s="29">
        <v>6</v>
      </c>
      <c r="O239" s="29"/>
    </row>
    <row r="240" spans="1:15" s="39" customFormat="1" x14ac:dyDescent="0.3">
      <c r="A240" s="7" t="s">
        <v>46</v>
      </c>
      <c r="B240" s="7" t="s">
        <v>487</v>
      </c>
      <c r="C240" s="7" t="s">
        <v>525</v>
      </c>
      <c r="D240" s="31" t="s">
        <v>526</v>
      </c>
      <c r="E240" s="7">
        <v>52</v>
      </c>
      <c r="F240" s="7">
        <v>70</v>
      </c>
      <c r="G240" s="7">
        <v>30</v>
      </c>
      <c r="H240" s="7">
        <v>6.898E-2</v>
      </c>
      <c r="I240" s="29">
        <v>10.962770000000001</v>
      </c>
      <c r="J240" s="29">
        <f>BDD[[#This Row],[ACCIS]]+BDD[[#This Row],[PRIX HTVA]]</f>
        <v>40.962769999999999</v>
      </c>
      <c r="K240" s="29">
        <f>BDD[[#This Row],[PRIX + AC6 HTVA]]*1.6</f>
        <v>65.540431999999996</v>
      </c>
      <c r="L240" s="32" t="s">
        <v>3</v>
      </c>
      <c r="M240" s="33"/>
      <c r="N240" s="29">
        <v>6</v>
      </c>
      <c r="O240" s="29"/>
    </row>
    <row r="241" spans="1:15" x14ac:dyDescent="0.3">
      <c r="A241" s="7" t="s">
        <v>201</v>
      </c>
      <c r="B241" s="7" t="s">
        <v>487</v>
      </c>
      <c r="C241" s="7" t="s">
        <v>527</v>
      </c>
      <c r="D241" s="31" t="s">
        <v>528</v>
      </c>
      <c r="E241" s="7">
        <v>52</v>
      </c>
      <c r="F241" s="7">
        <v>70</v>
      </c>
      <c r="G241" s="7">
        <v>26.71</v>
      </c>
      <c r="H241" s="7">
        <v>6.898E-2</v>
      </c>
      <c r="I241" s="29">
        <v>10.96</v>
      </c>
      <c r="J241" s="29">
        <f>BDD[[#This Row],[ACCIS]]+BDD[[#This Row],[PRIX HTVA]]</f>
        <v>37.67</v>
      </c>
      <c r="K241" s="29">
        <f>BDD[[#This Row],[PRIX + AC6 HTVA]]*1.6</f>
        <v>60.272000000000006</v>
      </c>
      <c r="L241" s="32" t="s">
        <v>3</v>
      </c>
      <c r="N241" s="29">
        <v>6</v>
      </c>
      <c r="O241" s="29"/>
    </row>
    <row r="242" spans="1:15" x14ac:dyDescent="0.3">
      <c r="A242" s="7" t="s">
        <v>201</v>
      </c>
      <c r="B242" s="7" t="s">
        <v>487</v>
      </c>
      <c r="C242" s="7" t="s">
        <v>529</v>
      </c>
      <c r="D242" s="31" t="s">
        <v>530</v>
      </c>
      <c r="E242" s="7">
        <v>52</v>
      </c>
      <c r="F242" s="7">
        <v>70</v>
      </c>
      <c r="G242" s="7">
        <v>23.54</v>
      </c>
      <c r="H242" s="7">
        <v>6.898E-2</v>
      </c>
      <c r="I242" s="29">
        <v>10.96</v>
      </c>
      <c r="J242" s="29">
        <f>BDD[[#This Row],[ACCIS]]+BDD[[#This Row],[PRIX HTVA]]</f>
        <v>34.5</v>
      </c>
      <c r="K242" s="29">
        <f>BDD[[#This Row],[PRIX + AC6 HTVA]]*1.6</f>
        <v>55.2</v>
      </c>
      <c r="L242" s="32" t="s">
        <v>3</v>
      </c>
      <c r="N242" s="29">
        <v>6</v>
      </c>
      <c r="O242" s="29"/>
    </row>
    <row r="243" spans="1:15" x14ac:dyDescent="0.3">
      <c r="A243" s="36" t="s">
        <v>201</v>
      </c>
      <c r="B243" s="36" t="s">
        <v>487</v>
      </c>
      <c r="C243" s="36" t="s">
        <v>1708</v>
      </c>
      <c r="D243" s="31" t="s">
        <v>1709</v>
      </c>
      <c r="E243" s="34">
        <v>56</v>
      </c>
      <c r="F243" s="34">
        <v>70</v>
      </c>
      <c r="G243" s="34">
        <v>25.54</v>
      </c>
      <c r="H243" s="34">
        <v>6.898E-2</v>
      </c>
      <c r="I243" s="35">
        <v>11.8</v>
      </c>
      <c r="J243" s="35">
        <f>BDD[[#This Row],[ACCIS]]+BDD[[#This Row],[PRIX HTVA]]</f>
        <v>37.340000000000003</v>
      </c>
      <c r="K243" s="35">
        <f>BDD[[#This Row],[PRIX + AC6 HTVA]]*1.6</f>
        <v>59.744000000000007</v>
      </c>
      <c r="L243" s="32" t="s">
        <v>3</v>
      </c>
      <c r="M243" s="95"/>
      <c r="N243" s="29">
        <v>6</v>
      </c>
      <c r="O243" s="29" t="s">
        <v>4</v>
      </c>
    </row>
    <row r="244" spans="1:15" s="39" customFormat="1" x14ac:dyDescent="0.3">
      <c r="A244" s="36" t="s">
        <v>201</v>
      </c>
      <c r="B244" s="36" t="s">
        <v>487</v>
      </c>
      <c r="C244" s="36" t="s">
        <v>1710</v>
      </c>
      <c r="D244" s="31" t="s">
        <v>1711</v>
      </c>
      <c r="E244" s="34">
        <v>56</v>
      </c>
      <c r="F244" s="34">
        <v>70</v>
      </c>
      <c r="G244" s="34">
        <v>25.54</v>
      </c>
      <c r="H244" s="34">
        <v>6.898E-2</v>
      </c>
      <c r="I244" s="35">
        <v>11.8</v>
      </c>
      <c r="J244" s="35">
        <f>BDD[[#This Row],[ACCIS]]+BDD[[#This Row],[PRIX HTVA]]</f>
        <v>37.340000000000003</v>
      </c>
      <c r="K244" s="35">
        <f>BDD[[#This Row],[PRIX + AC6 HTVA]]*1.6</f>
        <v>59.744000000000007</v>
      </c>
      <c r="L244" s="32" t="s">
        <v>3</v>
      </c>
      <c r="M244" s="95"/>
      <c r="N244" s="29">
        <v>6</v>
      </c>
      <c r="O244" s="29" t="s">
        <v>4</v>
      </c>
    </row>
    <row r="245" spans="1:15" x14ac:dyDescent="0.3">
      <c r="A245" s="36" t="s">
        <v>201</v>
      </c>
      <c r="B245" s="36" t="s">
        <v>487</v>
      </c>
      <c r="C245" s="36" t="s">
        <v>1712</v>
      </c>
      <c r="D245" s="31" t="s">
        <v>1713</v>
      </c>
      <c r="E245" s="34">
        <v>56</v>
      </c>
      <c r="F245" s="34">
        <v>70</v>
      </c>
      <c r="G245" s="34">
        <v>25.54</v>
      </c>
      <c r="H245" s="34">
        <v>6.898E-2</v>
      </c>
      <c r="I245" s="35">
        <v>11.8</v>
      </c>
      <c r="J245" s="35">
        <f>BDD[[#This Row],[ACCIS]]+BDD[[#This Row],[PRIX HTVA]]</f>
        <v>37.340000000000003</v>
      </c>
      <c r="K245" s="35">
        <f>BDD[[#This Row],[PRIX + AC6 HTVA]]*1.6</f>
        <v>59.744000000000007</v>
      </c>
      <c r="L245" s="32" t="s">
        <v>3</v>
      </c>
      <c r="M245" s="95"/>
      <c r="N245" s="29">
        <v>6</v>
      </c>
      <c r="O245" s="29" t="s">
        <v>4</v>
      </c>
    </row>
    <row r="246" spans="1:15" x14ac:dyDescent="0.3">
      <c r="A246" s="36" t="s">
        <v>201</v>
      </c>
      <c r="B246" s="36" t="s">
        <v>487</v>
      </c>
      <c r="C246" s="36" t="s">
        <v>1714</v>
      </c>
      <c r="D246" s="31" t="s">
        <v>1715</v>
      </c>
      <c r="E246" s="34">
        <v>56</v>
      </c>
      <c r="F246" s="34">
        <v>70</v>
      </c>
      <c r="G246" s="34">
        <v>25.54</v>
      </c>
      <c r="H246" s="34">
        <v>6.898E-2</v>
      </c>
      <c r="I246" s="35">
        <v>11.8</v>
      </c>
      <c r="J246" s="35">
        <f>BDD[[#This Row],[ACCIS]]+BDD[[#This Row],[PRIX HTVA]]</f>
        <v>37.340000000000003</v>
      </c>
      <c r="K246" s="35">
        <f>BDD[[#This Row],[PRIX + AC6 HTVA]]*1.6</f>
        <v>59.744000000000007</v>
      </c>
      <c r="L246" s="32" t="s">
        <v>3</v>
      </c>
      <c r="M246" s="95"/>
      <c r="N246" s="29">
        <v>6</v>
      </c>
      <c r="O246" s="29" t="s">
        <v>4</v>
      </c>
    </row>
    <row r="247" spans="1:15" s="39" customFormat="1" x14ac:dyDescent="0.3">
      <c r="A247" s="7" t="s">
        <v>201</v>
      </c>
      <c r="B247" s="7" t="s">
        <v>487</v>
      </c>
      <c r="C247" s="7" t="s">
        <v>531</v>
      </c>
      <c r="D247" s="31" t="s">
        <v>532</v>
      </c>
      <c r="E247" s="7">
        <v>45</v>
      </c>
      <c r="F247" s="7">
        <v>60</v>
      </c>
      <c r="G247" s="7">
        <v>33.729999999999997</v>
      </c>
      <c r="H247" s="7">
        <v>6.898E-2</v>
      </c>
      <c r="I247" s="29">
        <v>8.14</v>
      </c>
      <c r="J247" s="29">
        <f>BDD[[#This Row],[ACCIS]]+BDD[[#This Row],[PRIX HTVA]]</f>
        <v>41.87</v>
      </c>
      <c r="K247" s="29">
        <f>BDD[[#This Row],[PRIX + AC6 HTVA]]*1.6</f>
        <v>66.992000000000004</v>
      </c>
      <c r="L247" s="32" t="s">
        <v>3</v>
      </c>
      <c r="M247" s="33"/>
      <c r="N247" s="29">
        <v>6</v>
      </c>
      <c r="O247" s="29"/>
    </row>
    <row r="248" spans="1:15" s="39" customFormat="1" x14ac:dyDescent="0.3">
      <c r="A248" s="7" t="s">
        <v>201</v>
      </c>
      <c r="B248" s="7" t="s">
        <v>487</v>
      </c>
      <c r="C248" s="7" t="s">
        <v>533</v>
      </c>
      <c r="D248" s="31" t="s">
        <v>534</v>
      </c>
      <c r="E248" s="34">
        <v>48</v>
      </c>
      <c r="F248" s="34">
        <v>70</v>
      </c>
      <c r="G248" s="34">
        <v>31.75</v>
      </c>
      <c r="H248" s="34">
        <v>6.898E-2</v>
      </c>
      <c r="I248" s="35">
        <v>10.119999999999999</v>
      </c>
      <c r="J248" s="35">
        <f>BDD[[#This Row],[ACCIS]]+BDD[[#This Row],[PRIX HTVA]]</f>
        <v>41.87</v>
      </c>
      <c r="K248" s="35">
        <f>BDD[[#This Row],[PRIX + AC6 HTVA]]*1.6</f>
        <v>66.992000000000004</v>
      </c>
      <c r="L248" s="32" t="s">
        <v>3</v>
      </c>
      <c r="M248" s="33"/>
      <c r="N248" s="29">
        <v>6</v>
      </c>
      <c r="O248" s="29"/>
    </row>
    <row r="249" spans="1:15" s="39" customFormat="1" x14ac:dyDescent="0.3">
      <c r="A249" s="7" t="s">
        <v>46</v>
      </c>
      <c r="B249" s="7" t="s">
        <v>535</v>
      </c>
      <c r="C249" s="7" t="s">
        <v>536</v>
      </c>
      <c r="D249" s="31" t="s">
        <v>537</v>
      </c>
      <c r="E249" s="7">
        <v>40</v>
      </c>
      <c r="F249" s="7">
        <v>70</v>
      </c>
      <c r="G249" s="7">
        <v>14.05</v>
      </c>
      <c r="H249" s="7">
        <v>6.898E-2</v>
      </c>
      <c r="I249" s="29">
        <v>8.4488199999999996</v>
      </c>
      <c r="J249" s="29">
        <f>BDD[[#This Row],[ACCIS]]+BDD[[#This Row],[PRIX HTVA]]</f>
        <v>22.498820000000002</v>
      </c>
      <c r="K249" s="29">
        <f>BDD[[#This Row],[PRIX + AC6 HTVA]]*1.6</f>
        <v>35.998112000000006</v>
      </c>
      <c r="L249" s="32" t="s">
        <v>3</v>
      </c>
      <c r="M249" s="33"/>
      <c r="N249" s="29">
        <v>6</v>
      </c>
      <c r="O249" s="29"/>
    </row>
    <row r="250" spans="1:15" s="39" customFormat="1" x14ac:dyDescent="0.3">
      <c r="A250" s="7" t="s">
        <v>46</v>
      </c>
      <c r="B250" s="7" t="s">
        <v>535</v>
      </c>
      <c r="C250" s="7" t="s">
        <v>538</v>
      </c>
      <c r="D250" s="31" t="s">
        <v>539</v>
      </c>
      <c r="E250" s="7">
        <v>45</v>
      </c>
      <c r="F250" s="7">
        <v>70</v>
      </c>
      <c r="G250" s="7">
        <v>13.13</v>
      </c>
      <c r="H250" s="7">
        <v>6.898E-2</v>
      </c>
      <c r="I250" s="29">
        <v>9.4962999999999997</v>
      </c>
      <c r="J250" s="29">
        <f>BDD[[#This Row],[ACCIS]]+BDD[[#This Row],[PRIX HTVA]]</f>
        <v>22.626300000000001</v>
      </c>
      <c r="K250" s="29">
        <f>BDD[[#This Row],[PRIX + AC6 HTVA]]*1.6</f>
        <v>36.202080000000002</v>
      </c>
      <c r="L250" s="32" t="s">
        <v>3</v>
      </c>
      <c r="M250" s="33"/>
      <c r="N250" s="29">
        <v>6</v>
      </c>
      <c r="O250" s="29"/>
    </row>
    <row r="251" spans="1:15" x14ac:dyDescent="0.3">
      <c r="A251" s="43" t="s">
        <v>46</v>
      </c>
      <c r="B251" s="43" t="s">
        <v>535</v>
      </c>
      <c r="C251" s="43" t="s">
        <v>540</v>
      </c>
      <c r="D251" s="31" t="s">
        <v>541</v>
      </c>
      <c r="E251" s="7">
        <v>45</v>
      </c>
      <c r="F251" s="7">
        <v>70</v>
      </c>
      <c r="G251" s="7">
        <v>13.13</v>
      </c>
      <c r="H251" s="7">
        <v>6.898E-2</v>
      </c>
      <c r="I251" s="29">
        <v>9.4962999999999997</v>
      </c>
      <c r="J251" s="29">
        <f>BDD[[#This Row],[ACCIS]]+BDD[[#This Row],[PRIX HTVA]]</f>
        <v>22.626300000000001</v>
      </c>
      <c r="K251" s="29">
        <f>BDD[[#This Row],[PRIX + AC6 HTVA]]*1.6</f>
        <v>36.202080000000002</v>
      </c>
      <c r="L251" s="32" t="s">
        <v>3</v>
      </c>
      <c r="N251" s="29">
        <v>6</v>
      </c>
      <c r="O251" s="29" t="s">
        <v>18</v>
      </c>
    </row>
    <row r="252" spans="1:15" x14ac:dyDescent="0.3">
      <c r="A252" s="7" t="s">
        <v>46</v>
      </c>
      <c r="B252" s="7" t="s">
        <v>535</v>
      </c>
      <c r="C252" s="7" t="s">
        <v>542</v>
      </c>
      <c r="D252" s="31" t="s">
        <v>543</v>
      </c>
      <c r="E252" s="7">
        <v>42</v>
      </c>
      <c r="F252" s="7">
        <v>70</v>
      </c>
      <c r="G252" s="7">
        <v>13.63</v>
      </c>
      <c r="H252" s="7">
        <v>6.898E-2</v>
      </c>
      <c r="I252" s="29">
        <v>8.8678100000000004</v>
      </c>
      <c r="J252" s="29">
        <f>BDD[[#This Row],[ACCIS]]+BDD[[#This Row],[PRIX HTVA]]</f>
        <v>22.497810000000001</v>
      </c>
      <c r="K252" s="29">
        <f>BDD[[#This Row],[PRIX + AC6 HTVA]]*1.6</f>
        <v>35.996496</v>
      </c>
      <c r="L252" s="32" t="s">
        <v>3</v>
      </c>
      <c r="M252" s="40"/>
      <c r="N252" s="29">
        <v>6</v>
      </c>
      <c r="O252" s="29"/>
    </row>
    <row r="253" spans="1:15" x14ac:dyDescent="0.3">
      <c r="A253" s="36" t="s">
        <v>46</v>
      </c>
      <c r="B253" s="36" t="s">
        <v>535</v>
      </c>
      <c r="C253" s="36" t="s">
        <v>544</v>
      </c>
      <c r="D253" s="31" t="s">
        <v>545</v>
      </c>
      <c r="E253" s="7">
        <v>40</v>
      </c>
      <c r="F253" s="7">
        <v>70</v>
      </c>
      <c r="G253" s="7">
        <v>14.25</v>
      </c>
      <c r="H253" s="7">
        <v>6.898E-2</v>
      </c>
      <c r="I253" s="29">
        <v>8.4499999999999993</v>
      </c>
      <c r="J253" s="29">
        <f>BDD[[#This Row],[ACCIS]]+BDD[[#This Row],[PRIX HTVA]]</f>
        <v>22.7</v>
      </c>
      <c r="K253" s="29">
        <f>BDD[[#This Row],[PRIX + AC6 HTVA]]*1.6</f>
        <v>36.32</v>
      </c>
      <c r="L253" s="32" t="s">
        <v>3</v>
      </c>
      <c r="M253" s="40"/>
      <c r="N253" s="29">
        <v>6</v>
      </c>
      <c r="O253" s="29" t="s">
        <v>4</v>
      </c>
    </row>
    <row r="254" spans="1:15" x14ac:dyDescent="0.3">
      <c r="A254" s="36" t="s">
        <v>46</v>
      </c>
      <c r="B254" s="36" t="s">
        <v>535</v>
      </c>
      <c r="C254" s="36" t="s">
        <v>546</v>
      </c>
      <c r="D254" s="31" t="s">
        <v>547</v>
      </c>
      <c r="E254" s="7">
        <v>40</v>
      </c>
      <c r="F254" s="7">
        <v>70</v>
      </c>
      <c r="G254" s="7">
        <v>14.25</v>
      </c>
      <c r="H254" s="7">
        <v>6.898E-2</v>
      </c>
      <c r="I254" s="29">
        <v>8.4499999999999993</v>
      </c>
      <c r="J254" s="29">
        <f>BDD[[#This Row],[ACCIS]]+BDD[[#This Row],[PRIX HTVA]]</f>
        <v>22.7</v>
      </c>
      <c r="K254" s="29">
        <f>BDD[[#This Row],[PRIX + AC6 HTVA]]*1.6</f>
        <v>36.32</v>
      </c>
      <c r="L254" s="32" t="s">
        <v>3</v>
      </c>
      <c r="M254" s="40"/>
      <c r="N254" s="29">
        <v>6</v>
      </c>
      <c r="O254" s="29" t="s">
        <v>4</v>
      </c>
    </row>
    <row r="255" spans="1:15" x14ac:dyDescent="0.3">
      <c r="A255" s="36" t="s">
        <v>46</v>
      </c>
      <c r="B255" s="36" t="s">
        <v>535</v>
      </c>
      <c r="C255" s="36" t="s">
        <v>548</v>
      </c>
      <c r="D255" s="31" t="s">
        <v>549</v>
      </c>
      <c r="E255" s="7">
        <v>40</v>
      </c>
      <c r="F255" s="7">
        <v>70</v>
      </c>
      <c r="G255" s="7">
        <v>14.25</v>
      </c>
      <c r="H255" s="7">
        <v>6.898E-2</v>
      </c>
      <c r="I255" s="29">
        <v>8.4499999999999993</v>
      </c>
      <c r="J255" s="29">
        <f>BDD[[#This Row],[ACCIS]]+BDD[[#This Row],[PRIX HTVA]]</f>
        <v>22.7</v>
      </c>
      <c r="K255" s="29">
        <f>BDD[[#This Row],[PRIX + AC6 HTVA]]*1.6</f>
        <v>36.32</v>
      </c>
      <c r="L255" s="32" t="s">
        <v>3</v>
      </c>
      <c r="M255" s="40"/>
      <c r="N255" s="29">
        <v>6</v>
      </c>
      <c r="O255" s="29" t="s">
        <v>4</v>
      </c>
    </row>
    <row r="256" spans="1:15" x14ac:dyDescent="0.3">
      <c r="A256" s="7" t="s">
        <v>46</v>
      </c>
      <c r="B256" s="7" t="s">
        <v>535</v>
      </c>
      <c r="C256" s="7" t="s">
        <v>550</v>
      </c>
      <c r="D256" s="31" t="s">
        <v>551</v>
      </c>
      <c r="E256" s="7">
        <v>42</v>
      </c>
      <c r="F256" s="7">
        <v>70</v>
      </c>
      <c r="G256" s="7">
        <v>28.41</v>
      </c>
      <c r="H256" s="7">
        <v>6.898E-2</v>
      </c>
      <c r="I256" s="29">
        <v>8.8678100000000004</v>
      </c>
      <c r="J256" s="29">
        <f>BDD[[#This Row],[ACCIS]]+BDD[[#This Row],[PRIX HTVA]]</f>
        <v>37.277810000000002</v>
      </c>
      <c r="K256" s="29">
        <f>BDD[[#This Row],[PRIX + AC6 HTVA]]*1.6</f>
        <v>59.644496000000004</v>
      </c>
      <c r="L256" s="32" t="s">
        <v>3</v>
      </c>
      <c r="N256" s="29">
        <v>6</v>
      </c>
      <c r="O256" s="29"/>
    </row>
    <row r="257" spans="1:15" x14ac:dyDescent="0.3">
      <c r="A257" s="7" t="s">
        <v>201</v>
      </c>
      <c r="B257" s="7" t="s">
        <v>535</v>
      </c>
      <c r="C257" s="7" t="s">
        <v>552</v>
      </c>
      <c r="D257" s="31" t="s">
        <v>553</v>
      </c>
      <c r="E257" s="7">
        <v>48</v>
      </c>
      <c r="F257" s="7">
        <v>70</v>
      </c>
      <c r="G257" s="7">
        <v>31.75</v>
      </c>
      <c r="H257" s="7">
        <v>6.898E-2</v>
      </c>
      <c r="I257" s="29">
        <v>10.119999999999999</v>
      </c>
      <c r="J257" s="29">
        <f>BDD[[#This Row],[ACCIS]]+BDD[[#This Row],[PRIX HTVA]]</f>
        <v>41.87</v>
      </c>
      <c r="K257" s="29">
        <f>BDD[[#This Row],[PRIX + AC6 HTVA]]*1.6</f>
        <v>66.992000000000004</v>
      </c>
      <c r="L257" s="32" t="s">
        <v>3</v>
      </c>
      <c r="N257" s="29">
        <v>6</v>
      </c>
      <c r="O257" s="29"/>
    </row>
    <row r="258" spans="1:15" x14ac:dyDescent="0.3">
      <c r="A258" s="7" t="s">
        <v>201</v>
      </c>
      <c r="B258" s="7" t="s">
        <v>535</v>
      </c>
      <c r="C258" s="7" t="s">
        <v>554</v>
      </c>
      <c r="D258" s="31" t="s">
        <v>555</v>
      </c>
      <c r="E258" s="7">
        <v>42</v>
      </c>
      <c r="F258" s="7">
        <v>70</v>
      </c>
      <c r="G258" s="7">
        <v>33.01</v>
      </c>
      <c r="H258" s="7">
        <v>6.898E-2</v>
      </c>
      <c r="I258" s="29">
        <v>8.8699999999999992</v>
      </c>
      <c r="J258" s="29">
        <f>BDD[[#This Row],[ACCIS]]+BDD[[#This Row],[PRIX HTVA]]</f>
        <v>41.879999999999995</v>
      </c>
      <c r="K258" s="29">
        <f>BDD[[#This Row],[PRIX + AC6 HTVA]]*1.6</f>
        <v>67.007999999999996</v>
      </c>
      <c r="L258" s="32" t="s">
        <v>3</v>
      </c>
      <c r="N258" s="29">
        <v>6</v>
      </c>
      <c r="O258" s="29"/>
    </row>
    <row r="259" spans="1:15" x14ac:dyDescent="0.3">
      <c r="A259" s="7" t="s">
        <v>46</v>
      </c>
      <c r="B259" s="7" t="s">
        <v>535</v>
      </c>
      <c r="C259" s="7" t="s">
        <v>556</v>
      </c>
      <c r="D259" s="31" t="s">
        <v>557</v>
      </c>
      <c r="E259" s="23">
        <v>45</v>
      </c>
      <c r="F259" s="23">
        <v>70</v>
      </c>
      <c r="G259" s="23">
        <v>31.94</v>
      </c>
      <c r="H259" s="23">
        <v>6.898E-2</v>
      </c>
      <c r="I259" s="37">
        <v>9.4962999999999997</v>
      </c>
      <c r="J259" s="37">
        <f>BDD[[#This Row],[ACCIS]]+BDD[[#This Row],[PRIX HTVA]]</f>
        <v>41.436300000000003</v>
      </c>
      <c r="K259" s="37">
        <f>BDD[[#This Row],[PRIX + AC6 HTVA]]*1.6</f>
        <v>66.298080000000013</v>
      </c>
      <c r="L259" s="32" t="s">
        <v>3</v>
      </c>
      <c r="N259" s="29">
        <v>6</v>
      </c>
      <c r="O259" s="29" t="s">
        <v>11</v>
      </c>
    </row>
    <row r="260" spans="1:15" x14ac:dyDescent="0.3">
      <c r="A260" s="7" t="s">
        <v>46</v>
      </c>
      <c r="B260" s="7" t="s">
        <v>535</v>
      </c>
      <c r="C260" s="7" t="s">
        <v>558</v>
      </c>
      <c r="D260" s="31" t="s">
        <v>559</v>
      </c>
      <c r="E260" s="23">
        <v>42</v>
      </c>
      <c r="F260" s="23">
        <v>70</v>
      </c>
      <c r="G260" s="23">
        <v>31.07</v>
      </c>
      <c r="H260" s="23">
        <v>6.898E-2</v>
      </c>
      <c r="I260" s="37">
        <v>8.8678100000000004</v>
      </c>
      <c r="J260" s="37">
        <f>BDD[[#This Row],[ACCIS]]+BDD[[#This Row],[PRIX HTVA]]</f>
        <v>39.937809999999999</v>
      </c>
      <c r="K260" s="37">
        <f>BDD[[#This Row],[PRIX + AC6 HTVA]]*1.6</f>
        <v>63.900496000000004</v>
      </c>
      <c r="L260" s="32" t="s">
        <v>3</v>
      </c>
      <c r="N260" s="29">
        <v>6</v>
      </c>
      <c r="O260" s="29" t="s">
        <v>11</v>
      </c>
    </row>
    <row r="261" spans="1:15" x14ac:dyDescent="0.3">
      <c r="A261" s="7" t="s">
        <v>46</v>
      </c>
      <c r="B261" s="7" t="s">
        <v>535</v>
      </c>
      <c r="C261" s="7" t="s">
        <v>560</v>
      </c>
      <c r="D261" s="31" t="s">
        <v>561</v>
      </c>
      <c r="E261" s="7">
        <v>49</v>
      </c>
      <c r="F261" s="7">
        <v>70</v>
      </c>
      <c r="G261" s="7">
        <v>31.54</v>
      </c>
      <c r="H261" s="7">
        <v>6.898E-2</v>
      </c>
      <c r="I261" s="29">
        <v>10.33</v>
      </c>
      <c r="J261" s="29">
        <f>BDD[[#This Row],[ACCIS]]+BDD[[#This Row],[PRIX HTVA]]</f>
        <v>41.87</v>
      </c>
      <c r="K261" s="29">
        <f>BDD[[#This Row],[PRIX + AC6 HTVA]]*1.6</f>
        <v>66.992000000000004</v>
      </c>
      <c r="L261" s="32" t="s">
        <v>3</v>
      </c>
      <c r="N261" s="29">
        <v>6</v>
      </c>
      <c r="O261" s="29"/>
    </row>
    <row r="262" spans="1:15" x14ac:dyDescent="0.3">
      <c r="A262" s="7" t="s">
        <v>201</v>
      </c>
      <c r="B262" s="7" t="s">
        <v>535</v>
      </c>
      <c r="C262" s="7" t="s">
        <v>562</v>
      </c>
      <c r="D262" s="31" t="s">
        <v>563</v>
      </c>
      <c r="E262" s="7">
        <v>45</v>
      </c>
      <c r="F262" s="7">
        <v>70</v>
      </c>
      <c r="G262" s="7">
        <v>32.380000000000003</v>
      </c>
      <c r="H262" s="7">
        <v>6.898E-2</v>
      </c>
      <c r="I262" s="29">
        <v>9.5</v>
      </c>
      <c r="J262" s="29">
        <f>BDD[[#This Row],[ACCIS]]+BDD[[#This Row],[PRIX HTVA]]</f>
        <v>41.88</v>
      </c>
      <c r="K262" s="29">
        <f>BDD[[#This Row],[PRIX + AC6 HTVA]]*1.6</f>
        <v>67.00800000000001</v>
      </c>
      <c r="L262" s="32" t="s">
        <v>3</v>
      </c>
      <c r="N262" s="29">
        <v>6</v>
      </c>
      <c r="O262" s="29"/>
    </row>
    <row r="263" spans="1:15" x14ac:dyDescent="0.3">
      <c r="A263" s="7" t="s">
        <v>201</v>
      </c>
      <c r="B263" s="7" t="s">
        <v>535</v>
      </c>
      <c r="C263" s="7" t="s">
        <v>564</v>
      </c>
      <c r="D263" s="31" t="s">
        <v>565</v>
      </c>
      <c r="E263" s="7">
        <v>40</v>
      </c>
      <c r="F263" s="7">
        <v>70</v>
      </c>
      <c r="G263" s="7">
        <v>33.43</v>
      </c>
      <c r="H263" s="7">
        <v>6.898E-2</v>
      </c>
      <c r="I263" s="29">
        <v>8.4499999999999993</v>
      </c>
      <c r="J263" s="29">
        <f>BDD[[#This Row],[ACCIS]]+BDD[[#This Row],[PRIX HTVA]]</f>
        <v>41.879999999999995</v>
      </c>
      <c r="K263" s="29">
        <f>BDD[[#This Row],[PRIX + AC6 HTVA]]*1.6</f>
        <v>67.007999999999996</v>
      </c>
      <c r="L263" s="32" t="s">
        <v>3</v>
      </c>
      <c r="N263" s="29">
        <v>6</v>
      </c>
      <c r="O263" s="29"/>
    </row>
    <row r="264" spans="1:15" x14ac:dyDescent="0.3">
      <c r="A264" s="7" t="s">
        <v>46</v>
      </c>
      <c r="B264" s="7" t="s">
        <v>535</v>
      </c>
      <c r="C264" s="7" t="s">
        <v>566</v>
      </c>
      <c r="D264" s="31" t="s">
        <v>567</v>
      </c>
      <c r="E264" s="23">
        <v>40</v>
      </c>
      <c r="F264" s="23">
        <v>70</v>
      </c>
      <c r="G264" s="23">
        <v>33.18</v>
      </c>
      <c r="H264" s="23">
        <v>6.898E-2</v>
      </c>
      <c r="I264" s="37">
        <v>8.4488199999999996</v>
      </c>
      <c r="J264" s="37">
        <f>BDD[[#This Row],[ACCIS]]+BDD[[#This Row],[PRIX HTVA]]</f>
        <v>41.628819999999997</v>
      </c>
      <c r="K264" s="37">
        <f>BDD[[#This Row],[PRIX + AC6 HTVA]]*1.6</f>
        <v>66.606111999999996</v>
      </c>
      <c r="L264" s="32" t="s">
        <v>3</v>
      </c>
      <c r="N264" s="29">
        <v>6</v>
      </c>
      <c r="O264" s="29" t="s">
        <v>11</v>
      </c>
    </row>
    <row r="265" spans="1:15" x14ac:dyDescent="0.3">
      <c r="A265" s="7" t="s">
        <v>201</v>
      </c>
      <c r="B265" s="7" t="s">
        <v>535</v>
      </c>
      <c r="C265" s="7" t="s">
        <v>568</v>
      </c>
      <c r="D265" s="31" t="s">
        <v>569</v>
      </c>
      <c r="E265" s="7">
        <v>55</v>
      </c>
      <c r="F265" s="7">
        <v>70</v>
      </c>
      <c r="G265" s="7">
        <v>30.28</v>
      </c>
      <c r="H265" s="7">
        <v>6.898E-2</v>
      </c>
      <c r="I265" s="29">
        <v>11.59</v>
      </c>
      <c r="J265" s="29">
        <f>BDD[[#This Row],[ACCIS]]+BDD[[#This Row],[PRIX HTVA]]</f>
        <v>41.870000000000005</v>
      </c>
      <c r="K265" s="29">
        <f>BDD[[#This Row],[PRIX + AC6 HTVA]]*1.6</f>
        <v>66.992000000000004</v>
      </c>
      <c r="L265" s="32" t="s">
        <v>3</v>
      </c>
      <c r="N265" s="29">
        <v>6</v>
      </c>
      <c r="O265" s="29"/>
    </row>
    <row r="266" spans="1:15" x14ac:dyDescent="0.3">
      <c r="A266" s="36" t="s">
        <v>201</v>
      </c>
      <c r="B266" s="36" t="s">
        <v>535</v>
      </c>
      <c r="C266" s="36" t="s">
        <v>570</v>
      </c>
      <c r="D266" s="31" t="s">
        <v>571</v>
      </c>
      <c r="E266" s="7">
        <v>46</v>
      </c>
      <c r="F266" s="7">
        <v>70</v>
      </c>
      <c r="G266" s="7">
        <v>30.86</v>
      </c>
      <c r="H266" s="7">
        <v>6.898E-2</v>
      </c>
      <c r="I266" s="29">
        <v>9.7100000000000009</v>
      </c>
      <c r="J266" s="29">
        <f>BDD[[#This Row],[ACCIS]]+BDD[[#This Row],[PRIX HTVA]]</f>
        <v>40.57</v>
      </c>
      <c r="K266" s="29">
        <f>BDD[[#This Row],[PRIX + AC6 HTVA]]*1.6</f>
        <v>64.912000000000006</v>
      </c>
      <c r="L266" s="32" t="s">
        <v>3</v>
      </c>
      <c r="N266" s="29">
        <v>3</v>
      </c>
      <c r="O266" s="29" t="s">
        <v>4</v>
      </c>
    </row>
    <row r="267" spans="1:15" x14ac:dyDescent="0.3">
      <c r="A267" s="36" t="s">
        <v>201</v>
      </c>
      <c r="B267" s="36" t="s">
        <v>535</v>
      </c>
      <c r="C267" s="36" t="s">
        <v>572</v>
      </c>
      <c r="D267" s="31" t="s">
        <v>573</v>
      </c>
      <c r="E267" s="34">
        <v>48</v>
      </c>
      <c r="F267" s="34">
        <v>70</v>
      </c>
      <c r="G267" s="34">
        <v>24.39</v>
      </c>
      <c r="H267" s="34">
        <v>6.898E-2</v>
      </c>
      <c r="I267" s="35">
        <v>10.119999999999999</v>
      </c>
      <c r="J267" s="35">
        <f>BDD[[#This Row],[ACCIS]]+BDD[[#This Row],[PRIX HTVA]]</f>
        <v>34.51</v>
      </c>
      <c r="K267" s="35">
        <f>BDD[[#This Row],[PRIX + AC6 HTVA]]*1.6</f>
        <v>55.216000000000001</v>
      </c>
      <c r="L267" s="32" t="s">
        <v>3</v>
      </c>
      <c r="N267" s="29">
        <v>3</v>
      </c>
      <c r="O267" s="29" t="s">
        <v>4</v>
      </c>
    </row>
    <row r="268" spans="1:15" x14ac:dyDescent="0.3">
      <c r="A268" s="36" t="s">
        <v>201</v>
      </c>
      <c r="B268" s="36" t="s">
        <v>535</v>
      </c>
      <c r="C268" s="36" t="s">
        <v>574</v>
      </c>
      <c r="D268" s="31" t="s">
        <v>575</v>
      </c>
      <c r="E268" s="7">
        <v>55</v>
      </c>
      <c r="F268" s="7">
        <v>70</v>
      </c>
      <c r="G268" s="7">
        <v>30.41</v>
      </c>
      <c r="H268" s="7">
        <v>6.898E-2</v>
      </c>
      <c r="I268" s="29">
        <v>11.59</v>
      </c>
      <c r="J268" s="29">
        <f>BDD[[#This Row],[ACCIS]]+BDD[[#This Row],[PRIX HTVA]]</f>
        <v>42</v>
      </c>
      <c r="K268" s="29">
        <f>BDD[[#This Row],[PRIX + AC6 HTVA]]*1.6</f>
        <v>67.2</v>
      </c>
      <c r="L268" s="32" t="s">
        <v>3</v>
      </c>
      <c r="N268" s="29">
        <v>3</v>
      </c>
      <c r="O268" s="29" t="s">
        <v>4</v>
      </c>
    </row>
    <row r="269" spans="1:15" x14ac:dyDescent="0.3">
      <c r="A269" s="36" t="s">
        <v>201</v>
      </c>
      <c r="B269" s="36" t="s">
        <v>535</v>
      </c>
      <c r="C269" s="36" t="s">
        <v>576</v>
      </c>
      <c r="D269" s="31" t="s">
        <v>577</v>
      </c>
      <c r="E269" s="7">
        <v>55</v>
      </c>
      <c r="F269" s="7">
        <v>70</v>
      </c>
      <c r="G269" s="7">
        <v>30.6</v>
      </c>
      <c r="H269" s="7">
        <v>6.898E-2</v>
      </c>
      <c r="I269" s="29">
        <v>11.59</v>
      </c>
      <c r="J269" s="29">
        <f>BDD[[#This Row],[ACCIS]]+BDD[[#This Row],[PRIX HTVA]]</f>
        <v>42.19</v>
      </c>
      <c r="K269" s="29">
        <f>BDD[[#This Row],[PRIX + AC6 HTVA]]*1.6</f>
        <v>67.504000000000005</v>
      </c>
      <c r="L269" s="32" t="s">
        <v>3</v>
      </c>
      <c r="N269" s="29">
        <v>3</v>
      </c>
      <c r="O269" s="29" t="s">
        <v>4</v>
      </c>
    </row>
    <row r="270" spans="1:15" x14ac:dyDescent="0.3">
      <c r="A270" s="36" t="s">
        <v>201</v>
      </c>
      <c r="B270" s="36" t="s">
        <v>535</v>
      </c>
      <c r="C270" s="36" t="s">
        <v>578</v>
      </c>
      <c r="D270" s="31" t="s">
        <v>579</v>
      </c>
      <c r="E270" s="7">
        <v>42</v>
      </c>
      <c r="F270" s="7">
        <v>70</v>
      </c>
      <c r="G270" s="7">
        <v>37.14</v>
      </c>
      <c r="H270" s="7">
        <v>6.898E-2</v>
      </c>
      <c r="I270" s="29">
        <v>8.8699999999999992</v>
      </c>
      <c r="J270" s="29">
        <f>BDD[[#This Row],[ACCIS]]+BDD[[#This Row],[PRIX HTVA]]</f>
        <v>46.01</v>
      </c>
      <c r="K270" s="29">
        <f>BDD[[#This Row],[PRIX + AC6 HTVA]]*1.6</f>
        <v>73.616</v>
      </c>
      <c r="L270" s="32" t="s">
        <v>3</v>
      </c>
      <c r="N270" s="29">
        <v>3</v>
      </c>
      <c r="O270" s="29" t="s">
        <v>4</v>
      </c>
    </row>
    <row r="271" spans="1:15" x14ac:dyDescent="0.3">
      <c r="A271" s="36" t="s">
        <v>201</v>
      </c>
      <c r="B271" s="36" t="s">
        <v>535</v>
      </c>
      <c r="C271" s="36" t="s">
        <v>580</v>
      </c>
      <c r="D271" s="31" t="s">
        <v>581</v>
      </c>
      <c r="E271" s="7">
        <v>48</v>
      </c>
      <c r="F271" s="7">
        <v>70</v>
      </c>
      <c r="G271" s="7">
        <v>27.32</v>
      </c>
      <c r="H271" s="7">
        <v>6.898E-2</v>
      </c>
      <c r="I271" s="29">
        <v>10.119999999999999</v>
      </c>
      <c r="J271" s="29">
        <f>BDD[[#This Row],[ACCIS]]+BDD[[#This Row],[PRIX HTVA]]</f>
        <v>37.44</v>
      </c>
      <c r="K271" s="29">
        <f>BDD[[#This Row],[PRIX + AC6 HTVA]]*1.6</f>
        <v>59.903999999999996</v>
      </c>
      <c r="L271" s="32" t="s">
        <v>3</v>
      </c>
      <c r="N271" s="29">
        <v>3</v>
      </c>
      <c r="O271" s="29" t="s">
        <v>4</v>
      </c>
    </row>
    <row r="272" spans="1:15" x14ac:dyDescent="0.3">
      <c r="A272" s="36" t="s">
        <v>201</v>
      </c>
      <c r="B272" s="36" t="s">
        <v>535</v>
      </c>
      <c r="C272" s="36" t="s">
        <v>582</v>
      </c>
      <c r="D272" s="31" t="s">
        <v>583</v>
      </c>
      <c r="E272" s="7">
        <v>43</v>
      </c>
      <c r="F272" s="7">
        <v>70</v>
      </c>
      <c r="G272" s="7">
        <v>26.67</v>
      </c>
      <c r="H272" s="7">
        <v>6.898E-2</v>
      </c>
      <c r="I272" s="29">
        <v>9.08</v>
      </c>
      <c r="J272" s="29">
        <f>BDD[[#This Row],[ACCIS]]+BDD[[#This Row],[PRIX HTVA]]</f>
        <v>35.75</v>
      </c>
      <c r="K272" s="29">
        <f>BDD[[#This Row],[PRIX + AC6 HTVA]]*1.6</f>
        <v>57.2</v>
      </c>
      <c r="L272" s="32" t="s">
        <v>3</v>
      </c>
      <c r="N272" s="29">
        <v>3</v>
      </c>
      <c r="O272" s="29" t="s">
        <v>4</v>
      </c>
    </row>
    <row r="273" spans="1:15" x14ac:dyDescent="0.3">
      <c r="A273" s="36" t="s">
        <v>201</v>
      </c>
      <c r="B273" s="36" t="s">
        <v>535</v>
      </c>
      <c r="C273" s="36" t="s">
        <v>584</v>
      </c>
      <c r="D273" s="31" t="s">
        <v>585</v>
      </c>
      <c r="E273" s="34">
        <v>53</v>
      </c>
      <c r="F273" s="34">
        <v>70</v>
      </c>
      <c r="G273" s="34">
        <v>40.549999999999997</v>
      </c>
      <c r="H273" s="34">
        <v>6.898E-2</v>
      </c>
      <c r="I273" s="35">
        <v>11.17</v>
      </c>
      <c r="J273" s="35">
        <f>BDD[[#This Row],[ACCIS]]+BDD[[#This Row],[PRIX HTVA]]</f>
        <v>51.72</v>
      </c>
      <c r="K273" s="35">
        <f>BDD[[#This Row],[PRIX + AC6 HTVA]]*1.6</f>
        <v>82.75200000000001</v>
      </c>
      <c r="L273" s="32" t="s">
        <v>3</v>
      </c>
      <c r="N273" s="29">
        <v>3</v>
      </c>
      <c r="O273" s="29" t="s">
        <v>4</v>
      </c>
    </row>
    <row r="274" spans="1:15" x14ac:dyDescent="0.3">
      <c r="A274" s="7" t="s">
        <v>586</v>
      </c>
      <c r="B274" s="7" t="s">
        <v>587</v>
      </c>
      <c r="C274" s="7" t="s">
        <v>588</v>
      </c>
      <c r="D274" s="31" t="s">
        <v>589</v>
      </c>
      <c r="E274" s="7">
        <v>50</v>
      </c>
      <c r="F274" s="7">
        <v>100</v>
      </c>
      <c r="G274" s="7">
        <v>11.581150000000001</v>
      </c>
      <c r="H274" s="7">
        <v>9.8540000000000003E-2</v>
      </c>
      <c r="I274" s="29">
        <v>15.06254</v>
      </c>
      <c r="J274" s="29">
        <f>BDD[[#This Row],[ACCIS]]+BDD[[#This Row],[PRIX HTVA]]</f>
        <v>26.643689999999999</v>
      </c>
      <c r="K274" s="29">
        <f>BDD[[#This Row],[PRIX + AC6 HTVA]]*1.6</f>
        <v>42.629904000000003</v>
      </c>
      <c r="L274" s="32" t="s">
        <v>3</v>
      </c>
      <c r="N274" s="29">
        <v>6</v>
      </c>
      <c r="O274" s="38"/>
    </row>
    <row r="275" spans="1:15" x14ac:dyDescent="0.3">
      <c r="A275" s="7" t="s">
        <v>586</v>
      </c>
      <c r="B275" s="7" t="s">
        <v>587</v>
      </c>
      <c r="C275" s="7" t="s">
        <v>590</v>
      </c>
      <c r="D275" s="44" t="s">
        <v>1773</v>
      </c>
      <c r="E275" s="7">
        <v>18</v>
      </c>
      <c r="F275" s="7">
        <v>70</v>
      </c>
      <c r="G275" s="7">
        <v>7.6023500000000004</v>
      </c>
      <c r="H275" s="7">
        <v>6.898E-2</v>
      </c>
      <c r="I275" s="29">
        <v>3.8399100000000002</v>
      </c>
      <c r="J275" s="29">
        <f>BDD[[#This Row],[ACCIS]]+BDD[[#This Row],[PRIX HTVA]]</f>
        <v>11.442260000000001</v>
      </c>
      <c r="K275" s="29">
        <f>BDD[[#This Row],[PRIX + AC6 HTVA]]*1.6</f>
        <v>18.307616000000003</v>
      </c>
      <c r="L275" s="32" t="s">
        <v>3</v>
      </c>
      <c r="N275" s="29">
        <v>6</v>
      </c>
      <c r="O275" s="29"/>
    </row>
    <row r="276" spans="1:15" x14ac:dyDescent="0.3">
      <c r="A276" s="7" t="s">
        <v>586</v>
      </c>
      <c r="B276" s="7" t="s">
        <v>587</v>
      </c>
      <c r="C276" s="7" t="s">
        <v>591</v>
      </c>
      <c r="D276" s="31" t="s">
        <v>592</v>
      </c>
      <c r="E276" s="7">
        <v>25</v>
      </c>
      <c r="F276" s="7">
        <v>70</v>
      </c>
      <c r="G276" s="7">
        <v>15.225</v>
      </c>
      <c r="H276" s="7">
        <v>6.898E-2</v>
      </c>
      <c r="I276" s="29">
        <v>5.3063799999999999</v>
      </c>
      <c r="J276" s="29">
        <f>BDD[[#This Row],[ACCIS]]+BDD[[#This Row],[PRIX HTVA]]</f>
        <v>20.531379999999999</v>
      </c>
      <c r="K276" s="29">
        <f>BDD[[#This Row],[PRIX + AC6 HTVA]]*1.6</f>
        <v>32.850208000000002</v>
      </c>
      <c r="L276" s="32" t="s">
        <v>3</v>
      </c>
      <c r="N276" s="29">
        <v>6</v>
      </c>
      <c r="O276" s="29"/>
    </row>
    <row r="277" spans="1:15" x14ac:dyDescent="0.3">
      <c r="A277" s="7" t="s">
        <v>46</v>
      </c>
      <c r="B277" s="7" t="s">
        <v>593</v>
      </c>
      <c r="C277" s="7" t="s">
        <v>594</v>
      </c>
      <c r="D277" s="31" t="s">
        <v>595</v>
      </c>
      <c r="E277" s="7">
        <v>40</v>
      </c>
      <c r="F277" s="7">
        <v>70</v>
      </c>
      <c r="G277" s="7">
        <v>22.76</v>
      </c>
      <c r="H277" s="7">
        <v>6.898E-2</v>
      </c>
      <c r="I277" s="29">
        <v>8.4488199999999996</v>
      </c>
      <c r="J277" s="29">
        <f>BDD[[#This Row],[ACCIS]]+BDD[[#This Row],[PRIX HTVA]]</f>
        <v>31.208820000000003</v>
      </c>
      <c r="K277" s="29">
        <f>BDD[[#This Row],[PRIX + AC6 HTVA]]*1.6</f>
        <v>49.934112000000006</v>
      </c>
      <c r="L277" s="32" t="s">
        <v>3</v>
      </c>
      <c r="N277" s="29">
        <v>6</v>
      </c>
      <c r="O277" s="38"/>
    </row>
    <row r="278" spans="1:15" x14ac:dyDescent="0.3">
      <c r="A278" s="7" t="s">
        <v>46</v>
      </c>
      <c r="B278" s="7" t="s">
        <v>593</v>
      </c>
      <c r="C278" s="7" t="s">
        <v>596</v>
      </c>
      <c r="D278" s="31" t="s">
        <v>597</v>
      </c>
      <c r="E278" s="7">
        <v>40</v>
      </c>
      <c r="F278" s="7">
        <v>70</v>
      </c>
      <c r="G278" s="7">
        <v>19.600000000000001</v>
      </c>
      <c r="H278" s="7">
        <v>6.898E-2</v>
      </c>
      <c r="I278" s="29">
        <v>8.4488199999999996</v>
      </c>
      <c r="J278" s="29">
        <f>BDD[[#This Row],[ACCIS]]+BDD[[#This Row],[PRIX HTVA]]</f>
        <v>28.048819999999999</v>
      </c>
      <c r="K278" s="29">
        <f>BDD[[#This Row],[PRIX + AC6 HTVA]]*1.6</f>
        <v>44.878112000000002</v>
      </c>
      <c r="L278" s="32" t="s">
        <v>3</v>
      </c>
      <c r="N278" s="29">
        <v>1</v>
      </c>
      <c r="O278" s="29"/>
    </row>
    <row r="279" spans="1:15" x14ac:dyDescent="0.3">
      <c r="A279" s="39" t="s">
        <v>46</v>
      </c>
      <c r="B279" s="39" t="s">
        <v>598</v>
      </c>
      <c r="C279" s="39" t="s">
        <v>599</v>
      </c>
      <c r="D279" s="31" t="s">
        <v>600</v>
      </c>
      <c r="E279" s="39">
        <v>40</v>
      </c>
      <c r="F279" s="39">
        <v>70</v>
      </c>
      <c r="G279" s="39">
        <v>16.059999999999999</v>
      </c>
      <c r="H279" s="39">
        <v>6.898E-2</v>
      </c>
      <c r="I279" s="38">
        <v>8.4488199999999996</v>
      </c>
      <c r="J279" s="29">
        <f>BDD[[#This Row],[ACCIS]]+BDD[[#This Row],[PRIX HTVA]]</f>
        <v>24.50882</v>
      </c>
      <c r="K279" s="29">
        <f>BDD[[#This Row],[PRIX + AC6 HTVA]]*1.6</f>
        <v>39.214112</v>
      </c>
      <c r="L279" s="32" t="s">
        <v>3</v>
      </c>
      <c r="N279" s="29">
        <v>3</v>
      </c>
      <c r="O279" s="29"/>
    </row>
    <row r="280" spans="1:15" s="39" customFormat="1" x14ac:dyDescent="0.3">
      <c r="A280" s="7" t="s">
        <v>46</v>
      </c>
      <c r="B280" s="7" t="s">
        <v>598</v>
      </c>
      <c r="C280" s="7" t="s">
        <v>601</v>
      </c>
      <c r="D280" s="31" t="s">
        <v>602</v>
      </c>
      <c r="E280" s="34">
        <v>40</v>
      </c>
      <c r="F280" s="34">
        <v>70</v>
      </c>
      <c r="G280" s="34">
        <v>16.059999999999999</v>
      </c>
      <c r="H280" s="34">
        <v>6.898E-2</v>
      </c>
      <c r="I280" s="35">
        <v>8.4488199999999996</v>
      </c>
      <c r="J280" s="35">
        <f>BDD[[#This Row],[ACCIS]]+BDD[[#This Row],[PRIX HTVA]]</f>
        <v>24.50882</v>
      </c>
      <c r="K280" s="35">
        <f>BDD[[#This Row],[PRIX + AC6 HTVA]]*1.6</f>
        <v>39.214112</v>
      </c>
      <c r="L280" s="32" t="s">
        <v>3</v>
      </c>
      <c r="M280" s="33"/>
      <c r="N280" s="29">
        <v>3</v>
      </c>
      <c r="O280" s="29"/>
    </row>
    <row r="281" spans="1:15" s="39" customFormat="1" x14ac:dyDescent="0.3">
      <c r="A281" s="36" t="s">
        <v>46</v>
      </c>
      <c r="B281" s="36" t="s">
        <v>598</v>
      </c>
      <c r="C281" s="36" t="s">
        <v>1697</v>
      </c>
      <c r="D281" s="31" t="s">
        <v>1698</v>
      </c>
      <c r="E281" s="7">
        <v>40</v>
      </c>
      <c r="F281" s="7">
        <v>75</v>
      </c>
      <c r="G281" s="7">
        <v>17.91</v>
      </c>
      <c r="H281" s="7">
        <v>6.898E-2</v>
      </c>
      <c r="I281" s="29">
        <v>9.0500000000000007</v>
      </c>
      <c r="J281" s="29">
        <f>BDD[[#This Row],[ACCIS]]+BDD[[#This Row],[PRIX HTVA]]</f>
        <v>26.96</v>
      </c>
      <c r="K281" s="97">
        <f>BDD[[#This Row],[PRIX + AC6 HTVA]]*1.6</f>
        <v>43.136000000000003</v>
      </c>
      <c r="L281" s="32" t="s">
        <v>3</v>
      </c>
      <c r="M281" s="95"/>
      <c r="N281" s="29">
        <v>6</v>
      </c>
      <c r="O281" s="29" t="s">
        <v>4</v>
      </c>
    </row>
    <row r="282" spans="1:15" x14ac:dyDescent="0.3">
      <c r="A282" s="7" t="s">
        <v>46</v>
      </c>
      <c r="B282" s="7" t="s">
        <v>598</v>
      </c>
      <c r="C282" s="7" t="s">
        <v>603</v>
      </c>
      <c r="D282" s="31" t="s">
        <v>604</v>
      </c>
      <c r="E282" s="7">
        <v>55.5</v>
      </c>
      <c r="F282" s="7">
        <v>70</v>
      </c>
      <c r="G282" s="7">
        <v>23.61</v>
      </c>
      <c r="H282" s="7">
        <v>6.898E-2</v>
      </c>
      <c r="I282" s="29">
        <v>11.696009999999999</v>
      </c>
      <c r="J282" s="29">
        <f>BDD[[#This Row],[ACCIS]]+BDD[[#This Row],[PRIX HTVA]]</f>
        <v>35.306010000000001</v>
      </c>
      <c r="K282" s="29">
        <f>BDD[[#This Row],[PRIX + AC6 HTVA]]*1.6</f>
        <v>56.489616000000005</v>
      </c>
      <c r="L282" s="32" t="s">
        <v>3</v>
      </c>
      <c r="N282" s="29">
        <v>6</v>
      </c>
      <c r="O282" s="29" t="s">
        <v>8</v>
      </c>
    </row>
    <row r="283" spans="1:15" x14ac:dyDescent="0.3">
      <c r="A283" s="7" t="s">
        <v>46</v>
      </c>
      <c r="B283" s="7" t="s">
        <v>598</v>
      </c>
      <c r="C283" s="7" t="s">
        <v>605</v>
      </c>
      <c r="D283" s="31" t="s">
        <v>606</v>
      </c>
      <c r="E283" s="7">
        <v>40</v>
      </c>
      <c r="F283" s="7">
        <v>70</v>
      </c>
      <c r="G283" s="7">
        <v>22.64</v>
      </c>
      <c r="H283" s="7">
        <v>6.898E-2</v>
      </c>
      <c r="I283" s="29">
        <v>8.4488199999999996</v>
      </c>
      <c r="J283" s="29">
        <f>BDD[[#This Row],[ACCIS]]+BDD[[#This Row],[PRIX HTVA]]</f>
        <v>31.088819999999998</v>
      </c>
      <c r="K283" s="29">
        <f>BDD[[#This Row],[PRIX + AC6 HTVA]]*1.6</f>
        <v>49.742111999999999</v>
      </c>
      <c r="L283" s="32" t="s">
        <v>3</v>
      </c>
      <c r="N283" s="29">
        <v>6</v>
      </c>
      <c r="O283" s="29"/>
    </row>
    <row r="284" spans="1:15" x14ac:dyDescent="0.3">
      <c r="A284" s="7" t="s">
        <v>46</v>
      </c>
      <c r="B284" s="7" t="s">
        <v>598</v>
      </c>
      <c r="C284" s="7" t="s">
        <v>607</v>
      </c>
      <c r="D284" s="31" t="s">
        <v>608</v>
      </c>
      <c r="E284" s="7">
        <v>40</v>
      </c>
      <c r="F284" s="7">
        <v>70</v>
      </c>
      <c r="G284" s="7">
        <v>142.1</v>
      </c>
      <c r="H284" s="7">
        <v>6.898E-2</v>
      </c>
      <c r="I284" s="29">
        <v>8.4488199999999996</v>
      </c>
      <c r="J284" s="29">
        <f>BDD[[#This Row],[ACCIS]]+BDD[[#This Row],[PRIX HTVA]]</f>
        <v>150.54882000000001</v>
      </c>
      <c r="K284" s="29">
        <f>BDD[[#This Row],[PRIX + AC6 HTVA]]*1.6</f>
        <v>240.87811200000002</v>
      </c>
      <c r="L284" s="32" t="s">
        <v>3</v>
      </c>
      <c r="N284" s="29">
        <v>3</v>
      </c>
      <c r="O284" s="29"/>
    </row>
    <row r="285" spans="1:15" x14ac:dyDescent="0.3">
      <c r="A285" s="7" t="s">
        <v>46</v>
      </c>
      <c r="B285" s="7" t="s">
        <v>598</v>
      </c>
      <c r="C285" s="7" t="s">
        <v>609</v>
      </c>
      <c r="D285" s="31" t="s">
        <v>610</v>
      </c>
      <c r="E285" s="7">
        <v>40</v>
      </c>
      <c r="F285" s="7">
        <v>70</v>
      </c>
      <c r="G285" s="7">
        <v>142.1</v>
      </c>
      <c r="H285" s="7">
        <v>6.898E-2</v>
      </c>
      <c r="I285" s="29">
        <v>8.4499999999999993</v>
      </c>
      <c r="J285" s="29">
        <f>BDD[[#This Row],[ACCIS]]+BDD[[#This Row],[PRIX HTVA]]</f>
        <v>150.54999999999998</v>
      </c>
      <c r="K285" s="29">
        <f>BDD[[#This Row],[PRIX + AC6 HTVA]]*1.6</f>
        <v>240.88</v>
      </c>
      <c r="L285" s="32" t="s">
        <v>3</v>
      </c>
      <c r="N285" s="29">
        <v>3</v>
      </c>
      <c r="O285" s="29"/>
    </row>
    <row r="286" spans="1:15" x14ac:dyDescent="0.3">
      <c r="A286" s="36" t="s">
        <v>46</v>
      </c>
      <c r="B286" s="36" t="s">
        <v>598</v>
      </c>
      <c r="C286" s="36" t="s">
        <v>611</v>
      </c>
      <c r="D286" s="31" t="s">
        <v>612</v>
      </c>
      <c r="E286" s="7">
        <v>40</v>
      </c>
      <c r="F286" s="7">
        <v>70</v>
      </c>
      <c r="G286" s="7">
        <v>142.1</v>
      </c>
      <c r="H286" s="7">
        <v>6.898E-2</v>
      </c>
      <c r="I286" s="29">
        <v>8.4499999999999993</v>
      </c>
      <c r="J286" s="29">
        <f>BDD[[#This Row],[ACCIS]]+BDD[[#This Row],[PRIX HTVA]]</f>
        <v>150.54999999999998</v>
      </c>
      <c r="K286" s="29">
        <f>BDD[[#This Row],[PRIX + AC6 HTVA]]*1.6</f>
        <v>240.88</v>
      </c>
      <c r="L286" s="32" t="s">
        <v>3</v>
      </c>
      <c r="N286" s="29">
        <v>3</v>
      </c>
      <c r="O286" s="29" t="s">
        <v>4</v>
      </c>
    </row>
    <row r="287" spans="1:15" x14ac:dyDescent="0.3">
      <c r="A287" s="7" t="s">
        <v>46</v>
      </c>
      <c r="B287" s="7" t="s">
        <v>598</v>
      </c>
      <c r="C287" s="7" t="s">
        <v>613</v>
      </c>
      <c r="D287" s="31" t="s">
        <v>614</v>
      </c>
      <c r="E287" s="7">
        <v>40</v>
      </c>
      <c r="F287" s="7">
        <v>70</v>
      </c>
      <c r="G287" s="7">
        <v>100.4</v>
      </c>
      <c r="H287" s="7">
        <v>6.898E-2</v>
      </c>
      <c r="I287" s="29">
        <v>8.4488199999999996</v>
      </c>
      <c r="J287" s="29">
        <f>BDD[[#This Row],[ACCIS]]+BDD[[#This Row],[PRIX HTVA]]</f>
        <v>108.84882</v>
      </c>
      <c r="K287" s="29">
        <f>BDD[[#This Row],[PRIX + AC6 HTVA]]*1.6</f>
        <v>174.15811200000002</v>
      </c>
      <c r="L287" s="32" t="s">
        <v>3</v>
      </c>
      <c r="N287" s="29">
        <v>3</v>
      </c>
      <c r="O287" s="29"/>
    </row>
    <row r="288" spans="1:15" x14ac:dyDescent="0.3">
      <c r="A288" s="7" t="s">
        <v>46</v>
      </c>
      <c r="B288" s="7" t="s">
        <v>598</v>
      </c>
      <c r="C288" s="7" t="s">
        <v>615</v>
      </c>
      <c r="D288" s="31" t="s">
        <v>616</v>
      </c>
      <c r="E288" s="7">
        <v>40</v>
      </c>
      <c r="F288" s="7">
        <v>70</v>
      </c>
      <c r="G288" s="7">
        <v>100.4</v>
      </c>
      <c r="H288" s="7">
        <v>6.898E-2</v>
      </c>
      <c r="I288" s="29">
        <v>8.4488199999999996</v>
      </c>
      <c r="J288" s="29">
        <f>BDD[[#This Row],[ACCIS]]+BDD[[#This Row],[PRIX HTVA]]</f>
        <v>108.84882</v>
      </c>
      <c r="K288" s="29">
        <f>BDD[[#This Row],[PRIX + AC6 HTVA]]*1.6</f>
        <v>174.15811200000002</v>
      </c>
      <c r="L288" s="32" t="s">
        <v>3</v>
      </c>
      <c r="N288" s="29">
        <v>3</v>
      </c>
      <c r="O288" s="29"/>
    </row>
    <row r="289" spans="1:15" x14ac:dyDescent="0.3">
      <c r="A289" s="7" t="s">
        <v>46</v>
      </c>
      <c r="B289" s="7" t="s">
        <v>598</v>
      </c>
      <c r="C289" s="7" t="s">
        <v>617</v>
      </c>
      <c r="D289" s="31" t="s">
        <v>618</v>
      </c>
      <c r="E289" s="7">
        <v>40</v>
      </c>
      <c r="F289" s="7">
        <v>70</v>
      </c>
      <c r="G289" s="7">
        <v>142.1</v>
      </c>
      <c r="H289" s="7">
        <v>6.898E-2</v>
      </c>
      <c r="I289" s="29">
        <v>8.4488199999999996</v>
      </c>
      <c r="J289" s="29">
        <f>BDD[[#This Row],[ACCIS]]+BDD[[#This Row],[PRIX HTVA]]</f>
        <v>150.54882000000001</v>
      </c>
      <c r="K289" s="29">
        <f>BDD[[#This Row],[PRIX + AC6 HTVA]]*1.6</f>
        <v>240.87811200000002</v>
      </c>
      <c r="L289" s="32" t="s">
        <v>3</v>
      </c>
      <c r="N289" s="29">
        <v>3</v>
      </c>
      <c r="O289" s="29"/>
    </row>
    <row r="290" spans="1:15" x14ac:dyDescent="0.3">
      <c r="A290" s="7" t="s">
        <v>46</v>
      </c>
      <c r="B290" s="7" t="s">
        <v>598</v>
      </c>
      <c r="C290" s="7" t="s">
        <v>619</v>
      </c>
      <c r="D290" s="31" t="s">
        <v>620</v>
      </c>
      <c r="E290" s="7">
        <v>40</v>
      </c>
      <c r="F290" s="7">
        <v>70</v>
      </c>
      <c r="G290" s="7">
        <v>142.1</v>
      </c>
      <c r="H290" s="7">
        <v>6.898E-2</v>
      </c>
      <c r="I290" s="29">
        <v>8.4499999999999993</v>
      </c>
      <c r="J290" s="29">
        <f>BDD[[#This Row],[ACCIS]]+BDD[[#This Row],[PRIX HTVA]]</f>
        <v>150.54999999999998</v>
      </c>
      <c r="K290" s="29">
        <f>BDD[[#This Row],[PRIX + AC6 HTVA]]*1.6</f>
        <v>240.88</v>
      </c>
      <c r="L290" s="32" t="s">
        <v>3</v>
      </c>
      <c r="N290" s="29">
        <v>3</v>
      </c>
      <c r="O290" s="29"/>
    </row>
    <row r="291" spans="1:15" x14ac:dyDescent="0.3">
      <c r="A291" s="36" t="s">
        <v>46</v>
      </c>
      <c r="B291" s="36" t="s">
        <v>598</v>
      </c>
      <c r="C291" s="36" t="s">
        <v>621</v>
      </c>
      <c r="D291" s="31" t="s">
        <v>622</v>
      </c>
      <c r="E291" s="7">
        <v>40</v>
      </c>
      <c r="F291" s="7">
        <v>70</v>
      </c>
      <c r="G291" s="7">
        <v>100.4</v>
      </c>
      <c r="H291" s="7">
        <v>6.898E-2</v>
      </c>
      <c r="I291" s="29">
        <v>8.4499999999999993</v>
      </c>
      <c r="J291" s="29">
        <f>BDD[[#This Row],[ACCIS]]+BDD[[#This Row],[PRIX HTVA]]</f>
        <v>108.85000000000001</v>
      </c>
      <c r="K291" s="29">
        <f>BDD[[#This Row],[PRIX + AC6 HTVA]]*1.6</f>
        <v>174.16000000000003</v>
      </c>
      <c r="L291" s="32" t="s">
        <v>3</v>
      </c>
      <c r="N291" s="29">
        <v>3</v>
      </c>
      <c r="O291" s="29" t="s">
        <v>4</v>
      </c>
    </row>
    <row r="292" spans="1:15" x14ac:dyDescent="0.3">
      <c r="A292" s="7" t="s">
        <v>46</v>
      </c>
      <c r="B292" s="7" t="s">
        <v>598</v>
      </c>
      <c r="C292" s="7" t="s">
        <v>623</v>
      </c>
      <c r="D292" s="31" t="s">
        <v>624</v>
      </c>
      <c r="E292" s="7">
        <v>40</v>
      </c>
      <c r="F292" s="7">
        <v>70</v>
      </c>
      <c r="G292" s="7">
        <v>104.7</v>
      </c>
      <c r="H292" s="7">
        <v>6.898E-2</v>
      </c>
      <c r="I292" s="29">
        <v>8.4499999999999993</v>
      </c>
      <c r="J292" s="29">
        <f>BDD[[#This Row],[ACCIS]]+BDD[[#This Row],[PRIX HTVA]]</f>
        <v>113.15</v>
      </c>
      <c r="K292" s="29">
        <f>BDD[[#This Row],[PRIX + AC6 HTVA]]*1.6</f>
        <v>181.04000000000002</v>
      </c>
      <c r="L292" s="32" t="s">
        <v>3</v>
      </c>
      <c r="N292" s="29">
        <v>3</v>
      </c>
      <c r="O292" s="29"/>
    </row>
    <row r="293" spans="1:15" x14ac:dyDescent="0.3">
      <c r="A293" s="7" t="s">
        <v>46</v>
      </c>
      <c r="B293" s="7" t="s">
        <v>598</v>
      </c>
      <c r="C293" s="7" t="s">
        <v>625</v>
      </c>
      <c r="D293" s="31" t="s">
        <v>626</v>
      </c>
      <c r="E293" s="7">
        <v>42.3</v>
      </c>
      <c r="F293" s="7">
        <v>70</v>
      </c>
      <c r="G293" s="7">
        <v>20.3</v>
      </c>
      <c r="H293" s="7">
        <v>6.898E-2</v>
      </c>
      <c r="I293" s="29">
        <v>8.93</v>
      </c>
      <c r="J293" s="29">
        <f>BDD[[#This Row],[ACCIS]]+BDD[[#This Row],[PRIX HTVA]]</f>
        <v>29.23</v>
      </c>
      <c r="K293" s="29">
        <f>BDD[[#This Row],[PRIX + AC6 HTVA]]*1.6</f>
        <v>46.768000000000001</v>
      </c>
      <c r="L293" s="32" t="s">
        <v>3</v>
      </c>
      <c r="N293" s="29">
        <v>3</v>
      </c>
      <c r="O293" s="29"/>
    </row>
    <row r="294" spans="1:15" x14ac:dyDescent="0.3">
      <c r="A294" s="39" t="s">
        <v>46</v>
      </c>
      <c r="B294" s="39" t="s">
        <v>598</v>
      </c>
      <c r="C294" s="39" t="s">
        <v>627</v>
      </c>
      <c r="D294" s="31" t="s">
        <v>628</v>
      </c>
      <c r="E294" s="7">
        <v>40</v>
      </c>
      <c r="F294" s="7">
        <v>70</v>
      </c>
      <c r="G294" s="7">
        <v>37.65</v>
      </c>
      <c r="H294" s="7">
        <v>6.898E-2</v>
      </c>
      <c r="I294" s="29">
        <v>8.4488199999999996</v>
      </c>
      <c r="J294" s="29">
        <f>BDD[[#This Row],[ACCIS]]+BDD[[#This Row],[PRIX HTVA]]</f>
        <v>46.098819999999996</v>
      </c>
      <c r="K294" s="29">
        <f>BDD[[#This Row],[PRIX + AC6 HTVA]]*1.6</f>
        <v>73.758111999999997</v>
      </c>
      <c r="L294" s="32" t="s">
        <v>3</v>
      </c>
      <c r="N294" s="29">
        <v>3</v>
      </c>
      <c r="O294" s="29"/>
    </row>
    <row r="295" spans="1:15" x14ac:dyDescent="0.3">
      <c r="A295" s="39" t="s">
        <v>46</v>
      </c>
      <c r="B295" s="39" t="s">
        <v>598</v>
      </c>
      <c r="C295" s="39" t="s">
        <v>629</v>
      </c>
      <c r="D295" s="31" t="s">
        <v>630</v>
      </c>
      <c r="E295" s="7">
        <v>40</v>
      </c>
      <c r="F295" s="7">
        <v>70</v>
      </c>
      <c r="G295" s="7">
        <v>35</v>
      </c>
      <c r="H295" s="7">
        <v>6.898E-2</v>
      </c>
      <c r="I295" s="29">
        <v>8.4488199999999996</v>
      </c>
      <c r="J295" s="29">
        <f>BDD[[#This Row],[ACCIS]]+BDD[[#This Row],[PRIX HTVA]]</f>
        <v>43.448819999999998</v>
      </c>
      <c r="K295" s="29">
        <f>BDD[[#This Row],[PRIX + AC6 HTVA]]*1.6</f>
        <v>69.518112000000002</v>
      </c>
      <c r="L295" s="32" t="s">
        <v>3</v>
      </c>
      <c r="N295" s="29">
        <v>3</v>
      </c>
      <c r="O295" s="29"/>
    </row>
    <row r="296" spans="1:15" x14ac:dyDescent="0.3">
      <c r="A296" s="7" t="s">
        <v>46</v>
      </c>
      <c r="B296" s="7" t="s">
        <v>598</v>
      </c>
      <c r="C296" s="7" t="s">
        <v>631</v>
      </c>
      <c r="D296" s="31" t="s">
        <v>632</v>
      </c>
      <c r="E296" s="7">
        <v>40</v>
      </c>
      <c r="F296" s="7">
        <v>70</v>
      </c>
      <c r="G296" s="7">
        <v>54</v>
      </c>
      <c r="H296" s="7">
        <v>6.898E-2</v>
      </c>
      <c r="I296" s="29">
        <v>8.4488199999999996</v>
      </c>
      <c r="J296" s="29">
        <f>BDD[[#This Row],[ACCIS]]+BDD[[#This Row],[PRIX HTVA]]</f>
        <v>62.448819999999998</v>
      </c>
      <c r="K296" s="29">
        <f>BDD[[#This Row],[PRIX + AC6 HTVA]]*1.6</f>
        <v>99.918112000000008</v>
      </c>
      <c r="L296" s="32" t="s">
        <v>3</v>
      </c>
      <c r="N296" s="29">
        <v>3</v>
      </c>
      <c r="O296" s="29"/>
    </row>
    <row r="297" spans="1:15" x14ac:dyDescent="0.3">
      <c r="A297" s="39" t="s">
        <v>46</v>
      </c>
      <c r="B297" s="39" t="s">
        <v>598</v>
      </c>
      <c r="C297" s="39" t="s">
        <v>633</v>
      </c>
      <c r="D297" s="31" t="s">
        <v>634</v>
      </c>
      <c r="E297" s="39">
        <v>40</v>
      </c>
      <c r="F297" s="39">
        <v>70</v>
      </c>
      <c r="G297" s="39">
        <v>50.24</v>
      </c>
      <c r="H297" s="39">
        <v>6.898E-2</v>
      </c>
      <c r="I297" s="38">
        <v>8.4488199999999996</v>
      </c>
      <c r="J297" s="29">
        <f>BDD[[#This Row],[ACCIS]]+BDD[[#This Row],[PRIX HTVA]]</f>
        <v>58.68882</v>
      </c>
      <c r="K297" s="29">
        <f>BDD[[#This Row],[PRIX + AC6 HTVA]]*1.6</f>
        <v>93.902112000000002</v>
      </c>
      <c r="L297" s="32" t="s">
        <v>3</v>
      </c>
      <c r="N297" s="29">
        <v>3</v>
      </c>
      <c r="O297" s="29"/>
    </row>
    <row r="298" spans="1:15" x14ac:dyDescent="0.3">
      <c r="A298" s="7" t="s">
        <v>46</v>
      </c>
      <c r="B298" s="7" t="s">
        <v>598</v>
      </c>
      <c r="C298" s="7" t="s">
        <v>635</v>
      </c>
      <c r="D298" s="31" t="s">
        <v>636</v>
      </c>
      <c r="E298" s="7">
        <v>40</v>
      </c>
      <c r="F298" s="7">
        <v>70</v>
      </c>
      <c r="G298" s="7">
        <v>12.037899999999999</v>
      </c>
      <c r="H298" s="7">
        <v>6.898E-2</v>
      </c>
      <c r="I298" s="29">
        <v>8.4488199999999996</v>
      </c>
      <c r="J298" s="29">
        <f>BDD[[#This Row],[ACCIS]]+BDD[[#This Row],[PRIX HTVA]]</f>
        <v>20.486719999999998</v>
      </c>
      <c r="K298" s="29">
        <f>BDD[[#This Row],[PRIX + AC6 HTVA]]*1.6</f>
        <v>32.778751999999997</v>
      </c>
      <c r="L298" s="32" t="s">
        <v>3</v>
      </c>
      <c r="N298" s="29">
        <v>3</v>
      </c>
      <c r="O298" s="29"/>
    </row>
    <row r="299" spans="1:15" x14ac:dyDescent="0.3">
      <c r="A299" s="7" t="s">
        <v>46</v>
      </c>
      <c r="B299" s="7" t="s">
        <v>598</v>
      </c>
      <c r="C299" s="7" t="s">
        <v>637</v>
      </c>
      <c r="D299" s="31" t="s">
        <v>638</v>
      </c>
      <c r="E299" s="23">
        <v>40</v>
      </c>
      <c r="F299" s="23">
        <v>70</v>
      </c>
      <c r="G299" s="23">
        <v>12.037899999999999</v>
      </c>
      <c r="H299" s="23">
        <v>6.898E-2</v>
      </c>
      <c r="I299" s="37">
        <v>8.4488199999999996</v>
      </c>
      <c r="J299" s="37">
        <f>BDD[[#This Row],[ACCIS]]+BDD[[#This Row],[PRIX HTVA]]</f>
        <v>20.486719999999998</v>
      </c>
      <c r="K299" s="37">
        <f>BDD[[#This Row],[PRIX + AC6 HTVA]]*1.6</f>
        <v>32.778751999999997</v>
      </c>
      <c r="L299" s="32" t="s">
        <v>3</v>
      </c>
      <c r="N299" s="29">
        <v>3</v>
      </c>
      <c r="O299" s="29" t="s">
        <v>11</v>
      </c>
    </row>
    <row r="300" spans="1:15" x14ac:dyDescent="0.3">
      <c r="A300" s="7" t="s">
        <v>46</v>
      </c>
      <c r="B300" s="7" t="s">
        <v>598</v>
      </c>
      <c r="C300" s="7" t="s">
        <v>639</v>
      </c>
      <c r="D300" s="31" t="s">
        <v>640</v>
      </c>
      <c r="E300" s="7">
        <v>41</v>
      </c>
      <c r="F300" s="7">
        <v>60</v>
      </c>
      <c r="G300" s="7">
        <v>32</v>
      </c>
      <c r="H300" s="7">
        <v>5.9119999999999999E-2</v>
      </c>
      <c r="I300" s="29">
        <v>7.4214099999999998</v>
      </c>
      <c r="J300" s="29">
        <f>BDD[[#This Row],[ACCIS]]+BDD[[#This Row],[PRIX HTVA]]</f>
        <v>39.421410000000002</v>
      </c>
      <c r="K300" s="29">
        <f>BDD[[#This Row],[PRIX + AC6 HTVA]]*1.6</f>
        <v>63.074256000000005</v>
      </c>
      <c r="L300" s="32" t="s">
        <v>3</v>
      </c>
      <c r="N300" s="29">
        <v>3</v>
      </c>
      <c r="O300" s="29"/>
    </row>
    <row r="301" spans="1:15" x14ac:dyDescent="0.3">
      <c r="A301" s="7" t="s">
        <v>46</v>
      </c>
      <c r="B301" s="7" t="s">
        <v>598</v>
      </c>
      <c r="C301" s="7" t="s">
        <v>641</v>
      </c>
      <c r="D301" s="31" t="s">
        <v>642</v>
      </c>
      <c r="E301" s="7">
        <v>37.5</v>
      </c>
      <c r="F301" s="7">
        <v>100</v>
      </c>
      <c r="G301" s="7">
        <v>6.8005000000000004</v>
      </c>
      <c r="H301" s="7">
        <v>9.8540000000000003E-2</v>
      </c>
      <c r="I301" s="29">
        <v>11.321540000000001</v>
      </c>
      <c r="J301" s="29">
        <f>BDD[[#This Row],[ACCIS]]+BDD[[#This Row],[PRIX HTVA]]</f>
        <v>18.122040000000002</v>
      </c>
      <c r="K301" s="29">
        <f>BDD[[#This Row],[PRIX + AC6 HTVA]]*1.6</f>
        <v>28.995264000000006</v>
      </c>
      <c r="L301" s="32" t="s">
        <v>3</v>
      </c>
      <c r="N301" s="29">
        <v>3</v>
      </c>
      <c r="O301" s="29"/>
    </row>
    <row r="302" spans="1:15" x14ac:dyDescent="0.3">
      <c r="A302" s="7" t="s">
        <v>46</v>
      </c>
      <c r="B302" s="7" t="s">
        <v>598</v>
      </c>
      <c r="C302" s="7" t="s">
        <v>643</v>
      </c>
      <c r="D302" s="31" t="s">
        <v>644</v>
      </c>
      <c r="E302" s="7">
        <v>40</v>
      </c>
      <c r="F302" s="7">
        <v>100</v>
      </c>
      <c r="G302" s="7">
        <v>7.8155000000000001</v>
      </c>
      <c r="H302" s="7">
        <v>9.8540000000000003E-2</v>
      </c>
      <c r="I302" s="29">
        <v>12.069739999999999</v>
      </c>
      <c r="J302" s="29">
        <f>BDD[[#This Row],[ACCIS]]+BDD[[#This Row],[PRIX HTVA]]</f>
        <v>19.88524</v>
      </c>
      <c r="K302" s="29">
        <f>BDD[[#This Row],[PRIX + AC6 HTVA]]*1.6</f>
        <v>31.816383999999999</v>
      </c>
      <c r="L302" s="32" t="s">
        <v>3</v>
      </c>
      <c r="N302" s="29">
        <v>3</v>
      </c>
      <c r="O302" s="29"/>
    </row>
    <row r="303" spans="1:15" x14ac:dyDescent="0.3">
      <c r="A303" s="7" t="s">
        <v>46</v>
      </c>
      <c r="B303" s="7" t="s">
        <v>472</v>
      </c>
      <c r="C303" s="7" t="s">
        <v>645</v>
      </c>
      <c r="D303" s="31" t="s">
        <v>646</v>
      </c>
      <c r="E303" s="7">
        <v>40</v>
      </c>
      <c r="F303" s="7">
        <v>100</v>
      </c>
      <c r="G303" s="7">
        <v>6.4452499999999997</v>
      </c>
      <c r="H303" s="7">
        <v>9.8540000000000003E-2</v>
      </c>
      <c r="I303" s="29">
        <v>12.069739999999999</v>
      </c>
      <c r="J303" s="29">
        <f>BDD[[#This Row],[ACCIS]]+BDD[[#This Row],[PRIX HTVA]]</f>
        <v>18.514989999999997</v>
      </c>
      <c r="K303" s="29">
        <f>BDD[[#This Row],[PRIX + AC6 HTVA]]*1.6</f>
        <v>29.623983999999997</v>
      </c>
      <c r="L303" s="32" t="s">
        <v>3</v>
      </c>
      <c r="N303" s="29">
        <v>6</v>
      </c>
      <c r="O303" s="29"/>
    </row>
    <row r="304" spans="1:15" x14ac:dyDescent="0.3">
      <c r="A304" s="36" t="s">
        <v>201</v>
      </c>
      <c r="B304" s="36" t="s">
        <v>647</v>
      </c>
      <c r="C304" s="36" t="s">
        <v>648</v>
      </c>
      <c r="D304" s="31" t="s">
        <v>649</v>
      </c>
      <c r="E304" s="7">
        <v>40</v>
      </c>
      <c r="F304" s="7">
        <v>70</v>
      </c>
      <c r="G304" s="7">
        <v>22.38</v>
      </c>
      <c r="H304" s="7">
        <v>6.898E-2</v>
      </c>
      <c r="I304" s="29">
        <v>8.4499999999999993</v>
      </c>
      <c r="J304" s="29">
        <f>BDD[[#This Row],[ACCIS]]+BDD[[#This Row],[PRIX HTVA]]</f>
        <v>30.83</v>
      </c>
      <c r="K304" s="29">
        <f>BDD[[#This Row],[PRIX + AC6 HTVA]]*1.6</f>
        <v>49.328000000000003</v>
      </c>
      <c r="L304" s="32" t="s">
        <v>3</v>
      </c>
      <c r="N304" s="29">
        <v>6</v>
      </c>
      <c r="O304" s="29" t="s">
        <v>4</v>
      </c>
    </row>
    <row r="305" spans="1:15" x14ac:dyDescent="0.3">
      <c r="A305" s="36" t="s">
        <v>201</v>
      </c>
      <c r="B305" s="36" t="s">
        <v>647</v>
      </c>
      <c r="C305" s="36" t="s">
        <v>650</v>
      </c>
      <c r="D305" s="31" t="s">
        <v>651</v>
      </c>
      <c r="E305" s="7">
        <v>50</v>
      </c>
      <c r="F305" s="7">
        <v>70</v>
      </c>
      <c r="G305" s="7">
        <v>25.66</v>
      </c>
      <c r="H305" s="7">
        <v>6.898E-2</v>
      </c>
      <c r="I305" s="29">
        <v>10.54</v>
      </c>
      <c r="J305" s="29">
        <f>BDD[[#This Row],[ACCIS]]+BDD[[#This Row],[PRIX HTVA]]</f>
        <v>36.200000000000003</v>
      </c>
      <c r="K305" s="29">
        <f>BDD[[#This Row],[PRIX + AC6 HTVA]]*1.6</f>
        <v>57.920000000000009</v>
      </c>
      <c r="L305" s="32" t="s">
        <v>3</v>
      </c>
      <c r="N305" s="29">
        <v>6</v>
      </c>
      <c r="O305" s="29" t="s">
        <v>4</v>
      </c>
    </row>
    <row r="306" spans="1:15" x14ac:dyDescent="0.3">
      <c r="A306" s="36" t="s">
        <v>201</v>
      </c>
      <c r="B306" s="36" t="s">
        <v>647</v>
      </c>
      <c r="C306" s="36" t="s">
        <v>652</v>
      </c>
      <c r="D306" s="31" t="s">
        <v>653</v>
      </c>
      <c r="E306" s="7">
        <v>43</v>
      </c>
      <c r="F306" s="7">
        <v>70</v>
      </c>
      <c r="G306" s="7">
        <v>34.93</v>
      </c>
      <c r="H306" s="7">
        <v>6.898E-2</v>
      </c>
      <c r="I306" s="29">
        <v>9.08</v>
      </c>
      <c r="J306" s="29">
        <f>BDD[[#This Row],[ACCIS]]+BDD[[#This Row],[PRIX HTVA]]</f>
        <v>44.01</v>
      </c>
      <c r="K306" s="29">
        <f>BDD[[#This Row],[PRIX + AC6 HTVA]]*1.6</f>
        <v>70.415999999999997</v>
      </c>
      <c r="L306" s="32" t="s">
        <v>3</v>
      </c>
      <c r="M306" s="40"/>
      <c r="N306" s="29">
        <v>3</v>
      </c>
      <c r="O306" s="29" t="s">
        <v>4</v>
      </c>
    </row>
    <row r="307" spans="1:15" x14ac:dyDescent="0.3">
      <c r="A307" s="36" t="s">
        <v>201</v>
      </c>
      <c r="B307" s="36" t="s">
        <v>647</v>
      </c>
      <c r="C307" s="36" t="s">
        <v>654</v>
      </c>
      <c r="D307" s="31" t="s">
        <v>655</v>
      </c>
      <c r="E307" s="7">
        <v>44</v>
      </c>
      <c r="F307" s="7">
        <v>70</v>
      </c>
      <c r="G307" s="7">
        <v>35.450000000000003</v>
      </c>
      <c r="H307" s="7">
        <v>6.898E-2</v>
      </c>
      <c r="I307" s="29">
        <v>9.2899999999999991</v>
      </c>
      <c r="J307" s="29">
        <f>BDD[[#This Row],[ACCIS]]+BDD[[#This Row],[PRIX HTVA]]</f>
        <v>44.74</v>
      </c>
      <c r="K307" s="29">
        <f>BDD[[#This Row],[PRIX + AC6 HTVA]]*1.6</f>
        <v>71.584000000000003</v>
      </c>
      <c r="L307" s="32" t="s">
        <v>3</v>
      </c>
      <c r="N307" s="29">
        <v>3</v>
      </c>
      <c r="O307" s="29" t="s">
        <v>4</v>
      </c>
    </row>
    <row r="308" spans="1:15" x14ac:dyDescent="0.3">
      <c r="A308" s="39" t="s">
        <v>46</v>
      </c>
      <c r="B308" s="39" t="s">
        <v>656</v>
      </c>
      <c r="C308" s="39" t="s">
        <v>657</v>
      </c>
      <c r="D308" s="31" t="s">
        <v>658</v>
      </c>
      <c r="E308" s="23">
        <v>42</v>
      </c>
      <c r="F308" s="23">
        <v>70</v>
      </c>
      <c r="G308" s="23">
        <v>21.23</v>
      </c>
      <c r="H308" s="23">
        <v>6.898E-2</v>
      </c>
      <c r="I308" s="37">
        <v>8.8678100000000004</v>
      </c>
      <c r="J308" s="37">
        <f>BDD[[#This Row],[ACCIS]]+BDD[[#This Row],[PRIX HTVA]]</f>
        <v>30.097810000000003</v>
      </c>
      <c r="K308" s="37">
        <f>BDD[[#This Row],[PRIX + AC6 HTVA]]*1.6</f>
        <v>48.156496000000004</v>
      </c>
      <c r="L308" s="32" t="s">
        <v>3</v>
      </c>
      <c r="N308" s="29">
        <v>3</v>
      </c>
      <c r="O308" s="29" t="s">
        <v>11</v>
      </c>
    </row>
    <row r="309" spans="1:15" x14ac:dyDescent="0.3">
      <c r="A309" s="39" t="s">
        <v>659</v>
      </c>
      <c r="B309" s="39" t="s">
        <v>660</v>
      </c>
      <c r="C309" s="39" t="s">
        <v>661</v>
      </c>
      <c r="D309" s="31" t="s">
        <v>662</v>
      </c>
      <c r="E309" s="39">
        <v>40</v>
      </c>
      <c r="F309" s="39">
        <v>70</v>
      </c>
      <c r="G309" s="39">
        <v>8.2925500000000003</v>
      </c>
      <c r="H309" s="39">
        <v>7.0000000000000007E-2</v>
      </c>
      <c r="I309" s="38">
        <v>8.3800000000000008</v>
      </c>
      <c r="J309" s="29">
        <f>BDD[[#This Row],[ACCIS]]+BDD[[#This Row],[PRIX HTVA]]</f>
        <v>16.672550000000001</v>
      </c>
      <c r="K309" s="29">
        <f>BDD[[#This Row],[PRIX + AC6 HTVA]]*1.6</f>
        <v>26.676080000000002</v>
      </c>
      <c r="L309" s="32" t="s">
        <v>3</v>
      </c>
      <c r="M309" s="40"/>
      <c r="N309" s="29">
        <v>3</v>
      </c>
      <c r="O309" s="29"/>
    </row>
    <row r="310" spans="1:15" x14ac:dyDescent="0.3">
      <c r="A310" s="39" t="s">
        <v>659</v>
      </c>
      <c r="B310" s="39" t="s">
        <v>660</v>
      </c>
      <c r="C310" s="39" t="s">
        <v>663</v>
      </c>
      <c r="D310" s="31" t="s">
        <v>664</v>
      </c>
      <c r="E310" s="34">
        <v>40</v>
      </c>
      <c r="F310" s="34">
        <v>70</v>
      </c>
      <c r="G310" s="34">
        <v>19.15305</v>
      </c>
      <c r="H310" s="34">
        <v>7.0000000000000007E-2</v>
      </c>
      <c r="I310" s="35">
        <v>8.3800000000000008</v>
      </c>
      <c r="J310" s="35">
        <f>BDD[[#This Row],[ACCIS]]+BDD[[#This Row],[PRIX HTVA]]</f>
        <v>27.533050000000003</v>
      </c>
      <c r="K310" s="35">
        <f>BDD[[#This Row],[PRIX + AC6 HTVA]]*1.6</f>
        <v>44.052880000000009</v>
      </c>
      <c r="L310" s="32" t="s">
        <v>3</v>
      </c>
      <c r="N310" s="29">
        <v>3</v>
      </c>
      <c r="O310" s="29"/>
    </row>
    <row r="311" spans="1:15" s="39" customFormat="1" x14ac:dyDescent="0.3">
      <c r="A311" s="7" t="s">
        <v>46</v>
      </c>
      <c r="B311" s="7" t="s">
        <v>120</v>
      </c>
      <c r="C311" s="7" t="s">
        <v>665</v>
      </c>
      <c r="D311" s="31" t="s">
        <v>666</v>
      </c>
      <c r="E311" s="7">
        <v>30</v>
      </c>
      <c r="F311" s="7">
        <v>70</v>
      </c>
      <c r="G311" s="7">
        <v>12.7</v>
      </c>
      <c r="H311" s="7">
        <v>6.898E-2</v>
      </c>
      <c r="I311" s="29">
        <v>6.3538600000000001</v>
      </c>
      <c r="J311" s="29">
        <f>BDD[[#This Row],[ACCIS]]+BDD[[#This Row],[PRIX HTVA]]</f>
        <v>19.05386</v>
      </c>
      <c r="K311" s="38">
        <f>BDD[[#This Row],[PRIX + AC6 HTVA]]*1.6</f>
        <v>30.486176</v>
      </c>
      <c r="L311" s="32" t="s">
        <v>3</v>
      </c>
      <c r="M311" s="33"/>
      <c r="N311" s="38">
        <v>6</v>
      </c>
      <c r="O311" s="29"/>
    </row>
    <row r="312" spans="1:15" x14ac:dyDescent="0.3">
      <c r="A312" s="7" t="s">
        <v>46</v>
      </c>
      <c r="B312" s="7" t="s">
        <v>120</v>
      </c>
      <c r="C312" s="7" t="s">
        <v>667</v>
      </c>
      <c r="D312" s="31" t="s">
        <v>668</v>
      </c>
      <c r="E312" s="7">
        <v>40</v>
      </c>
      <c r="F312" s="7">
        <v>70</v>
      </c>
      <c r="G312" s="7">
        <v>16.350000000000001</v>
      </c>
      <c r="H312" s="7">
        <v>6.898E-2</v>
      </c>
      <c r="I312" s="29">
        <v>8.4488199999999996</v>
      </c>
      <c r="J312" s="29">
        <f>BDD[[#This Row],[ACCIS]]+BDD[[#This Row],[PRIX HTVA]]</f>
        <v>24.798819999999999</v>
      </c>
      <c r="K312" s="29">
        <f>BDD[[#This Row],[PRIX + AC6 HTVA]]*1.6</f>
        <v>39.678111999999999</v>
      </c>
      <c r="L312" s="32" t="s">
        <v>3</v>
      </c>
      <c r="N312" s="29">
        <v>6</v>
      </c>
      <c r="O312" s="29"/>
    </row>
    <row r="313" spans="1:15" x14ac:dyDescent="0.3">
      <c r="A313" s="7" t="s">
        <v>46</v>
      </c>
      <c r="B313" s="7" t="s">
        <v>120</v>
      </c>
      <c r="C313" s="7" t="s">
        <v>669</v>
      </c>
      <c r="D313" s="31" t="s">
        <v>670</v>
      </c>
      <c r="E313" s="7">
        <v>40</v>
      </c>
      <c r="F313" s="7">
        <v>70</v>
      </c>
      <c r="G313" s="7">
        <v>16.350000000000001</v>
      </c>
      <c r="H313" s="7">
        <v>6.898E-2</v>
      </c>
      <c r="I313" s="29">
        <v>8.4488199999999996</v>
      </c>
      <c r="J313" s="29">
        <f>BDD[[#This Row],[ACCIS]]+BDD[[#This Row],[PRIX HTVA]]</f>
        <v>24.798819999999999</v>
      </c>
      <c r="K313" s="29">
        <f>BDD[[#This Row],[PRIX + AC6 HTVA]]*1.6</f>
        <v>39.678111999999999</v>
      </c>
      <c r="L313" s="32" t="s">
        <v>3</v>
      </c>
      <c r="N313" s="29">
        <v>6</v>
      </c>
      <c r="O313" s="29"/>
    </row>
    <row r="314" spans="1:15" s="39" customFormat="1" x14ac:dyDescent="0.3">
      <c r="A314" s="7" t="s">
        <v>46</v>
      </c>
      <c r="B314" s="7" t="s">
        <v>671</v>
      </c>
      <c r="C314" s="7" t="s">
        <v>672</v>
      </c>
      <c r="D314" s="31" t="s">
        <v>673</v>
      </c>
      <c r="E314" s="23">
        <v>37.5</v>
      </c>
      <c r="F314" s="23">
        <v>70</v>
      </c>
      <c r="G314" s="23">
        <v>7.8256499999999996</v>
      </c>
      <c r="H314" s="23">
        <v>6.898E-2</v>
      </c>
      <c r="I314" s="37">
        <v>7.9250800000000003</v>
      </c>
      <c r="J314" s="37">
        <f>BDD[[#This Row],[ACCIS]]+BDD[[#This Row],[PRIX HTVA]]</f>
        <v>15.750730000000001</v>
      </c>
      <c r="K314" s="37">
        <f>BDD[[#This Row],[PRIX + AC6 HTVA]]*1.6</f>
        <v>25.201168000000003</v>
      </c>
      <c r="L314" s="32" t="s">
        <v>3</v>
      </c>
      <c r="M314" s="33"/>
      <c r="N314" s="29">
        <v>6</v>
      </c>
      <c r="O314" s="29" t="s">
        <v>11</v>
      </c>
    </row>
    <row r="315" spans="1:15" x14ac:dyDescent="0.3">
      <c r="A315" s="7" t="s">
        <v>46</v>
      </c>
      <c r="B315" s="7" t="s">
        <v>674</v>
      </c>
      <c r="C315" s="7" t="s">
        <v>675</v>
      </c>
      <c r="D315" s="31" t="s">
        <v>676</v>
      </c>
      <c r="E315" s="7">
        <v>40</v>
      </c>
      <c r="F315" s="7">
        <v>70</v>
      </c>
      <c r="G315" s="7">
        <v>19.600000000000001</v>
      </c>
      <c r="H315" s="7">
        <v>6.898E-2</v>
      </c>
      <c r="I315" s="29">
        <v>8.4488199999999996</v>
      </c>
      <c r="J315" s="29">
        <f>BDD[[#This Row],[ACCIS]]+BDD[[#This Row],[PRIX HTVA]]</f>
        <v>28.048819999999999</v>
      </c>
      <c r="K315" s="29">
        <f>BDD[[#This Row],[PRIX + AC6 HTVA]]*1.6</f>
        <v>44.878112000000002</v>
      </c>
      <c r="L315" s="32" t="s">
        <v>3</v>
      </c>
      <c r="N315" s="29">
        <v>3</v>
      </c>
      <c r="O315" s="29"/>
    </row>
    <row r="316" spans="1:15" x14ac:dyDescent="0.3">
      <c r="A316" s="7" t="s">
        <v>46</v>
      </c>
      <c r="B316" s="7" t="s">
        <v>674</v>
      </c>
      <c r="C316" s="7" t="s">
        <v>677</v>
      </c>
      <c r="D316" s="31" t="s">
        <v>678</v>
      </c>
      <c r="E316" s="7">
        <v>40</v>
      </c>
      <c r="F316" s="7">
        <v>70</v>
      </c>
      <c r="G316" s="7">
        <v>28.9</v>
      </c>
      <c r="H316" s="7">
        <v>6.898E-2</v>
      </c>
      <c r="I316" s="29">
        <v>8.4488199999999996</v>
      </c>
      <c r="J316" s="29">
        <f>BDD[[#This Row],[ACCIS]]+BDD[[#This Row],[PRIX HTVA]]</f>
        <v>37.348819999999996</v>
      </c>
      <c r="K316" s="29">
        <f>BDD[[#This Row],[PRIX + AC6 HTVA]]*1.6</f>
        <v>59.758111999999997</v>
      </c>
      <c r="L316" s="32" t="s">
        <v>3</v>
      </c>
      <c r="N316" s="29">
        <v>3</v>
      </c>
      <c r="O316" s="29"/>
    </row>
    <row r="317" spans="1:15" x14ac:dyDescent="0.3">
      <c r="A317" s="7" t="s">
        <v>46</v>
      </c>
      <c r="B317" s="7" t="s">
        <v>674</v>
      </c>
      <c r="C317" s="7" t="s">
        <v>679</v>
      </c>
      <c r="D317" s="31" t="s">
        <v>680</v>
      </c>
      <c r="E317" s="7">
        <v>50</v>
      </c>
      <c r="F317" s="7">
        <v>70</v>
      </c>
      <c r="G317" s="7">
        <v>24.1</v>
      </c>
      <c r="H317" s="7">
        <v>6.898E-2</v>
      </c>
      <c r="I317" s="29">
        <v>10.54378</v>
      </c>
      <c r="J317" s="29">
        <f>BDD[[#This Row],[ACCIS]]+BDD[[#This Row],[PRIX HTVA]]</f>
        <v>34.64378</v>
      </c>
      <c r="K317" s="29">
        <f>BDD[[#This Row],[PRIX + AC6 HTVA]]*1.6</f>
        <v>55.430047999999999</v>
      </c>
      <c r="L317" s="32" t="s">
        <v>3</v>
      </c>
      <c r="N317" s="29">
        <v>3</v>
      </c>
      <c r="O317" s="29"/>
    </row>
    <row r="318" spans="1:15" x14ac:dyDescent="0.3">
      <c r="A318" s="7" t="s">
        <v>46</v>
      </c>
      <c r="B318" s="7" t="s">
        <v>674</v>
      </c>
      <c r="C318" s="7" t="s">
        <v>681</v>
      </c>
      <c r="D318" s="31" t="s">
        <v>682</v>
      </c>
      <c r="E318" s="7">
        <v>40</v>
      </c>
      <c r="F318" s="7">
        <v>150</v>
      </c>
      <c r="G318" s="7">
        <v>158.9</v>
      </c>
      <c r="H318" s="7">
        <v>0.14781</v>
      </c>
      <c r="I318" s="29">
        <v>18.104610000000001</v>
      </c>
      <c r="J318" s="29">
        <f>BDD[[#This Row],[ACCIS]]+BDD[[#This Row],[PRIX HTVA]]</f>
        <v>177.00461000000001</v>
      </c>
      <c r="K318" s="29">
        <f>BDD[[#This Row],[PRIX + AC6 HTVA]]*1.6</f>
        <v>283.20737600000001</v>
      </c>
      <c r="L318" s="32" t="s">
        <v>3</v>
      </c>
      <c r="N318" s="29">
        <v>3</v>
      </c>
      <c r="O318" s="29"/>
    </row>
    <row r="319" spans="1:15" x14ac:dyDescent="0.3">
      <c r="A319" s="7" t="s">
        <v>46</v>
      </c>
      <c r="B319" s="7" t="s">
        <v>674</v>
      </c>
      <c r="C319" s="7" t="s">
        <v>683</v>
      </c>
      <c r="D319" s="31" t="s">
        <v>684</v>
      </c>
      <c r="E319" s="7">
        <v>40</v>
      </c>
      <c r="F319" s="7">
        <v>70</v>
      </c>
      <c r="G319" s="7">
        <v>61.9</v>
      </c>
      <c r="H319" s="7">
        <v>6.898E-2</v>
      </c>
      <c r="I319" s="29">
        <v>8.4488199999999996</v>
      </c>
      <c r="J319" s="29">
        <f>BDD[[#This Row],[ACCIS]]+BDD[[#This Row],[PRIX HTVA]]</f>
        <v>70.348820000000003</v>
      </c>
      <c r="K319" s="29">
        <f>BDD[[#This Row],[PRIX + AC6 HTVA]]*1.6</f>
        <v>112.55811200000001</v>
      </c>
      <c r="L319" s="32" t="s">
        <v>3</v>
      </c>
      <c r="N319" s="29">
        <v>3</v>
      </c>
      <c r="O319" s="29"/>
    </row>
    <row r="320" spans="1:15" x14ac:dyDescent="0.3">
      <c r="A320" s="7" t="s">
        <v>46</v>
      </c>
      <c r="B320" s="7" t="s">
        <v>674</v>
      </c>
      <c r="C320" s="7" t="s">
        <v>685</v>
      </c>
      <c r="D320" s="31" t="s">
        <v>686</v>
      </c>
      <c r="E320" s="7">
        <v>40</v>
      </c>
      <c r="F320" s="7">
        <v>70</v>
      </c>
      <c r="G320" s="7">
        <v>81.900000000000006</v>
      </c>
      <c r="H320" s="7">
        <v>6.898E-2</v>
      </c>
      <c r="I320" s="29">
        <v>8.4488199999999996</v>
      </c>
      <c r="J320" s="29">
        <f>BDD[[#This Row],[ACCIS]]+BDD[[#This Row],[PRIX HTVA]]</f>
        <v>90.348820000000003</v>
      </c>
      <c r="K320" s="29">
        <f>BDD[[#This Row],[PRIX + AC6 HTVA]]*1.6</f>
        <v>144.55811200000002</v>
      </c>
      <c r="L320" s="32" t="s">
        <v>3</v>
      </c>
      <c r="N320" s="29">
        <v>3</v>
      </c>
      <c r="O320" s="29"/>
    </row>
    <row r="321" spans="1:15" x14ac:dyDescent="0.3">
      <c r="A321" s="7" t="s">
        <v>46</v>
      </c>
      <c r="B321" s="7" t="s">
        <v>457</v>
      </c>
      <c r="C321" s="7" t="s">
        <v>687</v>
      </c>
      <c r="D321" s="31" t="s">
        <v>688</v>
      </c>
      <c r="E321" s="7">
        <v>40</v>
      </c>
      <c r="F321" s="7">
        <v>70</v>
      </c>
      <c r="G321" s="7">
        <v>26.39</v>
      </c>
      <c r="H321" s="7">
        <v>6.898E-2</v>
      </c>
      <c r="I321" s="29">
        <v>8.4488199999999996</v>
      </c>
      <c r="J321" s="29">
        <f>BDD[[#This Row],[ACCIS]]+BDD[[#This Row],[PRIX HTVA]]</f>
        <v>34.838819999999998</v>
      </c>
      <c r="K321" s="29">
        <f>BDD[[#This Row],[PRIX + AC6 HTVA]]*1.6</f>
        <v>55.742111999999999</v>
      </c>
      <c r="L321" s="32" t="s">
        <v>3</v>
      </c>
      <c r="N321" s="29">
        <v>3</v>
      </c>
      <c r="O321" s="29"/>
    </row>
    <row r="322" spans="1:15" x14ac:dyDescent="0.3">
      <c r="A322" s="7" t="s">
        <v>46</v>
      </c>
      <c r="B322" s="7" t="s">
        <v>457</v>
      </c>
      <c r="C322" s="7" t="s">
        <v>689</v>
      </c>
      <c r="D322" s="31" t="s">
        <v>690</v>
      </c>
      <c r="E322" s="7">
        <v>43</v>
      </c>
      <c r="F322" s="7">
        <v>70</v>
      </c>
      <c r="G322" s="7">
        <v>48.72</v>
      </c>
      <c r="H322" s="7">
        <v>6.898E-2</v>
      </c>
      <c r="I322" s="29">
        <v>9.0773100000000007</v>
      </c>
      <c r="J322" s="29">
        <f>BDD[[#This Row],[ACCIS]]+BDD[[#This Row],[PRIX HTVA]]</f>
        <v>57.797309999999996</v>
      </c>
      <c r="K322" s="29">
        <f>BDD[[#This Row],[PRIX + AC6 HTVA]]*1.6</f>
        <v>92.475695999999999</v>
      </c>
      <c r="L322" s="32" t="s">
        <v>3</v>
      </c>
      <c r="N322" s="29">
        <v>6</v>
      </c>
      <c r="O322" s="29"/>
    </row>
    <row r="323" spans="1:15" x14ac:dyDescent="0.3">
      <c r="A323" s="7" t="s">
        <v>46</v>
      </c>
      <c r="B323" s="7" t="s">
        <v>457</v>
      </c>
      <c r="C323" s="7" t="s">
        <v>691</v>
      </c>
      <c r="D323" s="31" t="s">
        <v>692</v>
      </c>
      <c r="E323" s="7">
        <v>43</v>
      </c>
      <c r="F323" s="7">
        <v>70</v>
      </c>
      <c r="G323" s="7">
        <v>65.690799999999996</v>
      </c>
      <c r="H323" s="7">
        <v>6.898E-2</v>
      </c>
      <c r="I323" s="29">
        <v>9.0773100000000007</v>
      </c>
      <c r="J323" s="29">
        <f>BDD[[#This Row],[ACCIS]]+BDD[[#This Row],[PRIX HTVA]]</f>
        <v>74.768109999999993</v>
      </c>
      <c r="K323" s="38">
        <f>BDD[[#This Row],[PRIX + AC6 HTVA]]*1.6</f>
        <v>119.62897599999999</v>
      </c>
      <c r="L323" s="32" t="s">
        <v>3</v>
      </c>
      <c r="N323" s="38">
        <v>6</v>
      </c>
      <c r="O323" s="38"/>
    </row>
    <row r="324" spans="1:15" x14ac:dyDescent="0.3">
      <c r="A324" s="7" t="s">
        <v>46</v>
      </c>
      <c r="B324" s="7" t="s">
        <v>457</v>
      </c>
      <c r="C324" s="7" t="s">
        <v>693</v>
      </c>
      <c r="D324" s="31" t="s">
        <v>694</v>
      </c>
      <c r="E324" s="7">
        <v>40</v>
      </c>
      <c r="F324" s="7">
        <v>70</v>
      </c>
      <c r="G324" s="7">
        <v>20.3</v>
      </c>
      <c r="H324" s="7">
        <v>6.898E-2</v>
      </c>
      <c r="I324" s="29">
        <v>8.4488199999999996</v>
      </c>
      <c r="J324" s="29">
        <f>BDD[[#This Row],[ACCIS]]+BDD[[#This Row],[PRIX HTVA]]</f>
        <v>28.748820000000002</v>
      </c>
      <c r="K324" s="29">
        <f>BDD[[#This Row],[PRIX + AC6 HTVA]]*1.6</f>
        <v>45.998112000000006</v>
      </c>
      <c r="L324" s="32" t="s">
        <v>3</v>
      </c>
      <c r="N324" s="38">
        <v>6</v>
      </c>
      <c r="O324" s="29"/>
    </row>
    <row r="325" spans="1:15" x14ac:dyDescent="0.3">
      <c r="A325" s="7" t="s">
        <v>46</v>
      </c>
      <c r="B325" s="7" t="s">
        <v>695</v>
      </c>
      <c r="C325" s="7" t="s">
        <v>696</v>
      </c>
      <c r="D325" s="31" t="s">
        <v>697</v>
      </c>
      <c r="E325" s="23">
        <v>40</v>
      </c>
      <c r="F325" s="23">
        <v>100</v>
      </c>
      <c r="G325" s="23">
        <v>12.2003</v>
      </c>
      <c r="H325" s="23">
        <v>9.8540000000000003E-2</v>
      </c>
      <c r="I325" s="37">
        <v>12.069739999999999</v>
      </c>
      <c r="J325" s="37">
        <f>BDD[[#This Row],[ACCIS]]+BDD[[#This Row],[PRIX HTVA]]</f>
        <v>24.270040000000002</v>
      </c>
      <c r="K325" s="37">
        <f>BDD[[#This Row],[PRIX + AC6 HTVA]]*1.6</f>
        <v>38.832064000000003</v>
      </c>
      <c r="L325" s="32" t="s">
        <v>3</v>
      </c>
      <c r="N325" s="38">
        <v>6</v>
      </c>
      <c r="O325" s="29" t="s">
        <v>11</v>
      </c>
    </row>
    <row r="326" spans="1:15" x14ac:dyDescent="0.3">
      <c r="A326" s="7" t="s">
        <v>46</v>
      </c>
      <c r="B326" s="7" t="s">
        <v>695</v>
      </c>
      <c r="C326" s="7" t="s">
        <v>698</v>
      </c>
      <c r="D326" s="31" t="s">
        <v>699</v>
      </c>
      <c r="E326" s="23">
        <v>43</v>
      </c>
      <c r="F326" s="23">
        <v>70</v>
      </c>
      <c r="G326" s="23">
        <v>71.05</v>
      </c>
      <c r="H326" s="23">
        <v>6.898E-2</v>
      </c>
      <c r="I326" s="37">
        <v>9.0773100000000007</v>
      </c>
      <c r="J326" s="37">
        <f>BDD[[#This Row],[ACCIS]]+BDD[[#This Row],[PRIX HTVA]]</f>
        <v>80.127309999999994</v>
      </c>
      <c r="K326" s="37">
        <f>BDD[[#This Row],[PRIX + AC6 HTVA]]*1.6</f>
        <v>128.20369600000001</v>
      </c>
      <c r="L326" s="32" t="s">
        <v>3</v>
      </c>
      <c r="N326" s="38">
        <v>6</v>
      </c>
      <c r="O326" s="29" t="s">
        <v>11</v>
      </c>
    </row>
    <row r="327" spans="1:15" x14ac:dyDescent="0.3">
      <c r="A327" s="7" t="s">
        <v>46</v>
      </c>
      <c r="B327" s="7" t="s">
        <v>700</v>
      </c>
      <c r="C327" s="7" t="s">
        <v>701</v>
      </c>
      <c r="D327" s="31" t="s">
        <v>702</v>
      </c>
      <c r="E327" s="7">
        <v>22</v>
      </c>
      <c r="F327" s="7">
        <v>100</v>
      </c>
      <c r="G327" s="7">
        <v>11.5</v>
      </c>
      <c r="H327" s="7">
        <v>9.8540000000000003E-2</v>
      </c>
      <c r="I327" s="29">
        <v>6.6826999999999996</v>
      </c>
      <c r="J327" s="29">
        <f>BDD[[#This Row],[ACCIS]]+BDD[[#This Row],[PRIX HTVA]]</f>
        <v>18.182700000000001</v>
      </c>
      <c r="K327" s="29">
        <f>BDD[[#This Row],[PRIX + AC6 HTVA]]*1.6</f>
        <v>29.092320000000001</v>
      </c>
      <c r="L327" s="32" t="s">
        <v>3</v>
      </c>
      <c r="N327" s="38">
        <v>6</v>
      </c>
      <c r="O327" s="29"/>
    </row>
    <row r="328" spans="1:15" x14ac:dyDescent="0.3">
      <c r="A328" s="7" t="s">
        <v>46</v>
      </c>
      <c r="B328" s="7" t="s">
        <v>700</v>
      </c>
      <c r="C328" s="7" t="s">
        <v>703</v>
      </c>
      <c r="D328" s="31" t="s">
        <v>704</v>
      </c>
      <c r="E328" s="7">
        <v>37.5</v>
      </c>
      <c r="F328" s="7">
        <v>100</v>
      </c>
      <c r="G328" s="7">
        <v>7.5</v>
      </c>
      <c r="H328" s="7">
        <v>9.8540000000000003E-2</v>
      </c>
      <c r="I328" s="29">
        <v>11.321540000000001</v>
      </c>
      <c r="J328" s="29">
        <f>BDD[[#This Row],[ACCIS]]+BDD[[#This Row],[PRIX HTVA]]</f>
        <v>18.821539999999999</v>
      </c>
      <c r="K328" s="29">
        <f>BDD[[#This Row],[PRIX + AC6 HTVA]]*1.6</f>
        <v>30.114463999999998</v>
      </c>
      <c r="L328" s="32" t="s">
        <v>3</v>
      </c>
      <c r="N328" s="29">
        <v>6</v>
      </c>
      <c r="O328" s="29"/>
    </row>
    <row r="329" spans="1:15" x14ac:dyDescent="0.3">
      <c r="A329" s="7" t="s">
        <v>46</v>
      </c>
      <c r="B329" s="7" t="s">
        <v>700</v>
      </c>
      <c r="C329" s="7" t="s">
        <v>705</v>
      </c>
      <c r="D329" s="31" t="s">
        <v>706</v>
      </c>
      <c r="E329" s="7">
        <v>37.5</v>
      </c>
      <c r="F329" s="7">
        <v>100</v>
      </c>
      <c r="G329" s="7">
        <v>7.5</v>
      </c>
      <c r="H329" s="7">
        <v>9.8540000000000003E-2</v>
      </c>
      <c r="I329" s="29">
        <v>11.321540000000001</v>
      </c>
      <c r="J329" s="29">
        <f>BDD[[#This Row],[ACCIS]]+BDD[[#This Row],[PRIX HTVA]]</f>
        <v>18.821539999999999</v>
      </c>
      <c r="K329" s="29">
        <f>BDD[[#This Row],[PRIX + AC6 HTVA]]*1.6</f>
        <v>30.114463999999998</v>
      </c>
      <c r="L329" s="32" t="s">
        <v>3</v>
      </c>
      <c r="N329" s="29">
        <v>6</v>
      </c>
      <c r="O329" s="38"/>
    </row>
    <row r="330" spans="1:15" x14ac:dyDescent="0.3">
      <c r="A330" s="7" t="s">
        <v>46</v>
      </c>
      <c r="B330" s="7" t="s">
        <v>700</v>
      </c>
      <c r="C330" s="7" t="s">
        <v>707</v>
      </c>
      <c r="D330" s="31" t="s">
        <v>708</v>
      </c>
      <c r="E330" s="7">
        <v>37.5</v>
      </c>
      <c r="F330" s="7">
        <v>100</v>
      </c>
      <c r="G330" s="7">
        <v>7.5</v>
      </c>
      <c r="H330" s="7">
        <v>9.8540000000000003E-2</v>
      </c>
      <c r="I330" s="29">
        <v>11.321540000000001</v>
      </c>
      <c r="J330" s="29">
        <f>BDD[[#This Row],[ACCIS]]+BDD[[#This Row],[PRIX HTVA]]</f>
        <v>18.821539999999999</v>
      </c>
      <c r="K330" s="29">
        <f>BDD[[#This Row],[PRIX + AC6 HTVA]]*1.6</f>
        <v>30.114463999999998</v>
      </c>
      <c r="L330" s="32" t="s">
        <v>3</v>
      </c>
      <c r="N330" s="29">
        <v>6</v>
      </c>
      <c r="O330" s="38"/>
    </row>
    <row r="331" spans="1:15" x14ac:dyDescent="0.3">
      <c r="A331" s="7" t="s">
        <v>46</v>
      </c>
      <c r="B331" s="7" t="s">
        <v>709</v>
      </c>
      <c r="C331" s="7" t="s">
        <v>710</v>
      </c>
      <c r="D331" s="31" t="s">
        <v>711</v>
      </c>
      <c r="E331" s="7">
        <v>52.8</v>
      </c>
      <c r="F331" s="7">
        <v>70</v>
      </c>
      <c r="G331" s="7">
        <v>27.608000000000001</v>
      </c>
      <c r="H331" s="7">
        <v>6.898E-2</v>
      </c>
      <c r="I331" s="29">
        <v>11.13</v>
      </c>
      <c r="J331" s="29">
        <f>BDD[[#This Row],[ACCIS]]+BDD[[#This Row],[PRIX HTVA]]</f>
        <v>38.738</v>
      </c>
      <c r="K331" s="29">
        <f>BDD[[#This Row],[PRIX + AC6 HTVA]]*1.6</f>
        <v>61.980800000000002</v>
      </c>
      <c r="L331" s="32" t="s">
        <v>3</v>
      </c>
      <c r="N331" s="29">
        <v>6</v>
      </c>
      <c r="O331" s="38"/>
    </row>
    <row r="332" spans="1:15" x14ac:dyDescent="0.3">
      <c r="A332" s="7" t="s">
        <v>46</v>
      </c>
      <c r="B332" s="7" t="s">
        <v>709</v>
      </c>
      <c r="C332" s="7" t="s">
        <v>712</v>
      </c>
      <c r="D332" s="31" t="s">
        <v>713</v>
      </c>
      <c r="E332" s="7">
        <v>54.2</v>
      </c>
      <c r="F332" s="7">
        <v>70</v>
      </c>
      <c r="G332" s="7">
        <v>26.39</v>
      </c>
      <c r="H332" s="7">
        <v>6.898E-2</v>
      </c>
      <c r="I332" s="29">
        <v>11.42</v>
      </c>
      <c r="J332" s="29">
        <f>BDD[[#This Row],[ACCIS]]+BDD[[#This Row],[PRIX HTVA]]</f>
        <v>37.81</v>
      </c>
      <c r="K332" s="29">
        <f>BDD[[#This Row],[PRIX + AC6 HTVA]]*1.6</f>
        <v>60.496000000000009</v>
      </c>
      <c r="L332" s="32" t="s">
        <v>3</v>
      </c>
      <c r="N332" s="29">
        <v>6</v>
      </c>
      <c r="O332" s="29"/>
    </row>
    <row r="333" spans="1:15" x14ac:dyDescent="0.3">
      <c r="A333" s="43" t="s">
        <v>46</v>
      </c>
      <c r="B333" s="43" t="s">
        <v>709</v>
      </c>
      <c r="C333" s="43" t="s">
        <v>712</v>
      </c>
      <c r="D333" s="31" t="s">
        <v>714</v>
      </c>
      <c r="E333" s="34">
        <v>53.3</v>
      </c>
      <c r="F333" s="34">
        <v>70</v>
      </c>
      <c r="G333" s="34">
        <v>44.55</v>
      </c>
      <c r="H333" s="34">
        <v>6.898E-2</v>
      </c>
      <c r="I333" s="35">
        <v>11.235110000000001</v>
      </c>
      <c r="J333" s="35">
        <f>BDD[[#This Row],[ACCIS]]+BDD[[#This Row],[PRIX HTVA]]</f>
        <v>55.785109999999996</v>
      </c>
      <c r="K333" s="35">
        <f>BDD[[#This Row],[PRIX + AC6 HTVA]]*1.6</f>
        <v>89.256175999999996</v>
      </c>
      <c r="L333" s="32" t="s">
        <v>3</v>
      </c>
      <c r="N333" s="29">
        <v>6</v>
      </c>
      <c r="O333" s="29" t="s">
        <v>18</v>
      </c>
    </row>
    <row r="334" spans="1:15" x14ac:dyDescent="0.3">
      <c r="A334" s="7" t="s">
        <v>46</v>
      </c>
      <c r="B334" s="7" t="s">
        <v>709</v>
      </c>
      <c r="C334" s="7" t="s">
        <v>715</v>
      </c>
      <c r="D334" s="31" t="s">
        <v>716</v>
      </c>
      <c r="E334" s="7">
        <v>50</v>
      </c>
      <c r="F334" s="7">
        <v>70</v>
      </c>
      <c r="G334" s="7">
        <v>17.329999999999998</v>
      </c>
      <c r="H334" s="7">
        <v>6.898E-2</v>
      </c>
      <c r="I334" s="29">
        <v>10.54378</v>
      </c>
      <c r="J334" s="29">
        <f>BDD[[#This Row],[ACCIS]]+BDD[[#This Row],[PRIX HTVA]]</f>
        <v>27.873779999999996</v>
      </c>
      <c r="K334" s="29">
        <f>BDD[[#This Row],[PRIX + AC6 HTVA]]*1.6</f>
        <v>44.598047999999999</v>
      </c>
      <c r="L334" s="32" t="s">
        <v>3</v>
      </c>
      <c r="N334" s="29">
        <v>6</v>
      </c>
      <c r="O334" s="29"/>
    </row>
    <row r="335" spans="1:15" x14ac:dyDescent="0.3">
      <c r="A335" s="7" t="s">
        <v>46</v>
      </c>
      <c r="B335" s="7" t="s">
        <v>709</v>
      </c>
      <c r="C335" s="7" t="s">
        <v>717</v>
      </c>
      <c r="D335" s="31" t="s">
        <v>718</v>
      </c>
      <c r="E335" s="7">
        <v>50</v>
      </c>
      <c r="F335" s="7">
        <v>100</v>
      </c>
      <c r="G335" s="7">
        <v>21.71</v>
      </c>
      <c r="H335" s="7">
        <v>9.8540000000000003E-2</v>
      </c>
      <c r="I335" s="29">
        <v>15.06254</v>
      </c>
      <c r="J335" s="29">
        <f>BDD[[#This Row],[ACCIS]]+BDD[[#This Row],[PRIX HTVA]]</f>
        <v>36.772539999999999</v>
      </c>
      <c r="K335" s="29">
        <f>BDD[[#This Row],[PRIX + AC6 HTVA]]*1.6</f>
        <v>58.836064</v>
      </c>
      <c r="L335" s="32" t="s">
        <v>3</v>
      </c>
      <c r="N335" s="29">
        <v>6</v>
      </c>
      <c r="O335" s="29"/>
    </row>
    <row r="336" spans="1:15" x14ac:dyDescent="0.3">
      <c r="A336" s="7" t="s">
        <v>46</v>
      </c>
      <c r="B336" s="7" t="s">
        <v>709</v>
      </c>
      <c r="C336" s="7" t="s">
        <v>719</v>
      </c>
      <c r="D336" s="31" t="s">
        <v>720</v>
      </c>
      <c r="E336" s="34">
        <v>52.5</v>
      </c>
      <c r="F336" s="34">
        <v>70</v>
      </c>
      <c r="G336" s="34">
        <v>18.77</v>
      </c>
      <c r="H336" s="34">
        <v>6.898E-2</v>
      </c>
      <c r="I336" s="35">
        <v>11.07</v>
      </c>
      <c r="J336" s="35">
        <f>BDD[[#This Row],[ACCIS]]+BDD[[#This Row],[PRIX HTVA]]</f>
        <v>29.84</v>
      </c>
      <c r="K336" s="35">
        <f>BDD[[#This Row],[PRIX + AC6 HTVA]]*1.6</f>
        <v>47.744</v>
      </c>
      <c r="L336" s="32" t="s">
        <v>3</v>
      </c>
      <c r="N336" s="29">
        <v>6</v>
      </c>
      <c r="O336" s="29"/>
    </row>
    <row r="337" spans="1:15" x14ac:dyDescent="0.3">
      <c r="A337" s="43" t="s">
        <v>46</v>
      </c>
      <c r="B337" s="43" t="s">
        <v>709</v>
      </c>
      <c r="C337" s="43" t="s">
        <v>721</v>
      </c>
      <c r="D337" s="31" t="s">
        <v>722</v>
      </c>
      <c r="E337" s="7">
        <v>52.5</v>
      </c>
      <c r="F337" s="7">
        <v>70</v>
      </c>
      <c r="G337" s="7">
        <v>33.64</v>
      </c>
      <c r="H337" s="7">
        <v>6.898E-2</v>
      </c>
      <c r="I337" s="29">
        <v>11.06752</v>
      </c>
      <c r="J337" s="29">
        <f>BDD[[#This Row],[ACCIS]]+BDD[[#This Row],[PRIX HTVA]]</f>
        <v>44.707520000000002</v>
      </c>
      <c r="K337" s="38">
        <f>BDD[[#This Row],[PRIX + AC6 HTVA]]*1.6</f>
        <v>71.532032000000001</v>
      </c>
      <c r="L337" s="32" t="s">
        <v>3</v>
      </c>
      <c r="N337" s="29">
        <v>6</v>
      </c>
      <c r="O337" s="29" t="s">
        <v>18</v>
      </c>
    </row>
    <row r="338" spans="1:15" x14ac:dyDescent="0.3">
      <c r="A338" s="39" t="s">
        <v>46</v>
      </c>
      <c r="B338" s="39" t="s">
        <v>709</v>
      </c>
      <c r="C338" s="39" t="s">
        <v>723</v>
      </c>
      <c r="D338" s="31" t="s">
        <v>724</v>
      </c>
      <c r="E338" s="7">
        <v>55</v>
      </c>
      <c r="F338" s="7">
        <v>70</v>
      </c>
      <c r="G338" s="7">
        <v>19</v>
      </c>
      <c r="H338" s="7">
        <v>6.898E-2</v>
      </c>
      <c r="I338" s="29">
        <v>11.59126</v>
      </c>
      <c r="J338" s="29">
        <f>BDD[[#This Row],[ACCIS]]+BDD[[#This Row],[PRIX HTVA]]</f>
        <v>30.591259999999998</v>
      </c>
      <c r="K338" s="29">
        <f>BDD[[#This Row],[PRIX + AC6 HTVA]]*1.6</f>
        <v>48.946016</v>
      </c>
      <c r="L338" s="32" t="s">
        <v>3</v>
      </c>
      <c r="N338" s="38">
        <v>6</v>
      </c>
      <c r="O338" s="29"/>
    </row>
    <row r="339" spans="1:15" x14ac:dyDescent="0.3">
      <c r="A339" s="7" t="s">
        <v>46</v>
      </c>
      <c r="B339" s="7" t="s">
        <v>709</v>
      </c>
      <c r="C339" s="7" t="s">
        <v>725</v>
      </c>
      <c r="D339" s="31" t="s">
        <v>726</v>
      </c>
      <c r="E339" s="7">
        <v>55.83</v>
      </c>
      <c r="F339" s="7">
        <v>60</v>
      </c>
      <c r="G339" s="7">
        <v>34.97</v>
      </c>
      <c r="H339" s="7">
        <v>5.9119999999999999E-2</v>
      </c>
      <c r="I339" s="29">
        <v>10.08441</v>
      </c>
      <c r="J339" s="29">
        <f>BDD[[#This Row],[ACCIS]]+BDD[[#This Row],[PRIX HTVA]]</f>
        <v>45.054409999999997</v>
      </c>
      <c r="K339" s="29">
        <f>BDD[[#This Row],[PRIX + AC6 HTVA]]*1.6</f>
        <v>72.087056000000004</v>
      </c>
      <c r="L339" s="32" t="s">
        <v>3</v>
      </c>
      <c r="N339" s="38">
        <v>3</v>
      </c>
      <c r="O339" s="29"/>
    </row>
    <row r="340" spans="1:15" x14ac:dyDescent="0.3">
      <c r="A340" s="7" t="s">
        <v>46</v>
      </c>
      <c r="B340" s="7" t="s">
        <v>709</v>
      </c>
      <c r="C340" s="7" t="s">
        <v>727</v>
      </c>
      <c r="D340" s="31" t="s">
        <v>728</v>
      </c>
      <c r="E340" s="7">
        <v>50</v>
      </c>
      <c r="F340" s="7">
        <v>100</v>
      </c>
      <c r="G340" s="7">
        <v>24.7</v>
      </c>
      <c r="H340" s="7">
        <v>9.8540000000000003E-2</v>
      </c>
      <c r="I340" s="29">
        <v>15.06254</v>
      </c>
      <c r="J340" s="29">
        <f>BDD[[#This Row],[ACCIS]]+BDD[[#This Row],[PRIX HTVA]]</f>
        <v>39.762540000000001</v>
      </c>
      <c r="K340" s="29">
        <f>BDD[[#This Row],[PRIX + AC6 HTVA]]*1.6</f>
        <v>63.620064000000006</v>
      </c>
      <c r="L340" s="32" t="s">
        <v>3</v>
      </c>
      <c r="N340" s="29">
        <v>6</v>
      </c>
      <c r="O340" s="29"/>
    </row>
    <row r="341" spans="1:15" x14ac:dyDescent="0.3">
      <c r="A341" s="7" t="s">
        <v>46</v>
      </c>
      <c r="B341" s="7" t="s">
        <v>709</v>
      </c>
      <c r="C341" s="7" t="s">
        <v>729</v>
      </c>
      <c r="D341" s="31" t="s">
        <v>730</v>
      </c>
      <c r="E341" s="7">
        <v>70</v>
      </c>
      <c r="F341" s="7">
        <v>70</v>
      </c>
      <c r="G341" s="7">
        <v>44.52</v>
      </c>
      <c r="H341" s="7">
        <v>6.898E-2</v>
      </c>
      <c r="I341" s="29">
        <v>14.66</v>
      </c>
      <c r="J341" s="29">
        <f>BDD[[#This Row],[ACCIS]]+BDD[[#This Row],[PRIX HTVA]]</f>
        <v>59.180000000000007</v>
      </c>
      <c r="K341" s="29">
        <f>BDD[[#This Row],[PRIX + AC6 HTVA]]*1.6</f>
        <v>94.688000000000017</v>
      </c>
      <c r="L341" s="32" t="s">
        <v>3</v>
      </c>
      <c r="N341" s="29">
        <v>6</v>
      </c>
      <c r="O341" s="29"/>
    </row>
    <row r="342" spans="1:15" x14ac:dyDescent="0.3">
      <c r="A342" s="43" t="s">
        <v>46</v>
      </c>
      <c r="B342" s="43" t="s">
        <v>709</v>
      </c>
      <c r="C342" s="43" t="s">
        <v>731</v>
      </c>
      <c r="D342" s="31" t="s">
        <v>732</v>
      </c>
      <c r="E342" s="34">
        <v>66</v>
      </c>
      <c r="F342" s="34">
        <v>70</v>
      </c>
      <c r="G342" s="34">
        <v>37.555</v>
      </c>
      <c r="H342" s="34">
        <v>6.898E-2</v>
      </c>
      <c r="I342" s="35">
        <v>13.895709999999999</v>
      </c>
      <c r="J342" s="35">
        <f>BDD[[#This Row],[ACCIS]]+BDD[[#This Row],[PRIX HTVA]]</f>
        <v>51.450710000000001</v>
      </c>
      <c r="K342" s="35">
        <f>BDD[[#This Row],[PRIX + AC6 HTVA]]*1.6</f>
        <v>82.32113600000001</v>
      </c>
      <c r="L342" s="32" t="s">
        <v>3</v>
      </c>
      <c r="N342" s="29">
        <v>6</v>
      </c>
      <c r="O342" s="29" t="s">
        <v>18</v>
      </c>
    </row>
    <row r="343" spans="1:15" x14ac:dyDescent="0.3">
      <c r="A343" s="7" t="s">
        <v>46</v>
      </c>
      <c r="B343" s="7" t="s">
        <v>709</v>
      </c>
      <c r="C343" s="7" t="s">
        <v>733</v>
      </c>
      <c r="D343" s="31" t="s">
        <v>734</v>
      </c>
      <c r="E343" s="7">
        <v>48.5</v>
      </c>
      <c r="F343" s="7">
        <v>70</v>
      </c>
      <c r="G343" s="7">
        <v>81.2</v>
      </c>
      <c r="H343" s="7">
        <v>6.898E-2</v>
      </c>
      <c r="I343" s="29">
        <v>10.22953</v>
      </c>
      <c r="J343" s="29">
        <f>BDD[[#This Row],[ACCIS]]+BDD[[#This Row],[PRIX HTVA]]</f>
        <v>91.42953</v>
      </c>
      <c r="K343" s="29">
        <f>BDD[[#This Row],[PRIX + AC6 HTVA]]*1.6</f>
        <v>146.28724800000001</v>
      </c>
      <c r="L343" s="32" t="s">
        <v>3</v>
      </c>
      <c r="N343" s="29">
        <v>6</v>
      </c>
      <c r="O343" s="29"/>
    </row>
    <row r="344" spans="1:15" x14ac:dyDescent="0.3">
      <c r="A344" s="7" t="s">
        <v>46</v>
      </c>
      <c r="B344" s="7" t="s">
        <v>709</v>
      </c>
      <c r="C344" s="7" t="s">
        <v>735</v>
      </c>
      <c r="D344" s="31" t="s">
        <v>736</v>
      </c>
      <c r="E344" s="7">
        <v>45</v>
      </c>
      <c r="F344" s="7">
        <v>70</v>
      </c>
      <c r="G344" s="7">
        <v>49.41</v>
      </c>
      <c r="H344" s="7">
        <v>6.898E-2</v>
      </c>
      <c r="I344" s="29">
        <v>9.4962999999999997</v>
      </c>
      <c r="J344" s="29">
        <f>BDD[[#This Row],[ACCIS]]+BDD[[#This Row],[PRIX HTVA]]</f>
        <v>58.906299999999995</v>
      </c>
      <c r="K344" s="29">
        <f>BDD[[#This Row],[PRIX + AC6 HTVA]]*1.6</f>
        <v>94.250079999999997</v>
      </c>
      <c r="L344" s="32" t="s">
        <v>3</v>
      </c>
      <c r="N344" s="29">
        <v>12</v>
      </c>
      <c r="O344" s="29"/>
    </row>
    <row r="345" spans="1:15" x14ac:dyDescent="0.3">
      <c r="A345" s="7" t="s">
        <v>201</v>
      </c>
      <c r="B345" s="7" t="s">
        <v>737</v>
      </c>
      <c r="C345" s="7" t="s">
        <v>738</v>
      </c>
      <c r="D345" s="31" t="s">
        <v>739</v>
      </c>
      <c r="E345" s="7">
        <v>45</v>
      </c>
      <c r="F345" s="7">
        <v>70</v>
      </c>
      <c r="G345" s="7">
        <v>19.920000000000002</v>
      </c>
      <c r="H345" s="7">
        <v>6.898E-2</v>
      </c>
      <c r="I345" s="29">
        <v>9.5</v>
      </c>
      <c r="J345" s="29">
        <f>BDD[[#This Row],[ACCIS]]+BDD[[#This Row],[PRIX HTVA]]</f>
        <v>29.42</v>
      </c>
      <c r="K345" s="29">
        <f>BDD[[#This Row],[PRIX + AC6 HTVA]]*1.6</f>
        <v>47.072000000000003</v>
      </c>
      <c r="L345" s="32" t="s">
        <v>3</v>
      </c>
      <c r="N345" s="29">
        <v>6</v>
      </c>
      <c r="O345" s="29"/>
    </row>
    <row r="346" spans="1:15" x14ac:dyDescent="0.3">
      <c r="A346" s="7" t="s">
        <v>201</v>
      </c>
      <c r="B346" s="7" t="s">
        <v>737</v>
      </c>
      <c r="C346" s="7" t="s">
        <v>740</v>
      </c>
      <c r="D346" s="31" t="s">
        <v>741</v>
      </c>
      <c r="E346" s="7">
        <v>55.5</v>
      </c>
      <c r="F346" s="7">
        <v>70</v>
      </c>
      <c r="G346" s="7">
        <v>39.6</v>
      </c>
      <c r="H346" s="7">
        <v>6.898E-2</v>
      </c>
      <c r="I346" s="29">
        <v>11.7</v>
      </c>
      <c r="J346" s="29">
        <f>BDD[[#This Row],[ACCIS]]+BDD[[#This Row],[PRIX HTVA]]</f>
        <v>51.3</v>
      </c>
      <c r="K346" s="29">
        <f>BDD[[#This Row],[PRIX + AC6 HTVA]]*1.6</f>
        <v>82.08</v>
      </c>
      <c r="L346" s="32" t="s">
        <v>3</v>
      </c>
      <c r="N346" s="29">
        <v>6</v>
      </c>
      <c r="O346" s="29"/>
    </row>
    <row r="347" spans="1:15" x14ac:dyDescent="0.3">
      <c r="A347" s="7" t="s">
        <v>201</v>
      </c>
      <c r="B347" s="7" t="s">
        <v>737</v>
      </c>
      <c r="C347" s="7" t="s">
        <v>742</v>
      </c>
      <c r="D347" s="31" t="s">
        <v>743</v>
      </c>
      <c r="E347" s="7">
        <v>54.4</v>
      </c>
      <c r="F347" s="7">
        <v>70</v>
      </c>
      <c r="G347" s="7">
        <v>56.94</v>
      </c>
      <c r="H347" s="7">
        <v>6.898E-2</v>
      </c>
      <c r="I347" s="29">
        <v>11.47</v>
      </c>
      <c r="J347" s="29">
        <f>BDD[[#This Row],[ACCIS]]+BDD[[#This Row],[PRIX HTVA]]</f>
        <v>68.41</v>
      </c>
      <c r="K347" s="29">
        <f>BDD[[#This Row],[PRIX + AC6 HTVA]]*1.6</f>
        <v>109.456</v>
      </c>
      <c r="L347" s="32" t="s">
        <v>3</v>
      </c>
      <c r="N347" s="29">
        <v>6</v>
      </c>
      <c r="O347" s="29"/>
    </row>
    <row r="348" spans="1:15" x14ac:dyDescent="0.3">
      <c r="A348" s="7" t="s">
        <v>201</v>
      </c>
      <c r="B348" s="7" t="s">
        <v>737</v>
      </c>
      <c r="C348" s="7" t="s">
        <v>744</v>
      </c>
      <c r="D348" s="31" t="s">
        <v>745</v>
      </c>
      <c r="E348" s="7">
        <v>52.6</v>
      </c>
      <c r="F348" s="7">
        <v>70</v>
      </c>
      <c r="G348" s="7">
        <v>67.91</v>
      </c>
      <c r="H348" s="7">
        <v>6.898E-2</v>
      </c>
      <c r="I348" s="29">
        <v>11.09</v>
      </c>
      <c r="J348" s="29">
        <f>BDD[[#This Row],[ACCIS]]+BDD[[#This Row],[PRIX HTVA]]</f>
        <v>79</v>
      </c>
      <c r="K348" s="29">
        <f>BDD[[#This Row],[PRIX + AC6 HTVA]]*1.6</f>
        <v>126.4</v>
      </c>
      <c r="L348" s="32" t="s">
        <v>3</v>
      </c>
      <c r="N348" s="29">
        <v>1</v>
      </c>
      <c r="O348" s="29"/>
    </row>
    <row r="349" spans="1:15" x14ac:dyDescent="0.3">
      <c r="A349" s="7" t="s">
        <v>46</v>
      </c>
      <c r="B349" s="7" t="s">
        <v>746</v>
      </c>
      <c r="C349" s="7" t="s">
        <v>747</v>
      </c>
      <c r="D349" s="31" t="s">
        <v>748</v>
      </c>
      <c r="E349" s="7">
        <v>45</v>
      </c>
      <c r="F349" s="7">
        <v>70</v>
      </c>
      <c r="G349" s="7">
        <v>24.8</v>
      </c>
      <c r="H349" s="7">
        <v>6.898E-2</v>
      </c>
      <c r="I349" s="29">
        <v>9.4962999999999997</v>
      </c>
      <c r="J349" s="29">
        <f>BDD[[#This Row],[ACCIS]]+BDD[[#This Row],[PRIX HTVA]]</f>
        <v>34.296300000000002</v>
      </c>
      <c r="K349" s="29">
        <f>BDD[[#This Row],[PRIX + AC6 HTVA]]*1.6</f>
        <v>54.874080000000006</v>
      </c>
      <c r="L349" s="32" t="s">
        <v>3</v>
      </c>
      <c r="N349" s="29">
        <v>6</v>
      </c>
      <c r="O349" s="29"/>
    </row>
    <row r="350" spans="1:15" x14ac:dyDescent="0.3">
      <c r="A350" s="43" t="s">
        <v>201</v>
      </c>
      <c r="B350" s="43" t="s">
        <v>746</v>
      </c>
      <c r="C350" s="43" t="s">
        <v>749</v>
      </c>
      <c r="D350" s="31" t="s">
        <v>750</v>
      </c>
      <c r="E350" s="7">
        <v>52</v>
      </c>
      <c r="F350" s="7">
        <v>70</v>
      </c>
      <c r="G350" s="7">
        <v>47.04</v>
      </c>
      <c r="H350" s="7">
        <v>6.898E-2</v>
      </c>
      <c r="I350" s="29">
        <v>10.96</v>
      </c>
      <c r="J350" s="29">
        <f>BDD[[#This Row],[ACCIS]]+BDD[[#This Row],[PRIX HTVA]]</f>
        <v>58</v>
      </c>
      <c r="K350" s="29">
        <f>BDD[[#This Row],[PRIX + AC6 HTVA]]*1.6</f>
        <v>92.800000000000011</v>
      </c>
      <c r="L350" s="32" t="s">
        <v>3</v>
      </c>
      <c r="N350" s="29">
        <v>6</v>
      </c>
      <c r="O350" s="29" t="s">
        <v>18</v>
      </c>
    </row>
    <row r="351" spans="1:15" x14ac:dyDescent="0.3">
      <c r="A351" s="43" t="s">
        <v>201</v>
      </c>
      <c r="B351" s="43" t="s">
        <v>746</v>
      </c>
      <c r="C351" s="43" t="s">
        <v>751</v>
      </c>
      <c r="D351" s="31" t="s">
        <v>752</v>
      </c>
      <c r="E351" s="7">
        <v>60</v>
      </c>
      <c r="F351" s="7">
        <v>70</v>
      </c>
      <c r="G351" s="7">
        <v>51.84</v>
      </c>
      <c r="H351" s="7">
        <v>6.898E-2</v>
      </c>
      <c r="I351" s="29">
        <v>12.64</v>
      </c>
      <c r="J351" s="29">
        <f>BDD[[#This Row],[ACCIS]]+BDD[[#This Row],[PRIX HTVA]]</f>
        <v>64.48</v>
      </c>
      <c r="K351" s="29">
        <f>BDD[[#This Row],[PRIX + AC6 HTVA]]*1.6</f>
        <v>103.16800000000001</v>
      </c>
      <c r="L351" s="32" t="s">
        <v>3</v>
      </c>
      <c r="N351" s="29">
        <v>6</v>
      </c>
      <c r="O351" s="29" t="s">
        <v>18</v>
      </c>
    </row>
    <row r="352" spans="1:15" x14ac:dyDescent="0.3">
      <c r="A352" s="7" t="s">
        <v>201</v>
      </c>
      <c r="B352" s="7" t="s">
        <v>746</v>
      </c>
      <c r="C352" s="7" t="s">
        <v>753</v>
      </c>
      <c r="D352" s="31" t="s">
        <v>754</v>
      </c>
      <c r="E352" s="7">
        <v>42</v>
      </c>
      <c r="F352" s="7">
        <v>70</v>
      </c>
      <c r="G352" s="7">
        <v>142.09</v>
      </c>
      <c r="H352" s="7">
        <v>6.898E-2</v>
      </c>
      <c r="I352" s="29">
        <v>8.8699999999999992</v>
      </c>
      <c r="J352" s="29">
        <f>BDD[[#This Row],[ACCIS]]+BDD[[#This Row],[PRIX HTVA]]</f>
        <v>150.96</v>
      </c>
      <c r="K352" s="29">
        <f>BDD[[#This Row],[PRIX + AC6 HTVA]]*1.6</f>
        <v>241.53600000000003</v>
      </c>
      <c r="L352" s="32" t="s">
        <v>3</v>
      </c>
      <c r="N352" s="29">
        <v>6</v>
      </c>
      <c r="O352" s="29"/>
    </row>
    <row r="353" spans="1:15" x14ac:dyDescent="0.3">
      <c r="A353" s="7" t="s">
        <v>46</v>
      </c>
      <c r="B353" s="7" t="s">
        <v>746</v>
      </c>
      <c r="C353" s="7" t="s">
        <v>755</v>
      </c>
      <c r="D353" s="31" t="s">
        <v>756</v>
      </c>
      <c r="E353" s="34">
        <v>50</v>
      </c>
      <c r="F353" s="34">
        <v>70</v>
      </c>
      <c r="G353" s="34">
        <v>14.11</v>
      </c>
      <c r="H353" s="34">
        <v>6.898E-2</v>
      </c>
      <c r="I353" s="35">
        <v>10.54378</v>
      </c>
      <c r="J353" s="35">
        <f>BDD[[#This Row],[ACCIS]]+BDD[[#This Row],[PRIX HTVA]]</f>
        <v>24.653779999999998</v>
      </c>
      <c r="K353" s="35">
        <f>BDD[[#This Row],[PRIX + AC6 HTVA]]*1.6</f>
        <v>39.446047999999998</v>
      </c>
      <c r="L353" s="32" t="s">
        <v>3</v>
      </c>
      <c r="N353" s="29">
        <v>6</v>
      </c>
      <c r="O353" s="29"/>
    </row>
    <row r="354" spans="1:15" x14ac:dyDescent="0.3">
      <c r="A354" s="7" t="s">
        <v>46</v>
      </c>
      <c r="B354" s="7" t="s">
        <v>746</v>
      </c>
      <c r="C354" s="7" t="s">
        <v>757</v>
      </c>
      <c r="D354" s="31" t="s">
        <v>758</v>
      </c>
      <c r="E354" s="7">
        <v>50</v>
      </c>
      <c r="F354" s="7">
        <v>100</v>
      </c>
      <c r="G354" s="7">
        <v>18.420000000000002</v>
      </c>
      <c r="H354" s="7">
        <v>6.898E-2</v>
      </c>
      <c r="I354" s="29">
        <v>15.06</v>
      </c>
      <c r="J354" s="29">
        <f>BDD[[#This Row],[ACCIS]]+BDD[[#This Row],[PRIX HTVA]]</f>
        <v>33.480000000000004</v>
      </c>
      <c r="K354" s="29">
        <f>BDD[[#This Row],[PRIX + AC6 HTVA]]*1.6</f>
        <v>53.568000000000012</v>
      </c>
      <c r="L354" s="32" t="s">
        <v>3</v>
      </c>
      <c r="N354" s="29">
        <v>6</v>
      </c>
      <c r="O354" s="29"/>
    </row>
    <row r="355" spans="1:15" x14ac:dyDescent="0.3">
      <c r="A355" s="7" t="s">
        <v>46</v>
      </c>
      <c r="B355" s="7" t="s">
        <v>746</v>
      </c>
      <c r="C355" s="7" t="s">
        <v>759</v>
      </c>
      <c r="D355" s="31" t="s">
        <v>760</v>
      </c>
      <c r="E355" s="7">
        <v>59</v>
      </c>
      <c r="F355" s="7">
        <v>100</v>
      </c>
      <c r="G355" s="7">
        <v>20.29</v>
      </c>
      <c r="H355" s="7">
        <v>9.8540000000000003E-2</v>
      </c>
      <c r="I355" s="29">
        <v>17.756060000000002</v>
      </c>
      <c r="J355" s="29">
        <f>BDD[[#This Row],[ACCIS]]+BDD[[#This Row],[PRIX HTVA]]</f>
        <v>38.046059999999997</v>
      </c>
      <c r="K355" s="29">
        <f>BDD[[#This Row],[PRIX + AC6 HTVA]]*1.6</f>
        <v>60.873695999999995</v>
      </c>
      <c r="L355" s="32" t="s">
        <v>3</v>
      </c>
      <c r="N355" s="29">
        <v>6</v>
      </c>
      <c r="O355" s="29"/>
    </row>
    <row r="356" spans="1:15" x14ac:dyDescent="0.3">
      <c r="A356" s="7" t="s">
        <v>46</v>
      </c>
      <c r="B356" s="7" t="s">
        <v>746</v>
      </c>
      <c r="C356" s="7" t="s">
        <v>761</v>
      </c>
      <c r="D356" s="31" t="s">
        <v>762</v>
      </c>
      <c r="E356" s="7">
        <v>59</v>
      </c>
      <c r="F356" s="7">
        <v>70</v>
      </c>
      <c r="G356" s="7">
        <v>16.14</v>
      </c>
      <c r="H356" s="7">
        <v>6.898E-2</v>
      </c>
      <c r="I356" s="29">
        <v>12.42924</v>
      </c>
      <c r="J356" s="29">
        <f>BDD[[#This Row],[ACCIS]]+BDD[[#This Row],[PRIX HTVA]]</f>
        <v>28.569240000000001</v>
      </c>
      <c r="K356" s="29">
        <f>BDD[[#This Row],[PRIX + AC6 HTVA]]*1.6</f>
        <v>45.710784000000004</v>
      </c>
      <c r="L356" s="32" t="s">
        <v>3</v>
      </c>
      <c r="N356" s="29">
        <v>6</v>
      </c>
      <c r="O356" s="29"/>
    </row>
    <row r="357" spans="1:15" x14ac:dyDescent="0.3">
      <c r="A357" s="36" t="s">
        <v>46</v>
      </c>
      <c r="B357" s="36" t="s">
        <v>746</v>
      </c>
      <c r="C357" s="36" t="s">
        <v>763</v>
      </c>
      <c r="D357" s="31" t="s">
        <v>764</v>
      </c>
      <c r="E357" s="7">
        <v>53</v>
      </c>
      <c r="F357" s="7">
        <v>70</v>
      </c>
      <c r="G357" s="7">
        <v>42</v>
      </c>
      <c r="H357" s="7">
        <v>6.898E-2</v>
      </c>
      <c r="I357" s="29">
        <v>11.17</v>
      </c>
      <c r="J357" s="29">
        <f>BDD[[#This Row],[ACCIS]]+BDD[[#This Row],[PRIX HTVA]]</f>
        <v>53.17</v>
      </c>
      <c r="K357" s="29">
        <f>BDD[[#This Row],[PRIX + AC6 HTVA]]*1.6</f>
        <v>85.072000000000003</v>
      </c>
      <c r="L357" s="32" t="s">
        <v>3</v>
      </c>
      <c r="N357" s="29">
        <v>6</v>
      </c>
      <c r="O357" s="29" t="s">
        <v>4</v>
      </c>
    </row>
    <row r="358" spans="1:15" s="39" customFormat="1" x14ac:dyDescent="0.3">
      <c r="A358" s="36" t="s">
        <v>46</v>
      </c>
      <c r="B358" s="36" t="s">
        <v>746</v>
      </c>
      <c r="C358" s="36" t="s">
        <v>765</v>
      </c>
      <c r="D358" s="31" t="s">
        <v>766</v>
      </c>
      <c r="E358" s="7">
        <v>60</v>
      </c>
      <c r="F358" s="7">
        <v>70</v>
      </c>
      <c r="G358" s="7">
        <v>48</v>
      </c>
      <c r="H358" s="7">
        <v>6.898E-2</v>
      </c>
      <c r="I358" s="29">
        <v>12.64</v>
      </c>
      <c r="J358" s="29">
        <f>BDD[[#This Row],[ACCIS]]+BDD[[#This Row],[PRIX HTVA]]</f>
        <v>60.64</v>
      </c>
      <c r="K358" s="29">
        <f>BDD[[#This Row],[PRIX + AC6 HTVA]]*1.6</f>
        <v>97.024000000000001</v>
      </c>
      <c r="L358" s="32" t="s">
        <v>3</v>
      </c>
      <c r="M358" s="33"/>
      <c r="N358" s="29">
        <v>6</v>
      </c>
      <c r="O358" s="29" t="s">
        <v>4</v>
      </c>
    </row>
    <row r="359" spans="1:15" x14ac:dyDescent="0.3">
      <c r="A359" s="7" t="s">
        <v>46</v>
      </c>
      <c r="B359" s="7" t="s">
        <v>746</v>
      </c>
      <c r="C359" s="7" t="s">
        <v>767</v>
      </c>
      <c r="D359" s="31" t="s">
        <v>768</v>
      </c>
      <c r="E359" s="7">
        <v>50</v>
      </c>
      <c r="F359" s="7">
        <v>70</v>
      </c>
      <c r="G359" s="7">
        <v>19.5</v>
      </c>
      <c r="H359" s="7">
        <v>6.898E-2</v>
      </c>
      <c r="I359" s="29">
        <v>10.54378</v>
      </c>
      <c r="J359" s="29">
        <f>BDD[[#This Row],[ACCIS]]+BDD[[#This Row],[PRIX HTVA]]</f>
        <v>30.043779999999998</v>
      </c>
      <c r="K359" s="29">
        <f>BDD[[#This Row],[PRIX + AC6 HTVA]]*1.6</f>
        <v>48.070048</v>
      </c>
      <c r="L359" s="32" t="s">
        <v>3</v>
      </c>
      <c r="N359" s="29">
        <v>6</v>
      </c>
      <c r="O359" s="29"/>
    </row>
    <row r="360" spans="1:15" x14ac:dyDescent="0.3">
      <c r="A360" s="7" t="s">
        <v>46</v>
      </c>
      <c r="B360" s="7" t="s">
        <v>746</v>
      </c>
      <c r="C360" s="7" t="s">
        <v>769</v>
      </c>
      <c r="D360" s="31" t="s">
        <v>770</v>
      </c>
      <c r="E360" s="7">
        <v>42</v>
      </c>
      <c r="F360" s="7">
        <v>70</v>
      </c>
      <c r="G360" s="7">
        <v>42.7</v>
      </c>
      <c r="H360" s="7">
        <v>6.898E-2</v>
      </c>
      <c r="I360" s="29">
        <v>8.8678100000000004</v>
      </c>
      <c r="J360" s="29">
        <f>BDD[[#This Row],[ACCIS]]+BDD[[#This Row],[PRIX HTVA]]</f>
        <v>51.567810000000001</v>
      </c>
      <c r="K360" s="29">
        <f>BDD[[#This Row],[PRIX + AC6 HTVA]]*1.6</f>
        <v>82.508496000000008</v>
      </c>
      <c r="L360" s="32" t="s">
        <v>3</v>
      </c>
      <c r="N360" s="29">
        <v>6</v>
      </c>
      <c r="O360" s="29"/>
    </row>
    <row r="361" spans="1:15" x14ac:dyDescent="0.3">
      <c r="A361" s="39" t="s">
        <v>46</v>
      </c>
      <c r="B361" s="39" t="s">
        <v>746</v>
      </c>
      <c r="C361" s="39" t="s">
        <v>771</v>
      </c>
      <c r="D361" s="31" t="s">
        <v>772</v>
      </c>
      <c r="E361" s="34">
        <v>45</v>
      </c>
      <c r="F361" s="34">
        <v>70</v>
      </c>
      <c r="G361" s="34">
        <v>390</v>
      </c>
      <c r="H361" s="34">
        <v>6.898E-2</v>
      </c>
      <c r="I361" s="35">
        <v>9.4962999999999997</v>
      </c>
      <c r="J361" s="35">
        <f>BDD[[#This Row],[ACCIS]]+BDD[[#This Row],[PRIX HTVA]]</f>
        <v>399.49630000000002</v>
      </c>
      <c r="K361" s="35">
        <f>BDD[[#This Row],[PRIX + AC6 HTVA]]*1.6</f>
        <v>639.1940800000001</v>
      </c>
      <c r="L361" s="32" t="s">
        <v>3</v>
      </c>
      <c r="N361" s="29">
        <v>6</v>
      </c>
      <c r="O361" s="29" t="s">
        <v>8</v>
      </c>
    </row>
    <row r="362" spans="1:15" x14ac:dyDescent="0.3">
      <c r="A362" s="39" t="s">
        <v>46</v>
      </c>
      <c r="B362" s="39" t="s">
        <v>746</v>
      </c>
      <c r="C362" s="39" t="s">
        <v>773</v>
      </c>
      <c r="D362" s="31" t="s">
        <v>774</v>
      </c>
      <c r="E362" s="34">
        <v>45</v>
      </c>
      <c r="F362" s="34">
        <v>70</v>
      </c>
      <c r="G362" s="34">
        <v>155</v>
      </c>
      <c r="H362" s="34">
        <v>6.898E-2</v>
      </c>
      <c r="I362" s="35">
        <v>9.4962999999999997</v>
      </c>
      <c r="J362" s="35">
        <f>BDD[[#This Row],[ACCIS]]+BDD[[#This Row],[PRIX HTVA]]</f>
        <v>164.49629999999999</v>
      </c>
      <c r="K362" s="35">
        <f>BDD[[#This Row],[PRIX + AC6 HTVA]]*1.6</f>
        <v>263.19407999999999</v>
      </c>
      <c r="L362" s="32" t="s">
        <v>3</v>
      </c>
      <c r="N362" s="29">
        <v>6</v>
      </c>
      <c r="O362" s="29"/>
    </row>
    <row r="363" spans="1:15" x14ac:dyDescent="0.3">
      <c r="A363" s="39" t="s">
        <v>46</v>
      </c>
      <c r="B363" s="39" t="s">
        <v>746</v>
      </c>
      <c r="C363" s="39" t="s">
        <v>775</v>
      </c>
      <c r="D363" s="31" t="s">
        <v>776</v>
      </c>
      <c r="E363" s="39">
        <v>42</v>
      </c>
      <c r="F363" s="39">
        <v>70</v>
      </c>
      <c r="G363" s="39">
        <v>79.17</v>
      </c>
      <c r="H363" s="39">
        <v>6.898E-2</v>
      </c>
      <c r="I363" s="38">
        <v>8.8678100000000004</v>
      </c>
      <c r="J363" s="29">
        <f>BDD[[#This Row],[ACCIS]]+BDD[[#This Row],[PRIX HTVA]]</f>
        <v>88.037810000000007</v>
      </c>
      <c r="K363" s="29">
        <f>BDD[[#This Row],[PRIX + AC6 HTVA]]*1.6</f>
        <v>140.86049600000001</v>
      </c>
      <c r="L363" s="32" t="s">
        <v>3</v>
      </c>
      <c r="N363" s="29">
        <v>6</v>
      </c>
      <c r="O363" s="29"/>
    </row>
    <row r="364" spans="1:15" x14ac:dyDescent="0.3">
      <c r="A364" s="7" t="s">
        <v>46</v>
      </c>
      <c r="B364" s="7" t="s">
        <v>746</v>
      </c>
      <c r="C364" s="7" t="s">
        <v>777</v>
      </c>
      <c r="D364" s="31" t="s">
        <v>778</v>
      </c>
      <c r="E364" s="7">
        <v>42</v>
      </c>
      <c r="F364" s="7">
        <v>70</v>
      </c>
      <c r="G364" s="7">
        <v>212.1</v>
      </c>
      <c r="H364" s="7">
        <v>6.898E-2</v>
      </c>
      <c r="I364" s="29">
        <v>8.8699999999999992</v>
      </c>
      <c r="J364" s="29">
        <f>BDD[[#This Row],[ACCIS]]+BDD[[#This Row],[PRIX HTVA]]</f>
        <v>220.97</v>
      </c>
      <c r="K364" s="29">
        <f>BDD[[#This Row],[PRIX + AC6 HTVA]]*1.6</f>
        <v>353.55200000000002</v>
      </c>
      <c r="L364" s="32" t="s">
        <v>3</v>
      </c>
      <c r="N364" s="29">
        <v>6</v>
      </c>
      <c r="O364" s="29"/>
    </row>
    <row r="365" spans="1:15" x14ac:dyDescent="0.3">
      <c r="A365" s="7" t="s">
        <v>46</v>
      </c>
      <c r="B365" s="7" t="s">
        <v>779</v>
      </c>
      <c r="C365" s="7" t="s">
        <v>780</v>
      </c>
      <c r="D365" s="31" t="s">
        <v>781</v>
      </c>
      <c r="E365" s="7">
        <v>40</v>
      </c>
      <c r="F365" s="7">
        <v>70</v>
      </c>
      <c r="G365" s="7">
        <v>27.97</v>
      </c>
      <c r="H365" s="7">
        <v>6.898E-2</v>
      </c>
      <c r="I365" s="29">
        <v>8.4488199999999996</v>
      </c>
      <c r="J365" s="29">
        <f>BDD[[#This Row],[ACCIS]]+BDD[[#This Row],[PRIX HTVA]]</f>
        <v>36.418819999999997</v>
      </c>
      <c r="K365" s="29">
        <f>BDD[[#This Row],[PRIX + AC6 HTVA]]*1.6</f>
        <v>58.270111999999997</v>
      </c>
      <c r="L365" s="32" t="s">
        <v>3</v>
      </c>
      <c r="N365" s="29">
        <v>6</v>
      </c>
      <c r="O365" s="29"/>
    </row>
    <row r="366" spans="1:15" s="39" customFormat="1" x14ac:dyDescent="0.3">
      <c r="A366" s="39" t="s">
        <v>46</v>
      </c>
      <c r="B366" s="39" t="s">
        <v>779</v>
      </c>
      <c r="C366" s="39" t="s">
        <v>782</v>
      </c>
      <c r="D366" s="31" t="s">
        <v>783</v>
      </c>
      <c r="E366" s="39">
        <v>40</v>
      </c>
      <c r="F366" s="39">
        <v>70</v>
      </c>
      <c r="G366" s="39">
        <v>17.62</v>
      </c>
      <c r="H366" s="39">
        <v>6.898E-2</v>
      </c>
      <c r="I366" s="38">
        <v>8.4488199999999996</v>
      </c>
      <c r="J366" s="29">
        <f>BDD[[#This Row],[ACCIS]]+BDD[[#This Row],[PRIX HTVA]]</f>
        <v>26.068820000000002</v>
      </c>
      <c r="K366" s="29">
        <f>BDD[[#This Row],[PRIX + AC6 HTVA]]*1.6</f>
        <v>41.710112000000009</v>
      </c>
      <c r="L366" s="32" t="s">
        <v>3</v>
      </c>
      <c r="M366" s="40"/>
      <c r="N366" s="29">
        <v>6</v>
      </c>
      <c r="O366" s="29"/>
    </row>
    <row r="367" spans="1:15" s="39" customFormat="1" x14ac:dyDescent="0.3">
      <c r="A367" s="7" t="s">
        <v>46</v>
      </c>
      <c r="B367" s="7" t="s">
        <v>779</v>
      </c>
      <c r="C367" s="7" t="s">
        <v>784</v>
      </c>
      <c r="D367" s="31" t="s">
        <v>785</v>
      </c>
      <c r="E367" s="7">
        <v>40</v>
      </c>
      <c r="F367" s="7">
        <v>70</v>
      </c>
      <c r="G367" s="7">
        <v>13.23</v>
      </c>
      <c r="H367" s="7">
        <v>6.898E-2</v>
      </c>
      <c r="I367" s="29">
        <v>8.4488199999999996</v>
      </c>
      <c r="J367" s="29">
        <f>BDD[[#This Row],[ACCIS]]+BDD[[#This Row],[PRIX HTVA]]</f>
        <v>21.678820000000002</v>
      </c>
      <c r="K367" s="29">
        <f>BDD[[#This Row],[PRIX + AC6 HTVA]]*1.6</f>
        <v>34.686112000000001</v>
      </c>
      <c r="L367" s="32" t="s">
        <v>3</v>
      </c>
      <c r="M367" s="33"/>
      <c r="N367" s="29">
        <v>6</v>
      </c>
      <c r="O367" s="29"/>
    </row>
    <row r="368" spans="1:15" s="39" customFormat="1" x14ac:dyDescent="0.3">
      <c r="A368" s="7" t="s">
        <v>46</v>
      </c>
      <c r="B368" s="7" t="s">
        <v>786</v>
      </c>
      <c r="C368" s="7" t="s">
        <v>787</v>
      </c>
      <c r="D368" s="31" t="s">
        <v>788</v>
      </c>
      <c r="E368" s="7">
        <v>39</v>
      </c>
      <c r="F368" s="7">
        <v>70</v>
      </c>
      <c r="G368" s="7">
        <v>15.31</v>
      </c>
      <c r="H368" s="7">
        <v>6.898E-2</v>
      </c>
      <c r="I368" s="29">
        <v>8.2393199999999993</v>
      </c>
      <c r="J368" s="29">
        <f>BDD[[#This Row],[ACCIS]]+BDD[[#This Row],[PRIX HTVA]]</f>
        <v>23.549320000000002</v>
      </c>
      <c r="K368" s="29">
        <f>BDD[[#This Row],[PRIX + AC6 HTVA]]*1.6</f>
        <v>37.678912000000004</v>
      </c>
      <c r="L368" s="32" t="s">
        <v>3</v>
      </c>
      <c r="M368" s="33"/>
      <c r="N368" s="29">
        <v>6</v>
      </c>
      <c r="O368" s="29"/>
    </row>
    <row r="369" spans="1:15" x14ac:dyDescent="0.3">
      <c r="A369" s="43" t="s">
        <v>201</v>
      </c>
      <c r="B369" s="43" t="s">
        <v>789</v>
      </c>
      <c r="C369" s="43" t="s">
        <v>790</v>
      </c>
      <c r="D369" s="31" t="s">
        <v>791</v>
      </c>
      <c r="E369" s="7">
        <v>21</v>
      </c>
      <c r="F369" s="7">
        <v>35</v>
      </c>
      <c r="G369" s="7">
        <v>13.08</v>
      </c>
      <c r="H369" s="7">
        <v>0.3</v>
      </c>
      <c r="I369" s="29">
        <v>2.23</v>
      </c>
      <c r="J369" s="29">
        <f>BDD[[#This Row],[ACCIS]]+BDD[[#This Row],[PRIX HTVA]]</f>
        <v>15.31</v>
      </c>
      <c r="K369" s="29">
        <f>BDD[[#This Row],[PRIX + AC6 HTVA]]*1.6</f>
        <v>24.496000000000002</v>
      </c>
      <c r="L369" s="32" t="s">
        <v>3</v>
      </c>
      <c r="N369" s="29">
        <v>6</v>
      </c>
      <c r="O369" s="29" t="s">
        <v>18</v>
      </c>
    </row>
    <row r="370" spans="1:15" x14ac:dyDescent="0.3">
      <c r="A370" s="7" t="s">
        <v>46</v>
      </c>
      <c r="B370" s="7" t="s">
        <v>786</v>
      </c>
      <c r="C370" s="7" t="s">
        <v>792</v>
      </c>
      <c r="D370" s="31" t="s">
        <v>793</v>
      </c>
      <c r="E370" s="7">
        <v>45.4</v>
      </c>
      <c r="F370" s="7">
        <v>70</v>
      </c>
      <c r="G370" s="7">
        <v>19.690000000000001</v>
      </c>
      <c r="H370" s="7">
        <v>6.898E-2</v>
      </c>
      <c r="I370" s="29">
        <v>9.5800999999999998</v>
      </c>
      <c r="J370" s="29">
        <f>BDD[[#This Row],[ACCIS]]+BDD[[#This Row],[PRIX HTVA]]</f>
        <v>29.270099999999999</v>
      </c>
      <c r="K370" s="29">
        <f>BDD[[#This Row],[PRIX + AC6 HTVA]]*1.6</f>
        <v>46.832160000000002</v>
      </c>
      <c r="L370" s="32" t="s">
        <v>3</v>
      </c>
      <c r="N370" s="29">
        <v>6</v>
      </c>
      <c r="O370" s="29"/>
    </row>
    <row r="371" spans="1:15" x14ac:dyDescent="0.3">
      <c r="A371" s="7" t="s">
        <v>201</v>
      </c>
      <c r="B371" s="7" t="s">
        <v>794</v>
      </c>
      <c r="C371" s="7" t="s">
        <v>795</v>
      </c>
      <c r="D371" s="31" t="s">
        <v>796</v>
      </c>
      <c r="E371" s="7">
        <v>45.4</v>
      </c>
      <c r="F371" s="7">
        <v>70</v>
      </c>
      <c r="G371" s="7">
        <v>34.97</v>
      </c>
      <c r="H371" s="7">
        <v>0.15</v>
      </c>
      <c r="I371" s="29">
        <v>20.53</v>
      </c>
      <c r="J371" s="29">
        <f>BDD[[#This Row],[ACCIS]]+BDD[[#This Row],[PRIX HTVA]]</f>
        <v>55.5</v>
      </c>
      <c r="K371" s="29">
        <f>BDD[[#This Row],[PRIX + AC6 HTVA]]*1.6</f>
        <v>88.800000000000011</v>
      </c>
      <c r="L371" s="32" t="s">
        <v>3</v>
      </c>
      <c r="N371" s="29">
        <v>6</v>
      </c>
      <c r="O371" s="29"/>
    </row>
    <row r="372" spans="1:15" x14ac:dyDescent="0.3">
      <c r="A372" s="7" t="s">
        <v>46</v>
      </c>
      <c r="B372" s="7" t="s">
        <v>786</v>
      </c>
      <c r="C372" s="7" t="s">
        <v>797</v>
      </c>
      <c r="D372" s="31" t="s">
        <v>798</v>
      </c>
      <c r="E372" s="7">
        <v>32</v>
      </c>
      <c r="F372" s="7">
        <v>70</v>
      </c>
      <c r="G372" s="7">
        <v>18.350000000000001</v>
      </c>
      <c r="H372" s="7">
        <v>6.898E-2</v>
      </c>
      <c r="I372" s="29">
        <v>6.77285</v>
      </c>
      <c r="J372" s="29">
        <f>BDD[[#This Row],[ACCIS]]+BDD[[#This Row],[PRIX HTVA]]</f>
        <v>25.12285</v>
      </c>
      <c r="K372" s="29">
        <f>BDD[[#This Row],[PRIX + AC6 HTVA]]*1.6</f>
        <v>40.196560000000005</v>
      </c>
      <c r="L372" s="32" t="s">
        <v>3</v>
      </c>
      <c r="N372" s="29">
        <v>6</v>
      </c>
      <c r="O372" s="29"/>
    </row>
    <row r="373" spans="1:15" x14ac:dyDescent="0.3">
      <c r="A373" s="36" t="s">
        <v>46</v>
      </c>
      <c r="B373" s="36" t="s">
        <v>786</v>
      </c>
      <c r="C373" s="36" t="s">
        <v>799</v>
      </c>
      <c r="D373" s="31" t="s">
        <v>800</v>
      </c>
      <c r="E373" s="7">
        <v>32</v>
      </c>
      <c r="F373" s="7">
        <v>70</v>
      </c>
      <c r="G373" s="7">
        <v>17.21</v>
      </c>
      <c r="H373" s="7">
        <v>6.898E-2</v>
      </c>
      <c r="I373" s="29">
        <v>6.77</v>
      </c>
      <c r="J373" s="29">
        <f>BDD[[#This Row],[ACCIS]]+BDD[[#This Row],[PRIX HTVA]]</f>
        <v>23.98</v>
      </c>
      <c r="K373" s="29">
        <f>BDD[[#This Row],[PRIX + AC6 HTVA]]*1.6</f>
        <v>38.368000000000002</v>
      </c>
      <c r="L373" s="32" t="s">
        <v>3</v>
      </c>
      <c r="N373" s="29">
        <v>6</v>
      </c>
      <c r="O373" s="29" t="s">
        <v>4</v>
      </c>
    </row>
    <row r="374" spans="1:15" x14ac:dyDescent="0.3">
      <c r="A374" s="43" t="s">
        <v>46</v>
      </c>
      <c r="B374" s="43" t="s">
        <v>786</v>
      </c>
      <c r="C374" s="43" t="s">
        <v>801</v>
      </c>
      <c r="D374" s="31" t="s">
        <v>802</v>
      </c>
      <c r="E374" s="7">
        <v>21</v>
      </c>
      <c r="F374" s="7">
        <v>70</v>
      </c>
      <c r="G374" s="7">
        <v>20.22</v>
      </c>
      <c r="H374" s="7">
        <v>6.898E-2</v>
      </c>
      <c r="I374" s="29">
        <v>4.4683900000000003</v>
      </c>
      <c r="J374" s="29">
        <f>BDD[[#This Row],[ACCIS]]+BDD[[#This Row],[PRIX HTVA]]</f>
        <v>24.688389999999998</v>
      </c>
      <c r="K374" s="29">
        <f>BDD[[#This Row],[PRIX + AC6 HTVA]]*1.6</f>
        <v>39.501424</v>
      </c>
      <c r="L374" s="32" t="s">
        <v>3</v>
      </c>
      <c r="N374" s="29">
        <v>6</v>
      </c>
      <c r="O374" s="29" t="s">
        <v>18</v>
      </c>
    </row>
    <row r="375" spans="1:15" x14ac:dyDescent="0.3">
      <c r="A375" s="7" t="s">
        <v>201</v>
      </c>
      <c r="B375" s="7" t="s">
        <v>789</v>
      </c>
      <c r="C375" s="7" t="s">
        <v>803</v>
      </c>
      <c r="D375" s="31" t="s">
        <v>804</v>
      </c>
      <c r="E375" s="7">
        <v>32</v>
      </c>
      <c r="F375" s="7">
        <v>35</v>
      </c>
      <c r="G375" s="7">
        <v>9.43</v>
      </c>
      <c r="H375" s="7">
        <v>0.3</v>
      </c>
      <c r="I375" s="29">
        <v>3.39</v>
      </c>
      <c r="J375" s="29">
        <f>BDD[[#This Row],[ACCIS]]+BDD[[#This Row],[PRIX HTVA]]</f>
        <v>12.82</v>
      </c>
      <c r="K375" s="29">
        <f>BDD[[#This Row],[PRIX + AC6 HTVA]]*1.6</f>
        <v>20.512</v>
      </c>
      <c r="L375" s="32" t="s">
        <v>3</v>
      </c>
      <c r="N375" s="29">
        <v>6</v>
      </c>
      <c r="O375" s="29"/>
    </row>
    <row r="376" spans="1:15" x14ac:dyDescent="0.3">
      <c r="A376" s="7" t="s">
        <v>46</v>
      </c>
      <c r="B376" s="7" t="s">
        <v>786</v>
      </c>
      <c r="C376" s="7" t="s">
        <v>805</v>
      </c>
      <c r="D376" s="31" t="s">
        <v>806</v>
      </c>
      <c r="E376" s="7">
        <v>32</v>
      </c>
      <c r="F376" s="7">
        <v>70</v>
      </c>
      <c r="G376" s="7">
        <v>15.01</v>
      </c>
      <c r="H376" s="7">
        <v>6.898E-2</v>
      </c>
      <c r="I376" s="29">
        <v>6.77285</v>
      </c>
      <c r="J376" s="29">
        <f>BDD[[#This Row],[ACCIS]]+BDD[[#This Row],[PRIX HTVA]]</f>
        <v>21.78285</v>
      </c>
      <c r="K376" s="29">
        <f>BDD[[#This Row],[PRIX + AC6 HTVA]]*1.6</f>
        <v>34.852560000000004</v>
      </c>
      <c r="L376" s="32" t="s">
        <v>3</v>
      </c>
      <c r="N376" s="29">
        <v>6</v>
      </c>
      <c r="O376" s="29"/>
    </row>
    <row r="377" spans="1:15" x14ac:dyDescent="0.3">
      <c r="A377" s="7" t="s">
        <v>46</v>
      </c>
      <c r="B377" s="7" t="s">
        <v>786</v>
      </c>
      <c r="C377" s="7" t="s">
        <v>807</v>
      </c>
      <c r="D377" s="31" t="s">
        <v>808</v>
      </c>
      <c r="E377" s="7">
        <v>32</v>
      </c>
      <c r="F377" s="7">
        <v>150</v>
      </c>
      <c r="G377" s="7">
        <v>28.66</v>
      </c>
      <c r="H377" s="7">
        <v>0.14781</v>
      </c>
      <c r="I377" s="29">
        <v>14.513249999999999</v>
      </c>
      <c r="J377" s="29">
        <f>BDD[[#This Row],[ACCIS]]+BDD[[#This Row],[PRIX HTVA]]</f>
        <v>43.173249999999996</v>
      </c>
      <c r="K377" s="29">
        <f>BDD[[#This Row],[PRIX + AC6 HTVA]]*1.6</f>
        <v>69.077199999999991</v>
      </c>
      <c r="L377" s="32" t="s">
        <v>3</v>
      </c>
      <c r="N377" s="29">
        <v>1</v>
      </c>
      <c r="O377" s="29"/>
    </row>
    <row r="378" spans="1:15" x14ac:dyDescent="0.3">
      <c r="A378" s="7" t="s">
        <v>46</v>
      </c>
      <c r="B378" s="7" t="s">
        <v>786</v>
      </c>
      <c r="C378" s="7" t="s">
        <v>809</v>
      </c>
      <c r="D378" s="31" t="s">
        <v>810</v>
      </c>
      <c r="E378" s="7">
        <v>32</v>
      </c>
      <c r="F378" s="7">
        <v>450</v>
      </c>
      <c r="G378" s="7">
        <v>73.03</v>
      </c>
      <c r="H378" s="7">
        <v>0.44342999999999999</v>
      </c>
      <c r="I378" s="29">
        <v>43.539749999999998</v>
      </c>
      <c r="J378" s="29">
        <f>BDD[[#This Row],[ACCIS]]+BDD[[#This Row],[PRIX HTVA]]</f>
        <v>116.56975</v>
      </c>
      <c r="K378" s="29">
        <f>BDD[[#This Row],[PRIX + AC6 HTVA]]*1.6</f>
        <v>186.51160000000002</v>
      </c>
      <c r="L378" s="32" t="s">
        <v>3</v>
      </c>
      <c r="N378" s="29">
        <v>6</v>
      </c>
      <c r="O378" s="29"/>
    </row>
    <row r="379" spans="1:15" x14ac:dyDescent="0.3">
      <c r="A379" s="36" t="s">
        <v>46</v>
      </c>
      <c r="B379" s="36" t="s">
        <v>786</v>
      </c>
      <c r="C379" s="36" t="s">
        <v>811</v>
      </c>
      <c r="D379" s="31" t="s">
        <v>812</v>
      </c>
      <c r="E379" s="7">
        <v>39</v>
      </c>
      <c r="F379" s="7">
        <v>70</v>
      </c>
      <c r="G379" s="7">
        <v>16.84</v>
      </c>
      <c r="H379" s="7">
        <v>6.898E-2</v>
      </c>
      <c r="I379" s="29">
        <v>8.24</v>
      </c>
      <c r="J379" s="29">
        <f>BDD[[#This Row],[ACCIS]]+BDD[[#This Row],[PRIX HTVA]]</f>
        <v>25.08</v>
      </c>
      <c r="K379" s="29">
        <f>BDD[[#This Row],[PRIX + AC6 HTVA]]*1.6</f>
        <v>40.128</v>
      </c>
      <c r="L379" s="32" t="s">
        <v>3</v>
      </c>
      <c r="N379" s="29">
        <v>6</v>
      </c>
      <c r="O379" s="29" t="s">
        <v>4</v>
      </c>
    </row>
    <row r="380" spans="1:15" x14ac:dyDescent="0.3">
      <c r="A380" s="7" t="s">
        <v>201</v>
      </c>
      <c r="B380" s="7" t="s">
        <v>789</v>
      </c>
      <c r="C380" s="7" t="s">
        <v>813</v>
      </c>
      <c r="D380" s="31" t="s">
        <v>814</v>
      </c>
      <c r="E380" s="7">
        <v>32</v>
      </c>
      <c r="F380" s="7">
        <v>35</v>
      </c>
      <c r="G380" s="7">
        <v>9.43</v>
      </c>
      <c r="H380" s="7">
        <v>0.3</v>
      </c>
      <c r="I380" s="29">
        <v>3.39</v>
      </c>
      <c r="J380" s="29">
        <f>BDD[[#This Row],[ACCIS]]+BDD[[#This Row],[PRIX HTVA]]</f>
        <v>12.82</v>
      </c>
      <c r="K380" s="29">
        <f>BDD[[#This Row],[PRIX + AC6 HTVA]]*1.6</f>
        <v>20.512</v>
      </c>
      <c r="L380" s="32" t="s">
        <v>3</v>
      </c>
      <c r="N380" s="29">
        <v>6</v>
      </c>
      <c r="O380" s="29"/>
    </row>
    <row r="381" spans="1:15" x14ac:dyDescent="0.3">
      <c r="A381" s="7" t="s">
        <v>46</v>
      </c>
      <c r="B381" s="7" t="s">
        <v>786</v>
      </c>
      <c r="C381" s="7" t="s">
        <v>815</v>
      </c>
      <c r="D381" s="31" t="s">
        <v>816</v>
      </c>
      <c r="E381" s="7">
        <v>32</v>
      </c>
      <c r="F381" s="7">
        <v>70</v>
      </c>
      <c r="G381" s="7">
        <v>15.01</v>
      </c>
      <c r="H381" s="7">
        <v>6.898E-2</v>
      </c>
      <c r="I381" s="29">
        <v>6.77285</v>
      </c>
      <c r="J381" s="29">
        <f>BDD[[#This Row],[ACCIS]]+BDD[[#This Row],[PRIX HTVA]]</f>
        <v>21.78285</v>
      </c>
      <c r="K381" s="29">
        <f>BDD[[#This Row],[PRIX + AC6 HTVA]]*1.6</f>
        <v>34.852560000000004</v>
      </c>
      <c r="L381" s="32" t="s">
        <v>3</v>
      </c>
      <c r="N381" s="29">
        <v>6</v>
      </c>
      <c r="O381" s="29"/>
    </row>
    <row r="382" spans="1:15" x14ac:dyDescent="0.3">
      <c r="A382" s="7" t="s">
        <v>46</v>
      </c>
      <c r="B382" s="7" t="s">
        <v>786</v>
      </c>
      <c r="C382" s="7" t="s">
        <v>817</v>
      </c>
      <c r="D382" s="31" t="s">
        <v>818</v>
      </c>
      <c r="E382" s="7">
        <v>32</v>
      </c>
      <c r="F382" s="7">
        <v>150</v>
      </c>
      <c r="G382" s="7">
        <v>28.66</v>
      </c>
      <c r="H382" s="7">
        <v>0.14781</v>
      </c>
      <c r="I382" s="29">
        <v>14.513249999999999</v>
      </c>
      <c r="J382" s="29">
        <f>BDD[[#This Row],[ACCIS]]+BDD[[#This Row],[PRIX HTVA]]</f>
        <v>43.173249999999996</v>
      </c>
      <c r="K382" s="29">
        <f>BDD[[#This Row],[PRIX + AC6 HTVA]]*1.6</f>
        <v>69.077199999999991</v>
      </c>
      <c r="L382" s="32" t="s">
        <v>3</v>
      </c>
      <c r="N382" s="29">
        <v>6</v>
      </c>
      <c r="O382" s="29"/>
    </row>
    <row r="383" spans="1:15" x14ac:dyDescent="0.3">
      <c r="A383" s="7" t="s">
        <v>46</v>
      </c>
      <c r="B383" s="41" t="s">
        <v>786</v>
      </c>
      <c r="C383" s="7" t="s">
        <v>819</v>
      </c>
      <c r="D383" s="31" t="s">
        <v>820</v>
      </c>
      <c r="E383" s="7">
        <v>32</v>
      </c>
      <c r="F383" s="7">
        <v>450</v>
      </c>
      <c r="G383" s="7">
        <v>73.03</v>
      </c>
      <c r="H383" s="7">
        <v>0.44342999999999999</v>
      </c>
      <c r="I383" s="29">
        <v>43.539749999999998</v>
      </c>
      <c r="J383" s="29">
        <f>BDD[[#This Row],[ACCIS]]+BDD[[#This Row],[PRIX HTVA]]</f>
        <v>116.56975</v>
      </c>
      <c r="K383" s="29">
        <f>BDD[[#This Row],[PRIX + AC6 HTVA]]*1.6</f>
        <v>186.51160000000002</v>
      </c>
      <c r="L383" s="32" t="s">
        <v>3</v>
      </c>
      <c r="N383" s="29">
        <v>6</v>
      </c>
      <c r="O383" s="29"/>
    </row>
    <row r="384" spans="1:15" x14ac:dyDescent="0.3">
      <c r="A384" s="7" t="s">
        <v>201</v>
      </c>
      <c r="B384" s="7" t="s">
        <v>789</v>
      </c>
      <c r="C384" s="7" t="s">
        <v>821</v>
      </c>
      <c r="D384" s="31" t="s">
        <v>822</v>
      </c>
      <c r="E384" s="7">
        <v>32</v>
      </c>
      <c r="F384" s="7">
        <v>35</v>
      </c>
      <c r="G384" s="7">
        <v>9.43</v>
      </c>
      <c r="H384" s="7">
        <v>0.03</v>
      </c>
      <c r="I384" s="29">
        <v>3.39</v>
      </c>
      <c r="J384" s="29">
        <f>BDD[[#This Row],[ACCIS]]+BDD[[#This Row],[PRIX HTVA]]</f>
        <v>12.82</v>
      </c>
      <c r="K384" s="29">
        <f>BDD[[#This Row],[PRIX + AC6 HTVA]]*1.6</f>
        <v>20.512</v>
      </c>
      <c r="L384" s="32" t="s">
        <v>3</v>
      </c>
      <c r="N384" s="29">
        <v>6</v>
      </c>
      <c r="O384" s="29"/>
    </row>
    <row r="385" spans="1:15" x14ac:dyDescent="0.3">
      <c r="A385" s="7" t="s">
        <v>46</v>
      </c>
      <c r="B385" s="7" t="s">
        <v>786</v>
      </c>
      <c r="C385" s="7" t="s">
        <v>823</v>
      </c>
      <c r="D385" s="31" t="s">
        <v>824</v>
      </c>
      <c r="E385" s="7">
        <v>32</v>
      </c>
      <c r="F385" s="7">
        <v>70</v>
      </c>
      <c r="G385" s="7">
        <v>15.01</v>
      </c>
      <c r="H385" s="7">
        <v>6.898E-2</v>
      </c>
      <c r="I385" s="29">
        <v>6.77285</v>
      </c>
      <c r="J385" s="29">
        <f>BDD[[#This Row],[ACCIS]]+BDD[[#This Row],[PRIX HTVA]]</f>
        <v>21.78285</v>
      </c>
      <c r="K385" s="29">
        <f>BDD[[#This Row],[PRIX + AC6 HTVA]]*1.6</f>
        <v>34.852560000000004</v>
      </c>
      <c r="L385" s="32" t="s">
        <v>3</v>
      </c>
      <c r="N385" s="29">
        <v>6</v>
      </c>
      <c r="O385" s="29"/>
    </row>
    <row r="386" spans="1:15" x14ac:dyDescent="0.3">
      <c r="A386" s="7" t="s">
        <v>201</v>
      </c>
      <c r="B386" s="7" t="s">
        <v>786</v>
      </c>
      <c r="C386" s="7" t="s">
        <v>825</v>
      </c>
      <c r="D386" s="31" t="s">
        <v>826</v>
      </c>
      <c r="E386" s="7">
        <v>32</v>
      </c>
      <c r="F386" s="7">
        <v>150</v>
      </c>
      <c r="G386" s="7">
        <v>28.66</v>
      </c>
      <c r="H386" s="7">
        <v>6.898E-2</v>
      </c>
      <c r="I386" s="29">
        <v>14.37</v>
      </c>
      <c r="J386" s="29">
        <f>BDD[[#This Row],[ACCIS]]+BDD[[#This Row],[PRIX HTVA]]</f>
        <v>43.03</v>
      </c>
      <c r="K386" s="29">
        <f>BDD[[#This Row],[PRIX + AC6 HTVA]]*1.6</f>
        <v>68.847999999999999</v>
      </c>
      <c r="L386" s="32" t="s">
        <v>3</v>
      </c>
      <c r="N386" s="29">
        <v>6</v>
      </c>
      <c r="O386" s="29"/>
    </row>
    <row r="387" spans="1:15" x14ac:dyDescent="0.3">
      <c r="A387" s="7" t="s">
        <v>827</v>
      </c>
      <c r="B387" s="7" t="s">
        <v>789</v>
      </c>
      <c r="C387" s="7" t="s">
        <v>828</v>
      </c>
      <c r="D387" s="31" t="s">
        <v>829</v>
      </c>
      <c r="E387" s="7">
        <v>32</v>
      </c>
      <c r="F387" s="7">
        <v>450</v>
      </c>
      <c r="G387" s="7">
        <v>79.849999999999994</v>
      </c>
      <c r="H387" s="7">
        <v>6.898E-2</v>
      </c>
      <c r="I387" s="29">
        <v>43.54</v>
      </c>
      <c r="J387" s="29">
        <f>BDD[[#This Row],[ACCIS]]+BDD[[#This Row],[PRIX HTVA]]</f>
        <v>123.38999999999999</v>
      </c>
      <c r="K387" s="29">
        <f>BDD[[#This Row],[PRIX + AC6 HTVA]]*1.6</f>
        <v>197.42399999999998</v>
      </c>
      <c r="L387" s="32" t="s">
        <v>3</v>
      </c>
      <c r="N387" s="29">
        <v>6</v>
      </c>
      <c r="O387" s="29"/>
    </row>
    <row r="388" spans="1:15" x14ac:dyDescent="0.3">
      <c r="A388" s="36" t="s">
        <v>827</v>
      </c>
      <c r="B388" s="36" t="s">
        <v>789</v>
      </c>
      <c r="C388" s="36" t="s">
        <v>830</v>
      </c>
      <c r="D388" s="31" t="s">
        <v>831</v>
      </c>
      <c r="E388" s="7">
        <v>32</v>
      </c>
      <c r="F388" s="7">
        <v>70</v>
      </c>
      <c r="G388" s="7">
        <v>17.21</v>
      </c>
      <c r="H388" s="7">
        <v>6.898E-2</v>
      </c>
      <c r="I388" s="29">
        <v>6.77</v>
      </c>
      <c r="J388" s="29">
        <f>BDD[[#This Row],[ACCIS]]+BDD[[#This Row],[PRIX HTVA]]</f>
        <v>23.98</v>
      </c>
      <c r="K388" s="29">
        <f>BDD[[#This Row],[PRIX + AC6 HTVA]]*1.6</f>
        <v>38.368000000000002</v>
      </c>
      <c r="L388" s="32" t="s">
        <v>3</v>
      </c>
      <c r="N388" s="29">
        <v>6</v>
      </c>
      <c r="O388" s="38" t="s">
        <v>4</v>
      </c>
    </row>
    <row r="389" spans="1:15" x14ac:dyDescent="0.3">
      <c r="A389" s="7" t="s">
        <v>46</v>
      </c>
      <c r="B389" s="7" t="s">
        <v>786</v>
      </c>
      <c r="C389" s="7" t="s">
        <v>832</v>
      </c>
      <c r="D389" s="31" t="s">
        <v>833</v>
      </c>
      <c r="E389" s="7">
        <v>0</v>
      </c>
      <c r="F389" s="7">
        <v>0</v>
      </c>
      <c r="G389" s="7">
        <v>6</v>
      </c>
      <c r="H389" s="7">
        <v>0</v>
      </c>
      <c r="I389" s="29">
        <v>0</v>
      </c>
      <c r="J389" s="29">
        <f>BDD[[#This Row],[ACCIS]]+BDD[[#This Row],[PRIX HTVA]]</f>
        <v>6</v>
      </c>
      <c r="K389" s="29">
        <f>BDD[[#This Row],[PRIX + AC6 HTVA]]*1.6</f>
        <v>9.6000000000000014</v>
      </c>
      <c r="L389" s="32" t="s">
        <v>3</v>
      </c>
      <c r="N389" s="29">
        <v>6</v>
      </c>
      <c r="O389" s="38"/>
    </row>
    <row r="390" spans="1:15" x14ac:dyDescent="0.3">
      <c r="A390" s="7" t="s">
        <v>46</v>
      </c>
      <c r="B390" s="7" t="s">
        <v>786</v>
      </c>
      <c r="C390" s="7" t="s">
        <v>834</v>
      </c>
      <c r="D390" s="31" t="s">
        <v>835</v>
      </c>
      <c r="E390" s="7">
        <v>45.4</v>
      </c>
      <c r="F390" s="7">
        <v>70</v>
      </c>
      <c r="G390" s="7">
        <v>19.690000000000001</v>
      </c>
      <c r="H390" s="7">
        <v>6.898E-2</v>
      </c>
      <c r="I390" s="29">
        <v>9.5800999999999998</v>
      </c>
      <c r="J390" s="29">
        <f>BDD[[#This Row],[ACCIS]]+BDD[[#This Row],[PRIX HTVA]]</f>
        <v>29.270099999999999</v>
      </c>
      <c r="K390" s="29">
        <f>BDD[[#This Row],[PRIX + AC6 HTVA]]*1.6</f>
        <v>46.832160000000002</v>
      </c>
      <c r="L390" s="32" t="s">
        <v>3</v>
      </c>
      <c r="N390" s="29">
        <v>6</v>
      </c>
      <c r="O390" s="38"/>
    </row>
    <row r="391" spans="1:15" x14ac:dyDescent="0.3">
      <c r="A391" s="7" t="s">
        <v>201</v>
      </c>
      <c r="B391" s="7" t="s">
        <v>789</v>
      </c>
      <c r="C391" s="7" t="s">
        <v>836</v>
      </c>
      <c r="D391" s="31" t="s">
        <v>837</v>
      </c>
      <c r="E391" s="7">
        <v>45.4</v>
      </c>
      <c r="F391" s="7">
        <v>150</v>
      </c>
      <c r="G391" s="7">
        <v>36.43</v>
      </c>
      <c r="H391" s="7">
        <v>0.15</v>
      </c>
      <c r="I391" s="29">
        <v>20.53</v>
      </c>
      <c r="J391" s="29">
        <f>BDD[[#This Row],[ACCIS]]+BDD[[#This Row],[PRIX HTVA]]</f>
        <v>56.96</v>
      </c>
      <c r="K391" s="29">
        <f>BDD[[#This Row],[PRIX + AC6 HTVA]]*1.6</f>
        <v>91.13600000000001</v>
      </c>
      <c r="L391" s="32" t="s">
        <v>3</v>
      </c>
      <c r="N391" s="29">
        <v>6</v>
      </c>
      <c r="O391" s="29"/>
    </row>
    <row r="392" spans="1:15" x14ac:dyDescent="0.3">
      <c r="A392" s="7" t="s">
        <v>46</v>
      </c>
      <c r="B392" s="7" t="s">
        <v>786</v>
      </c>
      <c r="C392" s="7" t="s">
        <v>838</v>
      </c>
      <c r="D392" s="31" t="s">
        <v>839</v>
      </c>
      <c r="E392" s="7">
        <v>45.4</v>
      </c>
      <c r="F392" s="7">
        <v>70</v>
      </c>
      <c r="G392" s="7">
        <v>19.690000000000001</v>
      </c>
      <c r="H392" s="7">
        <v>6.898E-2</v>
      </c>
      <c r="I392" s="29">
        <v>9.5800999999999998</v>
      </c>
      <c r="J392" s="29">
        <f>BDD[[#This Row],[ACCIS]]+BDD[[#This Row],[PRIX HTVA]]</f>
        <v>29.270099999999999</v>
      </c>
      <c r="K392" s="29">
        <f>BDD[[#This Row],[PRIX + AC6 HTVA]]*1.6</f>
        <v>46.832160000000002</v>
      </c>
      <c r="L392" s="32" t="s">
        <v>3</v>
      </c>
      <c r="N392" s="29">
        <v>6</v>
      </c>
      <c r="O392" s="29"/>
    </row>
    <row r="393" spans="1:15" x14ac:dyDescent="0.3">
      <c r="A393" s="7" t="s">
        <v>840</v>
      </c>
      <c r="B393" s="7" t="s">
        <v>789</v>
      </c>
      <c r="C393" s="7" t="s">
        <v>841</v>
      </c>
      <c r="D393" s="31" t="s">
        <v>842</v>
      </c>
      <c r="E393" s="7">
        <v>45.4</v>
      </c>
      <c r="F393" s="7">
        <v>150</v>
      </c>
      <c r="G393" s="7">
        <v>34.97</v>
      </c>
      <c r="H393" s="7">
        <v>0.15</v>
      </c>
      <c r="I393" s="29">
        <v>20.53</v>
      </c>
      <c r="J393" s="29">
        <f>BDD[[#This Row],[ACCIS]]+BDD[[#This Row],[PRIX HTVA]]</f>
        <v>55.5</v>
      </c>
      <c r="K393" s="29">
        <f>BDD[[#This Row],[PRIX + AC6 HTVA]]*1.6</f>
        <v>88.800000000000011</v>
      </c>
      <c r="L393" s="32" t="s">
        <v>3</v>
      </c>
      <c r="N393" s="29">
        <v>6</v>
      </c>
      <c r="O393" s="29"/>
    </row>
    <row r="394" spans="1:15" x14ac:dyDescent="0.3">
      <c r="A394" s="7" t="s">
        <v>201</v>
      </c>
      <c r="B394" s="7" t="s">
        <v>843</v>
      </c>
      <c r="C394" s="7" t="s">
        <v>844</v>
      </c>
      <c r="D394" s="31" t="s">
        <v>845</v>
      </c>
      <c r="E394" s="7">
        <v>32</v>
      </c>
      <c r="F394" s="7">
        <v>35</v>
      </c>
      <c r="G394" s="7">
        <v>10.07</v>
      </c>
      <c r="H394" s="7">
        <v>0.3</v>
      </c>
      <c r="I394" s="29">
        <v>3.39</v>
      </c>
      <c r="J394" s="29">
        <f>BDD[[#This Row],[ACCIS]]+BDD[[#This Row],[PRIX HTVA]]</f>
        <v>13.46</v>
      </c>
      <c r="K394" s="38">
        <f>BDD[[#This Row],[PRIX + AC6 HTVA]]*1.6</f>
        <v>21.536000000000001</v>
      </c>
      <c r="L394" s="32" t="s">
        <v>3</v>
      </c>
      <c r="N394" s="29">
        <v>6</v>
      </c>
      <c r="O394" s="29"/>
    </row>
    <row r="395" spans="1:15" x14ac:dyDescent="0.3">
      <c r="A395" s="7" t="s">
        <v>201</v>
      </c>
      <c r="B395" s="7" t="s">
        <v>786</v>
      </c>
      <c r="C395" s="7" t="s">
        <v>846</v>
      </c>
      <c r="D395" s="31" t="s">
        <v>847</v>
      </c>
      <c r="E395" s="7">
        <v>32</v>
      </c>
      <c r="F395" s="7">
        <v>70</v>
      </c>
      <c r="G395" s="7">
        <v>15.66</v>
      </c>
      <c r="H395" s="7">
        <v>6.898E-2</v>
      </c>
      <c r="I395" s="29">
        <v>6.77</v>
      </c>
      <c r="J395" s="29">
        <f>BDD[[#This Row],[ACCIS]]+BDD[[#This Row],[PRIX HTVA]]</f>
        <v>22.43</v>
      </c>
      <c r="K395" s="38">
        <f>BDD[[#This Row],[PRIX + AC6 HTVA]]*1.6</f>
        <v>35.887999999999998</v>
      </c>
      <c r="L395" s="32" t="s">
        <v>3</v>
      </c>
      <c r="N395" s="29">
        <v>6</v>
      </c>
      <c r="O395" s="29"/>
    </row>
    <row r="396" spans="1:15" x14ac:dyDescent="0.3">
      <c r="A396" s="7" t="s">
        <v>201</v>
      </c>
      <c r="B396" s="7" t="s">
        <v>786</v>
      </c>
      <c r="C396" s="7" t="s">
        <v>848</v>
      </c>
      <c r="D396" s="31" t="s">
        <v>849</v>
      </c>
      <c r="E396" s="34">
        <v>32</v>
      </c>
      <c r="F396" s="34">
        <v>150</v>
      </c>
      <c r="G396" s="34">
        <v>29.65</v>
      </c>
      <c r="H396" s="34">
        <v>6.898E-2</v>
      </c>
      <c r="I396" s="35">
        <v>14.51</v>
      </c>
      <c r="J396" s="35">
        <f>BDD[[#This Row],[ACCIS]]+BDD[[#This Row],[PRIX HTVA]]</f>
        <v>44.16</v>
      </c>
      <c r="K396" s="35">
        <f>BDD[[#This Row],[PRIX + AC6 HTVA]]*1.6</f>
        <v>70.655999999999992</v>
      </c>
      <c r="L396" s="32" t="s">
        <v>3</v>
      </c>
      <c r="N396" s="29">
        <v>6</v>
      </c>
      <c r="O396" s="29" t="s">
        <v>8</v>
      </c>
    </row>
    <row r="397" spans="1:15" x14ac:dyDescent="0.3">
      <c r="A397" s="7" t="s">
        <v>201</v>
      </c>
      <c r="B397" s="7" t="s">
        <v>789</v>
      </c>
      <c r="C397" s="7" t="s">
        <v>850</v>
      </c>
      <c r="D397" s="31" t="s">
        <v>851</v>
      </c>
      <c r="E397" s="34">
        <v>32</v>
      </c>
      <c r="F397" s="34">
        <v>450</v>
      </c>
      <c r="G397" s="34">
        <v>81.67</v>
      </c>
      <c r="H397" s="34">
        <v>6.898E-2</v>
      </c>
      <c r="I397" s="35">
        <v>43.54</v>
      </c>
      <c r="J397" s="35">
        <f>BDD[[#This Row],[ACCIS]]+BDD[[#This Row],[PRIX HTVA]]</f>
        <v>125.21000000000001</v>
      </c>
      <c r="K397" s="35">
        <f>BDD[[#This Row],[PRIX + AC6 HTVA]]*1.6</f>
        <v>200.33600000000001</v>
      </c>
      <c r="L397" s="32" t="s">
        <v>3</v>
      </c>
      <c r="N397" s="29">
        <v>6</v>
      </c>
      <c r="O397" s="29" t="s">
        <v>8</v>
      </c>
    </row>
    <row r="398" spans="1:15" x14ac:dyDescent="0.3">
      <c r="A398" s="7" t="s">
        <v>201</v>
      </c>
      <c r="B398" s="7" t="s">
        <v>789</v>
      </c>
      <c r="C398" s="7" t="s">
        <v>852</v>
      </c>
      <c r="D398" s="31" t="s">
        <v>853</v>
      </c>
      <c r="E398" s="7">
        <v>32</v>
      </c>
      <c r="F398" s="7">
        <v>35</v>
      </c>
      <c r="G398" s="7">
        <v>9.43</v>
      </c>
      <c r="H398" s="7">
        <v>0.3</v>
      </c>
      <c r="I398" s="29">
        <v>3.39</v>
      </c>
      <c r="J398" s="29">
        <f>BDD[[#This Row],[ACCIS]]+BDD[[#This Row],[PRIX HTVA]]</f>
        <v>12.82</v>
      </c>
      <c r="K398" s="29">
        <f>BDD[[#This Row],[PRIX + AC6 HTVA]]*1.6</f>
        <v>20.512</v>
      </c>
      <c r="L398" s="32" t="s">
        <v>3</v>
      </c>
      <c r="N398" s="29">
        <v>3</v>
      </c>
      <c r="O398" s="29"/>
    </row>
    <row r="399" spans="1:15" x14ac:dyDescent="0.3">
      <c r="A399" s="7" t="s">
        <v>46</v>
      </c>
      <c r="B399" s="41" t="s">
        <v>786</v>
      </c>
      <c r="C399" s="7" t="s">
        <v>854</v>
      </c>
      <c r="D399" s="31" t="s">
        <v>855</v>
      </c>
      <c r="E399" s="7">
        <v>32</v>
      </c>
      <c r="F399" s="7">
        <v>70</v>
      </c>
      <c r="G399" s="7">
        <v>15.01</v>
      </c>
      <c r="H399" s="7">
        <v>6.898E-2</v>
      </c>
      <c r="I399" s="29">
        <v>6.77285</v>
      </c>
      <c r="J399" s="29">
        <f>BDD[[#This Row],[ACCIS]]+BDD[[#This Row],[PRIX HTVA]]</f>
        <v>21.78285</v>
      </c>
      <c r="K399" s="38">
        <f>BDD[[#This Row],[PRIX + AC6 HTVA]]*1.6</f>
        <v>34.852560000000004</v>
      </c>
      <c r="L399" s="32" t="s">
        <v>3</v>
      </c>
      <c r="N399" s="38">
        <v>3</v>
      </c>
      <c r="O399" s="29"/>
    </row>
    <row r="400" spans="1:15" x14ac:dyDescent="0.3">
      <c r="A400" s="7" t="s">
        <v>201</v>
      </c>
      <c r="B400" s="41" t="s">
        <v>789</v>
      </c>
      <c r="C400" s="7" t="s">
        <v>856</v>
      </c>
      <c r="D400" s="31" t="s">
        <v>857</v>
      </c>
      <c r="E400" s="7">
        <v>32</v>
      </c>
      <c r="F400" s="7">
        <v>450</v>
      </c>
      <c r="G400" s="7">
        <v>75.17</v>
      </c>
      <c r="H400" s="7">
        <v>6.898E-2</v>
      </c>
      <c r="I400" s="29">
        <v>43.54</v>
      </c>
      <c r="J400" s="29">
        <f>BDD[[#This Row],[ACCIS]]+BDD[[#This Row],[PRIX HTVA]]</f>
        <v>118.71000000000001</v>
      </c>
      <c r="K400" s="29">
        <f>BDD[[#This Row],[PRIX + AC6 HTVA]]*1.6</f>
        <v>189.93600000000004</v>
      </c>
      <c r="L400" s="32" t="s">
        <v>3</v>
      </c>
      <c r="N400" s="29">
        <v>3</v>
      </c>
      <c r="O400" s="29"/>
    </row>
    <row r="401" spans="1:15" x14ac:dyDescent="0.3">
      <c r="A401" s="7" t="s">
        <v>201</v>
      </c>
      <c r="B401" s="41" t="s">
        <v>789</v>
      </c>
      <c r="C401" s="7" t="s">
        <v>858</v>
      </c>
      <c r="D401" s="31" t="s">
        <v>859</v>
      </c>
      <c r="E401" s="7">
        <v>32</v>
      </c>
      <c r="F401" s="7">
        <v>35</v>
      </c>
      <c r="G401" s="7">
        <v>10.72</v>
      </c>
      <c r="H401" s="7">
        <v>0.3</v>
      </c>
      <c r="I401" s="29">
        <v>3.39</v>
      </c>
      <c r="J401" s="29">
        <f>BDD[[#This Row],[ACCIS]]+BDD[[#This Row],[PRIX HTVA]]</f>
        <v>14.110000000000001</v>
      </c>
      <c r="K401" s="29">
        <f>BDD[[#This Row],[PRIX + AC6 HTVA]]*1.6</f>
        <v>22.576000000000004</v>
      </c>
      <c r="L401" s="32" t="s">
        <v>3</v>
      </c>
      <c r="N401" s="29">
        <v>6</v>
      </c>
      <c r="O401" s="29"/>
    </row>
    <row r="402" spans="1:15" x14ac:dyDescent="0.3">
      <c r="A402" s="7" t="s">
        <v>46</v>
      </c>
      <c r="B402" s="7" t="s">
        <v>786</v>
      </c>
      <c r="C402" s="7" t="s">
        <v>860</v>
      </c>
      <c r="D402" s="31" t="s">
        <v>861</v>
      </c>
      <c r="E402" s="7">
        <v>32</v>
      </c>
      <c r="F402" s="7">
        <v>70</v>
      </c>
      <c r="G402" s="7">
        <v>16.32</v>
      </c>
      <c r="H402" s="7">
        <v>6.898E-2</v>
      </c>
      <c r="I402" s="29">
        <v>6.77285</v>
      </c>
      <c r="J402" s="29">
        <f>BDD[[#This Row],[ACCIS]]+BDD[[#This Row],[PRIX HTVA]]</f>
        <v>23.092849999999999</v>
      </c>
      <c r="K402" s="29">
        <f>BDD[[#This Row],[PRIX + AC6 HTVA]]*1.6</f>
        <v>36.948560000000001</v>
      </c>
      <c r="L402" s="32" t="s">
        <v>3</v>
      </c>
      <c r="N402" s="29">
        <v>6</v>
      </c>
      <c r="O402" s="29"/>
    </row>
    <row r="403" spans="1:15" x14ac:dyDescent="0.3">
      <c r="A403" s="7" t="s">
        <v>201</v>
      </c>
      <c r="B403" s="7" t="s">
        <v>862</v>
      </c>
      <c r="D403" s="31" t="s">
        <v>863</v>
      </c>
      <c r="E403" s="7">
        <v>32</v>
      </c>
      <c r="F403" s="7">
        <v>150</v>
      </c>
      <c r="G403" s="7">
        <v>31.46</v>
      </c>
      <c r="H403" s="7">
        <v>6.898E-2</v>
      </c>
      <c r="I403" s="29">
        <v>14.51</v>
      </c>
      <c r="J403" s="29">
        <f>BDD[[#This Row],[ACCIS]]+BDD[[#This Row],[PRIX HTVA]]</f>
        <v>45.97</v>
      </c>
      <c r="K403" s="29">
        <f>BDD[[#This Row],[PRIX + AC6 HTVA]]*1.6</f>
        <v>73.552000000000007</v>
      </c>
      <c r="L403" s="32" t="s">
        <v>3</v>
      </c>
      <c r="N403" s="29">
        <v>6</v>
      </c>
      <c r="O403" s="29"/>
    </row>
    <row r="404" spans="1:15" x14ac:dyDescent="0.3">
      <c r="A404" s="7" t="s">
        <v>201</v>
      </c>
      <c r="B404" s="7" t="s">
        <v>789</v>
      </c>
      <c r="C404" s="7" t="s">
        <v>864</v>
      </c>
      <c r="D404" s="31" t="s">
        <v>865</v>
      </c>
      <c r="E404" s="7">
        <v>32</v>
      </c>
      <c r="F404" s="7">
        <v>450</v>
      </c>
      <c r="G404" s="7">
        <v>81.98</v>
      </c>
      <c r="H404" s="7">
        <v>6.898E-2</v>
      </c>
      <c r="I404" s="29">
        <v>43.54</v>
      </c>
      <c r="J404" s="29">
        <f>BDD[[#This Row],[ACCIS]]+BDD[[#This Row],[PRIX HTVA]]</f>
        <v>125.52000000000001</v>
      </c>
      <c r="K404" s="29">
        <f>BDD[[#This Row],[PRIX + AC6 HTVA]]*1.6</f>
        <v>200.83200000000002</v>
      </c>
      <c r="L404" s="32" t="s">
        <v>3</v>
      </c>
      <c r="N404" s="29">
        <v>6</v>
      </c>
      <c r="O404" s="29"/>
    </row>
    <row r="405" spans="1:15" x14ac:dyDescent="0.3">
      <c r="A405" s="7" t="s">
        <v>201</v>
      </c>
      <c r="B405" s="7" t="s">
        <v>789</v>
      </c>
      <c r="C405" s="7" t="s">
        <v>866</v>
      </c>
      <c r="D405" s="31" t="s">
        <v>867</v>
      </c>
      <c r="E405" s="7">
        <v>32</v>
      </c>
      <c r="F405" s="7">
        <v>35</v>
      </c>
      <c r="G405" s="7">
        <v>9.43</v>
      </c>
      <c r="H405" s="7">
        <v>0.3</v>
      </c>
      <c r="I405" s="29">
        <v>3.39</v>
      </c>
      <c r="J405" s="29">
        <f>BDD[[#This Row],[ACCIS]]+BDD[[#This Row],[PRIX HTVA]]</f>
        <v>12.82</v>
      </c>
      <c r="K405" s="29">
        <f>BDD[[#This Row],[PRIX + AC6 HTVA]]*1.6</f>
        <v>20.512</v>
      </c>
      <c r="L405" s="32" t="s">
        <v>3</v>
      </c>
      <c r="N405" s="29">
        <v>6</v>
      </c>
      <c r="O405" s="29"/>
    </row>
    <row r="406" spans="1:15" x14ac:dyDescent="0.3">
      <c r="A406" s="7" t="s">
        <v>201</v>
      </c>
      <c r="B406" s="7" t="s">
        <v>789</v>
      </c>
      <c r="C406" s="7" t="s">
        <v>868</v>
      </c>
      <c r="D406" s="31" t="s">
        <v>869</v>
      </c>
      <c r="E406" s="7">
        <v>32</v>
      </c>
      <c r="F406" s="7">
        <v>70</v>
      </c>
      <c r="G406" s="7">
        <v>18.350000000000001</v>
      </c>
      <c r="H406" s="7">
        <v>6.898E-2</v>
      </c>
      <c r="I406" s="29">
        <v>6.77</v>
      </c>
      <c r="J406" s="29">
        <f>BDD[[#This Row],[ACCIS]]+BDD[[#This Row],[PRIX HTVA]]</f>
        <v>25.12</v>
      </c>
      <c r="K406" s="29">
        <f>BDD[[#This Row],[PRIX + AC6 HTVA]]*1.6</f>
        <v>40.192000000000007</v>
      </c>
      <c r="L406" s="32" t="s">
        <v>3</v>
      </c>
      <c r="N406" s="29">
        <v>1</v>
      </c>
      <c r="O406" s="29"/>
    </row>
    <row r="407" spans="1:15" x14ac:dyDescent="0.3">
      <c r="A407" s="7" t="s">
        <v>46</v>
      </c>
      <c r="B407" s="7" t="s">
        <v>786</v>
      </c>
      <c r="C407" s="7" t="s">
        <v>870</v>
      </c>
      <c r="D407" s="31" t="s">
        <v>871</v>
      </c>
      <c r="E407" s="7">
        <v>32</v>
      </c>
      <c r="F407" s="7">
        <v>70</v>
      </c>
      <c r="G407" s="7">
        <v>15.01</v>
      </c>
      <c r="H407" s="7">
        <v>6.898E-2</v>
      </c>
      <c r="I407" s="29">
        <v>6.77285</v>
      </c>
      <c r="J407" s="29">
        <f>BDD[[#This Row],[ACCIS]]+BDD[[#This Row],[PRIX HTVA]]</f>
        <v>21.78285</v>
      </c>
      <c r="K407" s="29">
        <f>BDD[[#This Row],[PRIX + AC6 HTVA]]*1.6</f>
        <v>34.852560000000004</v>
      </c>
      <c r="L407" s="32" t="s">
        <v>3</v>
      </c>
      <c r="N407" s="29">
        <v>6</v>
      </c>
      <c r="O407" s="29"/>
    </row>
    <row r="408" spans="1:15" x14ac:dyDescent="0.3">
      <c r="A408" s="39" t="s">
        <v>46</v>
      </c>
      <c r="B408" s="39" t="s">
        <v>786</v>
      </c>
      <c r="C408" s="39" t="s">
        <v>872</v>
      </c>
      <c r="D408" s="31" t="s">
        <v>873</v>
      </c>
      <c r="E408" s="39">
        <v>32</v>
      </c>
      <c r="F408" s="39">
        <v>150</v>
      </c>
      <c r="G408" s="39">
        <v>28.66</v>
      </c>
      <c r="H408" s="39">
        <v>0.14781</v>
      </c>
      <c r="I408" s="38">
        <v>14.513249999999999</v>
      </c>
      <c r="J408" s="29">
        <f>BDD[[#This Row],[ACCIS]]+BDD[[#This Row],[PRIX HTVA]]</f>
        <v>43.173249999999996</v>
      </c>
      <c r="K408" s="29">
        <f>BDD[[#This Row],[PRIX + AC6 HTVA]]*1.6</f>
        <v>69.077199999999991</v>
      </c>
      <c r="L408" s="32" t="s">
        <v>3</v>
      </c>
      <c r="N408" s="29">
        <v>6</v>
      </c>
      <c r="O408" s="29"/>
    </row>
    <row r="409" spans="1:15" x14ac:dyDescent="0.3">
      <c r="A409" s="7" t="s">
        <v>46</v>
      </c>
      <c r="B409" s="7" t="s">
        <v>786</v>
      </c>
      <c r="C409" s="7" t="s">
        <v>874</v>
      </c>
      <c r="D409" s="31" t="s">
        <v>875</v>
      </c>
      <c r="E409" s="7">
        <v>32</v>
      </c>
      <c r="F409" s="7">
        <v>450</v>
      </c>
      <c r="G409" s="7">
        <v>73.03</v>
      </c>
      <c r="H409" s="7">
        <v>0.44342999999999999</v>
      </c>
      <c r="I409" s="29">
        <v>43.539749999999998</v>
      </c>
      <c r="J409" s="29">
        <f>BDD[[#This Row],[ACCIS]]+BDD[[#This Row],[PRIX HTVA]]</f>
        <v>116.56975</v>
      </c>
      <c r="K409" s="29">
        <f>BDD[[#This Row],[PRIX + AC6 HTVA]]*1.6</f>
        <v>186.51160000000002</v>
      </c>
      <c r="L409" s="32" t="s">
        <v>3</v>
      </c>
      <c r="N409" s="29">
        <v>6</v>
      </c>
      <c r="O409" s="29"/>
    </row>
    <row r="410" spans="1:15" x14ac:dyDescent="0.3">
      <c r="A410" s="36" t="s">
        <v>46</v>
      </c>
      <c r="B410" s="36" t="s">
        <v>786</v>
      </c>
      <c r="C410" s="36" t="s">
        <v>876</v>
      </c>
      <c r="D410" s="31" t="s">
        <v>877</v>
      </c>
      <c r="E410" s="7">
        <v>32</v>
      </c>
      <c r="F410" s="7">
        <v>70</v>
      </c>
      <c r="G410" s="7">
        <v>18.350000000000001</v>
      </c>
      <c r="H410" s="7">
        <v>6.898E-2</v>
      </c>
      <c r="I410" s="29">
        <v>6.77</v>
      </c>
      <c r="J410" s="29">
        <f>BDD[[#This Row],[ACCIS]]+BDD[[#This Row],[PRIX HTVA]]</f>
        <v>25.12</v>
      </c>
      <c r="K410" s="29">
        <f>BDD[[#This Row],[PRIX + AC6 HTVA]]*1.6</f>
        <v>40.192000000000007</v>
      </c>
      <c r="L410" s="32" t="s">
        <v>3</v>
      </c>
      <c r="N410" s="29">
        <v>6</v>
      </c>
      <c r="O410" s="29" t="s">
        <v>4</v>
      </c>
    </row>
    <row r="411" spans="1:15" x14ac:dyDescent="0.3">
      <c r="A411" s="43" t="s">
        <v>201</v>
      </c>
      <c r="B411" s="43" t="s">
        <v>789</v>
      </c>
      <c r="C411" s="43" t="s">
        <v>878</v>
      </c>
      <c r="D411" s="31" t="s">
        <v>879</v>
      </c>
      <c r="E411" s="7">
        <v>21</v>
      </c>
      <c r="F411" s="7">
        <v>35</v>
      </c>
      <c r="G411" s="7">
        <v>13.08</v>
      </c>
      <c r="H411" s="7">
        <v>0.3</v>
      </c>
      <c r="I411" s="29">
        <v>2.23</v>
      </c>
      <c r="J411" s="29">
        <f>BDD[[#This Row],[ACCIS]]+BDD[[#This Row],[PRIX HTVA]]</f>
        <v>15.31</v>
      </c>
      <c r="K411" s="29">
        <f>BDD[[#This Row],[PRIX + AC6 HTVA]]*1.6</f>
        <v>24.496000000000002</v>
      </c>
      <c r="L411" s="32" t="s">
        <v>3</v>
      </c>
      <c r="N411" s="29">
        <v>6</v>
      </c>
      <c r="O411" s="29" t="s">
        <v>18</v>
      </c>
    </row>
    <row r="412" spans="1:15" x14ac:dyDescent="0.3">
      <c r="A412" s="43" t="s">
        <v>46</v>
      </c>
      <c r="B412" s="43" t="s">
        <v>786</v>
      </c>
      <c r="C412" s="43" t="s">
        <v>880</v>
      </c>
      <c r="D412" s="31" t="s">
        <v>881</v>
      </c>
      <c r="E412" s="7">
        <v>21</v>
      </c>
      <c r="F412" s="7">
        <v>70</v>
      </c>
      <c r="G412" s="7">
        <v>20.22</v>
      </c>
      <c r="H412" s="7">
        <v>6.898E-2</v>
      </c>
      <c r="I412" s="29">
        <v>4.4683900000000003</v>
      </c>
      <c r="J412" s="29">
        <f>BDD[[#This Row],[ACCIS]]+BDD[[#This Row],[PRIX HTVA]]</f>
        <v>24.688389999999998</v>
      </c>
      <c r="K412" s="29">
        <f>BDD[[#This Row],[PRIX + AC6 HTVA]]*1.6</f>
        <v>39.501424</v>
      </c>
      <c r="L412" s="32" t="s">
        <v>3</v>
      </c>
      <c r="N412" s="29">
        <v>6</v>
      </c>
      <c r="O412" s="29" t="s">
        <v>18</v>
      </c>
    </row>
    <row r="413" spans="1:15" x14ac:dyDescent="0.3">
      <c r="A413" s="43" t="s">
        <v>46</v>
      </c>
      <c r="B413" s="43" t="s">
        <v>786</v>
      </c>
      <c r="C413" s="43" t="s">
        <v>882</v>
      </c>
      <c r="D413" s="31" t="s">
        <v>883</v>
      </c>
      <c r="E413" s="7">
        <v>21</v>
      </c>
      <c r="F413" s="7">
        <v>70</v>
      </c>
      <c r="G413" s="7">
        <v>20.22</v>
      </c>
      <c r="H413" s="7">
        <v>6.898E-2</v>
      </c>
      <c r="I413" s="29">
        <v>4.47</v>
      </c>
      <c r="J413" s="29">
        <f>BDD[[#This Row],[ACCIS]]+BDD[[#This Row],[PRIX HTVA]]</f>
        <v>24.689999999999998</v>
      </c>
      <c r="K413" s="29">
        <f>BDD[[#This Row],[PRIX + AC6 HTVA]]*1.6</f>
        <v>39.503999999999998</v>
      </c>
      <c r="L413" s="32" t="s">
        <v>3</v>
      </c>
      <c r="N413" s="29">
        <v>1</v>
      </c>
      <c r="O413" s="29" t="s">
        <v>18</v>
      </c>
    </row>
    <row r="414" spans="1:15" x14ac:dyDescent="0.3">
      <c r="A414" s="7" t="s">
        <v>201</v>
      </c>
      <c r="B414" s="7" t="s">
        <v>789</v>
      </c>
      <c r="C414" s="7" t="s">
        <v>884</v>
      </c>
      <c r="D414" s="31" t="s">
        <v>885</v>
      </c>
      <c r="E414" s="7">
        <v>32</v>
      </c>
      <c r="F414" s="7">
        <v>35</v>
      </c>
      <c r="G414" s="7">
        <v>9.43</v>
      </c>
      <c r="H414" s="7">
        <v>0.3</v>
      </c>
      <c r="I414" s="29">
        <v>3.39</v>
      </c>
      <c r="J414" s="29">
        <f>BDD[[#This Row],[ACCIS]]+BDD[[#This Row],[PRIX HTVA]]</f>
        <v>12.82</v>
      </c>
      <c r="K414" s="29">
        <f>BDD[[#This Row],[PRIX + AC6 HTVA]]*1.6</f>
        <v>20.512</v>
      </c>
      <c r="L414" s="32" t="s">
        <v>3</v>
      </c>
      <c r="N414" s="29">
        <v>1</v>
      </c>
      <c r="O414" s="29"/>
    </row>
    <row r="415" spans="1:15" x14ac:dyDescent="0.3">
      <c r="A415" s="7" t="s">
        <v>46</v>
      </c>
      <c r="B415" s="7" t="s">
        <v>786</v>
      </c>
      <c r="C415" s="7" t="s">
        <v>886</v>
      </c>
      <c r="D415" s="31" t="s">
        <v>887</v>
      </c>
      <c r="E415" s="7">
        <v>32</v>
      </c>
      <c r="F415" s="7">
        <v>70</v>
      </c>
      <c r="G415" s="7">
        <v>15.01</v>
      </c>
      <c r="H415" s="7">
        <v>6.898E-2</v>
      </c>
      <c r="I415" s="29">
        <v>6.77285</v>
      </c>
      <c r="J415" s="29">
        <f>BDD[[#This Row],[ACCIS]]+BDD[[#This Row],[PRIX HTVA]]</f>
        <v>21.78285</v>
      </c>
      <c r="K415" s="29">
        <f>BDD[[#This Row],[PRIX + AC6 HTVA]]*1.6</f>
        <v>34.852560000000004</v>
      </c>
      <c r="L415" s="32" t="s">
        <v>3</v>
      </c>
      <c r="N415" s="29">
        <v>6</v>
      </c>
      <c r="O415" s="29"/>
    </row>
    <row r="416" spans="1:15" x14ac:dyDescent="0.3">
      <c r="A416" s="7" t="s">
        <v>46</v>
      </c>
      <c r="B416" s="7" t="s">
        <v>786</v>
      </c>
      <c r="C416" s="7" t="s">
        <v>888</v>
      </c>
      <c r="D416" s="31" t="s">
        <v>889</v>
      </c>
      <c r="E416" s="7">
        <v>32</v>
      </c>
      <c r="F416" s="7">
        <v>150</v>
      </c>
      <c r="G416" s="7">
        <v>28.66</v>
      </c>
      <c r="H416" s="7">
        <v>0.14781</v>
      </c>
      <c r="I416" s="29">
        <v>14.513249999999999</v>
      </c>
      <c r="J416" s="29">
        <f>BDD[[#This Row],[ACCIS]]+BDD[[#This Row],[PRIX HTVA]]</f>
        <v>43.173249999999996</v>
      </c>
      <c r="K416" s="29">
        <f>BDD[[#This Row],[PRIX + AC6 HTVA]]*1.6</f>
        <v>69.077199999999991</v>
      </c>
      <c r="L416" s="32" t="s">
        <v>3</v>
      </c>
      <c r="N416" s="29">
        <v>6</v>
      </c>
      <c r="O416" s="29"/>
    </row>
    <row r="417" spans="1:15" x14ac:dyDescent="0.3">
      <c r="A417" s="7" t="s">
        <v>46</v>
      </c>
      <c r="B417" s="7" t="s">
        <v>786</v>
      </c>
      <c r="C417" s="7" t="s">
        <v>890</v>
      </c>
      <c r="D417" s="31" t="s">
        <v>891</v>
      </c>
      <c r="E417" s="7">
        <v>32</v>
      </c>
      <c r="F417" s="7">
        <v>450</v>
      </c>
      <c r="G417" s="7">
        <v>73.03</v>
      </c>
      <c r="H417" s="7">
        <v>0.44342999999999999</v>
      </c>
      <c r="I417" s="29">
        <v>43.539749999999998</v>
      </c>
      <c r="J417" s="29">
        <f>BDD[[#This Row],[ACCIS]]+BDD[[#This Row],[PRIX HTVA]]</f>
        <v>116.56975</v>
      </c>
      <c r="K417" s="29">
        <f>BDD[[#This Row],[PRIX + AC6 HTVA]]*1.6</f>
        <v>186.51160000000002</v>
      </c>
      <c r="L417" s="32" t="s">
        <v>3</v>
      </c>
      <c r="N417" s="29">
        <v>1</v>
      </c>
      <c r="O417" s="29"/>
    </row>
    <row r="418" spans="1:15" x14ac:dyDescent="0.3">
      <c r="A418" s="43" t="s">
        <v>201</v>
      </c>
      <c r="B418" s="43" t="s">
        <v>789</v>
      </c>
      <c r="C418" s="43" t="s">
        <v>892</v>
      </c>
      <c r="D418" s="31" t="s">
        <v>893</v>
      </c>
      <c r="E418" s="7">
        <v>21</v>
      </c>
      <c r="F418" s="7">
        <v>35</v>
      </c>
      <c r="G418" s="7">
        <v>13.08</v>
      </c>
      <c r="H418" s="7">
        <v>0.3</v>
      </c>
      <c r="I418" s="29">
        <v>2.23</v>
      </c>
      <c r="J418" s="29">
        <f>BDD[[#This Row],[ACCIS]]+BDD[[#This Row],[PRIX HTVA]]</f>
        <v>15.31</v>
      </c>
      <c r="K418" s="29">
        <f>BDD[[#This Row],[PRIX + AC6 HTVA]]*1.6</f>
        <v>24.496000000000002</v>
      </c>
      <c r="L418" s="32" t="s">
        <v>3</v>
      </c>
      <c r="N418" s="29">
        <v>1</v>
      </c>
      <c r="O418" s="29" t="s">
        <v>18</v>
      </c>
    </row>
    <row r="419" spans="1:15" x14ac:dyDescent="0.3">
      <c r="A419" s="43" t="s">
        <v>46</v>
      </c>
      <c r="B419" s="43" t="s">
        <v>786</v>
      </c>
      <c r="C419" s="43" t="s">
        <v>894</v>
      </c>
      <c r="D419" s="31" t="s">
        <v>895</v>
      </c>
      <c r="E419" s="7">
        <v>21</v>
      </c>
      <c r="F419" s="7">
        <v>70</v>
      </c>
      <c r="G419" s="7">
        <v>20.22</v>
      </c>
      <c r="H419" s="7">
        <v>6.898E-2</v>
      </c>
      <c r="I419" s="29">
        <v>4.4683900000000003</v>
      </c>
      <c r="J419" s="29">
        <f>BDD[[#This Row],[ACCIS]]+BDD[[#This Row],[PRIX HTVA]]</f>
        <v>24.688389999999998</v>
      </c>
      <c r="K419" s="29">
        <f>BDD[[#This Row],[PRIX + AC6 HTVA]]*1.6</f>
        <v>39.501424</v>
      </c>
      <c r="L419" s="32" t="s">
        <v>3</v>
      </c>
      <c r="N419" s="29">
        <v>6</v>
      </c>
      <c r="O419" s="29" t="s">
        <v>18</v>
      </c>
    </row>
    <row r="420" spans="1:15" x14ac:dyDescent="0.3">
      <c r="A420" s="7" t="s">
        <v>201</v>
      </c>
      <c r="B420" s="7" t="s">
        <v>786</v>
      </c>
      <c r="C420" s="7" t="s">
        <v>896</v>
      </c>
      <c r="D420" s="31" t="s">
        <v>897</v>
      </c>
      <c r="E420" s="7">
        <v>32</v>
      </c>
      <c r="F420" s="7">
        <v>70</v>
      </c>
      <c r="G420" s="7">
        <v>20.99</v>
      </c>
      <c r="H420" s="7">
        <v>6.898E-2</v>
      </c>
      <c r="I420" s="29">
        <v>6.7</v>
      </c>
      <c r="J420" s="29">
        <f>BDD[[#This Row],[ACCIS]]+BDD[[#This Row],[PRIX HTVA]]</f>
        <v>27.689999999999998</v>
      </c>
      <c r="K420" s="29">
        <f>BDD[[#This Row],[PRIX + AC6 HTVA]]*1.6</f>
        <v>44.304000000000002</v>
      </c>
      <c r="L420" s="32" t="s">
        <v>3</v>
      </c>
      <c r="N420" s="29">
        <v>6</v>
      </c>
      <c r="O420" s="29"/>
    </row>
    <row r="421" spans="1:15" x14ac:dyDescent="0.3">
      <c r="A421" s="7" t="s">
        <v>201</v>
      </c>
      <c r="B421" s="7" t="s">
        <v>786</v>
      </c>
      <c r="C421" s="7" t="s">
        <v>898</v>
      </c>
      <c r="D421" s="31" t="s">
        <v>899</v>
      </c>
      <c r="E421" s="7">
        <v>32</v>
      </c>
      <c r="F421" s="7">
        <v>70</v>
      </c>
      <c r="G421" s="7">
        <v>20.99</v>
      </c>
      <c r="H421" s="7">
        <v>6.898E-2</v>
      </c>
      <c r="I421" s="29">
        <v>6.7</v>
      </c>
      <c r="J421" s="29">
        <f>BDD[[#This Row],[ACCIS]]+BDD[[#This Row],[PRIX HTVA]]</f>
        <v>27.689999999999998</v>
      </c>
      <c r="K421" s="29">
        <f>BDD[[#This Row],[PRIX + AC6 HTVA]]*1.6</f>
        <v>44.304000000000002</v>
      </c>
      <c r="L421" s="32" t="s">
        <v>3</v>
      </c>
      <c r="N421" s="29">
        <v>6</v>
      </c>
      <c r="O421" s="29"/>
    </row>
    <row r="422" spans="1:15" x14ac:dyDescent="0.3">
      <c r="A422" s="7" t="s">
        <v>201</v>
      </c>
      <c r="B422" s="7" t="s">
        <v>789</v>
      </c>
      <c r="C422" s="7" t="s">
        <v>900</v>
      </c>
      <c r="D422" s="31" t="s">
        <v>901</v>
      </c>
      <c r="E422" s="7">
        <v>32</v>
      </c>
      <c r="F422" s="7">
        <v>35</v>
      </c>
      <c r="G422" s="7">
        <v>11.61</v>
      </c>
      <c r="H422" s="7">
        <v>0.3</v>
      </c>
      <c r="I422" s="29">
        <v>3.39</v>
      </c>
      <c r="J422" s="29">
        <f>BDD[[#This Row],[ACCIS]]+BDD[[#This Row],[PRIX HTVA]]</f>
        <v>15</v>
      </c>
      <c r="K422" s="29">
        <f>BDD[[#This Row],[PRIX + AC6 HTVA]]*1.6</f>
        <v>24</v>
      </c>
      <c r="L422" s="32" t="s">
        <v>3</v>
      </c>
      <c r="N422" s="29">
        <v>1</v>
      </c>
      <c r="O422" s="29"/>
    </row>
    <row r="423" spans="1:15" x14ac:dyDescent="0.3">
      <c r="A423" s="7" t="s">
        <v>46</v>
      </c>
      <c r="B423" s="7" t="s">
        <v>786</v>
      </c>
      <c r="C423" s="7" t="s">
        <v>902</v>
      </c>
      <c r="D423" s="31" t="s">
        <v>903</v>
      </c>
      <c r="E423" s="7">
        <v>32</v>
      </c>
      <c r="F423" s="7">
        <v>70</v>
      </c>
      <c r="G423" s="7">
        <v>18.93</v>
      </c>
      <c r="H423" s="7">
        <v>6.898E-2</v>
      </c>
      <c r="I423" s="29">
        <v>6.77285</v>
      </c>
      <c r="J423" s="29">
        <f>BDD[[#This Row],[ACCIS]]+BDD[[#This Row],[PRIX HTVA]]</f>
        <v>25.702849999999998</v>
      </c>
      <c r="K423" s="29">
        <f>BDD[[#This Row],[PRIX + AC6 HTVA]]*1.6</f>
        <v>41.124560000000002</v>
      </c>
      <c r="L423" s="32" t="s">
        <v>3</v>
      </c>
      <c r="N423" s="29">
        <v>1</v>
      </c>
      <c r="O423" s="29"/>
    </row>
    <row r="424" spans="1:15" x14ac:dyDescent="0.3">
      <c r="A424" s="7" t="s">
        <v>46</v>
      </c>
      <c r="B424" s="7" t="s">
        <v>786</v>
      </c>
      <c r="C424" s="7" t="s">
        <v>904</v>
      </c>
      <c r="D424" s="31" t="s">
        <v>905</v>
      </c>
      <c r="E424" s="7">
        <v>45</v>
      </c>
      <c r="F424" s="7">
        <v>70</v>
      </c>
      <c r="G424" s="7">
        <v>14.95</v>
      </c>
      <c r="H424" s="7">
        <v>6.898E-2</v>
      </c>
      <c r="I424" s="29">
        <v>9.4962999999999997</v>
      </c>
      <c r="J424" s="29">
        <f>BDD[[#This Row],[ACCIS]]+BDD[[#This Row],[PRIX HTVA]]</f>
        <v>24.446300000000001</v>
      </c>
      <c r="K424" s="29">
        <f>BDD[[#This Row],[PRIX + AC6 HTVA]]*1.6</f>
        <v>39.114080000000001</v>
      </c>
      <c r="L424" s="32" t="s">
        <v>3</v>
      </c>
      <c r="N424" s="29">
        <v>1</v>
      </c>
      <c r="O424" s="29"/>
    </row>
    <row r="425" spans="1:15" x14ac:dyDescent="0.3">
      <c r="A425" s="7" t="s">
        <v>46</v>
      </c>
      <c r="B425" s="7" t="s">
        <v>786</v>
      </c>
      <c r="C425" s="7" t="s">
        <v>906</v>
      </c>
      <c r="D425" s="31" t="s">
        <v>907</v>
      </c>
      <c r="E425" s="7">
        <v>32</v>
      </c>
      <c r="F425" s="7">
        <v>70</v>
      </c>
      <c r="G425" s="7">
        <v>19.239999999999998</v>
      </c>
      <c r="H425" s="7">
        <v>6.898E-2</v>
      </c>
      <c r="I425" s="29">
        <v>6.77285</v>
      </c>
      <c r="J425" s="29">
        <f>BDD[[#This Row],[ACCIS]]+BDD[[#This Row],[PRIX HTVA]]</f>
        <v>26.01285</v>
      </c>
      <c r="K425" s="29">
        <f>BDD[[#This Row],[PRIX + AC6 HTVA]]*1.6</f>
        <v>41.620560000000005</v>
      </c>
      <c r="L425" s="32" t="s">
        <v>3</v>
      </c>
      <c r="N425" s="29">
        <v>6</v>
      </c>
      <c r="O425" s="38"/>
    </row>
    <row r="426" spans="1:15" s="39" customFormat="1" x14ac:dyDescent="0.3">
      <c r="A426" s="39" t="s">
        <v>46</v>
      </c>
      <c r="B426" s="39" t="s">
        <v>908</v>
      </c>
      <c r="C426" s="39" t="s">
        <v>909</v>
      </c>
      <c r="D426" s="31" t="s">
        <v>910</v>
      </c>
      <c r="E426" s="39">
        <v>40</v>
      </c>
      <c r="F426" s="39">
        <v>70</v>
      </c>
      <c r="G426" s="39">
        <v>28.41</v>
      </c>
      <c r="H426" s="39">
        <v>6.898E-2</v>
      </c>
      <c r="I426" s="38">
        <v>8.4488199999999996</v>
      </c>
      <c r="J426" s="29">
        <f>BDD[[#This Row],[ACCIS]]+BDD[[#This Row],[PRIX HTVA]]</f>
        <v>36.858820000000001</v>
      </c>
      <c r="K426" s="29">
        <f>BDD[[#This Row],[PRIX + AC6 HTVA]]*1.6</f>
        <v>58.974112000000005</v>
      </c>
      <c r="L426" s="32" t="s">
        <v>3</v>
      </c>
      <c r="M426" s="33"/>
      <c r="N426" s="29">
        <v>6</v>
      </c>
      <c r="O426" s="29"/>
    </row>
    <row r="427" spans="1:15" s="39" customFormat="1" x14ac:dyDescent="0.3">
      <c r="A427" s="7" t="s">
        <v>46</v>
      </c>
      <c r="B427" s="7" t="s">
        <v>908</v>
      </c>
      <c r="C427" s="7" t="s">
        <v>911</v>
      </c>
      <c r="D427" s="31" t="s">
        <v>912</v>
      </c>
      <c r="E427" s="7">
        <v>40</v>
      </c>
      <c r="F427" s="7">
        <v>70</v>
      </c>
      <c r="G427" s="7">
        <v>24.65</v>
      </c>
      <c r="H427" s="7">
        <v>6.898E-2</v>
      </c>
      <c r="I427" s="29">
        <v>8.4488199999999996</v>
      </c>
      <c r="J427" s="29">
        <f>BDD[[#This Row],[ACCIS]]+BDD[[#This Row],[PRIX HTVA]]</f>
        <v>33.098819999999996</v>
      </c>
      <c r="K427" s="29">
        <f>BDD[[#This Row],[PRIX + AC6 HTVA]]*1.6</f>
        <v>52.958112</v>
      </c>
      <c r="L427" s="32" t="s">
        <v>3</v>
      </c>
      <c r="M427" s="33"/>
      <c r="N427" s="29">
        <v>1</v>
      </c>
      <c r="O427" s="29"/>
    </row>
    <row r="428" spans="1:15" s="39" customFormat="1" x14ac:dyDescent="0.3">
      <c r="A428" s="7" t="s">
        <v>46</v>
      </c>
      <c r="B428" s="7" t="s">
        <v>908</v>
      </c>
      <c r="C428" s="7" t="s">
        <v>913</v>
      </c>
      <c r="D428" s="31" t="s">
        <v>914</v>
      </c>
      <c r="E428" s="7">
        <v>40</v>
      </c>
      <c r="F428" s="7">
        <v>450</v>
      </c>
      <c r="G428" s="7">
        <v>155</v>
      </c>
      <c r="H428" s="7">
        <v>0.44342999999999999</v>
      </c>
      <c r="I428" s="29">
        <v>54.313830000000003</v>
      </c>
      <c r="J428" s="29">
        <f>BDD[[#This Row],[ACCIS]]+BDD[[#This Row],[PRIX HTVA]]</f>
        <v>209.31383</v>
      </c>
      <c r="K428" s="29">
        <f>BDD[[#This Row],[PRIX + AC6 HTVA]]*1.6</f>
        <v>334.902128</v>
      </c>
      <c r="L428" s="32" t="s">
        <v>3</v>
      </c>
      <c r="M428" s="33"/>
      <c r="N428" s="29">
        <v>6</v>
      </c>
      <c r="O428" s="29"/>
    </row>
    <row r="429" spans="1:15" s="39" customFormat="1" x14ac:dyDescent="0.3">
      <c r="A429" s="7" t="s">
        <v>46</v>
      </c>
      <c r="B429" s="7" t="s">
        <v>908</v>
      </c>
      <c r="C429" s="7" t="s">
        <v>915</v>
      </c>
      <c r="D429" s="31" t="s">
        <v>916</v>
      </c>
      <c r="E429" s="7">
        <v>50</v>
      </c>
      <c r="F429" s="7">
        <v>70</v>
      </c>
      <c r="G429" s="7">
        <v>15.022</v>
      </c>
      <c r="H429" s="7">
        <v>6.898E-2</v>
      </c>
      <c r="I429" s="29">
        <v>10.54378</v>
      </c>
      <c r="J429" s="29">
        <f>BDD[[#This Row],[ACCIS]]+BDD[[#This Row],[PRIX HTVA]]</f>
        <v>25.56578</v>
      </c>
      <c r="K429" s="29">
        <f>BDD[[#This Row],[PRIX + AC6 HTVA]]*1.6</f>
        <v>40.905248</v>
      </c>
      <c r="L429" s="32" t="s">
        <v>3</v>
      </c>
      <c r="M429" s="33"/>
      <c r="N429" s="29">
        <v>1</v>
      </c>
      <c r="O429" s="29"/>
    </row>
    <row r="430" spans="1:15" s="39" customFormat="1" x14ac:dyDescent="0.3">
      <c r="A430" s="7" t="s">
        <v>46</v>
      </c>
      <c r="B430" s="7" t="s">
        <v>908</v>
      </c>
      <c r="C430" s="7" t="s">
        <v>917</v>
      </c>
      <c r="D430" s="31" t="s">
        <v>918</v>
      </c>
      <c r="E430" s="7">
        <v>40</v>
      </c>
      <c r="F430" s="7">
        <v>450</v>
      </c>
      <c r="G430" s="7">
        <v>140.07</v>
      </c>
      <c r="H430" s="7">
        <v>0.44342999999999999</v>
      </c>
      <c r="I430" s="29">
        <v>54.313830000000003</v>
      </c>
      <c r="J430" s="29">
        <f>BDD[[#This Row],[ACCIS]]+BDD[[#This Row],[PRIX HTVA]]</f>
        <v>194.38382999999999</v>
      </c>
      <c r="K430" s="29">
        <f>BDD[[#This Row],[PRIX + AC6 HTVA]]*1.6</f>
        <v>311.01412800000003</v>
      </c>
      <c r="L430" s="32" t="s">
        <v>3</v>
      </c>
      <c r="M430" s="33"/>
      <c r="N430" s="29">
        <v>6</v>
      </c>
      <c r="O430" s="29"/>
    </row>
    <row r="431" spans="1:15" x14ac:dyDescent="0.3">
      <c r="A431" s="7" t="s">
        <v>46</v>
      </c>
      <c r="B431" s="7" t="s">
        <v>908</v>
      </c>
      <c r="C431" s="7" t="s">
        <v>919</v>
      </c>
      <c r="D431" s="31" t="s">
        <v>920</v>
      </c>
      <c r="E431" s="7">
        <v>40</v>
      </c>
      <c r="F431" s="7">
        <v>450</v>
      </c>
      <c r="G431" s="7">
        <v>162.4</v>
      </c>
      <c r="H431" s="7">
        <v>0.44342999999999999</v>
      </c>
      <c r="I431" s="29">
        <v>54.313830000000003</v>
      </c>
      <c r="J431" s="29">
        <f>BDD[[#This Row],[ACCIS]]+BDD[[#This Row],[PRIX HTVA]]</f>
        <v>216.71383</v>
      </c>
      <c r="K431" s="29">
        <f>BDD[[#This Row],[PRIX + AC6 HTVA]]*1.6</f>
        <v>346.74212800000004</v>
      </c>
      <c r="L431" s="32" t="s">
        <v>3</v>
      </c>
      <c r="N431" s="29">
        <v>6</v>
      </c>
      <c r="O431" s="29"/>
    </row>
    <row r="432" spans="1:15" x14ac:dyDescent="0.3">
      <c r="A432" s="7" t="s">
        <v>46</v>
      </c>
      <c r="B432" s="7" t="s">
        <v>908</v>
      </c>
      <c r="C432" s="7" t="s">
        <v>921</v>
      </c>
      <c r="D432" s="31" t="s">
        <v>922</v>
      </c>
      <c r="E432" s="7">
        <v>40</v>
      </c>
      <c r="F432" s="7">
        <v>70</v>
      </c>
      <c r="G432" s="7">
        <v>24.65</v>
      </c>
      <c r="H432" s="7">
        <v>6.898E-2</v>
      </c>
      <c r="I432" s="29">
        <v>8.4488199999999996</v>
      </c>
      <c r="J432" s="29">
        <f>BDD[[#This Row],[ACCIS]]+BDD[[#This Row],[PRIX HTVA]]</f>
        <v>33.098819999999996</v>
      </c>
      <c r="K432" s="29">
        <f>BDD[[#This Row],[PRIX + AC6 HTVA]]*1.6</f>
        <v>52.958112</v>
      </c>
      <c r="L432" s="32" t="s">
        <v>3</v>
      </c>
      <c r="N432" s="29">
        <v>1</v>
      </c>
      <c r="O432" s="29"/>
    </row>
    <row r="433" spans="1:15" x14ac:dyDescent="0.3">
      <c r="A433" s="7" t="s">
        <v>46</v>
      </c>
      <c r="B433" s="7" t="s">
        <v>908</v>
      </c>
      <c r="C433" s="7" t="s">
        <v>923</v>
      </c>
      <c r="D433" s="31" t="s">
        <v>924</v>
      </c>
      <c r="E433" s="7">
        <v>40</v>
      </c>
      <c r="F433" s="7">
        <v>70</v>
      </c>
      <c r="G433" s="7">
        <v>38.950000000000003</v>
      </c>
      <c r="H433" s="7">
        <v>6.898E-2</v>
      </c>
      <c r="I433" s="29">
        <v>8.4488199999999996</v>
      </c>
      <c r="J433" s="29">
        <f>BDD[[#This Row],[ACCIS]]+BDD[[#This Row],[PRIX HTVA]]</f>
        <v>47.398820000000001</v>
      </c>
      <c r="K433" s="29">
        <f>BDD[[#This Row],[PRIX + AC6 HTVA]]*1.6</f>
        <v>75.83811200000001</v>
      </c>
      <c r="L433" s="32" t="s">
        <v>3</v>
      </c>
      <c r="N433" s="29">
        <v>1</v>
      </c>
      <c r="O433" s="29"/>
    </row>
    <row r="434" spans="1:15" x14ac:dyDescent="0.3">
      <c r="A434" s="7" t="s">
        <v>46</v>
      </c>
      <c r="B434" s="7" t="s">
        <v>908</v>
      </c>
      <c r="C434" s="7" t="s">
        <v>925</v>
      </c>
      <c r="D434" s="31" t="s">
        <v>926</v>
      </c>
      <c r="E434" s="23">
        <v>56.4</v>
      </c>
      <c r="F434" s="23">
        <v>70</v>
      </c>
      <c r="G434" s="23">
        <v>35.524999999999999</v>
      </c>
      <c r="H434" s="23">
        <v>6.898E-2</v>
      </c>
      <c r="I434" s="37">
        <v>11.884550000000001</v>
      </c>
      <c r="J434" s="37">
        <f>BDD[[#This Row],[ACCIS]]+BDD[[#This Row],[PRIX HTVA]]</f>
        <v>47.409549999999996</v>
      </c>
      <c r="K434" s="37">
        <f>BDD[[#This Row],[PRIX + AC6 HTVA]]*1.6</f>
        <v>75.855279999999993</v>
      </c>
      <c r="L434" s="32" t="s">
        <v>3</v>
      </c>
      <c r="N434" s="29">
        <v>6</v>
      </c>
      <c r="O434" s="38" t="s">
        <v>11</v>
      </c>
    </row>
    <row r="435" spans="1:15" x14ac:dyDescent="0.3">
      <c r="A435" s="7" t="s">
        <v>46</v>
      </c>
      <c r="B435" s="7" t="s">
        <v>908</v>
      </c>
      <c r="C435" s="7" t="s">
        <v>927</v>
      </c>
      <c r="D435" s="31" t="s">
        <v>928</v>
      </c>
      <c r="E435" s="7">
        <v>59</v>
      </c>
      <c r="F435" s="7">
        <v>70</v>
      </c>
      <c r="G435" s="7">
        <v>37.799999999999997</v>
      </c>
      <c r="H435" s="7">
        <v>6.898E-2</v>
      </c>
      <c r="I435" s="29">
        <v>12.42924</v>
      </c>
      <c r="J435" s="29">
        <f>BDD[[#This Row],[ACCIS]]+BDD[[#This Row],[PRIX HTVA]]</f>
        <v>50.229239999999997</v>
      </c>
      <c r="K435" s="29">
        <f>BDD[[#This Row],[PRIX + AC6 HTVA]]*1.6</f>
        <v>80.366783999999996</v>
      </c>
      <c r="L435" s="32" t="s">
        <v>3</v>
      </c>
      <c r="N435" s="29">
        <v>6</v>
      </c>
      <c r="O435" s="38"/>
    </row>
    <row r="436" spans="1:15" x14ac:dyDescent="0.3">
      <c r="A436" s="7" t="s">
        <v>46</v>
      </c>
      <c r="B436" s="7" t="s">
        <v>908</v>
      </c>
      <c r="C436" s="7" t="s">
        <v>929</v>
      </c>
      <c r="D436" s="31" t="s">
        <v>930</v>
      </c>
      <c r="E436" s="7">
        <v>50</v>
      </c>
      <c r="F436" s="7">
        <v>70</v>
      </c>
      <c r="G436" s="7">
        <v>15.022</v>
      </c>
      <c r="H436" s="7">
        <v>6.898E-2</v>
      </c>
      <c r="I436" s="29">
        <v>10.54378</v>
      </c>
      <c r="J436" s="29">
        <f>BDD[[#This Row],[ACCIS]]+BDD[[#This Row],[PRIX HTVA]]</f>
        <v>25.56578</v>
      </c>
      <c r="K436" s="29">
        <f>BDD[[#This Row],[PRIX + AC6 HTVA]]*1.6</f>
        <v>40.905248</v>
      </c>
      <c r="L436" s="32" t="s">
        <v>3</v>
      </c>
      <c r="N436" s="29">
        <v>6</v>
      </c>
      <c r="O436" s="38"/>
    </row>
    <row r="437" spans="1:15" x14ac:dyDescent="0.3">
      <c r="A437" s="7" t="s">
        <v>46</v>
      </c>
      <c r="B437" s="7" t="s">
        <v>908</v>
      </c>
      <c r="C437" s="7" t="s">
        <v>931</v>
      </c>
      <c r="D437" s="31" t="s">
        <v>932</v>
      </c>
      <c r="E437" s="7">
        <v>50</v>
      </c>
      <c r="F437" s="7">
        <v>70</v>
      </c>
      <c r="G437" s="7">
        <v>29.13</v>
      </c>
      <c r="H437" s="7">
        <v>6.898E-2</v>
      </c>
      <c r="I437" s="29">
        <v>10.54378</v>
      </c>
      <c r="J437" s="29">
        <f>BDD[[#This Row],[ACCIS]]+BDD[[#This Row],[PRIX HTVA]]</f>
        <v>39.673780000000001</v>
      </c>
      <c r="K437" s="29">
        <f>BDD[[#This Row],[PRIX + AC6 HTVA]]*1.6</f>
        <v>63.478048000000001</v>
      </c>
      <c r="L437" s="32" t="s">
        <v>3</v>
      </c>
      <c r="N437" s="29">
        <v>6</v>
      </c>
      <c r="O437" s="29"/>
    </row>
    <row r="438" spans="1:15" x14ac:dyDescent="0.3">
      <c r="A438" s="7" t="s">
        <v>46</v>
      </c>
      <c r="B438" s="7" t="s">
        <v>908</v>
      </c>
      <c r="C438" s="7" t="s">
        <v>933</v>
      </c>
      <c r="D438" s="31" t="s">
        <v>934</v>
      </c>
      <c r="E438" s="7">
        <v>57</v>
      </c>
      <c r="F438" s="7">
        <v>70</v>
      </c>
      <c r="G438" s="7">
        <v>17.600000000000001</v>
      </c>
      <c r="H438" s="7">
        <v>6.898E-2</v>
      </c>
      <c r="I438" s="29">
        <v>12.010249999999999</v>
      </c>
      <c r="J438" s="29">
        <f>BDD[[#This Row],[ACCIS]]+BDD[[#This Row],[PRIX HTVA]]</f>
        <v>29.610250000000001</v>
      </c>
      <c r="K438" s="29">
        <f>BDD[[#This Row],[PRIX + AC6 HTVA]]*1.6</f>
        <v>47.376400000000004</v>
      </c>
      <c r="L438" s="32" t="s">
        <v>3</v>
      </c>
      <c r="N438" s="29">
        <v>6</v>
      </c>
      <c r="O438" s="29"/>
    </row>
    <row r="439" spans="1:15" x14ac:dyDescent="0.3">
      <c r="A439" s="7" t="s">
        <v>46</v>
      </c>
      <c r="B439" s="7" t="s">
        <v>908</v>
      </c>
      <c r="C439" s="7" t="s">
        <v>935</v>
      </c>
      <c r="D439" s="31" t="s">
        <v>936</v>
      </c>
      <c r="E439" s="7">
        <v>40</v>
      </c>
      <c r="F439" s="7">
        <v>70</v>
      </c>
      <c r="G439" s="7">
        <v>17.5</v>
      </c>
      <c r="H439" s="7">
        <v>6.898E-2</v>
      </c>
      <c r="I439" s="29">
        <v>8.4488199999999996</v>
      </c>
      <c r="J439" s="29">
        <f>BDD[[#This Row],[ACCIS]]+BDD[[#This Row],[PRIX HTVA]]</f>
        <v>25.948819999999998</v>
      </c>
      <c r="K439" s="29">
        <f>BDD[[#This Row],[PRIX + AC6 HTVA]]*1.6</f>
        <v>41.518112000000002</v>
      </c>
      <c r="L439" s="32" t="s">
        <v>3</v>
      </c>
      <c r="N439" s="29">
        <v>6</v>
      </c>
      <c r="O439" s="29"/>
    </row>
    <row r="440" spans="1:15" x14ac:dyDescent="0.3">
      <c r="A440" s="36" t="s">
        <v>46</v>
      </c>
      <c r="B440" s="36" t="s">
        <v>908</v>
      </c>
      <c r="C440" s="36" t="s">
        <v>1721</v>
      </c>
      <c r="D440" s="98" t="s">
        <v>1720</v>
      </c>
      <c r="E440" s="96">
        <v>40</v>
      </c>
      <c r="F440" s="96">
        <v>70</v>
      </c>
      <c r="G440" s="96">
        <v>21.08</v>
      </c>
      <c r="H440" s="96">
        <v>6.898E-2</v>
      </c>
      <c r="I440" s="97">
        <v>8.4499999999999993</v>
      </c>
      <c r="J440" s="29">
        <f>BDD[[#This Row],[ACCIS]]+BDD[[#This Row],[PRIX HTVA]]</f>
        <v>29.529999999999998</v>
      </c>
      <c r="K440" s="97">
        <f>BDD[[#This Row],[PRIX + AC6 HTVA]]*1.6</f>
        <v>47.247999999999998</v>
      </c>
      <c r="L440" s="32" t="s">
        <v>3</v>
      </c>
      <c r="M440" s="95"/>
      <c r="N440" s="29">
        <v>6</v>
      </c>
      <c r="O440" s="29" t="s">
        <v>4</v>
      </c>
    </row>
    <row r="441" spans="1:15" x14ac:dyDescent="0.3">
      <c r="A441" s="7" t="s">
        <v>46</v>
      </c>
      <c r="B441" s="7" t="s">
        <v>908</v>
      </c>
      <c r="C441" s="7" t="s">
        <v>937</v>
      </c>
      <c r="D441" s="31" t="s">
        <v>938</v>
      </c>
      <c r="E441" s="7">
        <v>40</v>
      </c>
      <c r="F441" s="7">
        <v>70</v>
      </c>
      <c r="G441" s="7">
        <v>24.65</v>
      </c>
      <c r="H441" s="7">
        <v>6.898E-2</v>
      </c>
      <c r="I441" s="29">
        <v>8.4488199999999996</v>
      </c>
      <c r="J441" s="29">
        <f>BDD[[#This Row],[ACCIS]]+BDD[[#This Row],[PRIX HTVA]]</f>
        <v>33.098819999999996</v>
      </c>
      <c r="K441" s="29">
        <f>BDD[[#This Row],[PRIX + AC6 HTVA]]*1.6</f>
        <v>52.958112</v>
      </c>
      <c r="L441" s="32" t="s">
        <v>3</v>
      </c>
      <c r="N441" s="29">
        <v>6</v>
      </c>
      <c r="O441" s="29"/>
    </row>
    <row r="442" spans="1:15" x14ac:dyDescent="0.3">
      <c r="A442" s="7" t="s">
        <v>46</v>
      </c>
      <c r="B442" s="7" t="s">
        <v>908</v>
      </c>
      <c r="C442" s="7" t="s">
        <v>939</v>
      </c>
      <c r="D442" s="31" t="s">
        <v>940</v>
      </c>
      <c r="E442" s="7">
        <v>40</v>
      </c>
      <c r="F442" s="7">
        <v>70</v>
      </c>
      <c r="G442" s="7">
        <v>43.24</v>
      </c>
      <c r="H442" s="7">
        <v>6.898E-2</v>
      </c>
      <c r="I442" s="29">
        <v>8.4488199999999996</v>
      </c>
      <c r="J442" s="29">
        <f>BDD[[#This Row],[ACCIS]]+BDD[[#This Row],[PRIX HTVA]]</f>
        <v>51.68882</v>
      </c>
      <c r="K442" s="29">
        <f>BDD[[#This Row],[PRIX + AC6 HTVA]]*1.6</f>
        <v>82.702112</v>
      </c>
      <c r="L442" s="32" t="s">
        <v>3</v>
      </c>
      <c r="N442" s="29">
        <v>6</v>
      </c>
      <c r="O442" s="29"/>
    </row>
    <row r="443" spans="1:15" x14ac:dyDescent="0.3">
      <c r="A443" s="39" t="s">
        <v>46</v>
      </c>
      <c r="B443" s="39" t="s">
        <v>908</v>
      </c>
      <c r="C443" s="39" t="s">
        <v>941</v>
      </c>
      <c r="D443" s="31" t="s">
        <v>942</v>
      </c>
      <c r="E443" s="7">
        <v>43</v>
      </c>
      <c r="F443" s="7">
        <v>70</v>
      </c>
      <c r="G443" s="7">
        <v>68</v>
      </c>
      <c r="H443" s="7">
        <v>6.898E-2</v>
      </c>
      <c r="I443" s="29">
        <v>9.0773100000000007</v>
      </c>
      <c r="J443" s="29">
        <f>BDD[[#This Row],[ACCIS]]+BDD[[#This Row],[PRIX HTVA]]</f>
        <v>77.077309999999997</v>
      </c>
      <c r="K443" s="29">
        <f>BDD[[#This Row],[PRIX + AC6 HTVA]]*1.6</f>
        <v>123.323696</v>
      </c>
      <c r="L443" s="32" t="s">
        <v>3</v>
      </c>
      <c r="N443" s="29">
        <v>6</v>
      </c>
      <c r="O443" s="29"/>
    </row>
    <row r="444" spans="1:15" x14ac:dyDescent="0.3">
      <c r="A444" s="7" t="s">
        <v>46</v>
      </c>
      <c r="B444" s="7" t="s">
        <v>908</v>
      </c>
      <c r="C444" s="7" t="s">
        <v>943</v>
      </c>
      <c r="D444" s="31" t="s">
        <v>944</v>
      </c>
      <c r="E444" s="7">
        <v>42</v>
      </c>
      <c r="F444" s="7">
        <v>70</v>
      </c>
      <c r="G444" s="7">
        <v>26.26</v>
      </c>
      <c r="H444" s="7">
        <v>6.898E-2</v>
      </c>
      <c r="I444" s="29">
        <v>8.8678100000000004</v>
      </c>
      <c r="J444" s="29">
        <f>BDD[[#This Row],[ACCIS]]+BDD[[#This Row],[PRIX HTVA]]</f>
        <v>35.127810000000004</v>
      </c>
      <c r="K444" s="29">
        <f>BDD[[#This Row],[PRIX + AC6 HTVA]]*1.6</f>
        <v>56.204496000000006</v>
      </c>
      <c r="L444" s="32" t="s">
        <v>3</v>
      </c>
      <c r="N444" s="29">
        <v>6</v>
      </c>
      <c r="O444" s="29"/>
    </row>
    <row r="445" spans="1:15" x14ac:dyDescent="0.3">
      <c r="A445" s="36" t="s">
        <v>46</v>
      </c>
      <c r="B445" s="36" t="s">
        <v>46</v>
      </c>
      <c r="C445" s="36" t="s">
        <v>945</v>
      </c>
      <c r="D445" s="31" t="s">
        <v>946</v>
      </c>
      <c r="E445" s="7">
        <v>59</v>
      </c>
      <c r="F445" s="7">
        <v>70</v>
      </c>
      <c r="G445" s="7">
        <v>56.39</v>
      </c>
      <c r="H445" s="7">
        <v>6.898E-2</v>
      </c>
      <c r="I445" s="29">
        <v>12.43</v>
      </c>
      <c r="J445" s="29">
        <f>BDD[[#This Row],[ACCIS]]+BDD[[#This Row],[PRIX HTVA]]</f>
        <v>68.819999999999993</v>
      </c>
      <c r="K445" s="29">
        <f>BDD[[#This Row],[PRIX + AC6 HTVA]]*1.6</f>
        <v>110.11199999999999</v>
      </c>
      <c r="L445" s="32" t="s">
        <v>3</v>
      </c>
      <c r="N445" s="29">
        <v>6</v>
      </c>
      <c r="O445" s="29" t="s">
        <v>4</v>
      </c>
    </row>
    <row r="446" spans="1:15" x14ac:dyDescent="0.3">
      <c r="A446" s="39" t="s">
        <v>46</v>
      </c>
      <c r="B446" s="39" t="s">
        <v>908</v>
      </c>
      <c r="C446" s="39" t="s">
        <v>947</v>
      </c>
      <c r="D446" s="31" t="s">
        <v>948</v>
      </c>
      <c r="E446" s="23">
        <v>59</v>
      </c>
      <c r="F446" s="23">
        <v>70</v>
      </c>
      <c r="G446" s="23">
        <v>55.825000000000003</v>
      </c>
      <c r="H446" s="23">
        <v>6.898E-2</v>
      </c>
      <c r="I446" s="37">
        <v>12.42924</v>
      </c>
      <c r="J446" s="37">
        <f>BDD[[#This Row],[ACCIS]]+BDD[[#This Row],[PRIX HTVA]]</f>
        <v>68.25424000000001</v>
      </c>
      <c r="K446" s="37">
        <f>BDD[[#This Row],[PRIX + AC6 HTVA]]*1.6</f>
        <v>109.20678400000003</v>
      </c>
      <c r="L446" s="32" t="s">
        <v>3</v>
      </c>
      <c r="N446" s="29">
        <v>6</v>
      </c>
      <c r="O446" s="29" t="s">
        <v>11</v>
      </c>
    </row>
    <row r="447" spans="1:15" x14ac:dyDescent="0.3">
      <c r="A447" s="7" t="s">
        <v>46</v>
      </c>
      <c r="B447" s="7" t="s">
        <v>908</v>
      </c>
      <c r="C447" s="7" t="s">
        <v>949</v>
      </c>
      <c r="D447" s="31" t="s">
        <v>950</v>
      </c>
      <c r="E447" s="23">
        <v>52</v>
      </c>
      <c r="F447" s="23">
        <v>70</v>
      </c>
      <c r="G447" s="23">
        <v>50.75</v>
      </c>
      <c r="H447" s="23">
        <v>6.898E-2</v>
      </c>
      <c r="I447" s="37">
        <v>10.962770000000001</v>
      </c>
      <c r="J447" s="37">
        <f>BDD[[#This Row],[ACCIS]]+BDD[[#This Row],[PRIX HTVA]]</f>
        <v>61.712769999999999</v>
      </c>
      <c r="K447" s="37">
        <f>BDD[[#This Row],[PRIX + AC6 HTVA]]*1.6</f>
        <v>98.740431999999998</v>
      </c>
      <c r="L447" s="32" t="s">
        <v>3</v>
      </c>
      <c r="N447" s="29">
        <v>6</v>
      </c>
      <c r="O447" s="29" t="s">
        <v>11</v>
      </c>
    </row>
    <row r="448" spans="1:15" x14ac:dyDescent="0.3">
      <c r="A448" s="39" t="s">
        <v>46</v>
      </c>
      <c r="B448" s="39" t="s">
        <v>908</v>
      </c>
      <c r="C448" s="39" t="s">
        <v>951</v>
      </c>
      <c r="D448" s="31" t="s">
        <v>952</v>
      </c>
      <c r="E448" s="23">
        <v>59</v>
      </c>
      <c r="F448" s="23">
        <v>70</v>
      </c>
      <c r="G448" s="23">
        <v>86.275000000000006</v>
      </c>
      <c r="H448" s="23">
        <v>6.898E-2</v>
      </c>
      <c r="I448" s="37">
        <v>12.42924</v>
      </c>
      <c r="J448" s="37">
        <f>BDD[[#This Row],[ACCIS]]+BDD[[#This Row],[PRIX HTVA]]</f>
        <v>98.704239999999999</v>
      </c>
      <c r="K448" s="37">
        <f>BDD[[#This Row],[PRIX + AC6 HTVA]]*1.6</f>
        <v>157.926784</v>
      </c>
      <c r="L448" s="32" t="s">
        <v>3</v>
      </c>
      <c r="N448" s="29">
        <v>6</v>
      </c>
      <c r="O448" s="29" t="s">
        <v>11</v>
      </c>
    </row>
    <row r="449" spans="1:15" x14ac:dyDescent="0.3">
      <c r="A449" s="7" t="s">
        <v>46</v>
      </c>
      <c r="B449" s="7" t="s">
        <v>908</v>
      </c>
      <c r="C449" s="7" t="s">
        <v>953</v>
      </c>
      <c r="D449" s="31" t="s">
        <v>954</v>
      </c>
      <c r="E449" s="7">
        <v>59</v>
      </c>
      <c r="F449" s="7">
        <v>50</v>
      </c>
      <c r="G449" s="7">
        <v>157.29454999999999</v>
      </c>
      <c r="H449" s="7">
        <v>6.898E-2</v>
      </c>
      <c r="I449" s="29">
        <v>8.8800000000000008</v>
      </c>
      <c r="J449" s="29">
        <f>BDD[[#This Row],[ACCIS]]+BDD[[#This Row],[PRIX HTVA]]</f>
        <v>166.17454999999998</v>
      </c>
      <c r="K449" s="29">
        <f>BDD[[#This Row],[PRIX + AC6 HTVA]]*1.6</f>
        <v>265.87927999999999</v>
      </c>
      <c r="L449" s="32" t="s">
        <v>3</v>
      </c>
      <c r="M449" s="40"/>
      <c r="N449" s="29">
        <v>6</v>
      </c>
      <c r="O449" s="29"/>
    </row>
    <row r="450" spans="1:15" x14ac:dyDescent="0.3">
      <c r="A450" s="7" t="s">
        <v>46</v>
      </c>
      <c r="B450" s="7" t="s">
        <v>908</v>
      </c>
      <c r="C450" s="7" t="s">
        <v>955</v>
      </c>
      <c r="D450" s="31" t="s">
        <v>956</v>
      </c>
      <c r="E450" s="7">
        <v>57.7</v>
      </c>
      <c r="F450" s="7">
        <v>70</v>
      </c>
      <c r="G450" s="7">
        <v>68.004999999999995</v>
      </c>
      <c r="H450" s="7">
        <v>6.898E-2</v>
      </c>
      <c r="I450" s="29">
        <v>12.16</v>
      </c>
      <c r="J450" s="29">
        <f>BDD[[#This Row],[ACCIS]]+BDD[[#This Row],[PRIX HTVA]]</f>
        <v>80.164999999999992</v>
      </c>
      <c r="K450" s="29">
        <f>BDD[[#This Row],[PRIX + AC6 HTVA]]*1.6</f>
        <v>128.26399999999998</v>
      </c>
      <c r="L450" s="32" t="s">
        <v>3</v>
      </c>
      <c r="M450" s="40"/>
      <c r="N450" s="29">
        <v>6</v>
      </c>
      <c r="O450" s="29"/>
    </row>
    <row r="451" spans="1:15" x14ac:dyDescent="0.3">
      <c r="A451" s="7" t="s">
        <v>46</v>
      </c>
      <c r="B451" s="7" t="s">
        <v>908</v>
      </c>
      <c r="C451" s="7" t="s">
        <v>957</v>
      </c>
      <c r="D451" s="31" t="s">
        <v>958</v>
      </c>
      <c r="E451" s="7">
        <v>58</v>
      </c>
      <c r="F451" s="7">
        <v>50</v>
      </c>
      <c r="G451" s="7">
        <v>130</v>
      </c>
      <c r="H451" s="7">
        <v>0.05</v>
      </c>
      <c r="I451" s="29">
        <v>8.73</v>
      </c>
      <c r="J451" s="29">
        <f>BDD[[#This Row],[ACCIS]]+BDD[[#This Row],[PRIX HTVA]]</f>
        <v>138.72999999999999</v>
      </c>
      <c r="K451" s="29">
        <f>BDD[[#This Row],[PRIX + AC6 HTVA]]*1.6</f>
        <v>221.96799999999999</v>
      </c>
      <c r="L451" s="32" t="s">
        <v>3</v>
      </c>
      <c r="M451" s="40"/>
      <c r="N451" s="29">
        <v>3</v>
      </c>
      <c r="O451" s="29"/>
    </row>
    <row r="452" spans="1:15" s="39" customFormat="1" x14ac:dyDescent="0.3">
      <c r="A452" s="7" t="s">
        <v>46</v>
      </c>
      <c r="B452" s="7" t="s">
        <v>908</v>
      </c>
      <c r="C452" s="7" t="s">
        <v>959</v>
      </c>
      <c r="D452" s="31" t="s">
        <v>960</v>
      </c>
      <c r="E452" s="45">
        <v>55.2</v>
      </c>
      <c r="F452" s="45">
        <v>70</v>
      </c>
      <c r="G452" s="45">
        <v>72.846549999999993</v>
      </c>
      <c r="H452" s="45">
        <v>6.898E-2</v>
      </c>
      <c r="I452" s="46">
        <v>11.63</v>
      </c>
      <c r="J452" s="29">
        <f>BDD[[#This Row],[ACCIS]]+BDD[[#This Row],[PRIX HTVA]]</f>
        <v>84.476549999999989</v>
      </c>
      <c r="K452" s="29">
        <f>BDD[[#This Row],[PRIX + AC6 HTVA]]*1.6</f>
        <v>135.16247999999999</v>
      </c>
      <c r="L452" s="32" t="s">
        <v>3</v>
      </c>
      <c r="M452" s="40"/>
      <c r="N452" s="29">
        <v>6</v>
      </c>
      <c r="O452" s="29"/>
    </row>
    <row r="453" spans="1:15" x14ac:dyDescent="0.3">
      <c r="A453" s="7" t="s">
        <v>201</v>
      </c>
      <c r="B453" s="7" t="s">
        <v>908</v>
      </c>
      <c r="C453" s="7" t="s">
        <v>961</v>
      </c>
      <c r="D453" s="31" t="s">
        <v>962</v>
      </c>
      <c r="E453" s="7">
        <v>59</v>
      </c>
      <c r="F453" s="7">
        <v>70</v>
      </c>
      <c r="G453" s="7">
        <v>50.344000000000001</v>
      </c>
      <c r="H453" s="7">
        <v>6.898E-2</v>
      </c>
      <c r="I453" s="29">
        <v>12.43</v>
      </c>
      <c r="J453" s="29">
        <f>BDD[[#This Row],[ACCIS]]+BDD[[#This Row],[PRIX HTVA]]</f>
        <v>62.774000000000001</v>
      </c>
      <c r="K453" s="29">
        <f>BDD[[#This Row],[PRIX + AC6 HTVA]]*1.6</f>
        <v>100.4384</v>
      </c>
      <c r="L453" s="32" t="s">
        <v>3</v>
      </c>
      <c r="N453" s="29">
        <v>6</v>
      </c>
      <c r="O453" s="29"/>
    </row>
    <row r="454" spans="1:15" x14ac:dyDescent="0.3">
      <c r="A454" s="7" t="s">
        <v>201</v>
      </c>
      <c r="B454" s="7" t="s">
        <v>908</v>
      </c>
      <c r="C454" s="7" t="s">
        <v>963</v>
      </c>
      <c r="D454" s="31" t="s">
        <v>964</v>
      </c>
      <c r="E454" s="7">
        <v>59</v>
      </c>
      <c r="F454" s="7">
        <v>70</v>
      </c>
      <c r="G454" s="7">
        <v>50.344000000000001</v>
      </c>
      <c r="H454" s="7">
        <v>6.898E-2</v>
      </c>
      <c r="I454" s="29">
        <v>12.43</v>
      </c>
      <c r="J454" s="29">
        <f>BDD[[#This Row],[ACCIS]]+BDD[[#This Row],[PRIX HTVA]]</f>
        <v>62.774000000000001</v>
      </c>
      <c r="K454" s="29">
        <f>BDD[[#This Row],[PRIX + AC6 HTVA]]*1.6</f>
        <v>100.4384</v>
      </c>
      <c r="L454" s="32" t="s">
        <v>3</v>
      </c>
      <c r="N454" s="29">
        <v>6</v>
      </c>
      <c r="O454" s="29"/>
    </row>
    <row r="455" spans="1:15" x14ac:dyDescent="0.3">
      <c r="A455" s="36" t="s">
        <v>201</v>
      </c>
      <c r="B455" s="36" t="s">
        <v>908</v>
      </c>
      <c r="C455" s="36" t="s">
        <v>965</v>
      </c>
      <c r="D455" s="31" t="s">
        <v>966</v>
      </c>
      <c r="E455" s="7">
        <v>57.6</v>
      </c>
      <c r="F455" s="7">
        <v>70</v>
      </c>
      <c r="G455" s="7">
        <v>70.58</v>
      </c>
      <c r="H455" s="7">
        <v>6.898E-2</v>
      </c>
      <c r="I455" s="29">
        <v>12.14</v>
      </c>
      <c r="J455" s="29">
        <f>BDD[[#This Row],[ACCIS]]+BDD[[#This Row],[PRIX HTVA]]</f>
        <v>82.72</v>
      </c>
      <c r="K455" s="29">
        <f>BDD[[#This Row],[PRIX + AC6 HTVA]]*1.6</f>
        <v>132.352</v>
      </c>
      <c r="L455" s="32" t="s">
        <v>3</v>
      </c>
      <c r="N455" s="29">
        <v>6</v>
      </c>
      <c r="O455" s="29" t="s">
        <v>4</v>
      </c>
    </row>
    <row r="456" spans="1:15" x14ac:dyDescent="0.3">
      <c r="A456" s="36" t="s">
        <v>46</v>
      </c>
      <c r="B456" s="36" t="s">
        <v>908</v>
      </c>
      <c r="C456" s="36" t="s">
        <v>967</v>
      </c>
      <c r="D456" s="31" t="s">
        <v>968</v>
      </c>
      <c r="E456" s="7">
        <v>57.7</v>
      </c>
      <c r="F456" s="7">
        <v>70</v>
      </c>
      <c r="G456" s="7">
        <v>84.88</v>
      </c>
      <c r="H456" s="7">
        <v>6.898E-2</v>
      </c>
      <c r="I456" s="29">
        <v>12.16</v>
      </c>
      <c r="J456" s="29">
        <f>BDD[[#This Row],[ACCIS]]+BDD[[#This Row],[PRIX HTVA]]</f>
        <v>97.039999999999992</v>
      </c>
      <c r="K456" s="29">
        <f>BDD[[#This Row],[PRIX + AC6 HTVA]]*1.6</f>
        <v>155.26400000000001</v>
      </c>
      <c r="L456" s="32" t="s">
        <v>3</v>
      </c>
      <c r="N456" s="29">
        <v>6</v>
      </c>
      <c r="O456" s="38" t="s">
        <v>4</v>
      </c>
    </row>
    <row r="457" spans="1:15" x14ac:dyDescent="0.3">
      <c r="A457" s="7" t="s">
        <v>46</v>
      </c>
      <c r="B457" s="7" t="s">
        <v>969</v>
      </c>
      <c r="C457" s="7" t="s">
        <v>970</v>
      </c>
      <c r="D457" s="31" t="s">
        <v>971</v>
      </c>
      <c r="E457" s="7">
        <v>50</v>
      </c>
      <c r="F457" s="7">
        <v>70</v>
      </c>
      <c r="G457" s="7">
        <v>16.260000000000002</v>
      </c>
      <c r="H457" s="7">
        <v>6.898E-2</v>
      </c>
      <c r="I457" s="29">
        <v>10.54378</v>
      </c>
      <c r="J457" s="29">
        <f>BDD[[#This Row],[ACCIS]]+BDD[[#This Row],[PRIX HTVA]]</f>
        <v>26.803780000000003</v>
      </c>
      <c r="K457" s="29">
        <f>BDD[[#This Row],[PRIX + AC6 HTVA]]*1.6</f>
        <v>42.886048000000009</v>
      </c>
      <c r="L457" s="32" t="s">
        <v>3</v>
      </c>
      <c r="N457" s="29">
        <v>6</v>
      </c>
      <c r="O457" s="29"/>
    </row>
    <row r="458" spans="1:15" x14ac:dyDescent="0.3">
      <c r="A458" s="7" t="s">
        <v>46</v>
      </c>
      <c r="B458" s="7" t="s">
        <v>969</v>
      </c>
      <c r="C458" s="7" t="s">
        <v>972</v>
      </c>
      <c r="D458" s="31" t="s">
        <v>973</v>
      </c>
      <c r="E458" s="7">
        <v>50</v>
      </c>
      <c r="F458" s="7">
        <v>70</v>
      </c>
      <c r="G458" s="7">
        <v>18.950050000000001</v>
      </c>
      <c r="H458" s="7">
        <v>6.898E-2</v>
      </c>
      <c r="I458" s="29">
        <v>10.54378</v>
      </c>
      <c r="J458" s="29">
        <f>BDD[[#This Row],[ACCIS]]+BDD[[#This Row],[PRIX HTVA]]</f>
        <v>29.493830000000003</v>
      </c>
      <c r="K458" s="29">
        <f>BDD[[#This Row],[PRIX + AC6 HTVA]]*1.6</f>
        <v>47.190128000000009</v>
      </c>
      <c r="L458" s="32" t="s">
        <v>3</v>
      </c>
      <c r="N458" s="29">
        <v>1</v>
      </c>
      <c r="O458" s="29"/>
    </row>
    <row r="459" spans="1:15" x14ac:dyDescent="0.3">
      <c r="A459" s="7" t="s">
        <v>46</v>
      </c>
      <c r="B459" s="7" t="s">
        <v>969</v>
      </c>
      <c r="C459" s="7" t="s">
        <v>974</v>
      </c>
      <c r="D459" s="31" t="s">
        <v>975</v>
      </c>
      <c r="E459" s="7">
        <v>17</v>
      </c>
      <c r="F459" s="7">
        <v>70</v>
      </c>
      <c r="G459" s="7">
        <v>12.83</v>
      </c>
      <c r="H459" s="7">
        <v>6.898E-2</v>
      </c>
      <c r="I459" s="29">
        <v>3.6304099999999999</v>
      </c>
      <c r="J459" s="29">
        <f>BDD[[#This Row],[ACCIS]]+BDD[[#This Row],[PRIX HTVA]]</f>
        <v>16.46041</v>
      </c>
      <c r="K459" s="29">
        <f>BDD[[#This Row],[PRIX + AC6 HTVA]]*1.6</f>
        <v>26.336656000000001</v>
      </c>
      <c r="L459" s="32" t="s">
        <v>3</v>
      </c>
      <c r="N459" s="29">
        <v>6</v>
      </c>
      <c r="O459" s="29"/>
    </row>
    <row r="460" spans="1:15" x14ac:dyDescent="0.3">
      <c r="A460" s="7" t="s">
        <v>46</v>
      </c>
      <c r="B460" s="41" t="s">
        <v>969</v>
      </c>
      <c r="C460" s="7" t="s">
        <v>976</v>
      </c>
      <c r="D460" s="31" t="s">
        <v>977</v>
      </c>
      <c r="E460" s="7">
        <v>40</v>
      </c>
      <c r="F460" s="7">
        <v>70</v>
      </c>
      <c r="G460" s="7">
        <v>24.197600000000001</v>
      </c>
      <c r="H460" s="7">
        <v>6.898E-2</v>
      </c>
      <c r="I460" s="29">
        <v>8.4488199999999996</v>
      </c>
      <c r="J460" s="29">
        <f>BDD[[#This Row],[ACCIS]]+BDD[[#This Row],[PRIX HTVA]]</f>
        <v>32.646419999999999</v>
      </c>
      <c r="K460" s="29">
        <f>BDD[[#This Row],[PRIX + AC6 HTVA]]*1.6</f>
        <v>52.234272000000004</v>
      </c>
      <c r="L460" s="32" t="s">
        <v>3</v>
      </c>
      <c r="N460" s="29">
        <v>6</v>
      </c>
      <c r="O460" s="29"/>
    </row>
    <row r="461" spans="1:15" x14ac:dyDescent="0.3">
      <c r="A461" s="7" t="s">
        <v>46</v>
      </c>
      <c r="B461" s="7" t="s">
        <v>969</v>
      </c>
      <c r="C461" s="7" t="s">
        <v>978</v>
      </c>
      <c r="D461" s="31" t="s">
        <v>979</v>
      </c>
      <c r="E461" s="7">
        <v>45</v>
      </c>
      <c r="F461" s="7">
        <v>70</v>
      </c>
      <c r="G461" s="7">
        <v>20.645099999999999</v>
      </c>
      <c r="H461" s="7">
        <v>6.898E-2</v>
      </c>
      <c r="I461" s="29">
        <v>9.4962999999999997</v>
      </c>
      <c r="J461" s="29">
        <f>BDD[[#This Row],[ACCIS]]+BDD[[#This Row],[PRIX HTVA]]</f>
        <v>30.141399999999997</v>
      </c>
      <c r="K461" s="29">
        <f>BDD[[#This Row],[PRIX + AC6 HTVA]]*1.6</f>
        <v>48.226239999999997</v>
      </c>
      <c r="L461" s="32" t="s">
        <v>3</v>
      </c>
      <c r="N461" s="29">
        <v>6</v>
      </c>
      <c r="O461" s="29"/>
    </row>
    <row r="462" spans="1:15" x14ac:dyDescent="0.3">
      <c r="A462" s="7" t="s">
        <v>46</v>
      </c>
      <c r="B462" s="7" t="s">
        <v>969</v>
      </c>
      <c r="C462" s="7" t="s">
        <v>980</v>
      </c>
      <c r="D462" s="31" t="s">
        <v>981</v>
      </c>
      <c r="E462" s="34">
        <v>45</v>
      </c>
      <c r="F462" s="34">
        <v>70</v>
      </c>
      <c r="G462" s="34">
        <v>23.84</v>
      </c>
      <c r="H462" s="34">
        <v>6.898E-2</v>
      </c>
      <c r="I462" s="35">
        <v>9.4962999999999997</v>
      </c>
      <c r="J462" s="35">
        <f>BDD[[#This Row],[ACCIS]]+BDD[[#This Row],[PRIX HTVA]]</f>
        <v>33.336300000000001</v>
      </c>
      <c r="K462" s="35">
        <f>BDD[[#This Row],[PRIX + AC6 HTVA]]*1.6</f>
        <v>53.338080000000005</v>
      </c>
      <c r="L462" s="32" t="s">
        <v>3</v>
      </c>
      <c r="N462" s="29">
        <v>6</v>
      </c>
      <c r="O462" s="29" t="s">
        <v>11</v>
      </c>
    </row>
    <row r="463" spans="1:15" x14ac:dyDescent="0.3">
      <c r="A463" s="7" t="s">
        <v>46</v>
      </c>
      <c r="B463" s="7" t="s">
        <v>969</v>
      </c>
      <c r="C463" s="7" t="s">
        <v>982</v>
      </c>
      <c r="D463" s="31" t="s">
        <v>983</v>
      </c>
      <c r="E463" s="7">
        <v>48</v>
      </c>
      <c r="F463" s="7">
        <v>50</v>
      </c>
      <c r="G463" s="7">
        <v>29.8004</v>
      </c>
      <c r="H463" s="7">
        <v>4.9270000000000001E-2</v>
      </c>
      <c r="I463" s="29">
        <v>7.2319899999999997</v>
      </c>
      <c r="J463" s="29">
        <f>BDD[[#This Row],[ACCIS]]+BDD[[#This Row],[PRIX HTVA]]</f>
        <v>37.032389999999999</v>
      </c>
      <c r="K463" s="29">
        <f>BDD[[#This Row],[PRIX + AC6 HTVA]]*1.6</f>
        <v>59.251823999999999</v>
      </c>
      <c r="L463" s="32" t="s">
        <v>3</v>
      </c>
      <c r="N463" s="29">
        <v>1</v>
      </c>
      <c r="O463" s="29"/>
    </row>
    <row r="464" spans="1:15" x14ac:dyDescent="0.3">
      <c r="A464" s="7" t="s">
        <v>46</v>
      </c>
      <c r="B464" s="7" t="s">
        <v>984</v>
      </c>
      <c r="C464" s="7" t="s">
        <v>985</v>
      </c>
      <c r="D464" s="31" t="s">
        <v>986</v>
      </c>
      <c r="E464" s="7">
        <v>50</v>
      </c>
      <c r="F464" s="7">
        <v>70</v>
      </c>
      <c r="G464" s="7">
        <v>7.5</v>
      </c>
      <c r="H464" s="7">
        <v>6.898E-2</v>
      </c>
      <c r="I464" s="29">
        <v>10.54378</v>
      </c>
      <c r="J464" s="29">
        <f>BDD[[#This Row],[ACCIS]]+BDD[[#This Row],[PRIX HTVA]]</f>
        <v>18.043779999999998</v>
      </c>
      <c r="K464" s="29">
        <f>BDD[[#This Row],[PRIX + AC6 HTVA]]*1.6</f>
        <v>28.870047999999997</v>
      </c>
      <c r="L464" s="32" t="s">
        <v>3</v>
      </c>
      <c r="N464" s="29">
        <v>6</v>
      </c>
      <c r="O464" s="29"/>
    </row>
    <row r="465" spans="1:15" x14ac:dyDescent="0.3">
      <c r="A465" s="7" t="s">
        <v>46</v>
      </c>
      <c r="B465" s="7" t="s">
        <v>987</v>
      </c>
      <c r="C465" s="7" t="s">
        <v>988</v>
      </c>
      <c r="D465" s="31" t="s">
        <v>989</v>
      </c>
      <c r="E465" s="7">
        <v>42</v>
      </c>
      <c r="F465" s="7">
        <v>70</v>
      </c>
      <c r="G465" s="7">
        <v>17.254999999999999</v>
      </c>
      <c r="H465" s="7">
        <v>6.898E-2</v>
      </c>
      <c r="I465" s="29">
        <v>8.8678100000000004</v>
      </c>
      <c r="J465" s="29">
        <f>BDD[[#This Row],[ACCIS]]+BDD[[#This Row],[PRIX HTVA]]</f>
        <v>26.122810000000001</v>
      </c>
      <c r="K465" s="29">
        <f>BDD[[#This Row],[PRIX + AC6 HTVA]]*1.6</f>
        <v>41.796496000000005</v>
      </c>
      <c r="L465" s="32" t="s">
        <v>3</v>
      </c>
      <c r="N465" s="29">
        <v>6</v>
      </c>
      <c r="O465" s="29"/>
    </row>
    <row r="466" spans="1:15" s="39" customFormat="1" x14ac:dyDescent="0.3">
      <c r="A466" s="7" t="s">
        <v>46</v>
      </c>
      <c r="B466" s="7" t="s">
        <v>987</v>
      </c>
      <c r="C466" s="7" t="s">
        <v>990</v>
      </c>
      <c r="D466" s="31" t="s">
        <v>991</v>
      </c>
      <c r="E466" s="7">
        <v>40</v>
      </c>
      <c r="F466" s="7">
        <v>70</v>
      </c>
      <c r="G466" s="7">
        <v>30.45</v>
      </c>
      <c r="H466" s="7">
        <v>6.898E-2</v>
      </c>
      <c r="I466" s="29">
        <v>8.4488199999999996</v>
      </c>
      <c r="J466" s="29">
        <f>BDD[[#This Row],[ACCIS]]+BDD[[#This Row],[PRIX HTVA]]</f>
        <v>38.898820000000001</v>
      </c>
      <c r="K466" s="29">
        <f>BDD[[#This Row],[PRIX + AC6 HTVA]]*1.6</f>
        <v>62.238112000000001</v>
      </c>
      <c r="L466" s="32" t="s">
        <v>3</v>
      </c>
      <c r="M466" s="33"/>
      <c r="N466" s="29">
        <v>6</v>
      </c>
      <c r="O466" s="29"/>
    </row>
    <row r="467" spans="1:15" x14ac:dyDescent="0.3">
      <c r="A467" s="7" t="s">
        <v>201</v>
      </c>
      <c r="B467" s="7" t="s">
        <v>992</v>
      </c>
      <c r="C467" s="7" t="s">
        <v>993</v>
      </c>
      <c r="D467" s="31" t="s">
        <v>994</v>
      </c>
      <c r="E467" s="34">
        <v>38</v>
      </c>
      <c r="F467" s="34">
        <v>70</v>
      </c>
      <c r="G467" s="34">
        <v>10.210000000000001</v>
      </c>
      <c r="H467" s="34">
        <v>6.898E-2</v>
      </c>
      <c r="I467" s="35">
        <v>8.0299999999999994</v>
      </c>
      <c r="J467" s="35">
        <f>BDD[[#This Row],[ACCIS]]+BDD[[#This Row],[PRIX HTVA]]</f>
        <v>18.240000000000002</v>
      </c>
      <c r="K467" s="35">
        <f>BDD[[#This Row],[PRIX + AC6 HTVA]]*1.6</f>
        <v>29.184000000000005</v>
      </c>
      <c r="L467" s="32" t="s">
        <v>3</v>
      </c>
      <c r="N467" s="29">
        <v>1</v>
      </c>
      <c r="O467" s="29"/>
    </row>
    <row r="468" spans="1:15" x14ac:dyDescent="0.3">
      <c r="A468" s="7" t="s">
        <v>201</v>
      </c>
      <c r="B468" s="7" t="s">
        <v>992</v>
      </c>
      <c r="C468" s="7" t="s">
        <v>995</v>
      </c>
      <c r="D468" s="31" t="s">
        <v>996</v>
      </c>
      <c r="E468" s="7">
        <v>40</v>
      </c>
      <c r="F468" s="7">
        <v>70</v>
      </c>
      <c r="G468" s="7">
        <v>82.74</v>
      </c>
      <c r="H468" s="7">
        <v>6.898E-2</v>
      </c>
      <c r="I468" s="29">
        <v>8.4499999999999993</v>
      </c>
      <c r="J468" s="29">
        <f>BDD[[#This Row],[ACCIS]]+BDD[[#This Row],[PRIX HTVA]]</f>
        <v>91.19</v>
      </c>
      <c r="K468" s="29">
        <f>BDD[[#This Row],[PRIX + AC6 HTVA]]*1.6</f>
        <v>145.904</v>
      </c>
      <c r="L468" s="32" t="s">
        <v>3</v>
      </c>
      <c r="N468" s="29">
        <v>6</v>
      </c>
      <c r="O468" s="38"/>
    </row>
    <row r="469" spans="1:15" x14ac:dyDescent="0.3">
      <c r="A469" s="7" t="s">
        <v>201</v>
      </c>
      <c r="B469" s="7" t="s">
        <v>992</v>
      </c>
      <c r="C469" s="7" t="s">
        <v>997</v>
      </c>
      <c r="D469" s="31" t="s">
        <v>998</v>
      </c>
      <c r="E469" s="7">
        <v>40</v>
      </c>
      <c r="F469" s="7">
        <v>70</v>
      </c>
      <c r="G469" s="7">
        <v>109.28</v>
      </c>
      <c r="H469" s="7">
        <v>0.68979999999999997</v>
      </c>
      <c r="I469" s="29">
        <v>8.4499999999999993</v>
      </c>
      <c r="J469" s="29">
        <f>BDD[[#This Row],[ACCIS]]+BDD[[#This Row],[PRIX HTVA]]</f>
        <v>117.73</v>
      </c>
      <c r="K469" s="29">
        <f>BDD[[#This Row],[PRIX + AC6 HTVA]]*1.6</f>
        <v>188.36800000000002</v>
      </c>
      <c r="L469" s="32" t="s">
        <v>3</v>
      </c>
      <c r="N469" s="29">
        <v>1</v>
      </c>
      <c r="O469" s="38"/>
    </row>
    <row r="470" spans="1:15" x14ac:dyDescent="0.3">
      <c r="A470" s="7" t="s">
        <v>201</v>
      </c>
      <c r="B470" s="7" t="s">
        <v>992</v>
      </c>
      <c r="C470" s="7" t="s">
        <v>999</v>
      </c>
      <c r="D470" s="31" t="s">
        <v>1000</v>
      </c>
      <c r="E470" s="7">
        <v>40</v>
      </c>
      <c r="F470" s="7">
        <v>70</v>
      </c>
      <c r="G470" s="7">
        <v>17.02</v>
      </c>
      <c r="H470" s="7">
        <v>0.68979999999999997</v>
      </c>
      <c r="I470" s="29">
        <v>8.4499999999999993</v>
      </c>
      <c r="J470" s="29">
        <f>BDD[[#This Row],[ACCIS]]+BDD[[#This Row],[PRIX HTVA]]</f>
        <v>25.47</v>
      </c>
      <c r="K470" s="29">
        <f>BDD[[#This Row],[PRIX + AC6 HTVA]]*1.6</f>
        <v>40.752000000000002</v>
      </c>
      <c r="L470" s="32" t="s">
        <v>3</v>
      </c>
      <c r="N470" s="29">
        <v>6</v>
      </c>
      <c r="O470" s="38"/>
    </row>
    <row r="471" spans="1:15" x14ac:dyDescent="0.3">
      <c r="A471" s="7" t="s">
        <v>201</v>
      </c>
      <c r="B471" s="7" t="s">
        <v>992</v>
      </c>
      <c r="C471" s="7" t="s">
        <v>1001</v>
      </c>
      <c r="D471" s="31" t="s">
        <v>1002</v>
      </c>
      <c r="E471" s="7">
        <v>37.5</v>
      </c>
      <c r="F471" s="7">
        <v>70</v>
      </c>
      <c r="G471" s="7">
        <v>9.15</v>
      </c>
      <c r="H471" s="7">
        <v>0.68979999999999997</v>
      </c>
      <c r="I471" s="29">
        <v>7.93</v>
      </c>
      <c r="J471" s="29">
        <f>BDD[[#This Row],[ACCIS]]+BDD[[#This Row],[PRIX HTVA]]</f>
        <v>17.079999999999998</v>
      </c>
      <c r="K471" s="29">
        <f>BDD[[#This Row],[PRIX + AC6 HTVA]]*1.6</f>
        <v>27.327999999999999</v>
      </c>
      <c r="L471" s="32" t="s">
        <v>3</v>
      </c>
      <c r="N471" s="29">
        <v>1</v>
      </c>
      <c r="O471" s="38"/>
    </row>
    <row r="472" spans="1:15" x14ac:dyDescent="0.3">
      <c r="A472" s="7" t="s">
        <v>201</v>
      </c>
      <c r="B472" s="7" t="s">
        <v>992</v>
      </c>
      <c r="C472" s="7" t="s">
        <v>1003</v>
      </c>
      <c r="D472" s="31" t="s">
        <v>1004</v>
      </c>
      <c r="E472" s="7">
        <v>40</v>
      </c>
      <c r="F472" s="7">
        <v>70</v>
      </c>
      <c r="G472" s="7">
        <v>277.7</v>
      </c>
      <c r="H472" s="7">
        <v>0.68979999999999997</v>
      </c>
      <c r="I472" s="29">
        <v>8.4499999999999993</v>
      </c>
      <c r="J472" s="29">
        <f>BDD[[#This Row],[ACCIS]]+BDD[[#This Row],[PRIX HTVA]]</f>
        <v>286.14999999999998</v>
      </c>
      <c r="K472" s="29">
        <f>BDD[[#This Row],[PRIX + AC6 HTVA]]*1.6</f>
        <v>457.84</v>
      </c>
      <c r="L472" s="32" t="s">
        <v>3</v>
      </c>
      <c r="N472" s="29">
        <v>1</v>
      </c>
      <c r="O472" s="38"/>
    </row>
    <row r="473" spans="1:15" x14ac:dyDescent="0.3">
      <c r="A473" s="36" t="s">
        <v>201</v>
      </c>
      <c r="B473" s="36" t="s">
        <v>1740</v>
      </c>
      <c r="C473" s="36" t="s">
        <v>1005</v>
      </c>
      <c r="D473" s="31" t="s">
        <v>1006</v>
      </c>
      <c r="E473" s="7">
        <v>38</v>
      </c>
      <c r="F473" s="7">
        <v>70</v>
      </c>
      <c r="G473" s="7">
        <v>8.35</v>
      </c>
      <c r="H473" s="7">
        <v>6.898E-2</v>
      </c>
      <c r="I473" s="29">
        <v>8.0299999999999994</v>
      </c>
      <c r="J473" s="29">
        <f>BDD[[#This Row],[ACCIS]]+BDD[[#This Row],[PRIX HTVA]]</f>
        <v>16.38</v>
      </c>
      <c r="K473" s="29">
        <f>BDD[[#This Row],[PRIX + AC6 HTVA]]*1.6</f>
        <v>26.207999999999998</v>
      </c>
      <c r="L473" s="32" t="s">
        <v>3</v>
      </c>
      <c r="N473" s="29">
        <v>6</v>
      </c>
      <c r="O473" s="38" t="s">
        <v>4</v>
      </c>
    </row>
    <row r="474" spans="1:15" x14ac:dyDescent="0.3">
      <c r="A474" s="36" t="s">
        <v>201</v>
      </c>
      <c r="B474" s="36" t="s">
        <v>1740</v>
      </c>
      <c r="C474" s="36" t="s">
        <v>1007</v>
      </c>
      <c r="D474" s="31" t="s">
        <v>1008</v>
      </c>
      <c r="E474" s="7">
        <v>40</v>
      </c>
      <c r="F474" s="7">
        <v>70</v>
      </c>
      <c r="G474" s="7">
        <v>15.77</v>
      </c>
      <c r="H474" s="7">
        <v>6.898E-2</v>
      </c>
      <c r="I474" s="29">
        <v>8.4499999999999993</v>
      </c>
      <c r="J474" s="29">
        <f>BDD[[#This Row],[ACCIS]]+BDD[[#This Row],[PRIX HTVA]]</f>
        <v>24.22</v>
      </c>
      <c r="K474" s="29">
        <f>BDD[[#This Row],[PRIX + AC6 HTVA]]*1.6</f>
        <v>38.752000000000002</v>
      </c>
      <c r="L474" s="32" t="s">
        <v>3</v>
      </c>
      <c r="N474" s="29">
        <v>6</v>
      </c>
      <c r="O474" s="38" t="s">
        <v>4</v>
      </c>
    </row>
    <row r="475" spans="1:15" s="39" customFormat="1" x14ac:dyDescent="0.3">
      <c r="A475" s="36" t="s">
        <v>201</v>
      </c>
      <c r="B475" s="36" t="s">
        <v>1740</v>
      </c>
      <c r="C475" s="36" t="s">
        <v>1009</v>
      </c>
      <c r="D475" s="31" t="s">
        <v>1010</v>
      </c>
      <c r="E475" s="7">
        <v>40</v>
      </c>
      <c r="F475" s="7">
        <v>70</v>
      </c>
      <c r="G475" s="7">
        <v>22.56</v>
      </c>
      <c r="H475" s="7">
        <v>6.898E-2</v>
      </c>
      <c r="I475" s="29">
        <v>8.4499999999999993</v>
      </c>
      <c r="J475" s="29">
        <f>BDD[[#This Row],[ACCIS]]+BDD[[#This Row],[PRIX HTVA]]</f>
        <v>31.009999999999998</v>
      </c>
      <c r="K475" s="29">
        <f>BDD[[#This Row],[PRIX + AC6 HTVA]]*1.6</f>
        <v>49.616</v>
      </c>
      <c r="L475" s="32" t="s">
        <v>3</v>
      </c>
      <c r="M475" s="33"/>
      <c r="N475" s="29">
        <v>6</v>
      </c>
      <c r="O475" s="38" t="s">
        <v>4</v>
      </c>
    </row>
    <row r="476" spans="1:15" s="39" customFormat="1" x14ac:dyDescent="0.3">
      <c r="A476" s="36" t="s">
        <v>201</v>
      </c>
      <c r="B476" s="36" t="s">
        <v>1740</v>
      </c>
      <c r="C476" s="36" t="s">
        <v>1011</v>
      </c>
      <c r="D476" s="31" t="s">
        <v>1012</v>
      </c>
      <c r="E476" s="7">
        <v>40</v>
      </c>
      <c r="F476" s="7">
        <v>70</v>
      </c>
      <c r="G476" s="7">
        <v>25.96</v>
      </c>
      <c r="H476" s="7">
        <v>6.898E-2</v>
      </c>
      <c r="I476" s="29">
        <v>8.4499999999999993</v>
      </c>
      <c r="J476" s="29">
        <f>BDD[[#This Row],[ACCIS]]+BDD[[#This Row],[PRIX HTVA]]</f>
        <v>34.409999999999997</v>
      </c>
      <c r="K476" s="29">
        <f>BDD[[#This Row],[PRIX + AC6 HTVA]]*1.6</f>
        <v>55.055999999999997</v>
      </c>
      <c r="L476" s="32" t="s">
        <v>3</v>
      </c>
      <c r="M476" s="33"/>
      <c r="N476" s="29">
        <v>6</v>
      </c>
      <c r="O476" s="38" t="s">
        <v>4</v>
      </c>
    </row>
    <row r="477" spans="1:15" s="39" customFormat="1" x14ac:dyDescent="0.3">
      <c r="A477" s="36" t="s">
        <v>201</v>
      </c>
      <c r="B477" s="36" t="s">
        <v>1740</v>
      </c>
      <c r="C477" s="36" t="s">
        <v>1741</v>
      </c>
      <c r="D477" s="31" t="s">
        <v>1742</v>
      </c>
      <c r="E477" s="7">
        <v>40</v>
      </c>
      <c r="F477" s="7">
        <v>70</v>
      </c>
      <c r="G477" s="7">
        <v>22.56</v>
      </c>
      <c r="H477" s="7">
        <v>6.898E-2</v>
      </c>
      <c r="I477" s="29">
        <v>8.4499999999999993</v>
      </c>
      <c r="J477" s="29">
        <f>BDD[[#This Row],[ACCIS]]+BDD[[#This Row],[PRIX HTVA]]</f>
        <v>31.009999999999998</v>
      </c>
      <c r="K477" s="97">
        <f>BDD[[#This Row],[PRIX + AC6 HTVA]]*1.6</f>
        <v>49.616</v>
      </c>
      <c r="L477" s="32" t="s">
        <v>3</v>
      </c>
      <c r="M477" s="95"/>
      <c r="N477" s="29">
        <v>6</v>
      </c>
      <c r="O477" s="38" t="s">
        <v>4</v>
      </c>
    </row>
    <row r="478" spans="1:15" s="39" customFormat="1" x14ac:dyDescent="0.3">
      <c r="A478" s="7" t="s">
        <v>201</v>
      </c>
      <c r="B478" s="7" t="s">
        <v>1013</v>
      </c>
      <c r="C478" s="7" t="s">
        <v>1014</v>
      </c>
      <c r="D478" s="31" t="s">
        <v>1015</v>
      </c>
      <c r="E478" s="7">
        <v>40</v>
      </c>
      <c r="F478" s="7">
        <v>70</v>
      </c>
      <c r="G478" s="7">
        <v>12.07</v>
      </c>
      <c r="H478" s="7">
        <v>0.68979999999999997</v>
      </c>
      <c r="I478" s="29">
        <v>8.4499999999999993</v>
      </c>
      <c r="J478" s="29">
        <f>BDD[[#This Row],[ACCIS]]+BDD[[#This Row],[PRIX HTVA]]</f>
        <v>20.52</v>
      </c>
      <c r="K478" s="29">
        <f>BDD[[#This Row],[PRIX + AC6 HTVA]]*1.6</f>
        <v>32.832000000000001</v>
      </c>
      <c r="L478" s="32" t="s">
        <v>3</v>
      </c>
      <c r="M478" s="33"/>
      <c r="N478" s="29">
        <v>6</v>
      </c>
      <c r="O478" s="38"/>
    </row>
    <row r="479" spans="1:15" x14ac:dyDescent="0.3">
      <c r="A479" s="7" t="s">
        <v>201</v>
      </c>
      <c r="B479" s="7" t="s">
        <v>1013</v>
      </c>
      <c r="C479" s="7" t="s">
        <v>1016</v>
      </c>
      <c r="D479" s="31" t="s">
        <v>1017</v>
      </c>
      <c r="E479" s="7">
        <v>40</v>
      </c>
      <c r="F479" s="7">
        <v>70</v>
      </c>
      <c r="G479" s="7">
        <v>8.92</v>
      </c>
      <c r="H479" s="7">
        <v>0.68979999999999997</v>
      </c>
      <c r="I479" s="29">
        <v>8.4499999999999993</v>
      </c>
      <c r="J479" s="29">
        <f>BDD[[#This Row],[ACCIS]]+BDD[[#This Row],[PRIX HTVA]]</f>
        <v>17.369999999999997</v>
      </c>
      <c r="K479" s="29">
        <f>BDD[[#This Row],[PRIX + AC6 HTVA]]*1.6</f>
        <v>27.791999999999998</v>
      </c>
      <c r="L479" s="32" t="s">
        <v>3</v>
      </c>
      <c r="N479" s="29">
        <v>6</v>
      </c>
      <c r="O479" s="38"/>
    </row>
    <row r="480" spans="1:15" x14ac:dyDescent="0.3">
      <c r="A480" s="7" t="s">
        <v>201</v>
      </c>
      <c r="B480" s="7" t="s">
        <v>1013</v>
      </c>
      <c r="C480" s="7" t="s">
        <v>1018</v>
      </c>
      <c r="D480" s="31" t="s">
        <v>1019</v>
      </c>
      <c r="E480" s="7">
        <v>40</v>
      </c>
      <c r="F480" s="7">
        <v>70</v>
      </c>
      <c r="G480" s="7">
        <v>10.64</v>
      </c>
      <c r="H480" s="7">
        <v>0.68979999999999997</v>
      </c>
      <c r="I480" s="29">
        <v>8.4499999999999993</v>
      </c>
      <c r="J480" s="29">
        <f>BDD[[#This Row],[ACCIS]]+BDD[[#This Row],[PRIX HTVA]]</f>
        <v>19.09</v>
      </c>
      <c r="K480" s="29">
        <f>BDD[[#This Row],[PRIX + AC6 HTVA]]*1.6</f>
        <v>30.544</v>
      </c>
      <c r="L480" s="32" t="s">
        <v>3</v>
      </c>
      <c r="N480" s="29">
        <v>6</v>
      </c>
      <c r="O480" s="39"/>
    </row>
    <row r="481" spans="1:15" x14ac:dyDescent="0.3">
      <c r="A481" s="7" t="s">
        <v>46</v>
      </c>
      <c r="B481" s="7" t="s">
        <v>1020</v>
      </c>
      <c r="C481" s="7" t="s">
        <v>1021</v>
      </c>
      <c r="D481" s="31" t="s">
        <v>1022</v>
      </c>
      <c r="E481" s="7">
        <v>40</v>
      </c>
      <c r="F481" s="7">
        <v>70</v>
      </c>
      <c r="G481" s="7">
        <v>35.53</v>
      </c>
      <c r="H481" s="7">
        <v>6.898E-2</v>
      </c>
      <c r="I481" s="29">
        <v>8.4488199999999996</v>
      </c>
      <c r="J481" s="29">
        <f>BDD[[#This Row],[ACCIS]]+BDD[[#This Row],[PRIX HTVA]]</f>
        <v>43.978819999999999</v>
      </c>
      <c r="K481" s="29">
        <f>BDD[[#This Row],[PRIX + AC6 HTVA]]*1.6</f>
        <v>70.366112000000001</v>
      </c>
      <c r="L481" s="32" t="s">
        <v>3</v>
      </c>
      <c r="N481" s="29">
        <v>6</v>
      </c>
      <c r="O481" s="38"/>
    </row>
    <row r="482" spans="1:15" x14ac:dyDescent="0.3">
      <c r="A482" s="7" t="s">
        <v>46</v>
      </c>
      <c r="B482" s="7" t="s">
        <v>1020</v>
      </c>
      <c r="C482" s="7" t="s">
        <v>1023</v>
      </c>
      <c r="D482" s="31" t="s">
        <v>1024</v>
      </c>
      <c r="E482" s="34">
        <v>40</v>
      </c>
      <c r="F482" s="34">
        <v>70</v>
      </c>
      <c r="G482" s="34">
        <v>121</v>
      </c>
      <c r="H482" s="34">
        <v>6.898E-2</v>
      </c>
      <c r="I482" s="35">
        <v>8.4488199999999996</v>
      </c>
      <c r="J482" s="35">
        <f>BDD[[#This Row],[ACCIS]]+BDD[[#This Row],[PRIX HTVA]]</f>
        <v>129.44882000000001</v>
      </c>
      <c r="K482" s="35">
        <f>BDD[[#This Row],[PRIX + AC6 HTVA]]*1.6</f>
        <v>207.11811200000002</v>
      </c>
      <c r="L482" s="32" t="s">
        <v>3</v>
      </c>
      <c r="N482" s="29">
        <v>6</v>
      </c>
      <c r="O482" s="29" t="s">
        <v>8</v>
      </c>
    </row>
    <row r="483" spans="1:15" x14ac:dyDescent="0.3">
      <c r="A483" s="7" t="s">
        <v>46</v>
      </c>
      <c r="B483" s="7" t="s">
        <v>1025</v>
      </c>
      <c r="C483" s="7" t="s">
        <v>1026</v>
      </c>
      <c r="D483" s="31" t="s">
        <v>1027</v>
      </c>
      <c r="E483" s="7">
        <v>40</v>
      </c>
      <c r="F483" s="7">
        <v>70</v>
      </c>
      <c r="G483" s="7">
        <v>8.8812499999999996</v>
      </c>
      <c r="H483" s="7">
        <v>6.898E-2</v>
      </c>
      <c r="I483" s="29">
        <v>8.4488199999999996</v>
      </c>
      <c r="J483" s="29">
        <f>BDD[[#This Row],[ACCIS]]+BDD[[#This Row],[PRIX HTVA]]</f>
        <v>17.330069999999999</v>
      </c>
      <c r="K483" s="29">
        <f>BDD[[#This Row],[PRIX + AC6 HTVA]]*1.6</f>
        <v>27.728111999999999</v>
      </c>
      <c r="L483" s="32" t="s">
        <v>3</v>
      </c>
      <c r="M483" s="40"/>
      <c r="N483" s="29">
        <v>6</v>
      </c>
      <c r="O483" s="38"/>
    </row>
    <row r="484" spans="1:15" x14ac:dyDescent="0.3">
      <c r="A484" s="7" t="s">
        <v>46</v>
      </c>
      <c r="B484" s="7" t="s">
        <v>1028</v>
      </c>
      <c r="C484" s="7" t="s">
        <v>1029</v>
      </c>
      <c r="D484" s="31" t="s">
        <v>1030</v>
      </c>
      <c r="E484" s="7">
        <v>40</v>
      </c>
      <c r="F484" s="7">
        <v>50</v>
      </c>
      <c r="G484" s="7">
        <v>12.098800000000001</v>
      </c>
      <c r="H484" s="7">
        <v>4.9270000000000001E-2</v>
      </c>
      <c r="I484" s="29">
        <v>6.0348699999999997</v>
      </c>
      <c r="J484" s="29">
        <f>BDD[[#This Row],[ACCIS]]+BDD[[#This Row],[PRIX HTVA]]</f>
        <v>18.133670000000002</v>
      </c>
      <c r="K484" s="29">
        <f>BDD[[#This Row],[PRIX + AC6 HTVA]]*1.6</f>
        <v>29.013872000000006</v>
      </c>
      <c r="L484" s="32" t="s">
        <v>3</v>
      </c>
      <c r="N484" s="29">
        <v>6</v>
      </c>
      <c r="O484" s="29"/>
    </row>
    <row r="485" spans="1:15" x14ac:dyDescent="0.3">
      <c r="A485" s="7" t="s">
        <v>46</v>
      </c>
      <c r="B485" s="7" t="s">
        <v>1028</v>
      </c>
      <c r="C485" s="7" t="s">
        <v>1031</v>
      </c>
      <c r="D485" s="31" t="s">
        <v>1032</v>
      </c>
      <c r="E485" s="7">
        <v>40</v>
      </c>
      <c r="F485" s="7">
        <v>70</v>
      </c>
      <c r="G485" s="7">
        <v>21.315000000000001</v>
      </c>
      <c r="H485" s="7">
        <v>6.898E-2</v>
      </c>
      <c r="I485" s="29">
        <v>8.4488199999999996</v>
      </c>
      <c r="J485" s="29">
        <f>BDD[[#This Row],[ACCIS]]+BDD[[#This Row],[PRIX HTVA]]</f>
        <v>29.763820000000003</v>
      </c>
      <c r="K485" s="29">
        <f>BDD[[#This Row],[PRIX + AC6 HTVA]]*1.6</f>
        <v>47.622112000000008</v>
      </c>
      <c r="L485" s="32" t="s">
        <v>3</v>
      </c>
      <c r="N485" s="29">
        <v>6</v>
      </c>
      <c r="O485" s="29"/>
    </row>
    <row r="486" spans="1:15" x14ac:dyDescent="0.3">
      <c r="A486" s="7" t="s">
        <v>46</v>
      </c>
      <c r="B486" s="7" t="s">
        <v>1028</v>
      </c>
      <c r="C486" s="7" t="s">
        <v>1033</v>
      </c>
      <c r="D486" s="31" t="s">
        <v>1034</v>
      </c>
      <c r="E486" s="7">
        <v>40</v>
      </c>
      <c r="F486" s="7">
        <v>50</v>
      </c>
      <c r="G486" s="7">
        <v>12.098800000000001</v>
      </c>
      <c r="H486" s="7">
        <v>4.9270000000000001E-2</v>
      </c>
      <c r="I486" s="29">
        <v>6.0348699999999997</v>
      </c>
      <c r="J486" s="29">
        <f>BDD[[#This Row],[ACCIS]]+BDD[[#This Row],[PRIX HTVA]]</f>
        <v>18.133670000000002</v>
      </c>
      <c r="K486" s="29">
        <f>BDD[[#This Row],[PRIX + AC6 HTVA]]*1.6</f>
        <v>29.013872000000006</v>
      </c>
      <c r="L486" s="32" t="s">
        <v>3</v>
      </c>
      <c r="N486" s="29">
        <v>6</v>
      </c>
      <c r="O486" s="29"/>
    </row>
    <row r="487" spans="1:15" x14ac:dyDescent="0.3">
      <c r="A487" s="7" t="s">
        <v>46</v>
      </c>
      <c r="B487" s="7" t="s">
        <v>1028</v>
      </c>
      <c r="C487" s="7" t="s">
        <v>1035</v>
      </c>
      <c r="D487" s="31" t="s">
        <v>1036</v>
      </c>
      <c r="E487" s="7">
        <v>40</v>
      </c>
      <c r="F487" s="7">
        <v>50</v>
      </c>
      <c r="G487" s="7">
        <v>12.098800000000001</v>
      </c>
      <c r="H487" s="7">
        <v>4.9270000000000001E-2</v>
      </c>
      <c r="I487" s="29">
        <v>6.0348699999999997</v>
      </c>
      <c r="J487" s="29">
        <f>BDD[[#This Row],[ACCIS]]+BDD[[#This Row],[PRIX HTVA]]</f>
        <v>18.133670000000002</v>
      </c>
      <c r="K487" s="29">
        <f>BDD[[#This Row],[PRIX + AC6 HTVA]]*1.6</f>
        <v>29.013872000000006</v>
      </c>
      <c r="L487" s="32" t="s">
        <v>3</v>
      </c>
      <c r="N487" s="29">
        <v>6</v>
      </c>
      <c r="O487" s="29"/>
    </row>
    <row r="488" spans="1:15" x14ac:dyDescent="0.3">
      <c r="A488" s="7" t="s">
        <v>659</v>
      </c>
      <c r="B488" s="7" t="s">
        <v>1037</v>
      </c>
      <c r="C488" s="7" t="s">
        <v>1038</v>
      </c>
      <c r="D488" s="31" t="s">
        <v>1039</v>
      </c>
      <c r="E488" s="7">
        <v>45</v>
      </c>
      <c r="F488" s="7">
        <v>70</v>
      </c>
      <c r="G488" s="7">
        <v>40.396999999999998</v>
      </c>
      <c r="H488" s="7">
        <v>7.0000000000000007E-2</v>
      </c>
      <c r="I488" s="29">
        <v>9.43</v>
      </c>
      <c r="J488" s="29">
        <f>BDD[[#This Row],[ACCIS]]+BDD[[#This Row],[PRIX HTVA]]</f>
        <v>49.826999999999998</v>
      </c>
      <c r="K488" s="38">
        <f>BDD[[#This Row],[PRIX + AC6 HTVA]]*1.6</f>
        <v>79.723200000000006</v>
      </c>
      <c r="L488" s="32" t="s">
        <v>3</v>
      </c>
      <c r="N488" s="29">
        <v>6</v>
      </c>
      <c r="O488" s="29"/>
    </row>
    <row r="489" spans="1:15" x14ac:dyDescent="0.3">
      <c r="A489" s="7" t="s">
        <v>46</v>
      </c>
      <c r="B489" s="7" t="s">
        <v>1040</v>
      </c>
      <c r="C489" s="7" t="s">
        <v>1041</v>
      </c>
      <c r="D489" s="31" t="s">
        <v>1042</v>
      </c>
      <c r="E489" s="7">
        <v>42</v>
      </c>
      <c r="F489" s="7">
        <v>70</v>
      </c>
      <c r="G489" s="7">
        <v>26.694500000000001</v>
      </c>
      <c r="H489" s="7">
        <v>0</v>
      </c>
      <c r="I489" s="29">
        <v>0</v>
      </c>
      <c r="J489" s="29">
        <f>BDD[[#This Row],[ACCIS]]+BDD[[#This Row],[PRIX HTVA]]</f>
        <v>26.694500000000001</v>
      </c>
      <c r="K489" s="29">
        <f>BDD[[#This Row],[PRIX + AC6 HTVA]]*1.6</f>
        <v>42.711200000000005</v>
      </c>
      <c r="L489" s="32" t="s">
        <v>3</v>
      </c>
      <c r="N489" s="29">
        <v>6</v>
      </c>
      <c r="O489" s="29"/>
    </row>
    <row r="490" spans="1:15" x14ac:dyDescent="0.3">
      <c r="A490" s="7" t="s">
        <v>46</v>
      </c>
      <c r="B490" s="7" t="s">
        <v>1043</v>
      </c>
      <c r="C490" s="7" t="s">
        <v>1044</v>
      </c>
      <c r="D490" s="31" t="s">
        <v>1045</v>
      </c>
      <c r="E490" s="7">
        <v>45</v>
      </c>
      <c r="F490" s="7">
        <v>70</v>
      </c>
      <c r="G490" s="7">
        <v>39.75</v>
      </c>
      <c r="H490" s="7">
        <v>6.898E-2</v>
      </c>
      <c r="I490" s="29">
        <v>9.4962999999999997</v>
      </c>
      <c r="J490" s="29">
        <f>BDD[[#This Row],[ACCIS]]+BDD[[#This Row],[PRIX HTVA]]</f>
        <v>49.246299999999998</v>
      </c>
      <c r="K490" s="29">
        <f>BDD[[#This Row],[PRIX + AC6 HTVA]]*1.6</f>
        <v>78.794080000000008</v>
      </c>
      <c r="L490" s="32" t="s">
        <v>3</v>
      </c>
      <c r="N490" s="29">
        <v>3</v>
      </c>
      <c r="O490" s="29"/>
    </row>
    <row r="491" spans="1:15" x14ac:dyDescent="0.3">
      <c r="A491" s="39" t="s">
        <v>46</v>
      </c>
      <c r="B491" s="39" t="s">
        <v>1043</v>
      </c>
      <c r="C491" s="39" t="s">
        <v>1046</v>
      </c>
      <c r="D491" s="31" t="s">
        <v>1047</v>
      </c>
      <c r="E491" s="39">
        <v>42</v>
      </c>
      <c r="F491" s="39">
        <v>100</v>
      </c>
      <c r="G491" s="39">
        <v>11.89</v>
      </c>
      <c r="H491" s="39">
        <v>9.8540000000000003E-2</v>
      </c>
      <c r="I491" s="38">
        <v>12.6683</v>
      </c>
      <c r="J491" s="29">
        <f>BDD[[#This Row],[ACCIS]]+BDD[[#This Row],[PRIX HTVA]]</f>
        <v>24.558300000000003</v>
      </c>
      <c r="K491" s="29">
        <f>BDD[[#This Row],[PRIX + AC6 HTVA]]*1.6</f>
        <v>39.29328000000001</v>
      </c>
      <c r="L491" s="32" t="s">
        <v>3</v>
      </c>
      <c r="N491" s="29">
        <v>6</v>
      </c>
      <c r="O491" s="29"/>
    </row>
    <row r="492" spans="1:15" x14ac:dyDescent="0.3">
      <c r="A492" s="7" t="s">
        <v>46</v>
      </c>
      <c r="B492" s="7" t="s">
        <v>1043</v>
      </c>
      <c r="C492" s="7" t="s">
        <v>1048</v>
      </c>
      <c r="D492" s="31" t="s">
        <v>1049</v>
      </c>
      <c r="E492" s="7">
        <v>50</v>
      </c>
      <c r="F492" s="7">
        <v>100</v>
      </c>
      <c r="G492" s="7">
        <v>13.38</v>
      </c>
      <c r="H492" s="7">
        <v>9.8540000000000003E-2</v>
      </c>
      <c r="I492" s="29">
        <v>15.06254</v>
      </c>
      <c r="J492" s="29">
        <f>BDD[[#This Row],[ACCIS]]+BDD[[#This Row],[PRIX HTVA]]</f>
        <v>28.442540000000001</v>
      </c>
      <c r="K492" s="29">
        <f>BDD[[#This Row],[PRIX + AC6 HTVA]]*1.6</f>
        <v>45.508064000000005</v>
      </c>
      <c r="L492" s="32" t="s">
        <v>3</v>
      </c>
      <c r="N492" s="29">
        <v>6</v>
      </c>
      <c r="O492" s="29"/>
    </row>
    <row r="493" spans="1:15" x14ac:dyDescent="0.3">
      <c r="A493" s="39" t="s">
        <v>46</v>
      </c>
      <c r="B493" s="39" t="s">
        <v>1043</v>
      </c>
      <c r="C493" s="39" t="s">
        <v>1050</v>
      </c>
      <c r="D493" s="31" t="s">
        <v>1051</v>
      </c>
      <c r="E493" s="39">
        <v>59</v>
      </c>
      <c r="F493" s="39">
        <v>70</v>
      </c>
      <c r="G493" s="39">
        <v>12.67</v>
      </c>
      <c r="H493" s="39">
        <v>6.898E-2</v>
      </c>
      <c r="I493" s="38">
        <v>12.42924</v>
      </c>
      <c r="J493" s="29">
        <f>BDD[[#This Row],[ACCIS]]+BDD[[#This Row],[PRIX HTVA]]</f>
        <v>25.099240000000002</v>
      </c>
      <c r="K493" s="29">
        <f>BDD[[#This Row],[PRIX + AC6 HTVA]]*1.6</f>
        <v>40.158784000000004</v>
      </c>
      <c r="L493" s="32" t="s">
        <v>3</v>
      </c>
      <c r="N493" s="29">
        <v>6</v>
      </c>
      <c r="O493" s="29"/>
    </row>
    <row r="494" spans="1:15" x14ac:dyDescent="0.3">
      <c r="A494" s="7" t="s">
        <v>46</v>
      </c>
      <c r="B494" s="7" t="s">
        <v>1043</v>
      </c>
      <c r="C494" s="7" t="s">
        <v>1052</v>
      </c>
      <c r="D494" s="31" t="s">
        <v>1053</v>
      </c>
      <c r="E494" s="7">
        <v>40</v>
      </c>
      <c r="F494" s="7">
        <v>70</v>
      </c>
      <c r="G494" s="7">
        <v>26.73</v>
      </c>
      <c r="H494" s="7">
        <v>6.898E-2</v>
      </c>
      <c r="I494" s="29">
        <v>8.4488199999999996</v>
      </c>
      <c r="J494" s="29">
        <f>BDD[[#This Row],[ACCIS]]+BDD[[#This Row],[PRIX HTVA]]</f>
        <v>35.178820000000002</v>
      </c>
      <c r="K494" s="29">
        <f>BDD[[#This Row],[PRIX + AC6 HTVA]]*1.6</f>
        <v>56.286112000000003</v>
      </c>
      <c r="L494" s="32" t="s">
        <v>3</v>
      </c>
      <c r="N494" s="29">
        <v>6</v>
      </c>
      <c r="O494" s="29"/>
    </row>
    <row r="495" spans="1:15" x14ac:dyDescent="0.3">
      <c r="A495" s="7" t="s">
        <v>46</v>
      </c>
      <c r="B495" s="7" t="s">
        <v>1043</v>
      </c>
      <c r="C495" s="7" t="s">
        <v>1054</v>
      </c>
      <c r="D495" s="31" t="s">
        <v>1055</v>
      </c>
      <c r="E495" s="34">
        <v>42</v>
      </c>
      <c r="F495" s="34">
        <v>70</v>
      </c>
      <c r="G495" s="34">
        <v>30.38</v>
      </c>
      <c r="H495" s="34">
        <v>6.898E-2</v>
      </c>
      <c r="I495" s="35">
        <v>8.8678100000000004</v>
      </c>
      <c r="J495" s="35">
        <f>BDD[[#This Row],[ACCIS]]+BDD[[#This Row],[PRIX HTVA]]</f>
        <v>39.247810000000001</v>
      </c>
      <c r="K495" s="35">
        <f>BDD[[#This Row],[PRIX + AC6 HTVA]]*1.6</f>
        <v>62.796496000000005</v>
      </c>
      <c r="L495" s="32" t="s">
        <v>3</v>
      </c>
      <c r="N495" s="29">
        <v>3</v>
      </c>
      <c r="O495" s="29" t="s">
        <v>8</v>
      </c>
    </row>
    <row r="496" spans="1:15" x14ac:dyDescent="0.3">
      <c r="A496" s="7" t="s">
        <v>46</v>
      </c>
      <c r="B496" s="7" t="s">
        <v>1056</v>
      </c>
      <c r="C496" s="7" t="s">
        <v>1057</v>
      </c>
      <c r="D496" s="31" t="s">
        <v>1058</v>
      </c>
      <c r="E496" s="23">
        <v>67</v>
      </c>
      <c r="F496" s="23">
        <v>70</v>
      </c>
      <c r="G496" s="23">
        <v>30.713900000000002</v>
      </c>
      <c r="H496" s="23">
        <v>6.898E-2</v>
      </c>
      <c r="I496" s="37">
        <v>14.10521</v>
      </c>
      <c r="J496" s="37">
        <f>BDD[[#This Row],[ACCIS]]+BDD[[#This Row],[PRIX HTVA]]</f>
        <v>44.819110000000002</v>
      </c>
      <c r="K496" s="37">
        <f>BDD[[#This Row],[PRIX + AC6 HTVA]]*1.6</f>
        <v>71.710576000000003</v>
      </c>
      <c r="L496" s="32" t="s">
        <v>3</v>
      </c>
      <c r="M496" s="40"/>
      <c r="N496" s="29">
        <v>6</v>
      </c>
      <c r="O496" s="29" t="s">
        <v>11</v>
      </c>
    </row>
    <row r="497" spans="1:15" s="39" customFormat="1" x14ac:dyDescent="0.3">
      <c r="A497" s="7" t="s">
        <v>46</v>
      </c>
      <c r="B497" s="7" t="s">
        <v>363</v>
      </c>
      <c r="C497" s="7" t="s">
        <v>1059</v>
      </c>
      <c r="D497" s="31" t="s">
        <v>1060</v>
      </c>
      <c r="E497" s="23">
        <v>45</v>
      </c>
      <c r="F497" s="23">
        <v>70</v>
      </c>
      <c r="G497" s="23">
        <v>70.034999999999997</v>
      </c>
      <c r="H497" s="23">
        <v>6.898E-2</v>
      </c>
      <c r="I497" s="37">
        <v>9.4962999999999997</v>
      </c>
      <c r="J497" s="37">
        <f>BDD[[#This Row],[ACCIS]]+BDD[[#This Row],[PRIX HTVA]]</f>
        <v>79.531300000000002</v>
      </c>
      <c r="K497" s="37">
        <f>BDD[[#This Row],[PRIX + AC6 HTVA]]*1.6</f>
        <v>127.25008000000001</v>
      </c>
      <c r="L497" s="32" t="s">
        <v>3</v>
      </c>
      <c r="M497" s="33"/>
      <c r="N497" s="29">
        <v>6</v>
      </c>
      <c r="O497" s="29" t="s">
        <v>11</v>
      </c>
    </row>
    <row r="498" spans="1:15" s="39" customFormat="1" x14ac:dyDescent="0.3">
      <c r="A498" s="39" t="s">
        <v>46</v>
      </c>
      <c r="B498" s="39" t="s">
        <v>363</v>
      </c>
      <c r="C498" s="39" t="s">
        <v>1061</v>
      </c>
      <c r="D498" s="31" t="s">
        <v>1062</v>
      </c>
      <c r="E498" s="23">
        <v>45</v>
      </c>
      <c r="F498" s="23">
        <v>70</v>
      </c>
      <c r="G498" s="23">
        <v>45.674999999999997</v>
      </c>
      <c r="H498" s="23">
        <v>6.898E-2</v>
      </c>
      <c r="I498" s="37">
        <v>9.4962999999999997</v>
      </c>
      <c r="J498" s="37">
        <f>BDD[[#This Row],[ACCIS]]+BDD[[#This Row],[PRIX HTVA]]</f>
        <v>55.171299999999995</v>
      </c>
      <c r="K498" s="37">
        <f>BDD[[#This Row],[PRIX + AC6 HTVA]]*1.6</f>
        <v>88.274079999999998</v>
      </c>
      <c r="L498" s="32" t="s">
        <v>3</v>
      </c>
      <c r="M498" s="33"/>
      <c r="N498" s="29">
        <v>6</v>
      </c>
      <c r="O498" s="29" t="s">
        <v>11</v>
      </c>
    </row>
    <row r="499" spans="1:15" x14ac:dyDescent="0.3">
      <c r="A499" s="36" t="s">
        <v>46</v>
      </c>
      <c r="B499" s="36" t="s">
        <v>1063</v>
      </c>
      <c r="C499" s="36" t="s">
        <v>1732</v>
      </c>
      <c r="D499" s="31" t="s">
        <v>1733</v>
      </c>
      <c r="E499" s="7">
        <v>40</v>
      </c>
      <c r="F499" s="7">
        <v>70</v>
      </c>
      <c r="G499" s="7">
        <v>13.73</v>
      </c>
      <c r="H499" s="7">
        <v>6.898E-2</v>
      </c>
      <c r="I499" s="29">
        <v>8.4499999999999993</v>
      </c>
      <c r="J499" s="29">
        <f>BDD[[#This Row],[ACCIS]]+BDD[[#This Row],[PRIX HTVA]]</f>
        <v>22.18</v>
      </c>
      <c r="K499" s="97">
        <f>BDD[[#This Row],[PRIX + AC6 HTVA]]*1.6</f>
        <v>35.488</v>
      </c>
      <c r="L499" s="32" t="s">
        <v>3</v>
      </c>
      <c r="M499" s="95"/>
      <c r="N499" s="29">
        <v>6</v>
      </c>
      <c r="O499" s="29" t="s">
        <v>4</v>
      </c>
    </row>
    <row r="500" spans="1:15" x14ac:dyDescent="0.3">
      <c r="A500" s="7" t="s">
        <v>46</v>
      </c>
      <c r="B500" s="7" t="s">
        <v>1063</v>
      </c>
      <c r="C500" s="7" t="s">
        <v>1064</v>
      </c>
      <c r="D500" s="31" t="s">
        <v>1065</v>
      </c>
      <c r="E500" s="7">
        <v>40</v>
      </c>
      <c r="F500" s="7">
        <v>70</v>
      </c>
      <c r="G500" s="7">
        <v>15.2</v>
      </c>
      <c r="H500" s="7">
        <v>6.898E-2</v>
      </c>
      <c r="I500" s="29">
        <v>8.4488199999999996</v>
      </c>
      <c r="J500" s="29">
        <f>BDD[[#This Row],[ACCIS]]+BDD[[#This Row],[PRIX HTVA]]</f>
        <v>23.648820000000001</v>
      </c>
      <c r="K500" s="29">
        <f>BDD[[#This Row],[PRIX + AC6 HTVA]]*1.6</f>
        <v>37.838112000000002</v>
      </c>
      <c r="L500" s="32" t="s">
        <v>3</v>
      </c>
      <c r="N500" s="29">
        <v>3</v>
      </c>
      <c r="O500" s="29"/>
    </row>
    <row r="501" spans="1:15" x14ac:dyDescent="0.3">
      <c r="A501" s="36" t="s">
        <v>46</v>
      </c>
      <c r="B501" s="36" t="s">
        <v>1063</v>
      </c>
      <c r="C501" s="36" t="s">
        <v>1066</v>
      </c>
      <c r="D501" s="31" t="s">
        <v>1067</v>
      </c>
      <c r="E501" s="7">
        <v>40</v>
      </c>
      <c r="F501" s="7">
        <v>5</v>
      </c>
      <c r="G501" s="7">
        <v>3.53</v>
      </c>
      <c r="H501" s="7">
        <v>0</v>
      </c>
      <c r="I501" s="29">
        <v>0.6</v>
      </c>
      <c r="J501" s="29">
        <f>BDD[[#This Row],[ACCIS]]+BDD[[#This Row],[PRIX HTVA]]</f>
        <v>4.13</v>
      </c>
      <c r="K501" s="29">
        <f>BDD[[#This Row],[PRIX + AC6 HTVA]]*1.6</f>
        <v>6.6080000000000005</v>
      </c>
      <c r="L501" s="32" t="s">
        <v>3</v>
      </c>
      <c r="N501" s="29">
        <v>100</v>
      </c>
      <c r="O501" s="29" t="s">
        <v>4</v>
      </c>
    </row>
    <row r="502" spans="1:15" x14ac:dyDescent="0.3">
      <c r="A502" s="7" t="s">
        <v>46</v>
      </c>
      <c r="B502" s="7" t="s">
        <v>1063</v>
      </c>
      <c r="C502" s="7" t="s">
        <v>1068</v>
      </c>
      <c r="D502" s="31" t="s">
        <v>1069</v>
      </c>
      <c r="E502" s="7">
        <v>40</v>
      </c>
      <c r="F502" s="7">
        <v>20</v>
      </c>
      <c r="G502" s="7">
        <v>6.8</v>
      </c>
      <c r="H502" s="7">
        <v>1.9709999999999998E-2</v>
      </c>
      <c r="I502" s="29">
        <v>2.4139499999999998</v>
      </c>
      <c r="J502" s="29">
        <f>BDD[[#This Row],[ACCIS]]+BDD[[#This Row],[PRIX HTVA]]</f>
        <v>9.2139500000000005</v>
      </c>
      <c r="K502" s="29">
        <f>BDD[[#This Row],[PRIX + AC6 HTVA]]*1.6</f>
        <v>14.742320000000001</v>
      </c>
      <c r="L502" s="32" t="s">
        <v>3</v>
      </c>
      <c r="N502" s="29">
        <v>3</v>
      </c>
      <c r="O502" s="29"/>
    </row>
    <row r="503" spans="1:15" x14ac:dyDescent="0.3">
      <c r="A503" s="7" t="s">
        <v>46</v>
      </c>
      <c r="B503" s="7" t="s">
        <v>1063</v>
      </c>
      <c r="C503" s="7" t="s">
        <v>1070</v>
      </c>
      <c r="D503" s="31" t="s">
        <v>1071</v>
      </c>
      <c r="E503" s="7">
        <v>0</v>
      </c>
      <c r="F503" s="7">
        <v>300</v>
      </c>
      <c r="G503" s="7">
        <v>17.254999999999999</v>
      </c>
      <c r="H503" s="7">
        <v>0</v>
      </c>
      <c r="I503" s="29">
        <v>0</v>
      </c>
      <c r="J503" s="29">
        <f>BDD[[#This Row],[ACCIS]]+BDD[[#This Row],[PRIX HTVA]]</f>
        <v>17.254999999999999</v>
      </c>
      <c r="K503" s="29">
        <f>BDD[[#This Row],[PRIX + AC6 HTVA]]*1.6</f>
        <v>27.608000000000001</v>
      </c>
      <c r="L503" s="32" t="s">
        <v>3</v>
      </c>
      <c r="N503" s="29">
        <v>6</v>
      </c>
      <c r="O503" s="29"/>
    </row>
    <row r="504" spans="1:15" x14ac:dyDescent="0.3">
      <c r="A504" s="39" t="s">
        <v>46</v>
      </c>
      <c r="B504" s="39" t="s">
        <v>1063</v>
      </c>
      <c r="C504" s="39" t="s">
        <v>1072</v>
      </c>
      <c r="D504" s="31" t="s">
        <v>1073</v>
      </c>
      <c r="E504" s="39">
        <v>40</v>
      </c>
      <c r="F504" s="39">
        <v>300</v>
      </c>
      <c r="G504" s="39">
        <v>72</v>
      </c>
      <c r="H504" s="39">
        <v>0.29561999999999999</v>
      </c>
      <c r="I504" s="38">
        <v>36.209220000000002</v>
      </c>
      <c r="J504" s="29">
        <f>BDD[[#This Row],[ACCIS]]+BDD[[#This Row],[PRIX HTVA]]</f>
        <v>108.20922</v>
      </c>
      <c r="K504" s="29">
        <f>BDD[[#This Row],[PRIX + AC6 HTVA]]*1.6</f>
        <v>173.13475200000002</v>
      </c>
      <c r="L504" s="32" t="s">
        <v>3</v>
      </c>
      <c r="N504" s="29">
        <v>6</v>
      </c>
      <c r="O504" s="29"/>
    </row>
    <row r="505" spans="1:15" x14ac:dyDescent="0.3">
      <c r="A505" s="7" t="s">
        <v>46</v>
      </c>
      <c r="B505" s="7" t="s">
        <v>1063</v>
      </c>
      <c r="C505" s="7" t="s">
        <v>1074</v>
      </c>
      <c r="D505" s="31" t="s">
        <v>1075</v>
      </c>
      <c r="E505" s="7">
        <v>40</v>
      </c>
      <c r="F505" s="7">
        <v>70</v>
      </c>
      <c r="G505" s="7">
        <v>18</v>
      </c>
      <c r="H505" s="7">
        <v>6.898E-2</v>
      </c>
      <c r="I505" s="29">
        <v>8.4488199999999996</v>
      </c>
      <c r="J505" s="29">
        <f>BDD[[#This Row],[ACCIS]]+BDD[[#This Row],[PRIX HTVA]]</f>
        <v>26.448819999999998</v>
      </c>
      <c r="K505" s="29">
        <f>BDD[[#This Row],[PRIX + AC6 HTVA]]*1.6</f>
        <v>42.318111999999999</v>
      </c>
      <c r="L505" s="32" t="s">
        <v>3</v>
      </c>
      <c r="N505" s="29">
        <v>6</v>
      </c>
      <c r="O505" s="29"/>
    </row>
    <row r="506" spans="1:15" x14ac:dyDescent="0.3">
      <c r="A506" s="7" t="s">
        <v>46</v>
      </c>
      <c r="B506" s="7" t="s">
        <v>1063</v>
      </c>
      <c r="C506" s="7" t="s">
        <v>1076</v>
      </c>
      <c r="D506" s="31" t="s">
        <v>1077</v>
      </c>
      <c r="E506" s="7">
        <v>40</v>
      </c>
      <c r="F506" s="7">
        <v>70</v>
      </c>
      <c r="G506" s="7">
        <v>16.600000000000001</v>
      </c>
      <c r="H506" s="7">
        <v>6.898E-2</v>
      </c>
      <c r="I506" s="29">
        <v>8.4488199999999996</v>
      </c>
      <c r="J506" s="29">
        <f>BDD[[#This Row],[ACCIS]]+BDD[[#This Row],[PRIX HTVA]]</f>
        <v>25.048819999999999</v>
      </c>
      <c r="K506" s="29">
        <f>BDD[[#This Row],[PRIX + AC6 HTVA]]*1.6</f>
        <v>40.078112000000004</v>
      </c>
      <c r="L506" s="32" t="s">
        <v>3</v>
      </c>
      <c r="N506" s="29">
        <v>6</v>
      </c>
      <c r="O506" s="29"/>
    </row>
    <row r="507" spans="1:15" x14ac:dyDescent="0.3">
      <c r="A507" s="7" t="s">
        <v>46</v>
      </c>
      <c r="B507" s="7" t="s">
        <v>1063</v>
      </c>
      <c r="C507" s="7" t="s">
        <v>1078</v>
      </c>
      <c r="D507" s="31" t="s">
        <v>1079</v>
      </c>
      <c r="E507" s="7">
        <v>40</v>
      </c>
      <c r="F507" s="7">
        <v>630</v>
      </c>
      <c r="G507" s="7">
        <v>149.4</v>
      </c>
      <c r="H507" s="7">
        <v>6.898E-2</v>
      </c>
      <c r="I507" s="29">
        <v>76.040000000000006</v>
      </c>
      <c r="J507" s="29">
        <f>BDD[[#This Row],[ACCIS]]+BDD[[#This Row],[PRIX HTVA]]</f>
        <v>225.44</v>
      </c>
      <c r="K507" s="29">
        <f>BDD[[#This Row],[PRIX + AC6 HTVA]]*1.6</f>
        <v>360.70400000000001</v>
      </c>
      <c r="L507" s="32" t="s">
        <v>3</v>
      </c>
      <c r="M507" s="40"/>
      <c r="N507" s="29">
        <v>6</v>
      </c>
      <c r="O507" s="29"/>
    </row>
    <row r="508" spans="1:15" x14ac:dyDescent="0.3">
      <c r="A508" s="7" t="s">
        <v>201</v>
      </c>
      <c r="B508" s="7" t="s">
        <v>1063</v>
      </c>
      <c r="C508" s="7" t="s">
        <v>1080</v>
      </c>
      <c r="D508" s="31" t="s">
        <v>1081</v>
      </c>
      <c r="E508" s="7">
        <v>41</v>
      </c>
      <c r="F508" s="7">
        <v>70</v>
      </c>
      <c r="G508" s="7">
        <v>27.5</v>
      </c>
      <c r="H508" s="7">
        <v>6.898E-2</v>
      </c>
      <c r="I508" s="29">
        <v>8.59</v>
      </c>
      <c r="J508" s="29">
        <f>BDD[[#This Row],[ACCIS]]+BDD[[#This Row],[PRIX HTVA]]</f>
        <v>36.090000000000003</v>
      </c>
      <c r="K508" s="29">
        <f>BDD[[#This Row],[PRIX + AC6 HTVA]]*1.6</f>
        <v>57.744000000000007</v>
      </c>
      <c r="L508" s="32" t="s">
        <v>3</v>
      </c>
      <c r="M508" s="40"/>
      <c r="N508" s="29">
        <v>6</v>
      </c>
      <c r="O508" s="29"/>
    </row>
    <row r="509" spans="1:15" x14ac:dyDescent="0.3">
      <c r="A509" s="7" t="s">
        <v>201</v>
      </c>
      <c r="B509" s="7" t="s">
        <v>1063</v>
      </c>
      <c r="C509" s="7" t="s">
        <v>1082</v>
      </c>
      <c r="D509" s="31" t="s">
        <v>1083</v>
      </c>
      <c r="E509" s="7">
        <v>41</v>
      </c>
      <c r="F509" s="7">
        <v>560</v>
      </c>
      <c r="G509" s="7">
        <v>220</v>
      </c>
      <c r="H509" s="7">
        <v>6.898E-2</v>
      </c>
      <c r="I509" s="29">
        <v>69.27</v>
      </c>
      <c r="J509" s="29">
        <f>BDD[[#This Row],[ACCIS]]+BDD[[#This Row],[PRIX HTVA]]</f>
        <v>289.27</v>
      </c>
      <c r="K509" s="29">
        <f>BDD[[#This Row],[PRIX + AC6 HTVA]]*1.6</f>
        <v>462.83199999999999</v>
      </c>
      <c r="L509" s="32" t="s">
        <v>3</v>
      </c>
      <c r="M509" s="40"/>
      <c r="N509" s="29">
        <v>6</v>
      </c>
      <c r="O509" s="29"/>
    </row>
    <row r="510" spans="1:15" x14ac:dyDescent="0.3">
      <c r="A510" s="7" t="s">
        <v>201</v>
      </c>
      <c r="B510" s="7" t="s">
        <v>1063</v>
      </c>
      <c r="C510" s="7" t="s">
        <v>1084</v>
      </c>
      <c r="D510" s="31" t="s">
        <v>1085</v>
      </c>
      <c r="E510" s="7">
        <v>41</v>
      </c>
      <c r="F510" s="7">
        <v>70</v>
      </c>
      <c r="G510" s="7">
        <v>31</v>
      </c>
      <c r="H510" s="7">
        <v>6.898E-2</v>
      </c>
      <c r="I510" s="29">
        <v>8.66</v>
      </c>
      <c r="J510" s="29">
        <f>BDD[[#This Row],[ACCIS]]+BDD[[#This Row],[PRIX HTVA]]</f>
        <v>39.659999999999997</v>
      </c>
      <c r="K510" s="29">
        <f>BDD[[#This Row],[PRIX + AC6 HTVA]]*1.6</f>
        <v>63.455999999999996</v>
      </c>
      <c r="L510" s="32" t="s">
        <v>3</v>
      </c>
      <c r="M510" s="40"/>
      <c r="N510" s="29">
        <v>6</v>
      </c>
      <c r="O510" s="29"/>
    </row>
    <row r="511" spans="1:15" s="39" customFormat="1" x14ac:dyDescent="0.3">
      <c r="A511" s="36" t="s">
        <v>201</v>
      </c>
      <c r="B511" s="36" t="s">
        <v>1063</v>
      </c>
      <c r="C511" s="36" t="s">
        <v>1086</v>
      </c>
      <c r="D511" s="31" t="s">
        <v>1087</v>
      </c>
      <c r="E511" s="7">
        <v>43</v>
      </c>
      <c r="F511" s="7">
        <v>70</v>
      </c>
      <c r="G511" s="7">
        <v>43.91</v>
      </c>
      <c r="H511" s="7">
        <v>6.898E-2</v>
      </c>
      <c r="I511" s="29">
        <v>9.08</v>
      </c>
      <c r="J511" s="29">
        <f>BDD[[#This Row],[ACCIS]]+BDD[[#This Row],[PRIX HTVA]]</f>
        <v>52.989999999999995</v>
      </c>
      <c r="K511" s="29">
        <f>BDD[[#This Row],[PRIX + AC6 HTVA]]*1.6</f>
        <v>84.783999999999992</v>
      </c>
      <c r="L511" s="32" t="s">
        <v>3</v>
      </c>
      <c r="M511" s="40"/>
      <c r="N511" s="29">
        <v>6</v>
      </c>
      <c r="O511" s="29" t="s">
        <v>4</v>
      </c>
    </row>
    <row r="512" spans="1:15" s="39" customFormat="1" x14ac:dyDescent="0.3">
      <c r="A512" s="7" t="s">
        <v>46</v>
      </c>
      <c r="B512" s="7" t="s">
        <v>1088</v>
      </c>
      <c r="C512" s="7" t="s">
        <v>1089</v>
      </c>
      <c r="D512" s="31" t="s">
        <v>1090</v>
      </c>
      <c r="E512" s="7">
        <v>42</v>
      </c>
      <c r="F512" s="7">
        <v>70</v>
      </c>
      <c r="G512" s="7">
        <v>14</v>
      </c>
      <c r="H512" s="7">
        <v>6.898E-2</v>
      </c>
      <c r="I512" s="29">
        <v>8.8678100000000004</v>
      </c>
      <c r="J512" s="29">
        <f>BDD[[#This Row],[ACCIS]]+BDD[[#This Row],[PRIX HTVA]]</f>
        <v>22.867809999999999</v>
      </c>
      <c r="K512" s="29">
        <f>BDD[[#This Row],[PRIX + AC6 HTVA]]*1.6</f>
        <v>36.588495999999999</v>
      </c>
      <c r="L512" s="32" t="s">
        <v>3</v>
      </c>
      <c r="M512" s="33"/>
      <c r="N512" s="29">
        <v>6</v>
      </c>
      <c r="O512" s="29"/>
    </row>
    <row r="513" spans="1:15" s="39" customFormat="1" x14ac:dyDescent="0.3">
      <c r="A513" s="7" t="s">
        <v>46</v>
      </c>
      <c r="B513" s="7" t="s">
        <v>1088</v>
      </c>
      <c r="C513" s="7" t="s">
        <v>1091</v>
      </c>
      <c r="D513" s="31" t="s">
        <v>1092</v>
      </c>
      <c r="E513" s="7">
        <v>55</v>
      </c>
      <c r="F513" s="7">
        <v>100</v>
      </c>
      <c r="G513" s="7">
        <v>16</v>
      </c>
      <c r="H513" s="7">
        <v>9.8540000000000003E-2</v>
      </c>
      <c r="I513" s="29">
        <v>16.55894</v>
      </c>
      <c r="J513" s="29">
        <f>BDD[[#This Row],[ACCIS]]+BDD[[#This Row],[PRIX HTVA]]</f>
        <v>32.55894</v>
      </c>
      <c r="K513" s="29">
        <f>BDD[[#This Row],[PRIX + AC6 HTVA]]*1.6</f>
        <v>52.094304000000001</v>
      </c>
      <c r="L513" s="32" t="s">
        <v>3</v>
      </c>
      <c r="M513" s="33"/>
      <c r="N513" s="29">
        <v>6</v>
      </c>
      <c r="O513" s="29"/>
    </row>
    <row r="514" spans="1:15" s="39" customFormat="1" x14ac:dyDescent="0.3">
      <c r="A514" s="7" t="s">
        <v>46</v>
      </c>
      <c r="B514" s="7" t="s">
        <v>1088</v>
      </c>
      <c r="C514" s="7" t="s">
        <v>1093</v>
      </c>
      <c r="D514" s="31" t="s">
        <v>1094</v>
      </c>
      <c r="E514" s="7">
        <v>42</v>
      </c>
      <c r="F514" s="7">
        <v>70</v>
      </c>
      <c r="G514" s="7">
        <v>145</v>
      </c>
      <c r="H514" s="7">
        <v>6.898E-2</v>
      </c>
      <c r="I514" s="29">
        <v>8.8678100000000004</v>
      </c>
      <c r="J514" s="29">
        <f>BDD[[#This Row],[ACCIS]]+BDD[[#This Row],[PRIX HTVA]]</f>
        <v>153.86780999999999</v>
      </c>
      <c r="K514" s="29">
        <f>BDD[[#This Row],[PRIX + AC6 HTVA]]*1.6</f>
        <v>246.18849599999999</v>
      </c>
      <c r="L514" s="32" t="s">
        <v>3</v>
      </c>
      <c r="M514" s="33"/>
      <c r="N514" s="29">
        <v>6</v>
      </c>
      <c r="O514" s="29"/>
    </row>
    <row r="515" spans="1:15" s="39" customFormat="1" x14ac:dyDescent="0.3">
      <c r="A515" s="7" t="s">
        <v>46</v>
      </c>
      <c r="B515" s="7" t="s">
        <v>1088</v>
      </c>
      <c r="C515" s="7" t="s">
        <v>1095</v>
      </c>
      <c r="D515" s="31" t="s">
        <v>1096</v>
      </c>
      <c r="E515" s="7">
        <v>40</v>
      </c>
      <c r="F515" s="7">
        <v>70</v>
      </c>
      <c r="G515" s="7">
        <v>30</v>
      </c>
      <c r="H515" s="7">
        <v>6.898E-2</v>
      </c>
      <c r="I515" s="29">
        <v>8.4488199999999996</v>
      </c>
      <c r="J515" s="29">
        <f>BDD[[#This Row],[ACCIS]]+BDD[[#This Row],[PRIX HTVA]]</f>
        <v>38.448819999999998</v>
      </c>
      <c r="K515" s="29">
        <f>BDD[[#This Row],[PRIX + AC6 HTVA]]*1.6</f>
        <v>61.518112000000002</v>
      </c>
      <c r="L515" s="32" t="s">
        <v>3</v>
      </c>
      <c r="M515" s="33"/>
      <c r="N515" s="29">
        <v>6</v>
      </c>
      <c r="O515" s="29"/>
    </row>
    <row r="516" spans="1:15" s="39" customFormat="1" x14ac:dyDescent="0.3">
      <c r="A516" s="7" t="s">
        <v>46</v>
      </c>
      <c r="B516" s="7" t="s">
        <v>1088</v>
      </c>
      <c r="C516" s="7" t="s">
        <v>1097</v>
      </c>
      <c r="D516" s="31" t="s">
        <v>1098</v>
      </c>
      <c r="E516" s="7">
        <v>50</v>
      </c>
      <c r="F516" s="7">
        <v>50</v>
      </c>
      <c r="G516" s="7">
        <v>12</v>
      </c>
      <c r="H516" s="7">
        <v>4.9270000000000001E-2</v>
      </c>
      <c r="I516" s="29">
        <v>7.5312700000000001</v>
      </c>
      <c r="J516" s="29">
        <f>BDD[[#This Row],[ACCIS]]+BDD[[#This Row],[PRIX HTVA]]</f>
        <v>19.531269999999999</v>
      </c>
      <c r="K516" s="29">
        <f>BDD[[#This Row],[PRIX + AC6 HTVA]]*1.6</f>
        <v>31.250032000000001</v>
      </c>
      <c r="L516" s="32" t="s">
        <v>3</v>
      </c>
      <c r="M516" s="33"/>
      <c r="N516" s="29">
        <v>4</v>
      </c>
      <c r="O516" s="29"/>
    </row>
    <row r="517" spans="1:15" s="39" customFormat="1" x14ac:dyDescent="0.3">
      <c r="A517" s="7" t="s">
        <v>46</v>
      </c>
      <c r="B517" s="7" t="s">
        <v>1099</v>
      </c>
      <c r="C517" s="7" t="s">
        <v>1100</v>
      </c>
      <c r="D517" s="31" t="s">
        <v>1101</v>
      </c>
      <c r="E517" s="7">
        <v>38</v>
      </c>
      <c r="F517" s="7">
        <v>70</v>
      </c>
      <c r="G517" s="7">
        <v>36.9054</v>
      </c>
      <c r="H517" s="7">
        <v>6.898E-2</v>
      </c>
      <c r="I517" s="29">
        <v>8.0298300000000005</v>
      </c>
      <c r="J517" s="29">
        <f>BDD[[#This Row],[ACCIS]]+BDD[[#This Row],[PRIX HTVA]]</f>
        <v>44.935230000000004</v>
      </c>
      <c r="K517" s="29">
        <f>BDD[[#This Row],[PRIX + AC6 HTVA]]*1.55</f>
        <v>69.649606500000004</v>
      </c>
      <c r="L517" s="32" t="s">
        <v>3</v>
      </c>
      <c r="M517" s="33"/>
      <c r="N517" s="29">
        <v>6</v>
      </c>
      <c r="O517" s="29"/>
    </row>
    <row r="518" spans="1:15" s="39" customFormat="1" x14ac:dyDescent="0.3">
      <c r="A518" s="7" t="s">
        <v>46</v>
      </c>
      <c r="B518" s="7" t="s">
        <v>1102</v>
      </c>
      <c r="C518" s="7" t="s">
        <v>1103</v>
      </c>
      <c r="D518" s="31" t="s">
        <v>1104</v>
      </c>
      <c r="E518" s="7">
        <v>40</v>
      </c>
      <c r="F518" s="7">
        <v>70</v>
      </c>
      <c r="G518" s="7">
        <v>15.072749999999999</v>
      </c>
      <c r="H518" s="7">
        <v>6.898E-2</v>
      </c>
      <c r="I518" s="29">
        <v>8.4488199999999996</v>
      </c>
      <c r="J518" s="29">
        <f>BDD[[#This Row],[ACCIS]]+BDD[[#This Row],[PRIX HTVA]]</f>
        <v>23.521569999999997</v>
      </c>
      <c r="K518" s="29">
        <f>BDD[[#This Row],[PRIX + AC6 HTVA]]*1.5</f>
        <v>35.282354999999995</v>
      </c>
      <c r="L518" s="32" t="s">
        <v>3</v>
      </c>
      <c r="M518" s="33"/>
      <c r="N518" s="29">
        <v>4</v>
      </c>
      <c r="O518" s="29"/>
    </row>
    <row r="519" spans="1:15" s="39" customFormat="1" x14ac:dyDescent="0.3">
      <c r="A519" s="7" t="s">
        <v>46</v>
      </c>
      <c r="B519" s="7" t="s">
        <v>457</v>
      </c>
      <c r="C519" s="7" t="s">
        <v>1105</v>
      </c>
      <c r="D519" s="31" t="s">
        <v>1106</v>
      </c>
      <c r="E519" s="7">
        <v>42</v>
      </c>
      <c r="F519" s="7">
        <v>70</v>
      </c>
      <c r="G519" s="7">
        <v>76.125</v>
      </c>
      <c r="H519" s="7">
        <v>6.898E-2</v>
      </c>
      <c r="I519" s="29">
        <v>8.8678100000000004</v>
      </c>
      <c r="J519" s="29">
        <f>BDD[[#This Row],[ACCIS]]+BDD[[#This Row],[PRIX HTVA]]</f>
        <v>84.992810000000006</v>
      </c>
      <c r="K519" s="29">
        <f>BDD[[#This Row],[PRIX + AC6 HTVA]]*1.6</f>
        <v>135.98849600000003</v>
      </c>
      <c r="L519" s="32" t="s">
        <v>3</v>
      </c>
      <c r="M519" s="33"/>
      <c r="N519" s="29">
        <v>12</v>
      </c>
      <c r="O519" s="29"/>
    </row>
    <row r="520" spans="1:15" x14ac:dyDescent="0.3">
      <c r="A520" s="7" t="s">
        <v>46</v>
      </c>
      <c r="B520" s="7" t="s">
        <v>457</v>
      </c>
      <c r="C520" s="7" t="s">
        <v>1107</v>
      </c>
      <c r="D520" s="31" t="s">
        <v>1108</v>
      </c>
      <c r="E520" s="7">
        <v>40</v>
      </c>
      <c r="F520" s="7">
        <v>70</v>
      </c>
      <c r="G520" s="7">
        <v>47.268549999999998</v>
      </c>
      <c r="H520" s="7">
        <v>6.898E-2</v>
      </c>
      <c r="I520" s="29">
        <v>8.4488199999999996</v>
      </c>
      <c r="J520" s="29">
        <f>BDD[[#This Row],[ACCIS]]+BDD[[#This Row],[PRIX HTVA]]</f>
        <v>55.717369999999995</v>
      </c>
      <c r="K520" s="29">
        <f>BDD[[#This Row],[PRIX + AC6 HTVA]]*1.6</f>
        <v>89.147791999999995</v>
      </c>
      <c r="L520" s="32" t="s">
        <v>3</v>
      </c>
      <c r="N520" s="29">
        <v>12</v>
      </c>
      <c r="O520" s="29"/>
    </row>
    <row r="521" spans="1:15" x14ac:dyDescent="0.3">
      <c r="A521" s="7" t="s">
        <v>46</v>
      </c>
      <c r="B521" s="7" t="s">
        <v>457</v>
      </c>
      <c r="C521" s="7" t="s">
        <v>1109</v>
      </c>
      <c r="D521" s="31" t="s">
        <v>1110</v>
      </c>
      <c r="E521" s="7">
        <v>40</v>
      </c>
      <c r="F521" s="7">
        <v>70</v>
      </c>
      <c r="G521" s="7">
        <v>29.607550000000003</v>
      </c>
      <c r="H521" s="7">
        <v>6.898E-2</v>
      </c>
      <c r="I521" s="29">
        <v>8.4488199999999996</v>
      </c>
      <c r="J521" s="29">
        <f>BDD[[#This Row],[ACCIS]]+BDD[[#This Row],[PRIX HTVA]]</f>
        <v>38.056370000000001</v>
      </c>
      <c r="K521" s="29">
        <f>BDD[[#This Row],[PRIX + AC6 HTVA]]*1.6</f>
        <v>60.890192000000006</v>
      </c>
      <c r="L521" s="32" t="s">
        <v>3</v>
      </c>
      <c r="N521" s="29">
        <v>12</v>
      </c>
      <c r="O521" s="29"/>
    </row>
    <row r="522" spans="1:15" x14ac:dyDescent="0.3">
      <c r="A522" s="7" t="s">
        <v>1111</v>
      </c>
      <c r="B522" s="41" t="s">
        <v>1112</v>
      </c>
      <c r="C522" s="7" t="s">
        <v>1113</v>
      </c>
      <c r="D522" s="16" t="s">
        <v>1114</v>
      </c>
      <c r="E522" s="7">
        <v>46</v>
      </c>
      <c r="F522" s="7">
        <v>70</v>
      </c>
      <c r="G522" s="7">
        <v>21.77</v>
      </c>
      <c r="H522" s="7">
        <v>6.898E-2</v>
      </c>
      <c r="I522" s="29">
        <v>9.7057900000000004</v>
      </c>
      <c r="J522" s="29">
        <f>BDD[[#This Row],[ACCIS]]+BDD[[#This Row],[PRIX HTVA]]</f>
        <v>31.47579</v>
      </c>
      <c r="K522" s="29">
        <f>BDD[[#This Row],[PRIX + AC6 HTVA]]*1.6</f>
        <v>50.361264000000006</v>
      </c>
      <c r="L522" s="47" t="s">
        <v>7</v>
      </c>
      <c r="N522" s="29">
        <v>6</v>
      </c>
      <c r="O522" s="29"/>
    </row>
    <row r="523" spans="1:15" x14ac:dyDescent="0.3">
      <c r="A523" s="7" t="s">
        <v>1111</v>
      </c>
      <c r="B523" s="7" t="s">
        <v>1112</v>
      </c>
      <c r="C523" s="7" t="s">
        <v>1115</v>
      </c>
      <c r="D523" s="16" t="s">
        <v>1116</v>
      </c>
      <c r="E523" s="7">
        <v>46</v>
      </c>
      <c r="F523" s="7">
        <v>70</v>
      </c>
      <c r="G523" s="7">
        <v>26.59</v>
      </c>
      <c r="H523" s="7">
        <v>6.898E-2</v>
      </c>
      <c r="I523" s="29">
        <v>9.7057900000000004</v>
      </c>
      <c r="J523" s="29">
        <f>BDD[[#This Row],[ACCIS]]+BDD[[#This Row],[PRIX HTVA]]</f>
        <v>36.295789999999997</v>
      </c>
      <c r="K523" s="29">
        <f>BDD[[#This Row],[PRIX + AC6 HTVA]]*1.6</f>
        <v>58.073263999999995</v>
      </c>
      <c r="L523" s="47" t="s">
        <v>7</v>
      </c>
      <c r="N523" s="29">
        <v>6</v>
      </c>
      <c r="O523" s="29"/>
    </row>
    <row r="524" spans="1:15" x14ac:dyDescent="0.3">
      <c r="A524" s="7" t="s">
        <v>1111</v>
      </c>
      <c r="B524" s="7" t="s">
        <v>1112</v>
      </c>
      <c r="C524" s="7" t="s">
        <v>1117</v>
      </c>
      <c r="D524" s="16" t="s">
        <v>1118</v>
      </c>
      <c r="E524" s="7">
        <v>55.7</v>
      </c>
      <c r="F524" s="7">
        <v>70</v>
      </c>
      <c r="G524" s="7">
        <v>30.85</v>
      </c>
      <c r="H524" s="7">
        <v>6.898E-2</v>
      </c>
      <c r="I524" s="29">
        <v>11.74</v>
      </c>
      <c r="J524" s="29">
        <f>BDD[[#This Row],[ACCIS]]+BDD[[#This Row],[PRIX HTVA]]</f>
        <v>42.59</v>
      </c>
      <c r="K524" s="29">
        <f>BDD[[#This Row],[PRIX + AC6 HTVA]]*1.6</f>
        <v>68.144000000000005</v>
      </c>
      <c r="L524" s="47" t="s">
        <v>7</v>
      </c>
      <c r="M524" s="40"/>
      <c r="N524" s="29">
        <v>6</v>
      </c>
      <c r="O524" s="29"/>
    </row>
    <row r="525" spans="1:15" x14ac:dyDescent="0.3">
      <c r="A525" s="7" t="s">
        <v>1111</v>
      </c>
      <c r="B525" s="7" t="s">
        <v>1119</v>
      </c>
      <c r="C525" s="7" t="s">
        <v>1120</v>
      </c>
      <c r="D525" s="16" t="s">
        <v>1121</v>
      </c>
      <c r="E525" s="7">
        <v>42</v>
      </c>
      <c r="F525" s="7">
        <v>70</v>
      </c>
      <c r="G525" s="7">
        <v>27.18</v>
      </c>
      <c r="H525" s="7">
        <v>6.898E-2</v>
      </c>
      <c r="I525" s="29">
        <v>8.8678100000000004</v>
      </c>
      <c r="J525" s="29">
        <f>BDD[[#This Row],[ACCIS]]+BDD[[#This Row],[PRIX HTVA]]</f>
        <v>36.047809999999998</v>
      </c>
      <c r="K525" s="29">
        <f>BDD[[#This Row],[PRIX + AC6 HTVA]]*1.6</f>
        <v>57.676496</v>
      </c>
      <c r="L525" s="47" t="s">
        <v>7</v>
      </c>
      <c r="M525" s="40"/>
      <c r="N525" s="29">
        <v>6</v>
      </c>
      <c r="O525" s="29"/>
    </row>
    <row r="526" spans="1:15" x14ac:dyDescent="0.3">
      <c r="A526" s="7" t="s">
        <v>1111</v>
      </c>
      <c r="B526" s="7" t="s">
        <v>1119</v>
      </c>
      <c r="C526" s="7" t="s">
        <v>1122</v>
      </c>
      <c r="D526" s="16" t="s">
        <v>1123</v>
      </c>
      <c r="E526" s="7">
        <v>42</v>
      </c>
      <c r="F526" s="7">
        <v>70</v>
      </c>
      <c r="G526" s="7">
        <v>36.75</v>
      </c>
      <c r="H526" s="7">
        <v>6.898E-2</v>
      </c>
      <c r="I526" s="29">
        <v>8.8678100000000004</v>
      </c>
      <c r="J526" s="29">
        <f>BDD[[#This Row],[ACCIS]]+BDD[[#This Row],[PRIX HTVA]]</f>
        <v>45.617809999999999</v>
      </c>
      <c r="K526" s="29">
        <f>BDD[[#This Row],[PRIX + AC6 HTVA]]*1.6</f>
        <v>72.988495999999998</v>
      </c>
      <c r="L526" s="47" t="s">
        <v>7</v>
      </c>
      <c r="N526" s="29">
        <v>6</v>
      </c>
      <c r="O526" s="29"/>
    </row>
    <row r="527" spans="1:15" x14ac:dyDescent="0.3">
      <c r="A527" s="7" t="s">
        <v>1111</v>
      </c>
      <c r="B527" s="7" t="s">
        <v>413</v>
      </c>
      <c r="C527" s="7" t="s">
        <v>1124</v>
      </c>
      <c r="D527" s="16" t="s">
        <v>1125</v>
      </c>
      <c r="E527" s="7">
        <v>42</v>
      </c>
      <c r="F527" s="7">
        <v>70</v>
      </c>
      <c r="G527" s="7">
        <v>15.51</v>
      </c>
      <c r="H527" s="7">
        <v>6.898E-2</v>
      </c>
      <c r="I527" s="29">
        <v>8.8678100000000004</v>
      </c>
      <c r="J527" s="29">
        <f>BDD[[#This Row],[ACCIS]]+BDD[[#This Row],[PRIX HTVA]]</f>
        <v>24.37781</v>
      </c>
      <c r="K527" s="29">
        <f>BDD[[#This Row],[PRIX + AC6 HTVA]]*1.6</f>
        <v>39.004496000000003</v>
      </c>
      <c r="L527" s="47" t="s">
        <v>7</v>
      </c>
      <c r="N527" s="29">
        <v>6</v>
      </c>
      <c r="O527" s="29"/>
    </row>
    <row r="528" spans="1:15" x14ac:dyDescent="0.3">
      <c r="A528" s="7" t="s">
        <v>1111</v>
      </c>
      <c r="B528" s="7" t="s">
        <v>413</v>
      </c>
      <c r="C528" s="7" t="s">
        <v>1126</v>
      </c>
      <c r="D528" s="16" t="s">
        <v>1127</v>
      </c>
      <c r="E528" s="7">
        <v>42</v>
      </c>
      <c r="F528" s="7">
        <v>70</v>
      </c>
      <c r="G528" s="7">
        <v>18.63</v>
      </c>
      <c r="H528" s="7">
        <v>6.898E-2</v>
      </c>
      <c r="I528" s="29">
        <v>8.8678100000000004</v>
      </c>
      <c r="J528" s="29">
        <f>BDD[[#This Row],[ACCIS]]+BDD[[#This Row],[PRIX HTVA]]</f>
        <v>27.497810000000001</v>
      </c>
      <c r="K528" s="29">
        <f>BDD[[#This Row],[PRIX + AC6 HTVA]]*1.6</f>
        <v>43.996496000000008</v>
      </c>
      <c r="L528" s="47" t="s">
        <v>7</v>
      </c>
      <c r="N528" s="29">
        <v>6</v>
      </c>
      <c r="O528" s="29"/>
    </row>
    <row r="529" spans="1:15" x14ac:dyDescent="0.3">
      <c r="A529" s="36" t="s">
        <v>1111</v>
      </c>
      <c r="B529" s="36" t="s">
        <v>1128</v>
      </c>
      <c r="C529" s="36" t="s">
        <v>1738</v>
      </c>
      <c r="D529" s="16" t="s">
        <v>1739</v>
      </c>
      <c r="E529" s="7">
        <v>43</v>
      </c>
      <c r="F529" s="7">
        <v>70</v>
      </c>
      <c r="G529" s="7">
        <v>14.57</v>
      </c>
      <c r="H529" s="7">
        <v>6.898E-2</v>
      </c>
      <c r="I529" s="29">
        <v>9.08</v>
      </c>
      <c r="J529" s="29">
        <f>BDD[[#This Row],[ACCIS]]+BDD[[#This Row],[PRIX HTVA]]</f>
        <v>23.65</v>
      </c>
      <c r="K529" s="97">
        <f>BDD[[#This Row],[PRIX + AC6 HTVA]]*1.6</f>
        <v>37.839999999999996</v>
      </c>
      <c r="L529" s="47" t="s">
        <v>7</v>
      </c>
      <c r="M529" s="95"/>
      <c r="N529" s="29">
        <v>6</v>
      </c>
      <c r="O529" s="29" t="s">
        <v>4</v>
      </c>
    </row>
    <row r="530" spans="1:15" x14ac:dyDescent="0.3">
      <c r="A530" s="7" t="s">
        <v>1111</v>
      </c>
      <c r="B530" s="7" t="s">
        <v>1128</v>
      </c>
      <c r="C530" s="7" t="s">
        <v>1129</v>
      </c>
      <c r="D530" s="16" t="s">
        <v>1130</v>
      </c>
      <c r="E530" s="7">
        <v>43</v>
      </c>
      <c r="F530" s="7">
        <v>450</v>
      </c>
      <c r="G530" s="7">
        <v>66.459999999999994</v>
      </c>
      <c r="H530" s="7">
        <v>0.44342999999999999</v>
      </c>
      <c r="I530" s="29">
        <v>58.354109999999999</v>
      </c>
      <c r="J530" s="29">
        <f>BDD[[#This Row],[ACCIS]]+BDD[[#This Row],[PRIX HTVA]]</f>
        <v>124.81411</v>
      </c>
      <c r="K530" s="29">
        <f>BDD[[#This Row],[PRIX + AC6 HTVA]]*1.6</f>
        <v>199.70257600000002</v>
      </c>
      <c r="L530" s="47" t="s">
        <v>7</v>
      </c>
      <c r="N530" s="29">
        <v>6</v>
      </c>
      <c r="O530" s="29"/>
    </row>
    <row r="531" spans="1:15" x14ac:dyDescent="0.3">
      <c r="A531" s="7" t="s">
        <v>1111</v>
      </c>
      <c r="B531" s="7" t="s">
        <v>1128</v>
      </c>
      <c r="C531" s="7" t="s">
        <v>1131</v>
      </c>
      <c r="D531" s="16" t="s">
        <v>1132</v>
      </c>
      <c r="E531" s="7">
        <v>43</v>
      </c>
      <c r="F531" s="7">
        <v>70</v>
      </c>
      <c r="G531" s="7">
        <v>14.71</v>
      </c>
      <c r="H531" s="7">
        <v>6.898E-2</v>
      </c>
      <c r="I531" s="29">
        <v>9.0773100000000007</v>
      </c>
      <c r="J531" s="29">
        <f>BDD[[#This Row],[ACCIS]]+BDD[[#This Row],[PRIX HTVA]]</f>
        <v>23.787310000000002</v>
      </c>
      <c r="K531" s="29">
        <f>BDD[[#This Row],[PRIX + AC6 HTVA]]*1.6</f>
        <v>38.059696000000002</v>
      </c>
      <c r="L531" s="47" t="s">
        <v>7</v>
      </c>
      <c r="N531" s="29">
        <v>6</v>
      </c>
      <c r="O531" s="29"/>
    </row>
    <row r="532" spans="1:15" x14ac:dyDescent="0.3">
      <c r="A532" s="7" t="s">
        <v>1111</v>
      </c>
      <c r="B532" s="7" t="s">
        <v>1128</v>
      </c>
      <c r="C532" s="7" t="s">
        <v>1133</v>
      </c>
      <c r="D532" s="16" t="s">
        <v>1134</v>
      </c>
      <c r="E532" s="7">
        <v>46</v>
      </c>
      <c r="F532" s="7">
        <v>70</v>
      </c>
      <c r="G532" s="7">
        <v>22.45</v>
      </c>
      <c r="H532" s="7">
        <v>6.898E-2</v>
      </c>
      <c r="I532" s="29">
        <v>9.7057900000000004</v>
      </c>
      <c r="J532" s="29">
        <f>BDD[[#This Row],[ACCIS]]+BDD[[#This Row],[PRIX HTVA]]</f>
        <v>32.155789999999996</v>
      </c>
      <c r="K532" s="29">
        <f>BDD[[#This Row],[PRIX + AC6 HTVA]]*1.6</f>
        <v>51.449263999999999</v>
      </c>
      <c r="L532" s="47" t="s">
        <v>7</v>
      </c>
      <c r="N532" s="29">
        <v>6</v>
      </c>
      <c r="O532" s="29"/>
    </row>
    <row r="533" spans="1:15" x14ac:dyDescent="0.3">
      <c r="A533" s="7" t="s">
        <v>1111</v>
      </c>
      <c r="B533" s="7" t="s">
        <v>1128</v>
      </c>
      <c r="C533" s="7" t="s">
        <v>1135</v>
      </c>
      <c r="D533" s="16" t="s">
        <v>1136</v>
      </c>
      <c r="E533" s="7">
        <v>43</v>
      </c>
      <c r="F533" s="7">
        <v>70</v>
      </c>
      <c r="G533" s="7">
        <v>16.55</v>
      </c>
      <c r="H533" s="7">
        <v>6.898E-2</v>
      </c>
      <c r="I533" s="29">
        <v>9.0773100000000007</v>
      </c>
      <c r="J533" s="29">
        <f>BDD[[#This Row],[ACCIS]]+BDD[[#This Row],[PRIX HTVA]]</f>
        <v>25.627310000000001</v>
      </c>
      <c r="K533" s="29">
        <f>BDD[[#This Row],[PRIX + AC6 HTVA]]*1.6</f>
        <v>41.003696000000005</v>
      </c>
      <c r="L533" s="47" t="s">
        <v>7</v>
      </c>
      <c r="N533" s="29">
        <v>6</v>
      </c>
      <c r="O533" s="29"/>
    </row>
    <row r="534" spans="1:15" x14ac:dyDescent="0.3">
      <c r="A534" s="36" t="s">
        <v>1137</v>
      </c>
      <c r="B534" s="36" t="s">
        <v>1138</v>
      </c>
      <c r="C534" s="36" t="s">
        <v>1139</v>
      </c>
      <c r="D534" s="16" t="s">
        <v>1140</v>
      </c>
      <c r="E534" s="7">
        <v>46</v>
      </c>
      <c r="F534" s="7">
        <v>70</v>
      </c>
      <c r="G534" s="7">
        <v>31.1</v>
      </c>
      <c r="H534" s="7">
        <v>6.898E-2</v>
      </c>
      <c r="I534" s="29">
        <v>9.7100000000000009</v>
      </c>
      <c r="J534" s="29">
        <f>BDD[[#This Row],[ACCIS]]+BDD[[#This Row],[PRIX HTVA]]</f>
        <v>40.81</v>
      </c>
      <c r="K534" s="29">
        <f>BDD[[#This Row],[PRIX + AC6 HTVA]]*1.6</f>
        <v>65.296000000000006</v>
      </c>
      <c r="L534" s="47" t="s">
        <v>7</v>
      </c>
      <c r="N534" s="29">
        <v>6</v>
      </c>
      <c r="O534" s="29" t="s">
        <v>4</v>
      </c>
    </row>
    <row r="535" spans="1:15" x14ac:dyDescent="0.3">
      <c r="A535" s="36" t="s">
        <v>1137</v>
      </c>
      <c r="B535" s="36" t="s">
        <v>1138</v>
      </c>
      <c r="C535" s="36" t="s">
        <v>1141</v>
      </c>
      <c r="D535" s="16" t="s">
        <v>1142</v>
      </c>
      <c r="E535" s="7">
        <v>46</v>
      </c>
      <c r="F535" s="7">
        <v>70</v>
      </c>
      <c r="G535" s="7">
        <v>41.87</v>
      </c>
      <c r="H535" s="7">
        <v>6.898E-2</v>
      </c>
      <c r="I535" s="29">
        <v>9.7899999999999991</v>
      </c>
      <c r="J535" s="29">
        <f>BDD[[#This Row],[ACCIS]]+BDD[[#This Row],[PRIX HTVA]]</f>
        <v>51.66</v>
      </c>
      <c r="K535" s="29">
        <f>BDD[[#This Row],[PRIX + AC6 HTVA]]*1.6</f>
        <v>82.656000000000006</v>
      </c>
      <c r="L535" s="47" t="s">
        <v>7</v>
      </c>
      <c r="N535" s="29">
        <v>6</v>
      </c>
      <c r="O535" s="29" t="s">
        <v>4</v>
      </c>
    </row>
    <row r="536" spans="1:15" x14ac:dyDescent="0.3">
      <c r="A536" s="7" t="s">
        <v>1137</v>
      </c>
      <c r="B536" s="7" t="s">
        <v>1143</v>
      </c>
      <c r="C536" s="7" t="s">
        <v>1144</v>
      </c>
      <c r="D536" s="16" t="s">
        <v>1145</v>
      </c>
      <c r="E536" s="34">
        <v>46</v>
      </c>
      <c r="F536" s="34">
        <v>70</v>
      </c>
      <c r="G536" s="34">
        <v>25.57</v>
      </c>
      <c r="H536" s="34">
        <v>6.898E-2</v>
      </c>
      <c r="I536" s="35">
        <v>9.7100000000000009</v>
      </c>
      <c r="J536" s="35">
        <f>BDD[[#This Row],[ACCIS]]+BDD[[#This Row],[PRIX HTVA]]</f>
        <v>35.28</v>
      </c>
      <c r="K536" s="35">
        <f>BDD[[#This Row],[PRIX + AC6 HTVA]]*1.6</f>
        <v>56.448000000000008</v>
      </c>
      <c r="L536" s="47" t="s">
        <v>7</v>
      </c>
      <c r="N536" s="29">
        <v>6</v>
      </c>
      <c r="O536" s="29"/>
    </row>
    <row r="537" spans="1:15" x14ac:dyDescent="0.3">
      <c r="A537" s="7" t="s">
        <v>1137</v>
      </c>
      <c r="B537" s="7" t="s">
        <v>1143</v>
      </c>
      <c r="C537" s="7" t="s">
        <v>1146</v>
      </c>
      <c r="D537" s="16" t="s">
        <v>1147</v>
      </c>
      <c r="E537" s="7">
        <v>46.4</v>
      </c>
      <c r="F537" s="7">
        <v>70</v>
      </c>
      <c r="G537" s="7">
        <v>25.57</v>
      </c>
      <c r="H537" s="7">
        <v>6.898E-2</v>
      </c>
      <c r="I537" s="29">
        <v>9.7899999999999991</v>
      </c>
      <c r="J537" s="29">
        <f>BDD[[#This Row],[ACCIS]]+BDD[[#This Row],[PRIX HTVA]]</f>
        <v>35.36</v>
      </c>
      <c r="K537" s="29">
        <f>BDD[[#This Row],[PRIX + AC6 HTVA]]*1.6</f>
        <v>56.576000000000001</v>
      </c>
      <c r="L537" s="47" t="s">
        <v>7</v>
      </c>
      <c r="N537" s="29">
        <v>6</v>
      </c>
      <c r="O537" s="38" t="s">
        <v>8</v>
      </c>
    </row>
    <row r="538" spans="1:15" x14ac:dyDescent="0.3">
      <c r="A538" s="36" t="s">
        <v>1137</v>
      </c>
      <c r="B538" s="36" t="s">
        <v>1143</v>
      </c>
      <c r="C538" s="36" t="s">
        <v>1148</v>
      </c>
      <c r="D538" s="16" t="s">
        <v>1149</v>
      </c>
      <c r="E538" s="106">
        <v>46.4</v>
      </c>
      <c r="F538" s="106">
        <v>70</v>
      </c>
      <c r="G538" s="106">
        <v>52.35</v>
      </c>
      <c r="H538" s="106">
        <v>6.898E-2</v>
      </c>
      <c r="I538" s="107">
        <v>9.7899999999999991</v>
      </c>
      <c r="J538" s="107">
        <f>BDD[[#This Row],[ACCIS]]+BDD[[#This Row],[PRIX HTVA]]</f>
        <v>62.14</v>
      </c>
      <c r="K538" s="107">
        <f>BDD[[#This Row],[PRIX + AC6 HTVA]]*1.6</f>
        <v>99.424000000000007</v>
      </c>
      <c r="L538" s="47" t="s">
        <v>7</v>
      </c>
      <c r="N538" s="29">
        <v>6</v>
      </c>
      <c r="O538" s="38" t="s">
        <v>4</v>
      </c>
    </row>
    <row r="539" spans="1:15" x14ac:dyDescent="0.3">
      <c r="A539" s="36" t="s">
        <v>1137</v>
      </c>
      <c r="B539" s="36" t="s">
        <v>1143</v>
      </c>
      <c r="C539" s="36" t="s">
        <v>1150</v>
      </c>
      <c r="D539" s="16" t="s">
        <v>1151</v>
      </c>
      <c r="E539" s="106">
        <v>46.4</v>
      </c>
      <c r="F539" s="106">
        <v>70</v>
      </c>
      <c r="G539" s="106">
        <v>52.35</v>
      </c>
      <c r="H539" s="106">
        <v>6.898E-2</v>
      </c>
      <c r="I539" s="107">
        <v>9.7899999999999991</v>
      </c>
      <c r="J539" s="107">
        <f>BDD[[#This Row],[ACCIS]]+BDD[[#This Row],[PRIX HTVA]]</f>
        <v>62.14</v>
      </c>
      <c r="K539" s="107">
        <f>BDD[[#This Row],[PRIX + AC6 HTVA]]*1.6</f>
        <v>99.424000000000007</v>
      </c>
      <c r="L539" s="47" t="s">
        <v>7</v>
      </c>
      <c r="N539" s="29">
        <v>6</v>
      </c>
      <c r="O539" s="38" t="s">
        <v>4</v>
      </c>
    </row>
    <row r="540" spans="1:15" x14ac:dyDescent="0.3">
      <c r="A540" s="36" t="s">
        <v>1137</v>
      </c>
      <c r="B540" s="36" t="s">
        <v>1152</v>
      </c>
      <c r="C540" s="36" t="s">
        <v>1153</v>
      </c>
      <c r="D540" s="16" t="s">
        <v>1154</v>
      </c>
      <c r="E540" s="7">
        <v>46</v>
      </c>
      <c r="F540" s="7">
        <v>70</v>
      </c>
      <c r="G540" s="7">
        <v>23.55</v>
      </c>
      <c r="H540" s="7">
        <v>6.898E-2</v>
      </c>
      <c r="I540" s="29">
        <v>9.7100000000000009</v>
      </c>
      <c r="J540" s="29">
        <f>BDD[[#This Row],[ACCIS]]+BDD[[#This Row],[PRIX HTVA]]</f>
        <v>33.260000000000005</v>
      </c>
      <c r="K540" s="38">
        <f>BDD[[#This Row],[PRIX + AC6 HTVA]]*1.6</f>
        <v>53.216000000000008</v>
      </c>
      <c r="L540" s="47" t="s">
        <v>7</v>
      </c>
      <c r="N540" s="29">
        <v>6</v>
      </c>
      <c r="O540" s="38" t="s">
        <v>4</v>
      </c>
    </row>
    <row r="541" spans="1:15" x14ac:dyDescent="0.3">
      <c r="A541" s="7" t="s">
        <v>1137</v>
      </c>
      <c r="B541" s="7" t="s">
        <v>1155</v>
      </c>
      <c r="C541" s="7" t="s">
        <v>1156</v>
      </c>
      <c r="D541" s="16" t="s">
        <v>1157</v>
      </c>
      <c r="E541" s="7">
        <v>50</v>
      </c>
      <c r="F541" s="7">
        <v>70</v>
      </c>
      <c r="G541" s="7">
        <v>58</v>
      </c>
      <c r="H541" s="7">
        <v>6.898E-2</v>
      </c>
      <c r="I541" s="29">
        <v>10.54</v>
      </c>
      <c r="J541" s="29">
        <f>BDD[[#This Row],[ACCIS]]+BDD[[#This Row],[PRIX HTVA]]</f>
        <v>68.539999999999992</v>
      </c>
      <c r="K541" s="29">
        <f>BDD[[#This Row],[PRIX + AC6 HTVA]]*1.6</f>
        <v>109.66399999999999</v>
      </c>
      <c r="L541" s="47" t="s">
        <v>7</v>
      </c>
      <c r="M541" s="40"/>
      <c r="N541" s="29">
        <v>6</v>
      </c>
      <c r="O541" s="38"/>
    </row>
    <row r="542" spans="1:15" x14ac:dyDescent="0.3">
      <c r="A542" s="7" t="s">
        <v>1137</v>
      </c>
      <c r="B542" s="7" t="s">
        <v>1155</v>
      </c>
      <c r="C542" s="7" t="s">
        <v>1158</v>
      </c>
      <c r="D542" s="16" t="s">
        <v>1159</v>
      </c>
      <c r="E542" s="7">
        <v>46</v>
      </c>
      <c r="F542" s="7">
        <v>70</v>
      </c>
      <c r="G542" s="7">
        <v>25.91</v>
      </c>
      <c r="H542" s="7">
        <v>6.898E-2</v>
      </c>
      <c r="I542" s="29">
        <v>9.7100000000000009</v>
      </c>
      <c r="J542" s="29">
        <f>BDD[[#This Row],[ACCIS]]+BDD[[#This Row],[PRIX HTVA]]</f>
        <v>35.620000000000005</v>
      </c>
      <c r="K542" s="38">
        <f>BDD[[#This Row],[PRIX + AC6 HTVA]]*1.6</f>
        <v>56.992000000000012</v>
      </c>
      <c r="L542" s="47" t="s">
        <v>7</v>
      </c>
      <c r="M542" s="40"/>
      <c r="N542" s="29">
        <v>6</v>
      </c>
      <c r="O542" s="38"/>
    </row>
    <row r="543" spans="1:15" x14ac:dyDescent="0.3">
      <c r="A543" s="7" t="s">
        <v>1160</v>
      </c>
      <c r="B543" s="7" t="s">
        <v>1155</v>
      </c>
      <c r="C543" s="7" t="s">
        <v>1161</v>
      </c>
      <c r="D543" s="16" t="s">
        <v>1162</v>
      </c>
      <c r="E543" s="7">
        <v>46</v>
      </c>
      <c r="F543" s="7">
        <v>70</v>
      </c>
      <c r="G543" s="7">
        <v>30.41</v>
      </c>
      <c r="H543" s="7">
        <v>6.898E-2</v>
      </c>
      <c r="I543" s="29">
        <v>9.7100000000000009</v>
      </c>
      <c r="J543" s="29">
        <f>BDD[[#This Row],[ACCIS]]+BDD[[#This Row],[PRIX HTVA]]</f>
        <v>40.120000000000005</v>
      </c>
      <c r="K543" s="29">
        <f>BDD[[#This Row],[PRIX + AC6 HTVA]]*1.6</f>
        <v>64.192000000000007</v>
      </c>
      <c r="L543" s="47" t="s">
        <v>7</v>
      </c>
      <c r="M543" s="40"/>
      <c r="N543" s="29">
        <v>6</v>
      </c>
      <c r="O543" s="38"/>
    </row>
    <row r="544" spans="1:15" x14ac:dyDescent="0.3">
      <c r="A544" s="7" t="s">
        <v>1111</v>
      </c>
      <c r="B544" s="7" t="s">
        <v>1155</v>
      </c>
      <c r="C544" s="7" t="s">
        <v>1163</v>
      </c>
      <c r="D544" s="16" t="s">
        <v>1164</v>
      </c>
      <c r="E544" s="7">
        <v>46</v>
      </c>
      <c r="F544" s="7">
        <v>70</v>
      </c>
      <c r="G544" s="7">
        <v>1209.3</v>
      </c>
      <c r="H544" s="7">
        <v>6.898E-2</v>
      </c>
      <c r="I544" s="29">
        <v>9.7100000000000009</v>
      </c>
      <c r="J544" s="29">
        <f>BDD[[#This Row],[ACCIS]]+BDD[[#This Row],[PRIX HTVA]]</f>
        <v>1219.01</v>
      </c>
      <c r="K544" s="29">
        <f>BDD[[#This Row],[PRIX + AC6 HTVA]]*1.6</f>
        <v>1950.4160000000002</v>
      </c>
      <c r="L544" s="47" t="s">
        <v>7</v>
      </c>
      <c r="M544" s="40"/>
      <c r="N544" s="29">
        <v>6</v>
      </c>
      <c r="O544" s="38"/>
    </row>
    <row r="545" spans="1:15" x14ac:dyDescent="0.3">
      <c r="A545" s="7" t="s">
        <v>1111</v>
      </c>
      <c r="B545" s="7" t="s">
        <v>1155</v>
      </c>
      <c r="C545" s="7" t="s">
        <v>1165</v>
      </c>
      <c r="D545" s="16" t="s">
        <v>1166</v>
      </c>
      <c r="E545" s="7">
        <v>43</v>
      </c>
      <c r="F545" s="7">
        <v>70</v>
      </c>
      <c r="G545" s="7">
        <v>445.3</v>
      </c>
      <c r="H545" s="7">
        <v>6.898E-2</v>
      </c>
      <c r="I545" s="29">
        <v>9.0773100000000007</v>
      </c>
      <c r="J545" s="29">
        <f>BDD[[#This Row],[ACCIS]]+BDD[[#This Row],[PRIX HTVA]]</f>
        <v>454.37731000000002</v>
      </c>
      <c r="K545" s="29">
        <f>BDD[[#This Row],[PRIX + AC6 HTVA]]*1.6</f>
        <v>727.0036960000001</v>
      </c>
      <c r="L545" s="47" t="s">
        <v>7</v>
      </c>
      <c r="M545" s="40"/>
      <c r="N545" s="29">
        <v>6</v>
      </c>
      <c r="O545" s="38"/>
    </row>
    <row r="546" spans="1:15" ht="19.5" customHeight="1" x14ac:dyDescent="0.3">
      <c r="A546" s="39" t="s">
        <v>1111</v>
      </c>
      <c r="B546" s="39" t="s">
        <v>1155</v>
      </c>
      <c r="C546" s="39" t="s">
        <v>1167</v>
      </c>
      <c r="D546" s="16" t="s">
        <v>1168</v>
      </c>
      <c r="E546" s="34">
        <v>46</v>
      </c>
      <c r="F546" s="34">
        <v>70</v>
      </c>
      <c r="G546" s="34">
        <v>688.4</v>
      </c>
      <c r="H546" s="34">
        <v>6.898E-2</v>
      </c>
      <c r="I546" s="35">
        <v>9.7057900000000004</v>
      </c>
      <c r="J546" s="35">
        <f>BDD[[#This Row],[ACCIS]]+BDD[[#This Row],[PRIX HTVA]]</f>
        <v>698.10578999999996</v>
      </c>
      <c r="K546" s="35">
        <f>BDD[[#This Row],[PRIX + AC6 HTVA]]*1.6</f>
        <v>1116.9692640000001</v>
      </c>
      <c r="L546" s="47" t="s">
        <v>7</v>
      </c>
      <c r="M546" s="40"/>
      <c r="N546" s="29">
        <v>6</v>
      </c>
      <c r="O546" s="38" t="s">
        <v>8</v>
      </c>
    </row>
    <row r="547" spans="1:15" ht="17.25" customHeight="1" x14ac:dyDescent="0.3">
      <c r="A547" s="7" t="s">
        <v>1111</v>
      </c>
      <c r="B547" s="39" t="s">
        <v>1155</v>
      </c>
      <c r="C547" s="7" t="s">
        <v>1169</v>
      </c>
      <c r="D547" s="16" t="s">
        <v>1170</v>
      </c>
      <c r="E547" s="7">
        <v>46</v>
      </c>
      <c r="F547" s="7">
        <v>70</v>
      </c>
      <c r="G547" s="7">
        <v>392.4</v>
      </c>
      <c r="H547" s="7">
        <v>6.898E-2</v>
      </c>
      <c r="I547" s="29">
        <v>9.7057900000000004</v>
      </c>
      <c r="J547" s="29">
        <f>BDD[[#This Row],[ACCIS]]+BDD[[#This Row],[PRIX HTVA]]</f>
        <v>402.10578999999996</v>
      </c>
      <c r="K547" s="29">
        <f>BDD[[#This Row],[PRIX + AC6 HTVA]]*1.6</f>
        <v>643.36926399999993</v>
      </c>
      <c r="L547" s="47" t="s">
        <v>7</v>
      </c>
      <c r="M547" s="40"/>
      <c r="N547" s="29">
        <v>6</v>
      </c>
      <c r="O547" s="38"/>
    </row>
    <row r="548" spans="1:15" x14ac:dyDescent="0.3">
      <c r="A548" s="7" t="s">
        <v>1111</v>
      </c>
      <c r="B548" s="7" t="s">
        <v>1155</v>
      </c>
      <c r="C548" s="7" t="s">
        <v>1171</v>
      </c>
      <c r="D548" s="16" t="s">
        <v>1172</v>
      </c>
      <c r="E548" s="39">
        <v>46</v>
      </c>
      <c r="F548" s="39">
        <v>70</v>
      </c>
      <c r="G548" s="39">
        <v>28.14</v>
      </c>
      <c r="H548" s="39">
        <v>6.898E-2</v>
      </c>
      <c r="I548" s="38">
        <v>9.7100000000000009</v>
      </c>
      <c r="J548" s="29">
        <f>BDD[[#This Row],[ACCIS]]+BDD[[#This Row],[PRIX HTVA]]</f>
        <v>37.85</v>
      </c>
      <c r="K548" s="29">
        <f>BDD[[#This Row],[PRIX + AC6 HTVA]]*1.6</f>
        <v>60.56</v>
      </c>
      <c r="L548" s="47" t="s">
        <v>7</v>
      </c>
      <c r="M548" s="40"/>
      <c r="N548" s="29">
        <v>6</v>
      </c>
      <c r="O548" s="38"/>
    </row>
    <row r="549" spans="1:15" x14ac:dyDescent="0.3">
      <c r="A549" s="7" t="s">
        <v>1111</v>
      </c>
      <c r="B549" s="7" t="s">
        <v>1155</v>
      </c>
      <c r="C549" s="7" t="s">
        <v>1173</v>
      </c>
      <c r="D549" s="16" t="s">
        <v>1174</v>
      </c>
      <c r="E549" s="7">
        <v>43</v>
      </c>
      <c r="F549" s="7">
        <v>70</v>
      </c>
      <c r="G549" s="7">
        <v>22.82</v>
      </c>
      <c r="H549" s="7">
        <v>6.898E-2</v>
      </c>
      <c r="I549" s="29">
        <v>9.08</v>
      </c>
      <c r="J549" s="29">
        <f>BDD[[#This Row],[ACCIS]]+BDD[[#This Row],[PRIX HTVA]]</f>
        <v>31.9</v>
      </c>
      <c r="K549" s="29">
        <f>BDD[[#This Row],[PRIX + AC6 HTVA]]*1.6</f>
        <v>51.04</v>
      </c>
      <c r="L549" s="47" t="s">
        <v>7</v>
      </c>
      <c r="M549" s="40"/>
      <c r="N549" s="29">
        <v>6</v>
      </c>
      <c r="O549" s="38"/>
    </row>
    <row r="550" spans="1:15" x14ac:dyDescent="0.3">
      <c r="A550" s="7" t="s">
        <v>1111</v>
      </c>
      <c r="B550" s="7" t="s">
        <v>1155</v>
      </c>
      <c r="C550" s="7" t="s">
        <v>1175</v>
      </c>
      <c r="D550" s="16" t="s">
        <v>1176</v>
      </c>
      <c r="E550" s="7">
        <v>43</v>
      </c>
      <c r="F550" s="7">
        <v>70</v>
      </c>
      <c r="G550" s="7">
        <v>24.78</v>
      </c>
      <c r="H550" s="7">
        <v>6.898E-2</v>
      </c>
      <c r="I550" s="29">
        <v>9.08</v>
      </c>
      <c r="J550" s="29">
        <f>BDD[[#This Row],[ACCIS]]+BDD[[#This Row],[PRIX HTVA]]</f>
        <v>33.86</v>
      </c>
      <c r="K550" s="29">
        <f>BDD[[#This Row],[PRIX + AC6 HTVA]]*1.6</f>
        <v>54.176000000000002</v>
      </c>
      <c r="L550" s="47" t="s">
        <v>7</v>
      </c>
      <c r="M550" s="40"/>
      <c r="N550" s="29">
        <v>6</v>
      </c>
      <c r="O550" s="38"/>
    </row>
    <row r="551" spans="1:15" x14ac:dyDescent="0.3">
      <c r="A551" s="7" t="s">
        <v>1111</v>
      </c>
      <c r="B551" s="7" t="s">
        <v>1177</v>
      </c>
      <c r="C551" s="7" t="s">
        <v>1178</v>
      </c>
      <c r="D551" s="16" t="s">
        <v>1179</v>
      </c>
      <c r="E551" s="7">
        <v>46</v>
      </c>
      <c r="F551" s="7">
        <v>70</v>
      </c>
      <c r="G551" s="7">
        <v>21.77</v>
      </c>
      <c r="H551" s="7">
        <v>6.898E-2</v>
      </c>
      <c r="I551" s="29">
        <v>9.7100000000000009</v>
      </c>
      <c r="J551" s="29">
        <f>BDD[[#This Row],[ACCIS]]+BDD[[#This Row],[PRIX HTVA]]</f>
        <v>31.48</v>
      </c>
      <c r="K551" s="29">
        <f>BDD[[#This Row],[PRIX + AC6 HTVA]]*1.6</f>
        <v>50.368000000000002</v>
      </c>
      <c r="L551" s="47" t="s">
        <v>7</v>
      </c>
      <c r="N551" s="29">
        <v>2</v>
      </c>
      <c r="O551" s="38"/>
    </row>
    <row r="552" spans="1:15" x14ac:dyDescent="0.3">
      <c r="A552" s="7" t="s">
        <v>1111</v>
      </c>
      <c r="B552" s="7" t="s">
        <v>1177</v>
      </c>
      <c r="C552" s="7" t="s">
        <v>1180</v>
      </c>
      <c r="D552" s="16" t="s">
        <v>1181</v>
      </c>
      <c r="E552" s="7">
        <v>46</v>
      </c>
      <c r="F552" s="7">
        <v>70</v>
      </c>
      <c r="G552" s="7">
        <v>21.77</v>
      </c>
      <c r="H552" s="7">
        <v>6.898E-2</v>
      </c>
      <c r="I552" s="29">
        <v>9.7100000000000009</v>
      </c>
      <c r="J552" s="29">
        <f>BDD[[#This Row],[ACCIS]]+BDD[[#This Row],[PRIX HTVA]]</f>
        <v>31.48</v>
      </c>
      <c r="K552" s="38">
        <f>BDD[[#This Row],[PRIX + AC6 HTVA]]*1.6</f>
        <v>50.368000000000002</v>
      </c>
      <c r="L552" s="47" t="s">
        <v>7</v>
      </c>
      <c r="N552" s="38">
        <v>2</v>
      </c>
      <c r="O552" s="38"/>
    </row>
    <row r="553" spans="1:15" x14ac:dyDescent="0.3">
      <c r="A553" s="7" t="s">
        <v>1111</v>
      </c>
      <c r="B553" s="7" t="s">
        <v>1182</v>
      </c>
      <c r="C553" s="7" t="s">
        <v>1183</v>
      </c>
      <c r="D553" s="16" t="s">
        <v>1184</v>
      </c>
      <c r="E553" s="7">
        <v>40</v>
      </c>
      <c r="F553" s="7">
        <v>70</v>
      </c>
      <c r="G553" s="7">
        <v>22.68</v>
      </c>
      <c r="H553" s="7">
        <v>6.898E-2</v>
      </c>
      <c r="I553" s="29">
        <v>8.4488199999999996</v>
      </c>
      <c r="J553" s="29">
        <f>BDD[[#This Row],[ACCIS]]+BDD[[#This Row],[PRIX HTVA]]</f>
        <v>31.128819999999997</v>
      </c>
      <c r="K553" s="29">
        <f>BDD[[#This Row],[PRIX + AC6 HTVA]]*1.6</f>
        <v>49.806111999999999</v>
      </c>
      <c r="L553" s="47" t="s">
        <v>7</v>
      </c>
      <c r="N553" s="29">
        <v>6</v>
      </c>
      <c r="O553" s="29"/>
    </row>
    <row r="554" spans="1:15" x14ac:dyDescent="0.3">
      <c r="A554" s="39" t="s">
        <v>1111</v>
      </c>
      <c r="B554" s="39" t="s">
        <v>1182</v>
      </c>
      <c r="C554" s="39" t="s">
        <v>1185</v>
      </c>
      <c r="D554" s="16" t="s">
        <v>1186</v>
      </c>
      <c r="E554" s="39">
        <v>46</v>
      </c>
      <c r="F554" s="39">
        <v>70</v>
      </c>
      <c r="G554" s="39">
        <v>29.05</v>
      </c>
      <c r="H554" s="39">
        <v>6.898E-2</v>
      </c>
      <c r="I554" s="38">
        <v>9.7057900000000004</v>
      </c>
      <c r="J554" s="29">
        <f>BDD[[#This Row],[ACCIS]]+BDD[[#This Row],[PRIX HTVA]]</f>
        <v>38.755790000000005</v>
      </c>
      <c r="K554" s="29">
        <f>BDD[[#This Row],[PRIX + AC6 HTVA]]*1.6</f>
        <v>62.009264000000009</v>
      </c>
      <c r="L554" s="47" t="s">
        <v>7</v>
      </c>
      <c r="N554" s="29">
        <v>1</v>
      </c>
      <c r="O554" s="29"/>
    </row>
    <row r="555" spans="1:15" x14ac:dyDescent="0.3">
      <c r="A555" s="39" t="s">
        <v>1111</v>
      </c>
      <c r="B555" s="39" t="s">
        <v>1182</v>
      </c>
      <c r="C555" s="39" t="s">
        <v>1187</v>
      </c>
      <c r="D555" s="16" t="s">
        <v>1188</v>
      </c>
      <c r="E555" s="39">
        <v>40</v>
      </c>
      <c r="F555" s="39">
        <v>70</v>
      </c>
      <c r="G555" s="39">
        <v>18.75</v>
      </c>
      <c r="H555" s="39">
        <v>6.898E-2</v>
      </c>
      <c r="I555" s="38">
        <v>8.4488199999999996</v>
      </c>
      <c r="J555" s="29">
        <f>BDD[[#This Row],[ACCIS]]+BDD[[#This Row],[PRIX HTVA]]</f>
        <v>27.198819999999998</v>
      </c>
      <c r="K555" s="29">
        <f>BDD[[#This Row],[PRIX + AC6 HTVA]]*1.6</f>
        <v>43.518112000000002</v>
      </c>
      <c r="L555" s="47" t="s">
        <v>7</v>
      </c>
      <c r="N555" s="29">
        <v>6</v>
      </c>
      <c r="O555" s="29"/>
    </row>
    <row r="556" spans="1:15" x14ac:dyDescent="0.3">
      <c r="A556" s="39" t="s">
        <v>1111</v>
      </c>
      <c r="B556" s="39" t="s">
        <v>1182</v>
      </c>
      <c r="C556" s="39" t="s">
        <v>1189</v>
      </c>
      <c r="D556" s="16" t="s">
        <v>1190</v>
      </c>
      <c r="E556" s="39">
        <v>40</v>
      </c>
      <c r="F556" s="39">
        <v>70</v>
      </c>
      <c r="G556" s="39">
        <v>23.4</v>
      </c>
      <c r="H556" s="39">
        <v>6.898E-2</v>
      </c>
      <c r="I556" s="38">
        <v>8.4488199999999996</v>
      </c>
      <c r="J556" s="29">
        <f>BDD[[#This Row],[ACCIS]]+BDD[[#This Row],[PRIX HTVA]]</f>
        <v>31.848819999999996</v>
      </c>
      <c r="K556" s="29">
        <f>BDD[[#This Row],[PRIX + AC6 HTVA]]*1.6</f>
        <v>50.958112</v>
      </c>
      <c r="L556" s="47" t="s">
        <v>7</v>
      </c>
      <c r="N556" s="29">
        <v>1</v>
      </c>
      <c r="O556" s="29"/>
    </row>
    <row r="557" spans="1:15" x14ac:dyDescent="0.3">
      <c r="A557" s="39" t="s">
        <v>1111</v>
      </c>
      <c r="B557" s="39" t="s">
        <v>1182</v>
      </c>
      <c r="C557" s="39" t="s">
        <v>1191</v>
      </c>
      <c r="D557" s="16" t="s">
        <v>1192</v>
      </c>
      <c r="E557" s="39">
        <v>40</v>
      </c>
      <c r="F557" s="39">
        <v>70</v>
      </c>
      <c r="G557" s="39">
        <v>22.68</v>
      </c>
      <c r="H557" s="39">
        <v>6.898E-2</v>
      </c>
      <c r="I557" s="38">
        <v>8.4488199999999996</v>
      </c>
      <c r="J557" s="29">
        <f>BDD[[#This Row],[ACCIS]]+BDD[[#This Row],[PRIX HTVA]]</f>
        <v>31.128819999999997</v>
      </c>
      <c r="K557" s="29">
        <f>BDD[[#This Row],[PRIX + AC6 HTVA]]*1.6</f>
        <v>49.806111999999999</v>
      </c>
      <c r="L557" s="47" t="s">
        <v>7</v>
      </c>
      <c r="N557" s="29">
        <v>6</v>
      </c>
      <c r="O557" s="29"/>
    </row>
    <row r="558" spans="1:15" x14ac:dyDescent="0.3">
      <c r="A558" s="39" t="s">
        <v>1111</v>
      </c>
      <c r="B558" s="39" t="s">
        <v>1182</v>
      </c>
      <c r="C558" s="39" t="s">
        <v>1193</v>
      </c>
      <c r="D558" s="16" t="s">
        <v>1194</v>
      </c>
      <c r="E558" s="39">
        <v>46</v>
      </c>
      <c r="F558" s="39">
        <v>70</v>
      </c>
      <c r="G558" s="39">
        <v>31.33</v>
      </c>
      <c r="H558" s="39">
        <v>6.898E-2</v>
      </c>
      <c r="I558" s="38">
        <v>9.7057900000000004</v>
      </c>
      <c r="J558" s="29">
        <f>BDD[[#This Row],[ACCIS]]+BDD[[#This Row],[PRIX HTVA]]</f>
        <v>41.035789999999999</v>
      </c>
      <c r="K558" s="29">
        <f>BDD[[#This Row],[PRIX + AC6 HTVA]]*1.6</f>
        <v>65.657263999999998</v>
      </c>
      <c r="L558" s="47" t="s">
        <v>7</v>
      </c>
      <c r="N558" s="29">
        <v>6</v>
      </c>
      <c r="O558" s="29"/>
    </row>
    <row r="559" spans="1:15" x14ac:dyDescent="0.3">
      <c r="A559" s="7" t="s">
        <v>1111</v>
      </c>
      <c r="B559" s="7" t="s">
        <v>1182</v>
      </c>
      <c r="C559" s="7" t="s">
        <v>1195</v>
      </c>
      <c r="D559" s="16" t="s">
        <v>1196</v>
      </c>
      <c r="E559" s="7">
        <v>56</v>
      </c>
      <c r="F559" s="7">
        <v>70</v>
      </c>
      <c r="G559" s="7">
        <v>37.590000000000003</v>
      </c>
      <c r="H559" s="7">
        <v>6.898E-2</v>
      </c>
      <c r="I559" s="29">
        <v>11.800750000000001</v>
      </c>
      <c r="J559" s="29">
        <f>BDD[[#This Row],[ACCIS]]+BDD[[#This Row],[PRIX HTVA]]</f>
        <v>49.390750000000004</v>
      </c>
      <c r="K559" s="29">
        <f>BDD[[#This Row],[PRIX + AC6 HTVA]]*1.6</f>
        <v>79.025200000000012</v>
      </c>
      <c r="L559" s="47" t="s">
        <v>7</v>
      </c>
      <c r="N559" s="29">
        <v>6</v>
      </c>
      <c r="O559" s="29"/>
    </row>
    <row r="560" spans="1:15" x14ac:dyDescent="0.3">
      <c r="A560" s="7" t="s">
        <v>1111</v>
      </c>
      <c r="B560" s="7" t="s">
        <v>1182</v>
      </c>
      <c r="C560" s="7" t="s">
        <v>1197</v>
      </c>
      <c r="D560" s="16" t="s">
        <v>1198</v>
      </c>
      <c r="E560" s="7">
        <v>46</v>
      </c>
      <c r="F560" s="7">
        <v>70</v>
      </c>
      <c r="G560" s="7">
        <v>28.05</v>
      </c>
      <c r="H560" s="7">
        <v>6.898E-2</v>
      </c>
      <c r="I560" s="29">
        <v>9.7057900000000004</v>
      </c>
      <c r="J560" s="29">
        <f>BDD[[#This Row],[ACCIS]]+BDD[[#This Row],[PRIX HTVA]]</f>
        <v>37.755790000000005</v>
      </c>
      <c r="K560" s="29">
        <f>BDD[[#This Row],[PRIX + AC6 HTVA]]*1.6</f>
        <v>60.409264000000007</v>
      </c>
      <c r="L560" s="47" t="s">
        <v>7</v>
      </c>
      <c r="N560" s="29">
        <v>6</v>
      </c>
      <c r="O560" s="29"/>
    </row>
    <row r="561" spans="1:15" x14ac:dyDescent="0.3">
      <c r="A561" s="39" t="s">
        <v>1111</v>
      </c>
      <c r="B561" s="39" t="s">
        <v>1182</v>
      </c>
      <c r="C561" s="39" t="s">
        <v>1199</v>
      </c>
      <c r="D561" s="16" t="s">
        <v>1200</v>
      </c>
      <c r="E561" s="106">
        <v>46</v>
      </c>
      <c r="F561" s="106">
        <v>70</v>
      </c>
      <c r="G561" s="106">
        <v>26.58</v>
      </c>
      <c r="H561" s="106">
        <v>6.898E-2</v>
      </c>
      <c r="I561" s="107">
        <v>9.7057900000000004</v>
      </c>
      <c r="J561" s="107">
        <f>BDD[[#This Row],[ACCIS]]+BDD[[#This Row],[PRIX HTVA]]</f>
        <v>36.285789999999999</v>
      </c>
      <c r="K561" s="107">
        <f>BDD[[#This Row],[PRIX + AC6 HTVA]]*1.6</f>
        <v>58.057264000000004</v>
      </c>
      <c r="L561" s="47" t="s">
        <v>7</v>
      </c>
      <c r="N561" s="29">
        <v>6</v>
      </c>
      <c r="O561" s="29"/>
    </row>
    <row r="562" spans="1:15" x14ac:dyDescent="0.3">
      <c r="A562" s="7" t="s">
        <v>1111</v>
      </c>
      <c r="B562" s="7" t="s">
        <v>1182</v>
      </c>
      <c r="C562" s="7" t="s">
        <v>1201</v>
      </c>
      <c r="D562" s="16" t="s">
        <v>1202</v>
      </c>
      <c r="E562" s="7">
        <v>43</v>
      </c>
      <c r="F562" s="7">
        <v>70</v>
      </c>
      <c r="G562" s="7">
        <v>27.15</v>
      </c>
      <c r="H562" s="7">
        <v>6.898E-2</v>
      </c>
      <c r="I562" s="29">
        <v>9.0773100000000007</v>
      </c>
      <c r="J562" s="29">
        <f>BDD[[#This Row],[ACCIS]]+BDD[[#This Row],[PRIX HTVA]]</f>
        <v>36.227310000000003</v>
      </c>
      <c r="K562" s="29">
        <f>BDD[[#This Row],[PRIX + AC6 HTVA]]*1.6</f>
        <v>57.963696000000006</v>
      </c>
      <c r="L562" s="47" t="s">
        <v>7</v>
      </c>
      <c r="N562" s="29">
        <v>6</v>
      </c>
      <c r="O562" s="29"/>
    </row>
    <row r="563" spans="1:15" x14ac:dyDescent="0.3">
      <c r="A563" s="7" t="s">
        <v>1111</v>
      </c>
      <c r="B563" s="7" t="s">
        <v>1182</v>
      </c>
      <c r="C563" s="7" t="s">
        <v>1203</v>
      </c>
      <c r="D563" s="16" t="s">
        <v>1204</v>
      </c>
      <c r="E563" s="7">
        <v>46</v>
      </c>
      <c r="F563" s="7">
        <v>70</v>
      </c>
      <c r="G563" s="7">
        <v>28.05</v>
      </c>
      <c r="H563" s="7">
        <v>6.898E-2</v>
      </c>
      <c r="I563" s="29">
        <v>9.7057900000000004</v>
      </c>
      <c r="J563" s="29">
        <f>BDD[[#This Row],[ACCIS]]+BDD[[#This Row],[PRIX HTVA]]</f>
        <v>37.755790000000005</v>
      </c>
      <c r="K563" s="29">
        <f>BDD[[#This Row],[PRIX + AC6 HTVA]]*1.6</f>
        <v>60.409264000000007</v>
      </c>
      <c r="L563" s="47" t="s">
        <v>7</v>
      </c>
      <c r="N563" s="29">
        <v>6</v>
      </c>
      <c r="O563" s="29"/>
    </row>
    <row r="564" spans="1:15" x14ac:dyDescent="0.3">
      <c r="A564" s="39" t="s">
        <v>1111</v>
      </c>
      <c r="B564" s="39" t="s">
        <v>1182</v>
      </c>
      <c r="C564" s="39" t="s">
        <v>1205</v>
      </c>
      <c r="D564" s="16" t="s">
        <v>1206</v>
      </c>
      <c r="E564" s="39">
        <v>46</v>
      </c>
      <c r="F564" s="39">
        <v>70</v>
      </c>
      <c r="G564" s="39">
        <v>28.05</v>
      </c>
      <c r="H564" s="39">
        <v>6.898E-2</v>
      </c>
      <c r="I564" s="38">
        <v>9.7057900000000004</v>
      </c>
      <c r="J564" s="29">
        <f>BDD[[#This Row],[ACCIS]]+BDD[[#This Row],[PRIX HTVA]]</f>
        <v>37.755790000000005</v>
      </c>
      <c r="K564" s="29">
        <f>BDD[[#This Row],[PRIX + AC6 HTVA]]*1.6</f>
        <v>60.409264000000007</v>
      </c>
      <c r="L564" s="47" t="s">
        <v>7</v>
      </c>
      <c r="N564" s="29">
        <v>6</v>
      </c>
      <c r="O564" s="29"/>
    </row>
    <row r="565" spans="1:15" x14ac:dyDescent="0.3">
      <c r="A565" s="7" t="s">
        <v>1111</v>
      </c>
      <c r="B565" s="7" t="s">
        <v>1182</v>
      </c>
      <c r="C565" s="7" t="s">
        <v>1207</v>
      </c>
      <c r="D565" s="16" t="s">
        <v>1208</v>
      </c>
      <c r="E565" s="7">
        <v>43</v>
      </c>
      <c r="F565" s="7">
        <v>70</v>
      </c>
      <c r="G565" s="7">
        <v>31.41</v>
      </c>
      <c r="H565" s="7">
        <v>6.898E-2</v>
      </c>
      <c r="I565" s="29">
        <v>9.0773100000000007</v>
      </c>
      <c r="J565" s="29">
        <f>BDD[[#This Row],[ACCIS]]+BDD[[#This Row],[PRIX HTVA]]</f>
        <v>40.487310000000001</v>
      </c>
      <c r="K565" s="29">
        <f>BDD[[#This Row],[PRIX + AC6 HTVA]]*1.6</f>
        <v>64.779696000000001</v>
      </c>
      <c r="L565" s="47" t="s">
        <v>7</v>
      </c>
      <c r="N565" s="29">
        <v>6</v>
      </c>
      <c r="O565" s="29"/>
    </row>
    <row r="566" spans="1:15" x14ac:dyDescent="0.3">
      <c r="A566" s="7" t="s">
        <v>1111</v>
      </c>
      <c r="B566" s="7" t="s">
        <v>1182</v>
      </c>
      <c r="C566" s="7" t="s">
        <v>1209</v>
      </c>
      <c r="D566" s="16" t="s">
        <v>1210</v>
      </c>
      <c r="E566" s="7">
        <v>45</v>
      </c>
      <c r="F566" s="7">
        <v>70</v>
      </c>
      <c r="G566" s="7">
        <v>14.69</v>
      </c>
      <c r="H566" s="7">
        <v>6.898E-2</v>
      </c>
      <c r="I566" s="29">
        <v>6.73</v>
      </c>
      <c r="J566" s="29">
        <f>BDD[[#This Row],[ACCIS]]+BDD[[#This Row],[PRIX HTVA]]</f>
        <v>21.42</v>
      </c>
      <c r="K566" s="29">
        <f>BDD[[#This Row],[PRIX + AC6 HTVA]]*1.6</f>
        <v>34.272000000000006</v>
      </c>
      <c r="L566" s="47" t="s">
        <v>7</v>
      </c>
      <c r="N566" s="29">
        <v>6</v>
      </c>
      <c r="O566" s="29"/>
    </row>
    <row r="567" spans="1:15" x14ac:dyDescent="0.3">
      <c r="A567" s="7" t="s">
        <v>1111</v>
      </c>
      <c r="B567" s="7" t="s">
        <v>1182</v>
      </c>
      <c r="C567" s="7" t="s">
        <v>1211</v>
      </c>
      <c r="D567" s="16" t="s">
        <v>1212</v>
      </c>
      <c r="E567" s="106">
        <v>43</v>
      </c>
      <c r="F567" s="106">
        <v>70</v>
      </c>
      <c r="G567" s="106">
        <v>38.04</v>
      </c>
      <c r="H567" s="106">
        <v>6.898E-2</v>
      </c>
      <c r="I567" s="107">
        <v>9.0773100000000007</v>
      </c>
      <c r="J567" s="107">
        <f>BDD[[#This Row],[ACCIS]]+BDD[[#This Row],[PRIX HTVA]]</f>
        <v>47.117310000000003</v>
      </c>
      <c r="K567" s="107">
        <f>BDD[[#This Row],[PRIX + AC6 HTVA]]*1.6</f>
        <v>75.387696000000005</v>
      </c>
      <c r="L567" s="47" t="s">
        <v>7</v>
      </c>
      <c r="N567" s="29">
        <v>6</v>
      </c>
      <c r="O567" s="29"/>
    </row>
    <row r="568" spans="1:15" x14ac:dyDescent="0.3">
      <c r="A568" s="7" t="s">
        <v>1111</v>
      </c>
      <c r="B568" s="7" t="s">
        <v>1182</v>
      </c>
      <c r="C568" s="7" t="s">
        <v>1213</v>
      </c>
      <c r="D568" s="16" t="s">
        <v>1214</v>
      </c>
      <c r="E568" s="7">
        <v>43</v>
      </c>
      <c r="F568" s="7">
        <v>70</v>
      </c>
      <c r="G568" s="7">
        <v>34.56</v>
      </c>
      <c r="H568" s="7">
        <v>6.898E-2</v>
      </c>
      <c r="I568" s="29">
        <v>9.08</v>
      </c>
      <c r="J568" s="29">
        <f>BDD[[#This Row],[ACCIS]]+BDD[[#This Row],[PRIX HTVA]]</f>
        <v>43.64</v>
      </c>
      <c r="K568" s="29">
        <f>BDD[[#This Row],[PRIX + AC6 HTVA]]*1.6</f>
        <v>69.823999999999998</v>
      </c>
      <c r="L568" s="47" t="s">
        <v>7</v>
      </c>
      <c r="N568" s="29">
        <v>6</v>
      </c>
      <c r="O568" s="29"/>
    </row>
    <row r="569" spans="1:15" x14ac:dyDescent="0.3">
      <c r="A569" s="7" t="s">
        <v>1111</v>
      </c>
      <c r="B569" s="7" t="s">
        <v>1182</v>
      </c>
      <c r="C569" s="7" t="s">
        <v>1215</v>
      </c>
      <c r="D569" s="16" t="s">
        <v>1216</v>
      </c>
      <c r="E569" s="7">
        <v>43</v>
      </c>
      <c r="F569" s="7">
        <v>70</v>
      </c>
      <c r="G569" s="7">
        <v>34.56</v>
      </c>
      <c r="H569" s="7">
        <v>6.898E-2</v>
      </c>
      <c r="I569" s="29">
        <v>9.08</v>
      </c>
      <c r="J569" s="29">
        <f>BDD[[#This Row],[ACCIS]]+BDD[[#This Row],[PRIX HTVA]]</f>
        <v>43.64</v>
      </c>
      <c r="K569" s="29">
        <f>BDD[[#This Row],[PRIX + AC6 HTVA]]*1.6</f>
        <v>69.823999999999998</v>
      </c>
      <c r="L569" s="47" t="s">
        <v>7</v>
      </c>
      <c r="N569" s="29">
        <v>6</v>
      </c>
      <c r="O569" s="29"/>
    </row>
    <row r="570" spans="1:15" x14ac:dyDescent="0.3">
      <c r="A570" s="36" t="s">
        <v>1111</v>
      </c>
      <c r="B570" s="36" t="s">
        <v>1182</v>
      </c>
      <c r="C570" s="36" t="s">
        <v>1217</v>
      </c>
      <c r="D570" s="16" t="s">
        <v>1218</v>
      </c>
      <c r="E570" s="7">
        <v>43</v>
      </c>
      <c r="F570" s="7">
        <v>70</v>
      </c>
      <c r="G570" s="7">
        <v>31.41</v>
      </c>
      <c r="H570" s="7">
        <v>6.898E-2</v>
      </c>
      <c r="I570" s="29">
        <v>9.08</v>
      </c>
      <c r="J570" s="29">
        <f>BDD[[#This Row],[ACCIS]]+BDD[[#This Row],[PRIX HTVA]]</f>
        <v>40.49</v>
      </c>
      <c r="K570" s="29">
        <f>BDD[[#This Row],[PRIX + AC6 HTVA]]*1.6</f>
        <v>64.784000000000006</v>
      </c>
      <c r="L570" s="47" t="s">
        <v>7</v>
      </c>
      <c r="N570" s="29">
        <v>6</v>
      </c>
      <c r="O570" s="29" t="s">
        <v>4</v>
      </c>
    </row>
    <row r="571" spans="1:15" x14ac:dyDescent="0.3">
      <c r="A571" s="36" t="s">
        <v>1111</v>
      </c>
      <c r="B571" s="36" t="s">
        <v>1182</v>
      </c>
      <c r="C571" s="36" t="s">
        <v>1717</v>
      </c>
      <c r="D571" s="16" t="s">
        <v>1716</v>
      </c>
      <c r="E571" s="7">
        <v>53.4</v>
      </c>
      <c r="F571" s="7">
        <v>70</v>
      </c>
      <c r="G571" s="7">
        <v>58.43</v>
      </c>
      <c r="H571" s="7">
        <v>6.898E-2</v>
      </c>
      <c r="I571" s="29">
        <v>11.26</v>
      </c>
      <c r="J571" s="29">
        <f>BDD[[#This Row],[ACCIS]]+BDD[[#This Row],[PRIX HTVA]]</f>
        <v>69.69</v>
      </c>
      <c r="K571" s="29">
        <f>BDD[[#This Row],[PRIX + AC6 HTVA]]*1.6</f>
        <v>111.504</v>
      </c>
      <c r="L571" s="47" t="s">
        <v>7</v>
      </c>
      <c r="N571" s="29">
        <v>6</v>
      </c>
      <c r="O571" s="29" t="s">
        <v>4</v>
      </c>
    </row>
    <row r="572" spans="1:15" x14ac:dyDescent="0.3">
      <c r="A572" s="36" t="s">
        <v>1111</v>
      </c>
      <c r="B572" s="36" t="s">
        <v>1182</v>
      </c>
      <c r="C572" s="36" t="s">
        <v>1745</v>
      </c>
      <c r="D572" s="16" t="s">
        <v>1746</v>
      </c>
      <c r="E572" s="7">
        <v>40</v>
      </c>
      <c r="F572" s="7">
        <v>70</v>
      </c>
      <c r="G572" s="39">
        <v>18.18</v>
      </c>
      <c r="H572" s="7">
        <v>6.898E-2</v>
      </c>
      <c r="I572" s="29">
        <v>8.4499999999999993</v>
      </c>
      <c r="J572" s="29">
        <f>BDD[[#This Row],[ACCIS]]+BDD[[#This Row],[PRIX HTVA]]</f>
        <v>26.63</v>
      </c>
      <c r="K572" s="29">
        <f>BDD[[#This Row],[PRIX + AC6 HTVA]]*1.6</f>
        <v>42.608000000000004</v>
      </c>
      <c r="L572" s="47" t="s">
        <v>7</v>
      </c>
      <c r="N572" s="29">
        <v>6</v>
      </c>
      <c r="O572" s="29" t="s">
        <v>4</v>
      </c>
    </row>
    <row r="573" spans="1:15" x14ac:dyDescent="0.3">
      <c r="A573" s="36" t="s">
        <v>1111</v>
      </c>
      <c r="B573" s="36" t="s">
        <v>1182</v>
      </c>
      <c r="C573" s="36" t="s">
        <v>1718</v>
      </c>
      <c r="D573" s="16" t="s">
        <v>1719</v>
      </c>
      <c r="E573" s="7">
        <v>40</v>
      </c>
      <c r="F573" s="7">
        <v>300</v>
      </c>
      <c r="G573" s="7">
        <v>117.19</v>
      </c>
      <c r="H573" s="7">
        <v>6.898E-2</v>
      </c>
      <c r="I573" s="29">
        <v>36.21</v>
      </c>
      <c r="J573" s="29">
        <f>BDD[[#This Row],[ACCIS]]+BDD[[#This Row],[PRIX HTVA]]</f>
        <v>153.4</v>
      </c>
      <c r="K573" s="29">
        <f>BDD[[#This Row],[PRIX + AC6 HTVA]]*1.6</f>
        <v>245.44000000000003</v>
      </c>
      <c r="L573" s="47" t="s">
        <v>7</v>
      </c>
      <c r="N573" s="29">
        <v>6</v>
      </c>
      <c r="O573" s="29" t="s">
        <v>4</v>
      </c>
    </row>
    <row r="574" spans="1:15" x14ac:dyDescent="0.3">
      <c r="A574" s="7" t="s">
        <v>1111</v>
      </c>
      <c r="B574" s="7" t="s">
        <v>1219</v>
      </c>
      <c r="C574" s="7" t="s">
        <v>1220</v>
      </c>
      <c r="D574" s="16" t="s">
        <v>1221</v>
      </c>
      <c r="E574" s="23">
        <v>40</v>
      </c>
      <c r="F574" s="23">
        <v>5</v>
      </c>
      <c r="G574" s="23">
        <v>2.0299999999999998</v>
      </c>
      <c r="H574" s="23">
        <v>4.9300000000000004E-3</v>
      </c>
      <c r="I574" s="37">
        <v>0.60348999999999997</v>
      </c>
      <c r="J574" s="37">
        <f>BDD[[#This Row],[ACCIS]]+BDD[[#This Row],[PRIX HTVA]]</f>
        <v>2.6334899999999997</v>
      </c>
      <c r="K574" s="37">
        <f>BDD[[#This Row],[PRIX + AC6 HTVA]]*1.6</f>
        <v>4.213584</v>
      </c>
      <c r="L574" s="47" t="s">
        <v>7</v>
      </c>
      <c r="N574" s="29">
        <v>6</v>
      </c>
      <c r="O574" s="29" t="s">
        <v>11</v>
      </c>
    </row>
    <row r="575" spans="1:15" x14ac:dyDescent="0.3">
      <c r="A575" s="7" t="s">
        <v>1111</v>
      </c>
      <c r="B575" s="41" t="s">
        <v>1219</v>
      </c>
      <c r="C575" s="7" t="s">
        <v>1222</v>
      </c>
      <c r="D575" s="16" t="s">
        <v>1223</v>
      </c>
      <c r="E575" s="23">
        <v>40</v>
      </c>
      <c r="F575" s="23">
        <v>70</v>
      </c>
      <c r="G575" s="23">
        <v>24.755850000000002</v>
      </c>
      <c r="H575" s="23">
        <v>6.898E-2</v>
      </c>
      <c r="I575" s="37">
        <v>8.4488199999999996</v>
      </c>
      <c r="J575" s="37">
        <f>BDD[[#This Row],[ACCIS]]+BDD[[#This Row],[PRIX HTVA]]</f>
        <v>33.20467</v>
      </c>
      <c r="K575" s="37">
        <f>BDD[[#This Row],[PRIX + AC6 HTVA]]*1.6</f>
        <v>53.127472000000004</v>
      </c>
      <c r="L575" s="47" t="s">
        <v>7</v>
      </c>
      <c r="N575" s="29">
        <v>6</v>
      </c>
      <c r="O575" s="29" t="s">
        <v>11</v>
      </c>
    </row>
    <row r="576" spans="1:15" x14ac:dyDescent="0.3">
      <c r="A576" s="7" t="s">
        <v>1111</v>
      </c>
      <c r="B576" s="7" t="s">
        <v>1224</v>
      </c>
      <c r="C576" s="7" t="s">
        <v>1225</v>
      </c>
      <c r="D576" s="16" t="s">
        <v>1226</v>
      </c>
      <c r="E576" s="23">
        <v>43</v>
      </c>
      <c r="F576" s="23">
        <v>50</v>
      </c>
      <c r="G576" s="23">
        <v>28.308350000000001</v>
      </c>
      <c r="H576" s="23">
        <v>4.9270000000000001E-2</v>
      </c>
      <c r="I576" s="37">
        <v>6.4837899999999999</v>
      </c>
      <c r="J576" s="37">
        <f>BDD[[#This Row],[ACCIS]]+BDD[[#This Row],[PRIX HTVA]]</f>
        <v>34.792140000000003</v>
      </c>
      <c r="K576" s="37">
        <f>BDD[[#This Row],[PRIX + AC6 HTVA]]*1.6</f>
        <v>55.667424000000011</v>
      </c>
      <c r="L576" s="47" t="s">
        <v>7</v>
      </c>
      <c r="N576" s="29">
        <v>6</v>
      </c>
      <c r="O576" s="29" t="s">
        <v>11</v>
      </c>
    </row>
    <row r="577" spans="1:15" x14ac:dyDescent="0.3">
      <c r="A577" s="7" t="s">
        <v>1111</v>
      </c>
      <c r="B577" s="7" t="s">
        <v>1224</v>
      </c>
      <c r="C577" s="7" t="s">
        <v>1227</v>
      </c>
      <c r="D577" s="16" t="s">
        <v>1228</v>
      </c>
      <c r="E577" s="23">
        <v>43</v>
      </c>
      <c r="F577" s="23">
        <v>50</v>
      </c>
      <c r="G577" s="23">
        <v>26.78585</v>
      </c>
      <c r="H577" s="23">
        <v>4.9270000000000001E-2</v>
      </c>
      <c r="I577" s="37">
        <v>6.4837899999999999</v>
      </c>
      <c r="J577" s="37">
        <f>BDD[[#This Row],[ACCIS]]+BDD[[#This Row],[PRIX HTVA]]</f>
        <v>33.269640000000003</v>
      </c>
      <c r="K577" s="37">
        <f>BDD[[#This Row],[PRIX + AC6 HTVA]]*1.6</f>
        <v>53.231424000000004</v>
      </c>
      <c r="L577" s="47" t="s">
        <v>7</v>
      </c>
      <c r="N577" s="29">
        <v>6</v>
      </c>
      <c r="O577" s="29" t="s">
        <v>11</v>
      </c>
    </row>
    <row r="578" spans="1:15" x14ac:dyDescent="0.3">
      <c r="A578" s="7" t="s">
        <v>1111</v>
      </c>
      <c r="B578" s="7" t="s">
        <v>1224</v>
      </c>
      <c r="C578" s="7" t="s">
        <v>1229</v>
      </c>
      <c r="D578" s="16" t="s">
        <v>1230</v>
      </c>
      <c r="E578" s="23">
        <v>43</v>
      </c>
      <c r="F578" s="23">
        <v>50</v>
      </c>
      <c r="G578" s="23">
        <v>26.78585</v>
      </c>
      <c r="H578" s="23">
        <v>4.9270000000000001E-2</v>
      </c>
      <c r="I578" s="37">
        <v>6.4837899999999999</v>
      </c>
      <c r="J578" s="37">
        <f>BDD[[#This Row],[ACCIS]]+BDD[[#This Row],[PRIX HTVA]]</f>
        <v>33.269640000000003</v>
      </c>
      <c r="K578" s="37">
        <f>BDD[[#This Row],[PRIX + AC6 HTVA]]*1.6</f>
        <v>53.231424000000004</v>
      </c>
      <c r="L578" s="47" t="s">
        <v>7</v>
      </c>
      <c r="N578" s="29">
        <v>6</v>
      </c>
      <c r="O578" s="29" t="s">
        <v>11</v>
      </c>
    </row>
    <row r="579" spans="1:15" x14ac:dyDescent="0.3">
      <c r="A579" s="7" t="s">
        <v>1111</v>
      </c>
      <c r="B579" s="7" t="s">
        <v>1219</v>
      </c>
      <c r="C579" s="7" t="s">
        <v>1231</v>
      </c>
      <c r="D579" s="16" t="s">
        <v>1232</v>
      </c>
      <c r="E579" s="23">
        <v>40</v>
      </c>
      <c r="F579" s="23">
        <v>5</v>
      </c>
      <c r="G579" s="23">
        <v>3.0449999999999999</v>
      </c>
      <c r="H579" s="23">
        <v>4.9300000000000004E-3</v>
      </c>
      <c r="I579" s="37">
        <v>0.60348999999999997</v>
      </c>
      <c r="J579" s="37">
        <f>BDD[[#This Row],[ACCIS]]+BDD[[#This Row],[PRIX HTVA]]</f>
        <v>3.6484899999999998</v>
      </c>
      <c r="K579" s="37">
        <f>BDD[[#This Row],[PRIX + AC6 HTVA]]*1.6</f>
        <v>5.8375839999999997</v>
      </c>
      <c r="L579" s="47" t="s">
        <v>7</v>
      </c>
      <c r="N579" s="29">
        <v>6</v>
      </c>
      <c r="O579" s="29" t="s">
        <v>11</v>
      </c>
    </row>
    <row r="580" spans="1:15" x14ac:dyDescent="0.3">
      <c r="A580" s="7" t="s">
        <v>1111</v>
      </c>
      <c r="B580" s="7" t="s">
        <v>1219</v>
      </c>
      <c r="C580" s="7" t="s">
        <v>1233</v>
      </c>
      <c r="D580" s="16" t="s">
        <v>1234</v>
      </c>
      <c r="E580" s="23">
        <v>40</v>
      </c>
      <c r="F580" s="23">
        <v>70</v>
      </c>
      <c r="G580" s="23">
        <v>23.19275</v>
      </c>
      <c r="H580" s="23">
        <v>6.898E-2</v>
      </c>
      <c r="I580" s="37">
        <v>8.4488199999999996</v>
      </c>
      <c r="J580" s="37">
        <f>BDD[[#This Row],[ACCIS]]+BDD[[#This Row],[PRIX HTVA]]</f>
        <v>31.641570000000002</v>
      </c>
      <c r="K580" s="37">
        <f>BDD[[#This Row],[PRIX + AC6 HTVA]]*1.6</f>
        <v>50.626512000000005</v>
      </c>
      <c r="L580" s="47" t="s">
        <v>7</v>
      </c>
      <c r="N580" s="29">
        <v>6</v>
      </c>
      <c r="O580" s="29" t="s">
        <v>11</v>
      </c>
    </row>
    <row r="581" spans="1:15" x14ac:dyDescent="0.3">
      <c r="A581" s="7" t="s">
        <v>1111</v>
      </c>
      <c r="B581" s="7" t="s">
        <v>1235</v>
      </c>
      <c r="C581" s="7" t="s">
        <v>1236</v>
      </c>
      <c r="D581" s="16" t="s">
        <v>1237</v>
      </c>
      <c r="E581" s="7">
        <v>46</v>
      </c>
      <c r="F581" s="7">
        <v>70</v>
      </c>
      <c r="G581" s="7">
        <v>25.669349999999998</v>
      </c>
      <c r="H581" s="7">
        <v>6.898E-2</v>
      </c>
      <c r="I581" s="29">
        <v>9.7057900000000004</v>
      </c>
      <c r="J581" s="29">
        <f>BDD[[#This Row],[ACCIS]]+BDD[[#This Row],[PRIX HTVA]]</f>
        <v>35.375140000000002</v>
      </c>
      <c r="K581" s="29">
        <f>BDD[[#This Row],[PRIX + AC6 HTVA]]*1.6</f>
        <v>56.600224000000004</v>
      </c>
      <c r="L581" s="47" t="s">
        <v>7</v>
      </c>
      <c r="N581" s="29">
        <v>6</v>
      </c>
      <c r="O581" s="29"/>
    </row>
    <row r="582" spans="1:15" s="39" customFormat="1" x14ac:dyDescent="0.3">
      <c r="A582" s="7" t="s">
        <v>1111</v>
      </c>
      <c r="B582" s="7" t="s">
        <v>1235</v>
      </c>
      <c r="C582" s="7" t="s">
        <v>1238</v>
      </c>
      <c r="D582" s="16" t="s">
        <v>1239</v>
      </c>
      <c r="E582" s="7">
        <v>60.1</v>
      </c>
      <c r="F582" s="7">
        <v>70</v>
      </c>
      <c r="G582" s="7">
        <v>42.63</v>
      </c>
      <c r="H582" s="7">
        <v>6.898E-2</v>
      </c>
      <c r="I582" s="29">
        <v>12.659689999999999</v>
      </c>
      <c r="J582" s="29">
        <f>BDD[[#This Row],[ACCIS]]+BDD[[#This Row],[PRIX HTVA]]</f>
        <v>55.28969</v>
      </c>
      <c r="K582" s="29">
        <f>BDD[[#This Row],[PRIX + AC6 HTVA]]*1.6</f>
        <v>88.463504</v>
      </c>
      <c r="L582" s="47" t="s">
        <v>7</v>
      </c>
      <c r="M582" s="33"/>
      <c r="N582" s="29">
        <v>6</v>
      </c>
      <c r="O582" s="29"/>
    </row>
    <row r="583" spans="1:15" s="39" customFormat="1" x14ac:dyDescent="0.3">
      <c r="A583" s="7" t="s">
        <v>1111</v>
      </c>
      <c r="B583" s="41" t="s">
        <v>1235</v>
      </c>
      <c r="C583" s="7" t="s">
        <v>1240</v>
      </c>
      <c r="D583" s="16" t="s">
        <v>1241</v>
      </c>
      <c r="E583" s="7">
        <v>46</v>
      </c>
      <c r="F583" s="7">
        <v>70</v>
      </c>
      <c r="G583" s="7">
        <v>27.405000000000001</v>
      </c>
      <c r="H583" s="7">
        <v>6.898E-2</v>
      </c>
      <c r="I583" s="29">
        <v>9.7057900000000004</v>
      </c>
      <c r="J583" s="29">
        <f>BDD[[#This Row],[ACCIS]]+BDD[[#This Row],[PRIX HTVA]]</f>
        <v>37.110790000000001</v>
      </c>
      <c r="K583" s="29">
        <f>BDD[[#This Row],[PRIX + AC6 HTVA]]*1.6</f>
        <v>59.377264000000004</v>
      </c>
      <c r="L583" s="47" t="s">
        <v>7</v>
      </c>
      <c r="M583" s="33"/>
      <c r="N583" s="29">
        <v>6</v>
      </c>
      <c r="O583" s="29"/>
    </row>
    <row r="584" spans="1:15" s="39" customFormat="1" x14ac:dyDescent="0.3">
      <c r="A584" s="7" t="s">
        <v>1111</v>
      </c>
      <c r="B584" s="7" t="s">
        <v>1235</v>
      </c>
      <c r="C584" s="7" t="s">
        <v>1242</v>
      </c>
      <c r="D584" s="16" t="s">
        <v>1243</v>
      </c>
      <c r="E584" s="7">
        <v>54.6</v>
      </c>
      <c r="F584" s="7">
        <v>70</v>
      </c>
      <c r="G584" s="7">
        <v>102.515</v>
      </c>
      <c r="H584" s="7">
        <v>7.0000000000000007E-2</v>
      </c>
      <c r="I584" s="29">
        <v>11.44</v>
      </c>
      <c r="J584" s="29">
        <f>BDD[[#This Row],[ACCIS]]+BDD[[#This Row],[PRIX HTVA]]</f>
        <v>113.955</v>
      </c>
      <c r="K584" s="29">
        <f>BDD[[#This Row],[PRIX + AC6 HTVA]]*1.6</f>
        <v>182.328</v>
      </c>
      <c r="L584" s="47" t="s">
        <v>7</v>
      </c>
      <c r="M584" s="33"/>
      <c r="N584" s="29">
        <v>6</v>
      </c>
      <c r="O584" s="29"/>
    </row>
    <row r="585" spans="1:15" s="39" customFormat="1" x14ac:dyDescent="0.3">
      <c r="A585" s="7" t="s">
        <v>1111</v>
      </c>
      <c r="B585" s="7" t="s">
        <v>1235</v>
      </c>
      <c r="C585" s="7" t="s">
        <v>1244</v>
      </c>
      <c r="D585" s="16" t="s">
        <v>1245</v>
      </c>
      <c r="E585" s="7">
        <v>46</v>
      </c>
      <c r="F585" s="7">
        <v>70</v>
      </c>
      <c r="G585" s="7">
        <v>38.57</v>
      </c>
      <c r="H585" s="7">
        <v>6.898E-2</v>
      </c>
      <c r="I585" s="29">
        <v>9.7057900000000004</v>
      </c>
      <c r="J585" s="29">
        <f>BDD[[#This Row],[ACCIS]]+BDD[[#This Row],[PRIX HTVA]]</f>
        <v>48.275790000000001</v>
      </c>
      <c r="K585" s="29">
        <f>BDD[[#This Row],[PRIX + AC6 HTVA]]*1.6</f>
        <v>77.241264000000001</v>
      </c>
      <c r="L585" s="47" t="s">
        <v>7</v>
      </c>
      <c r="M585" s="33"/>
      <c r="N585" s="29">
        <v>6</v>
      </c>
      <c r="O585" s="29"/>
    </row>
    <row r="586" spans="1:15" s="39" customFormat="1" x14ac:dyDescent="0.3">
      <c r="A586" s="7" t="s">
        <v>1111</v>
      </c>
      <c r="B586" s="7" t="s">
        <v>1235</v>
      </c>
      <c r="C586" s="7" t="s">
        <v>1246</v>
      </c>
      <c r="D586" s="16" t="s">
        <v>1247</v>
      </c>
      <c r="E586" s="7">
        <v>57.1</v>
      </c>
      <c r="F586" s="7">
        <v>70</v>
      </c>
      <c r="G586" s="7">
        <v>40.6</v>
      </c>
      <c r="H586" s="7">
        <v>6.898E-2</v>
      </c>
      <c r="I586" s="29">
        <v>12.0312</v>
      </c>
      <c r="J586" s="29">
        <f>BDD[[#This Row],[ACCIS]]+BDD[[#This Row],[PRIX HTVA]]</f>
        <v>52.6312</v>
      </c>
      <c r="K586" s="29">
        <f>BDD[[#This Row],[PRIX + AC6 HTVA]]*1.6</f>
        <v>84.209920000000011</v>
      </c>
      <c r="L586" s="47" t="s">
        <v>7</v>
      </c>
      <c r="M586" s="33"/>
      <c r="N586" s="29">
        <v>6</v>
      </c>
      <c r="O586" s="29"/>
    </row>
    <row r="587" spans="1:15" s="39" customFormat="1" x14ac:dyDescent="0.3">
      <c r="A587" s="7" t="s">
        <v>1111</v>
      </c>
      <c r="B587" s="7" t="s">
        <v>1235</v>
      </c>
      <c r="C587" s="7" t="s">
        <v>1248</v>
      </c>
      <c r="D587" s="16" t="s">
        <v>1249</v>
      </c>
      <c r="E587" s="7">
        <v>48</v>
      </c>
      <c r="F587" s="7">
        <v>70</v>
      </c>
      <c r="G587" s="7">
        <v>40.6</v>
      </c>
      <c r="H587" s="7">
        <v>6.898E-2</v>
      </c>
      <c r="I587" s="29">
        <v>10.124790000000001</v>
      </c>
      <c r="J587" s="29">
        <f>BDD[[#This Row],[ACCIS]]+BDD[[#This Row],[PRIX HTVA]]</f>
        <v>50.724789999999999</v>
      </c>
      <c r="K587" s="29">
        <f>BDD[[#This Row],[PRIX + AC6 HTVA]]*1.6</f>
        <v>81.159664000000006</v>
      </c>
      <c r="L587" s="47" t="s">
        <v>7</v>
      </c>
      <c r="M587" s="33"/>
      <c r="N587" s="29">
        <v>6</v>
      </c>
      <c r="O587" s="29"/>
    </row>
    <row r="588" spans="1:15" s="39" customFormat="1" x14ac:dyDescent="0.3">
      <c r="A588" s="7" t="s">
        <v>1111</v>
      </c>
      <c r="B588" s="7" t="s">
        <v>1235</v>
      </c>
      <c r="C588" s="7" t="s">
        <v>1250</v>
      </c>
      <c r="D588" s="16" t="s">
        <v>1251</v>
      </c>
      <c r="E588" s="7">
        <v>60.1</v>
      </c>
      <c r="F588" s="7">
        <v>70</v>
      </c>
      <c r="G588" s="7">
        <v>41.615000000000002</v>
      </c>
      <c r="H588" s="7">
        <v>7.0000000000000007E-2</v>
      </c>
      <c r="I588" s="29">
        <v>12.59</v>
      </c>
      <c r="J588" s="29">
        <f>BDD[[#This Row],[ACCIS]]+BDD[[#This Row],[PRIX HTVA]]</f>
        <v>54.204999999999998</v>
      </c>
      <c r="K588" s="29">
        <f>BDD[[#This Row],[PRIX + AC6 HTVA]]*1.6</f>
        <v>86.728000000000009</v>
      </c>
      <c r="L588" s="47" t="s">
        <v>7</v>
      </c>
      <c r="M588" s="33"/>
      <c r="N588" s="29">
        <v>6</v>
      </c>
      <c r="O588" s="29"/>
    </row>
    <row r="589" spans="1:15" s="39" customFormat="1" x14ac:dyDescent="0.3">
      <c r="A589" s="7" t="s">
        <v>1111</v>
      </c>
      <c r="B589" s="7" t="s">
        <v>1235</v>
      </c>
      <c r="C589" s="7" t="s">
        <v>1252</v>
      </c>
      <c r="D589" s="16" t="s">
        <v>1253</v>
      </c>
      <c r="E589" s="7">
        <v>54.5</v>
      </c>
      <c r="F589" s="7">
        <v>70</v>
      </c>
      <c r="G589" s="7">
        <v>45.674999999999997</v>
      </c>
      <c r="H589" s="7">
        <v>7.0000000000000007E-2</v>
      </c>
      <c r="I589" s="29">
        <v>11.49</v>
      </c>
      <c r="J589" s="29">
        <f>BDD[[#This Row],[ACCIS]]+BDD[[#This Row],[PRIX HTVA]]</f>
        <v>57.164999999999999</v>
      </c>
      <c r="K589" s="29">
        <f>BDD[[#This Row],[PRIX + AC6 HTVA]]*1.6</f>
        <v>91.463999999999999</v>
      </c>
      <c r="L589" s="47" t="s">
        <v>7</v>
      </c>
      <c r="M589" s="33"/>
      <c r="N589" s="29">
        <v>6</v>
      </c>
      <c r="O589" s="29"/>
    </row>
    <row r="590" spans="1:15" s="39" customFormat="1" x14ac:dyDescent="0.3">
      <c r="A590" s="7" t="s">
        <v>1111</v>
      </c>
      <c r="B590" s="7" t="s">
        <v>1235</v>
      </c>
      <c r="C590" s="7" t="s">
        <v>1254</v>
      </c>
      <c r="D590" s="16" t="s">
        <v>1255</v>
      </c>
      <c r="E590" s="7">
        <v>56.2</v>
      </c>
      <c r="F590" s="7">
        <v>70</v>
      </c>
      <c r="G590" s="7">
        <v>45.674999999999997</v>
      </c>
      <c r="H590" s="7">
        <v>7.0000000000000007E-2</v>
      </c>
      <c r="I590" s="29">
        <v>11.77</v>
      </c>
      <c r="J590" s="29">
        <f>BDD[[#This Row],[ACCIS]]+BDD[[#This Row],[PRIX HTVA]]</f>
        <v>57.444999999999993</v>
      </c>
      <c r="K590" s="29">
        <f>BDD[[#This Row],[PRIX + AC6 HTVA]]*1.6</f>
        <v>91.911999999999992</v>
      </c>
      <c r="L590" s="47" t="s">
        <v>7</v>
      </c>
      <c r="M590" s="33"/>
      <c r="N590" s="29">
        <v>6</v>
      </c>
      <c r="O590" s="29"/>
    </row>
    <row r="591" spans="1:15" s="39" customFormat="1" x14ac:dyDescent="0.3">
      <c r="A591" s="7" t="s">
        <v>1111</v>
      </c>
      <c r="B591" s="7" t="s">
        <v>1235</v>
      </c>
      <c r="C591" s="7" t="s">
        <v>1256</v>
      </c>
      <c r="D591" s="16" t="s">
        <v>1257</v>
      </c>
      <c r="E591" s="7">
        <v>53.5</v>
      </c>
      <c r="F591" s="7">
        <v>70</v>
      </c>
      <c r="G591" s="7">
        <v>81.2</v>
      </c>
      <c r="H591" s="7">
        <v>6.898E-2</v>
      </c>
      <c r="I591" s="29">
        <v>11.277010000000001</v>
      </c>
      <c r="J591" s="29">
        <f>BDD[[#This Row],[ACCIS]]+BDD[[#This Row],[PRIX HTVA]]</f>
        <v>92.477010000000007</v>
      </c>
      <c r="K591" s="29">
        <f>BDD[[#This Row],[PRIX + AC6 HTVA]]*1.6</f>
        <v>147.96321600000002</v>
      </c>
      <c r="L591" s="47" t="s">
        <v>7</v>
      </c>
      <c r="M591" s="33"/>
      <c r="N591" s="29">
        <v>6</v>
      </c>
      <c r="O591" s="29"/>
    </row>
    <row r="592" spans="1:15" s="39" customFormat="1" x14ac:dyDescent="0.3">
      <c r="A592" s="7" t="s">
        <v>1111</v>
      </c>
      <c r="B592" s="7" t="s">
        <v>1235</v>
      </c>
      <c r="C592" s="7" t="s">
        <v>1258</v>
      </c>
      <c r="D592" s="16" t="s">
        <v>1259</v>
      </c>
      <c r="E592" s="7">
        <v>54.3</v>
      </c>
      <c r="F592" s="7">
        <v>70</v>
      </c>
      <c r="G592" s="7">
        <v>507.5</v>
      </c>
      <c r="H592" s="7">
        <v>6.898E-2</v>
      </c>
      <c r="I592" s="29">
        <v>11.444610000000001</v>
      </c>
      <c r="J592" s="29">
        <f>BDD[[#This Row],[ACCIS]]+BDD[[#This Row],[PRIX HTVA]]</f>
        <v>518.94461000000001</v>
      </c>
      <c r="K592" s="29">
        <f>BDD[[#This Row],[PRIX + AC6 HTVA]]*1.6</f>
        <v>830.31137600000011</v>
      </c>
      <c r="L592" s="47" t="s">
        <v>7</v>
      </c>
      <c r="M592" s="33"/>
      <c r="N592" s="29">
        <v>6</v>
      </c>
      <c r="O592" s="29"/>
    </row>
    <row r="593" spans="1:15" s="39" customFormat="1" x14ac:dyDescent="0.3">
      <c r="A593" s="7" t="s">
        <v>1111</v>
      </c>
      <c r="B593" s="7" t="s">
        <v>1235</v>
      </c>
      <c r="C593" s="7" t="s">
        <v>1260</v>
      </c>
      <c r="D593" s="16" t="s">
        <v>1261</v>
      </c>
      <c r="E593" s="7">
        <v>46</v>
      </c>
      <c r="F593" s="7">
        <v>70</v>
      </c>
      <c r="G593" s="7">
        <v>24.36</v>
      </c>
      <c r="H593" s="7">
        <v>7.0000000000000007E-2</v>
      </c>
      <c r="I593" s="29">
        <v>9.64</v>
      </c>
      <c r="J593" s="29">
        <f>BDD[[#This Row],[ACCIS]]+BDD[[#This Row],[PRIX HTVA]]</f>
        <v>34</v>
      </c>
      <c r="K593" s="29">
        <f>BDD[[#This Row],[PRIX + AC6 HTVA]]*1.6</f>
        <v>54.400000000000006</v>
      </c>
      <c r="L593" s="47" t="s">
        <v>7</v>
      </c>
      <c r="M593" s="33"/>
      <c r="N593" s="29">
        <v>6</v>
      </c>
      <c r="O593" s="29"/>
    </row>
    <row r="594" spans="1:15" s="39" customFormat="1" x14ac:dyDescent="0.3">
      <c r="A594" s="7" t="s">
        <v>1111</v>
      </c>
      <c r="B594" s="7" t="s">
        <v>1235</v>
      </c>
      <c r="C594" s="7" t="s">
        <v>1262</v>
      </c>
      <c r="D594" s="16" t="s">
        <v>1263</v>
      </c>
      <c r="E594" s="7">
        <v>46</v>
      </c>
      <c r="F594" s="7">
        <v>70</v>
      </c>
      <c r="G594" s="7">
        <v>24.36</v>
      </c>
      <c r="H594" s="7">
        <v>7.0000000000000007E-2</v>
      </c>
      <c r="I594" s="29">
        <v>9.64</v>
      </c>
      <c r="J594" s="29">
        <f>BDD[[#This Row],[ACCIS]]+BDD[[#This Row],[PRIX HTVA]]</f>
        <v>34</v>
      </c>
      <c r="K594" s="29">
        <f>BDD[[#This Row],[PRIX + AC6 HTVA]]*1.6</f>
        <v>54.400000000000006</v>
      </c>
      <c r="L594" s="47" t="s">
        <v>7</v>
      </c>
      <c r="M594" s="33"/>
      <c r="N594" s="29">
        <v>6</v>
      </c>
      <c r="O594" s="29"/>
    </row>
    <row r="595" spans="1:15" x14ac:dyDescent="0.3">
      <c r="A595" s="7" t="s">
        <v>1111</v>
      </c>
      <c r="B595" s="7" t="s">
        <v>1235</v>
      </c>
      <c r="C595" s="7" t="s">
        <v>1264</v>
      </c>
      <c r="D595" s="16" t="s">
        <v>1265</v>
      </c>
      <c r="E595" s="7">
        <v>46</v>
      </c>
      <c r="F595" s="7">
        <v>70</v>
      </c>
      <c r="G595" s="7">
        <v>28.42</v>
      </c>
      <c r="H595" s="7">
        <v>7.0000000000000007E-2</v>
      </c>
      <c r="I595" s="29">
        <v>9.64</v>
      </c>
      <c r="J595" s="29">
        <f>BDD[[#This Row],[ACCIS]]+BDD[[#This Row],[PRIX HTVA]]</f>
        <v>38.06</v>
      </c>
      <c r="K595" s="29">
        <f>BDD[[#This Row],[PRIX + AC6 HTVA]]*1.6</f>
        <v>60.896000000000008</v>
      </c>
      <c r="L595" s="47" t="s">
        <v>7</v>
      </c>
      <c r="N595" s="29">
        <v>1</v>
      </c>
      <c r="O595" s="29"/>
    </row>
    <row r="596" spans="1:15" x14ac:dyDescent="0.3">
      <c r="A596" s="7" t="s">
        <v>1111</v>
      </c>
      <c r="B596" s="7" t="s">
        <v>1235</v>
      </c>
      <c r="C596" s="7" t="s">
        <v>1266</v>
      </c>
      <c r="D596" s="16" t="s">
        <v>1267</v>
      </c>
      <c r="E596" s="7">
        <v>43</v>
      </c>
      <c r="F596" s="7">
        <v>70</v>
      </c>
      <c r="G596" s="7">
        <v>22.837499999999999</v>
      </c>
      <c r="H596" s="7">
        <v>6.898E-2</v>
      </c>
      <c r="I596" s="29">
        <v>9.0773100000000007</v>
      </c>
      <c r="J596" s="29">
        <f>BDD[[#This Row],[ACCIS]]+BDD[[#This Row],[PRIX HTVA]]</f>
        <v>31.914809999999999</v>
      </c>
      <c r="K596" s="29">
        <f>BDD[[#This Row],[PRIX + AC6 HTVA]]*1.6</f>
        <v>51.063696</v>
      </c>
      <c r="L596" s="47" t="s">
        <v>7</v>
      </c>
      <c r="N596" s="29">
        <v>12</v>
      </c>
      <c r="O596" s="29"/>
    </row>
    <row r="597" spans="1:15" x14ac:dyDescent="0.3">
      <c r="A597" s="7" t="s">
        <v>1111</v>
      </c>
      <c r="B597" s="7" t="s">
        <v>1235</v>
      </c>
      <c r="C597" s="7" t="s">
        <v>1268</v>
      </c>
      <c r="D597" s="16" t="s">
        <v>1269</v>
      </c>
      <c r="E597" s="7">
        <v>57.1</v>
      </c>
      <c r="F597" s="7">
        <v>70</v>
      </c>
      <c r="G597" s="7">
        <v>25.375</v>
      </c>
      <c r="H597" s="7">
        <v>7.0000000000000007E-2</v>
      </c>
      <c r="I597" s="29">
        <v>11.96</v>
      </c>
      <c r="J597" s="29">
        <f>BDD[[#This Row],[ACCIS]]+BDD[[#This Row],[PRIX HTVA]]</f>
        <v>37.335000000000001</v>
      </c>
      <c r="K597" s="29">
        <f>BDD[[#This Row],[PRIX + AC6 HTVA]]*1.6</f>
        <v>59.736000000000004</v>
      </c>
      <c r="L597" s="47" t="s">
        <v>7</v>
      </c>
      <c r="N597" s="29">
        <v>12</v>
      </c>
      <c r="O597" s="29"/>
    </row>
    <row r="598" spans="1:15" x14ac:dyDescent="0.3">
      <c r="A598" s="7" t="s">
        <v>1111</v>
      </c>
      <c r="B598" s="7" t="s">
        <v>1235</v>
      </c>
      <c r="C598" s="7" t="s">
        <v>1270</v>
      </c>
      <c r="D598" s="16" t="s">
        <v>1271</v>
      </c>
      <c r="E598" s="7">
        <v>46</v>
      </c>
      <c r="F598" s="7">
        <v>70</v>
      </c>
      <c r="G598" s="7">
        <v>22.33</v>
      </c>
      <c r="H598" s="7">
        <v>7.0000000000000007E-2</v>
      </c>
      <c r="I598" s="29">
        <v>9.64</v>
      </c>
      <c r="J598" s="29">
        <f>BDD[[#This Row],[ACCIS]]+BDD[[#This Row],[PRIX HTVA]]</f>
        <v>31.97</v>
      </c>
      <c r="K598" s="29">
        <f>BDD[[#This Row],[PRIX + AC6 HTVA]]*1.6</f>
        <v>51.152000000000001</v>
      </c>
      <c r="L598" s="47" t="s">
        <v>7</v>
      </c>
      <c r="N598" s="29">
        <v>12</v>
      </c>
      <c r="O598" s="29"/>
    </row>
    <row r="599" spans="1:15" x14ac:dyDescent="0.3">
      <c r="A599" s="7" t="s">
        <v>1111</v>
      </c>
      <c r="B599" s="7" t="s">
        <v>1235</v>
      </c>
      <c r="C599" s="7" t="s">
        <v>1272</v>
      </c>
      <c r="D599" s="16" t="s">
        <v>1273</v>
      </c>
      <c r="E599" s="7">
        <v>50</v>
      </c>
      <c r="F599" s="7">
        <v>70</v>
      </c>
      <c r="G599" s="7">
        <v>61.986049999999999</v>
      </c>
      <c r="H599" s="7">
        <v>6.898E-2</v>
      </c>
      <c r="I599" s="29">
        <v>10.54378</v>
      </c>
      <c r="J599" s="29">
        <f>BDD[[#This Row],[ACCIS]]+BDD[[#This Row],[PRIX HTVA]]</f>
        <v>72.529830000000004</v>
      </c>
      <c r="K599" s="29">
        <f>BDD[[#This Row],[PRIX + AC6 HTVA]]*1.6</f>
        <v>116.04772800000001</v>
      </c>
      <c r="L599" s="47" t="s">
        <v>7</v>
      </c>
      <c r="N599" s="29">
        <v>12</v>
      </c>
      <c r="O599" s="29"/>
    </row>
    <row r="600" spans="1:15" x14ac:dyDescent="0.3">
      <c r="A600" s="7" t="s">
        <v>1111</v>
      </c>
      <c r="B600" s="7" t="s">
        <v>1235</v>
      </c>
      <c r="C600" s="7" t="s">
        <v>1274</v>
      </c>
      <c r="D600" s="16" t="s">
        <v>1275</v>
      </c>
      <c r="E600" s="7">
        <v>43</v>
      </c>
      <c r="F600" s="7">
        <v>70</v>
      </c>
      <c r="G600" s="7">
        <v>21.315000000000001</v>
      </c>
      <c r="H600" s="7">
        <v>6.898E-2</v>
      </c>
      <c r="I600" s="29">
        <v>9.0773100000000007</v>
      </c>
      <c r="J600" s="29">
        <f>BDD[[#This Row],[ACCIS]]+BDD[[#This Row],[PRIX HTVA]]</f>
        <v>30.392310000000002</v>
      </c>
      <c r="K600" s="38">
        <f>BDD[[#This Row],[PRIX + AC6 HTVA]]*1.6</f>
        <v>48.627696000000007</v>
      </c>
      <c r="L600" s="47" t="s">
        <v>7</v>
      </c>
      <c r="N600" s="29">
        <v>6</v>
      </c>
      <c r="O600" s="29"/>
    </row>
    <row r="601" spans="1:15" x14ac:dyDescent="0.3">
      <c r="A601" s="7" t="s">
        <v>1111</v>
      </c>
      <c r="B601" s="7" t="s">
        <v>1235</v>
      </c>
      <c r="C601" s="7" t="s">
        <v>1276</v>
      </c>
      <c r="D601" s="16" t="s">
        <v>1277</v>
      </c>
      <c r="E601" s="7">
        <v>45.5</v>
      </c>
      <c r="F601" s="7">
        <v>70</v>
      </c>
      <c r="G601" s="7">
        <v>35.524999999999999</v>
      </c>
      <c r="H601" s="7">
        <v>6.898E-2</v>
      </c>
      <c r="I601" s="29">
        <v>9.6010500000000008</v>
      </c>
      <c r="J601" s="29">
        <f>BDD[[#This Row],[ACCIS]]+BDD[[#This Row],[PRIX HTVA]]</f>
        <v>45.126049999999999</v>
      </c>
      <c r="K601" s="29">
        <f>BDD[[#This Row],[PRIX + AC6 HTVA]]*1.6</f>
        <v>72.201679999999996</v>
      </c>
      <c r="L601" s="47" t="s">
        <v>7</v>
      </c>
      <c r="N601" s="29">
        <v>6</v>
      </c>
      <c r="O601" s="29"/>
    </row>
    <row r="602" spans="1:15" x14ac:dyDescent="0.3">
      <c r="A602" s="7" t="s">
        <v>1111</v>
      </c>
      <c r="B602" s="7" t="s">
        <v>1235</v>
      </c>
      <c r="C602" s="7" t="s">
        <v>1278</v>
      </c>
      <c r="D602" s="16" t="s">
        <v>1279</v>
      </c>
      <c r="E602" s="7">
        <v>50</v>
      </c>
      <c r="F602" s="7">
        <v>70</v>
      </c>
      <c r="G602" s="7">
        <v>111.65</v>
      </c>
      <c r="H602" s="7">
        <v>6.898E-2</v>
      </c>
      <c r="I602" s="29">
        <v>10.54378</v>
      </c>
      <c r="J602" s="29">
        <f>BDD[[#This Row],[ACCIS]]+BDD[[#This Row],[PRIX HTVA]]</f>
        <v>122.19378</v>
      </c>
      <c r="K602" s="29">
        <f>BDD[[#This Row],[PRIX + AC6 HTVA]]*1.6</f>
        <v>195.51004800000001</v>
      </c>
      <c r="L602" s="47" t="s">
        <v>7</v>
      </c>
      <c r="N602" s="29">
        <v>6</v>
      </c>
      <c r="O602" s="29"/>
    </row>
    <row r="603" spans="1:15" x14ac:dyDescent="0.3">
      <c r="A603" s="7" t="s">
        <v>1111</v>
      </c>
      <c r="B603" s="7" t="s">
        <v>1235</v>
      </c>
      <c r="C603" s="7" t="s">
        <v>1280</v>
      </c>
      <c r="D603" s="16" t="s">
        <v>1281</v>
      </c>
      <c r="E603" s="7">
        <v>58.7</v>
      </c>
      <c r="F603" s="7">
        <v>70</v>
      </c>
      <c r="G603" s="7">
        <v>203</v>
      </c>
      <c r="H603" s="7">
        <v>6.898E-2</v>
      </c>
      <c r="I603" s="29">
        <v>12.366390000000001</v>
      </c>
      <c r="J603" s="29">
        <f>BDD[[#This Row],[ACCIS]]+BDD[[#This Row],[PRIX HTVA]]</f>
        <v>215.36639</v>
      </c>
      <c r="K603" s="29">
        <f>BDD[[#This Row],[PRIX + AC6 HTVA]]*1.6</f>
        <v>344.58622400000002</v>
      </c>
      <c r="L603" s="47" t="s">
        <v>7</v>
      </c>
      <c r="N603" s="29">
        <v>6</v>
      </c>
      <c r="O603" s="29"/>
    </row>
    <row r="604" spans="1:15" x14ac:dyDescent="0.3">
      <c r="A604" s="7" t="s">
        <v>1111</v>
      </c>
      <c r="B604" s="7" t="s">
        <v>1235</v>
      </c>
      <c r="C604" s="7" t="s">
        <v>1282</v>
      </c>
      <c r="D604" s="16" t="s">
        <v>1283</v>
      </c>
      <c r="E604" s="7">
        <v>55</v>
      </c>
      <c r="F604" s="7">
        <v>70</v>
      </c>
      <c r="G604" s="7">
        <v>253.75</v>
      </c>
      <c r="H604" s="7">
        <v>6.898E-2</v>
      </c>
      <c r="I604" s="29">
        <v>11.59126</v>
      </c>
      <c r="J604" s="29">
        <f>BDD[[#This Row],[ACCIS]]+BDD[[#This Row],[PRIX HTVA]]</f>
        <v>265.34125999999998</v>
      </c>
      <c r="K604" s="29">
        <f>BDD[[#This Row],[PRIX + AC6 HTVA]]*1.6</f>
        <v>424.54601600000001</v>
      </c>
      <c r="L604" s="47" t="s">
        <v>7</v>
      </c>
      <c r="N604" s="29">
        <v>6</v>
      </c>
      <c r="O604" s="29"/>
    </row>
    <row r="605" spans="1:15" x14ac:dyDescent="0.3">
      <c r="A605" s="36" t="s">
        <v>1111</v>
      </c>
      <c r="B605" s="36" t="s">
        <v>1235</v>
      </c>
      <c r="C605" s="36" t="s">
        <v>1724</v>
      </c>
      <c r="D605" s="16" t="s">
        <v>1725</v>
      </c>
      <c r="E605" s="7">
        <v>57.1</v>
      </c>
      <c r="F605" s="7">
        <v>70</v>
      </c>
      <c r="G605" s="7">
        <v>34</v>
      </c>
      <c r="H605" s="7">
        <v>6.898E-2</v>
      </c>
      <c r="I605" s="29">
        <v>12.03</v>
      </c>
      <c r="J605" s="29">
        <f>BDD[[#This Row],[ACCIS]]+BDD[[#This Row],[PRIX HTVA]]</f>
        <v>46.03</v>
      </c>
      <c r="K605" s="97">
        <f>BDD[[#This Row],[PRIX + AC6 HTVA]]*1.6</f>
        <v>73.64800000000001</v>
      </c>
      <c r="L605" s="47" t="s">
        <v>7</v>
      </c>
      <c r="M605" s="95"/>
      <c r="N605" s="29">
        <v>6</v>
      </c>
      <c r="O605" s="29" t="s">
        <v>4</v>
      </c>
    </row>
    <row r="606" spans="1:15" x14ac:dyDescent="0.3">
      <c r="A606" s="36" t="s">
        <v>1111</v>
      </c>
      <c r="B606" s="36" t="s">
        <v>1235</v>
      </c>
      <c r="C606" s="36" t="s">
        <v>1726</v>
      </c>
      <c r="D606" s="16" t="s">
        <v>1727</v>
      </c>
      <c r="E606" s="7">
        <v>46</v>
      </c>
      <c r="F606" s="7">
        <v>70</v>
      </c>
      <c r="G606" s="7">
        <v>29</v>
      </c>
      <c r="H606" s="7">
        <v>6.898E-2</v>
      </c>
      <c r="I606" s="29">
        <v>9.7100000000000009</v>
      </c>
      <c r="J606" s="29">
        <f>BDD[[#This Row],[ACCIS]]+BDD[[#This Row],[PRIX HTVA]]</f>
        <v>38.71</v>
      </c>
      <c r="K606" s="97">
        <f>BDD[[#This Row],[PRIX + AC6 HTVA]]*1.6</f>
        <v>61.936000000000007</v>
      </c>
      <c r="L606" s="47" t="s">
        <v>7</v>
      </c>
      <c r="M606" s="95"/>
      <c r="N606" s="29">
        <v>6</v>
      </c>
      <c r="O606" s="29" t="s">
        <v>4</v>
      </c>
    </row>
    <row r="607" spans="1:15" x14ac:dyDescent="0.3">
      <c r="A607" s="36" t="s">
        <v>1111</v>
      </c>
      <c r="B607" s="36" t="s">
        <v>1235</v>
      </c>
      <c r="C607" s="36" t="s">
        <v>1728</v>
      </c>
      <c r="D607" s="16" t="s">
        <v>1729</v>
      </c>
      <c r="E607" s="7">
        <v>46</v>
      </c>
      <c r="F607" s="7">
        <v>70</v>
      </c>
      <c r="G607" s="7">
        <v>30</v>
      </c>
      <c r="H607" s="7">
        <v>6.898E-2</v>
      </c>
      <c r="I607" s="29">
        <v>9.7100000000000009</v>
      </c>
      <c r="J607" s="29">
        <f>BDD[[#This Row],[ACCIS]]+BDD[[#This Row],[PRIX HTVA]]</f>
        <v>39.71</v>
      </c>
      <c r="K607" s="97">
        <f>BDD[[#This Row],[PRIX + AC6 HTVA]]*1.6</f>
        <v>63.536000000000001</v>
      </c>
      <c r="L607" s="47" t="s">
        <v>7</v>
      </c>
      <c r="M607" s="95"/>
      <c r="N607" s="29">
        <v>6</v>
      </c>
      <c r="O607" s="29" t="s">
        <v>4</v>
      </c>
    </row>
    <row r="608" spans="1:15" x14ac:dyDescent="0.3">
      <c r="A608" s="36" t="s">
        <v>1111</v>
      </c>
      <c r="B608" s="36" t="s">
        <v>1235</v>
      </c>
      <c r="C608" s="36" t="s">
        <v>1730</v>
      </c>
      <c r="D608" s="16" t="s">
        <v>1731</v>
      </c>
      <c r="E608" s="7">
        <v>46</v>
      </c>
      <c r="F608" s="7">
        <v>70</v>
      </c>
      <c r="G608" s="7">
        <v>28</v>
      </c>
      <c r="H608" s="7">
        <v>6.898E-2</v>
      </c>
      <c r="I608" s="29">
        <v>9.7100000000000009</v>
      </c>
      <c r="J608" s="29">
        <f>BDD[[#This Row],[ACCIS]]+BDD[[#This Row],[PRIX HTVA]]</f>
        <v>37.71</v>
      </c>
      <c r="K608" s="97">
        <f>BDD[[#This Row],[PRIX + AC6 HTVA]]*1.6</f>
        <v>60.336000000000006</v>
      </c>
      <c r="L608" s="47" t="s">
        <v>7</v>
      </c>
      <c r="M608" s="95"/>
      <c r="N608" s="29">
        <v>6</v>
      </c>
      <c r="O608" s="29" t="s">
        <v>4</v>
      </c>
    </row>
    <row r="609" spans="1:15" x14ac:dyDescent="0.3">
      <c r="A609" s="7" t="s">
        <v>1111</v>
      </c>
      <c r="B609" s="7" t="s">
        <v>1284</v>
      </c>
      <c r="C609" s="7" t="s">
        <v>1285</v>
      </c>
      <c r="D609" s="16" t="s">
        <v>1286</v>
      </c>
      <c r="E609" s="7">
        <v>45.2</v>
      </c>
      <c r="F609" s="7">
        <v>70</v>
      </c>
      <c r="G609" s="7">
        <v>86.275000000000006</v>
      </c>
      <c r="H609" s="7">
        <v>6.898E-2</v>
      </c>
      <c r="I609" s="29">
        <v>9.5381999999999998</v>
      </c>
      <c r="J609" s="29">
        <f>BDD[[#This Row],[ACCIS]]+BDD[[#This Row],[PRIX HTVA]]</f>
        <v>95.813200000000009</v>
      </c>
      <c r="K609" s="38">
        <f>BDD[[#This Row],[PRIX + AC6 HTVA]]*1.6</f>
        <v>153.30112000000003</v>
      </c>
      <c r="L609" s="47" t="s">
        <v>7</v>
      </c>
      <c r="N609" s="29">
        <v>6</v>
      </c>
      <c r="O609" s="29"/>
    </row>
    <row r="610" spans="1:15" x14ac:dyDescent="0.3">
      <c r="A610" s="7" t="s">
        <v>1137</v>
      </c>
      <c r="B610" s="7" t="s">
        <v>1287</v>
      </c>
      <c r="C610" s="7" t="s">
        <v>1288</v>
      </c>
      <c r="D610" s="16" t="s">
        <v>1289</v>
      </c>
      <c r="E610" s="7">
        <v>44</v>
      </c>
      <c r="F610" s="7">
        <v>70</v>
      </c>
      <c r="G610" s="7">
        <v>24.53</v>
      </c>
      <c r="H610" s="7">
        <v>7.0000000000000007E-2</v>
      </c>
      <c r="I610" s="29">
        <v>9.2899999999999991</v>
      </c>
      <c r="J610" s="29">
        <f>BDD[[#This Row],[ACCIS]]+BDD[[#This Row],[PRIX HTVA]]</f>
        <v>33.82</v>
      </c>
      <c r="K610" s="29">
        <f>BDD[[#This Row],[PRIX + AC6 HTVA]]*1.6</f>
        <v>54.112000000000002</v>
      </c>
      <c r="L610" s="47" t="s">
        <v>7</v>
      </c>
      <c r="N610" s="29">
        <v>6</v>
      </c>
      <c r="O610" s="29"/>
    </row>
    <row r="611" spans="1:15" x14ac:dyDescent="0.3">
      <c r="A611" s="7" t="s">
        <v>1290</v>
      </c>
      <c r="B611" s="7" t="s">
        <v>1291</v>
      </c>
      <c r="C611" s="7" t="s">
        <v>1292</v>
      </c>
      <c r="D611" s="48" t="s">
        <v>1293</v>
      </c>
      <c r="E611" s="7">
        <v>47</v>
      </c>
      <c r="F611" s="7">
        <v>70</v>
      </c>
      <c r="G611" s="7">
        <v>14.67</v>
      </c>
      <c r="H611" s="7">
        <v>6.898E-2</v>
      </c>
      <c r="I611" s="29">
        <v>9.9152900000000006</v>
      </c>
      <c r="J611" s="29">
        <f>BDD[[#This Row],[ACCIS]]+BDD[[#This Row],[PRIX HTVA]]</f>
        <v>24.585290000000001</v>
      </c>
      <c r="K611" s="38">
        <f>BDD[[#This Row],[PRIX + AC6 HTVA]]*1.6</f>
        <v>39.336464000000007</v>
      </c>
      <c r="L611" s="49" t="s">
        <v>10</v>
      </c>
      <c r="N611" s="29">
        <v>6</v>
      </c>
      <c r="O611" s="29"/>
    </row>
    <row r="612" spans="1:15" x14ac:dyDescent="0.3">
      <c r="A612" s="7" t="s">
        <v>1290</v>
      </c>
      <c r="B612" s="7" t="s">
        <v>1294</v>
      </c>
      <c r="C612" s="7" t="s">
        <v>1295</v>
      </c>
      <c r="D612" s="48" t="s">
        <v>1296</v>
      </c>
      <c r="E612" s="7">
        <v>40</v>
      </c>
      <c r="F612" s="7">
        <v>70</v>
      </c>
      <c r="G612" s="7">
        <v>17</v>
      </c>
      <c r="H612" s="7">
        <v>6.898E-2</v>
      </c>
      <c r="I612" s="29">
        <v>8.4488199999999996</v>
      </c>
      <c r="J612" s="29">
        <f>BDD[[#This Row],[ACCIS]]+BDD[[#This Row],[PRIX HTVA]]</f>
        <v>25.448819999999998</v>
      </c>
      <c r="K612" s="38">
        <f>BDD[[#This Row],[PRIX + AC6 HTVA]]*1.6</f>
        <v>40.718111999999998</v>
      </c>
      <c r="L612" s="49" t="s">
        <v>10</v>
      </c>
      <c r="N612" s="29">
        <v>6</v>
      </c>
      <c r="O612" s="29"/>
    </row>
    <row r="613" spans="1:15" x14ac:dyDescent="0.3">
      <c r="A613" s="7" t="s">
        <v>1290</v>
      </c>
      <c r="B613" s="7" t="s">
        <v>1294</v>
      </c>
      <c r="C613" s="7" t="s">
        <v>1297</v>
      </c>
      <c r="D613" s="48" t="s">
        <v>1298</v>
      </c>
      <c r="E613" s="7">
        <v>40</v>
      </c>
      <c r="F613" s="7">
        <v>70</v>
      </c>
      <c r="G613" s="7">
        <v>17</v>
      </c>
      <c r="H613" s="7">
        <v>6.898E-2</v>
      </c>
      <c r="I613" s="29">
        <v>8.4488199999999996</v>
      </c>
      <c r="J613" s="29">
        <f>BDD[[#This Row],[ACCIS]]+BDD[[#This Row],[PRIX HTVA]]</f>
        <v>25.448819999999998</v>
      </c>
      <c r="K613" s="38">
        <f>BDD[[#This Row],[PRIX + AC6 HTVA]]*1.6</f>
        <v>40.718111999999998</v>
      </c>
      <c r="L613" s="49" t="s">
        <v>10</v>
      </c>
      <c r="N613" s="29">
        <v>6</v>
      </c>
      <c r="O613" s="29"/>
    </row>
    <row r="614" spans="1:15" x14ac:dyDescent="0.3">
      <c r="A614" s="7" t="s">
        <v>1290</v>
      </c>
      <c r="B614" s="7" t="s">
        <v>1294</v>
      </c>
      <c r="C614" s="7" t="s">
        <v>1297</v>
      </c>
      <c r="D614" s="48" t="s">
        <v>1299</v>
      </c>
      <c r="E614" s="7">
        <v>40</v>
      </c>
      <c r="F614" s="7">
        <v>70</v>
      </c>
      <c r="G614" s="7">
        <v>23.16</v>
      </c>
      <c r="H614" s="7">
        <v>6.898E-2</v>
      </c>
      <c r="I614" s="29">
        <v>8.4488199999999996</v>
      </c>
      <c r="J614" s="29">
        <f>BDD[[#This Row],[ACCIS]]+BDD[[#This Row],[PRIX HTVA]]</f>
        <v>31.608820000000001</v>
      </c>
      <c r="K614" s="29">
        <f>BDD[[#This Row],[PRIX + AC6 HTVA]]*1.6</f>
        <v>50.574112000000007</v>
      </c>
      <c r="L614" s="49" t="s">
        <v>10</v>
      </c>
      <c r="N614" s="29">
        <v>6</v>
      </c>
      <c r="O614" s="29"/>
    </row>
    <row r="615" spans="1:15" x14ac:dyDescent="0.3">
      <c r="A615" s="7" t="s">
        <v>1300</v>
      </c>
      <c r="B615" s="7" t="s">
        <v>1143</v>
      </c>
      <c r="C615" s="7" t="s">
        <v>1301</v>
      </c>
      <c r="D615" s="48" t="s">
        <v>1302</v>
      </c>
      <c r="E615" s="7">
        <v>46</v>
      </c>
      <c r="F615" s="7">
        <v>70</v>
      </c>
      <c r="G615" s="7">
        <v>19.46</v>
      </c>
      <c r="H615" s="7">
        <v>6.898E-2</v>
      </c>
      <c r="I615" s="29">
        <v>9.7100000000000009</v>
      </c>
      <c r="J615" s="29">
        <f>BDD[[#This Row],[ACCIS]]+BDD[[#This Row],[PRIX HTVA]]</f>
        <v>29.17</v>
      </c>
      <c r="K615" s="29">
        <f>BDD[[#This Row],[PRIX + AC6 HTVA]]*1.6</f>
        <v>46.672000000000004</v>
      </c>
      <c r="L615" s="49" t="s">
        <v>10</v>
      </c>
      <c r="N615" s="29">
        <v>6</v>
      </c>
      <c r="O615" s="29"/>
    </row>
    <row r="616" spans="1:15" x14ac:dyDescent="0.3">
      <c r="A616" s="36" t="s">
        <v>1290</v>
      </c>
      <c r="B616" s="36" t="s">
        <v>1303</v>
      </c>
      <c r="C616" s="36" t="s">
        <v>1304</v>
      </c>
      <c r="D616" s="48" t="s">
        <v>1305</v>
      </c>
      <c r="E616" s="7">
        <v>47</v>
      </c>
      <c r="F616" s="7">
        <v>70</v>
      </c>
      <c r="G616" s="7">
        <v>15.62</v>
      </c>
      <c r="H616" s="7">
        <v>6.898E-2</v>
      </c>
      <c r="I616" s="29">
        <v>9.92</v>
      </c>
      <c r="J616" s="29">
        <f>BDD[[#This Row],[ACCIS]]+BDD[[#This Row],[PRIX HTVA]]</f>
        <v>25.54</v>
      </c>
      <c r="K616" s="38">
        <f>BDD[[#This Row],[PRIX + AC6 HTVA]]*1.6</f>
        <v>40.864000000000004</v>
      </c>
      <c r="L616" s="49" t="s">
        <v>10</v>
      </c>
      <c r="N616" s="29">
        <v>6</v>
      </c>
      <c r="O616" s="29" t="s">
        <v>4</v>
      </c>
    </row>
    <row r="617" spans="1:15" x14ac:dyDescent="0.3">
      <c r="A617" s="36" t="s">
        <v>1290</v>
      </c>
      <c r="B617" s="36" t="s">
        <v>1303</v>
      </c>
      <c r="C617" s="36" t="s">
        <v>1306</v>
      </c>
      <c r="D617" s="48" t="s">
        <v>1307</v>
      </c>
      <c r="E617" s="7">
        <v>47</v>
      </c>
      <c r="F617" s="7">
        <v>70</v>
      </c>
      <c r="G617" s="7">
        <v>17.2</v>
      </c>
      <c r="H617" s="7">
        <v>6.898E-2</v>
      </c>
      <c r="I617" s="29">
        <v>9.92</v>
      </c>
      <c r="J617" s="29">
        <f>BDD[[#This Row],[ACCIS]]+BDD[[#This Row],[PRIX HTVA]]</f>
        <v>27.119999999999997</v>
      </c>
      <c r="K617" s="29">
        <f>BDD[[#This Row],[PRIX + AC6 HTVA]]*1.6</f>
        <v>43.391999999999996</v>
      </c>
      <c r="L617" s="49" t="s">
        <v>10</v>
      </c>
      <c r="N617" s="29">
        <v>6</v>
      </c>
      <c r="O617" s="29" t="s">
        <v>4</v>
      </c>
    </row>
    <row r="618" spans="1:15" x14ac:dyDescent="0.3">
      <c r="A618" s="36" t="s">
        <v>1290</v>
      </c>
      <c r="B618" s="36" t="s">
        <v>1303</v>
      </c>
      <c r="C618" s="36" t="s">
        <v>1308</v>
      </c>
      <c r="D618" s="48" t="s">
        <v>1309</v>
      </c>
      <c r="E618" s="34">
        <v>47</v>
      </c>
      <c r="F618" s="34">
        <v>70</v>
      </c>
      <c r="G618" s="34">
        <v>18.78</v>
      </c>
      <c r="H618" s="34">
        <v>6.898E-2</v>
      </c>
      <c r="I618" s="35">
        <v>9.92</v>
      </c>
      <c r="J618" s="35">
        <f>BDD[[#This Row],[ACCIS]]+BDD[[#This Row],[PRIX HTVA]]</f>
        <v>28.700000000000003</v>
      </c>
      <c r="K618" s="35">
        <f>BDD[[#This Row],[PRIX + AC6 HTVA]]*1.6</f>
        <v>45.920000000000009</v>
      </c>
      <c r="L618" s="49" t="s">
        <v>10</v>
      </c>
      <c r="N618" s="29">
        <v>6</v>
      </c>
      <c r="O618" s="29" t="s">
        <v>4</v>
      </c>
    </row>
    <row r="619" spans="1:15" x14ac:dyDescent="0.3">
      <c r="A619" s="36" t="s">
        <v>1290</v>
      </c>
      <c r="B619" s="36" t="s">
        <v>1310</v>
      </c>
      <c r="C619" s="36" t="s">
        <v>1311</v>
      </c>
      <c r="D619" s="48" t="s">
        <v>1312</v>
      </c>
      <c r="E619" s="7">
        <v>40.700000000000003</v>
      </c>
      <c r="F619" s="7">
        <v>70</v>
      </c>
      <c r="G619" s="7">
        <v>19.670000000000002</v>
      </c>
      <c r="H619" s="7">
        <v>6.898E-2</v>
      </c>
      <c r="I619" s="29">
        <v>8.6</v>
      </c>
      <c r="J619" s="29">
        <f>BDD[[#This Row],[ACCIS]]+BDD[[#This Row],[PRIX HTVA]]</f>
        <v>28.270000000000003</v>
      </c>
      <c r="K619" s="29">
        <f>BDD[[#This Row],[PRIX + AC6 HTVA]]*1.6</f>
        <v>45.232000000000006</v>
      </c>
      <c r="L619" s="49" t="s">
        <v>10</v>
      </c>
      <c r="N619" s="29">
        <v>6</v>
      </c>
      <c r="O619" s="29" t="s">
        <v>4</v>
      </c>
    </row>
    <row r="620" spans="1:15" x14ac:dyDescent="0.3">
      <c r="A620" s="36" t="s">
        <v>1290</v>
      </c>
      <c r="B620" s="36" t="s">
        <v>1310</v>
      </c>
      <c r="C620" s="36" t="s">
        <v>1313</v>
      </c>
      <c r="D620" s="48" t="s">
        <v>1314</v>
      </c>
      <c r="E620" s="7">
        <v>38.1</v>
      </c>
      <c r="F620" s="7">
        <v>70</v>
      </c>
      <c r="G620" s="7">
        <v>18.68</v>
      </c>
      <c r="H620" s="7">
        <v>6.898E-2</v>
      </c>
      <c r="I620" s="29">
        <v>5.75</v>
      </c>
      <c r="J620" s="29">
        <f>BDD[[#This Row],[ACCIS]]+BDD[[#This Row],[PRIX HTVA]]</f>
        <v>24.43</v>
      </c>
      <c r="K620" s="29">
        <f>BDD[[#This Row],[PRIX + AC6 HTVA]]*1.6</f>
        <v>39.088000000000001</v>
      </c>
      <c r="L620" s="49" t="s">
        <v>10</v>
      </c>
      <c r="N620" s="29">
        <v>6</v>
      </c>
      <c r="O620" s="29" t="s">
        <v>4</v>
      </c>
    </row>
    <row r="621" spans="1:15" x14ac:dyDescent="0.3">
      <c r="A621" s="36" t="s">
        <v>1315</v>
      </c>
      <c r="B621" s="99" t="s">
        <v>1316</v>
      </c>
      <c r="C621" s="36" t="s">
        <v>1737</v>
      </c>
      <c r="D621" s="62" t="s">
        <v>1736</v>
      </c>
      <c r="E621" s="7">
        <v>38.5</v>
      </c>
      <c r="F621" s="7">
        <v>5</v>
      </c>
      <c r="G621" s="7">
        <v>3.5</v>
      </c>
      <c r="H621" s="7">
        <v>6.898E-2</v>
      </c>
      <c r="I621" s="29">
        <v>0.56999999999999995</v>
      </c>
      <c r="J621" s="29">
        <f>BDD[[#This Row],[ACCIS]]+BDD[[#This Row],[PRIX HTVA]]</f>
        <v>4.07</v>
      </c>
      <c r="K621" s="29">
        <f>BDD[[#This Row],[PRIX + AC6 HTVA]]*1.6</f>
        <v>6.5120000000000005</v>
      </c>
      <c r="L621" s="63" t="s">
        <v>13</v>
      </c>
      <c r="N621" s="29">
        <v>12</v>
      </c>
      <c r="O621" s="29" t="s">
        <v>4</v>
      </c>
    </row>
    <row r="622" spans="1:15" x14ac:dyDescent="0.3">
      <c r="A622" s="7" t="s">
        <v>1315</v>
      </c>
      <c r="B622" s="41" t="s">
        <v>1316</v>
      </c>
      <c r="C622" s="7" t="s">
        <v>1317</v>
      </c>
      <c r="D622" s="50" t="s">
        <v>1318</v>
      </c>
      <c r="E622" s="7">
        <v>38</v>
      </c>
      <c r="F622" s="7">
        <v>70</v>
      </c>
      <c r="G622" s="7">
        <v>27.78</v>
      </c>
      <c r="H622" s="7">
        <v>6.898E-2</v>
      </c>
      <c r="I622" s="29">
        <v>8.0298300000000005</v>
      </c>
      <c r="J622" s="29">
        <f>BDD[[#This Row],[ACCIS]]+BDD[[#This Row],[PRIX HTVA]]</f>
        <v>35.809830000000005</v>
      </c>
      <c r="K622" s="38">
        <f>BDD[[#This Row],[PRIX + AC6 HTVA]]*1.6</f>
        <v>57.295728000000011</v>
      </c>
      <c r="L622" s="51" t="s">
        <v>13</v>
      </c>
      <c r="N622" s="29">
        <v>6</v>
      </c>
      <c r="O622" s="29"/>
    </row>
    <row r="623" spans="1:15" x14ac:dyDescent="0.3">
      <c r="A623" s="7" t="s">
        <v>1315</v>
      </c>
      <c r="B623" s="7" t="s">
        <v>1316</v>
      </c>
      <c r="C623" s="7" t="s">
        <v>1319</v>
      </c>
      <c r="D623" s="50" t="s">
        <v>1320</v>
      </c>
      <c r="E623" s="7">
        <v>38</v>
      </c>
      <c r="F623" s="7">
        <v>70</v>
      </c>
      <c r="G623" s="7">
        <v>21.28</v>
      </c>
      <c r="H623" s="7">
        <v>6.898E-2</v>
      </c>
      <c r="I623" s="29">
        <v>8.0298300000000005</v>
      </c>
      <c r="J623" s="29">
        <f>BDD[[#This Row],[ACCIS]]+BDD[[#This Row],[PRIX HTVA]]</f>
        <v>29.309830000000002</v>
      </c>
      <c r="K623" s="29">
        <f>BDD[[#This Row],[PRIX + AC6 HTVA]]*1.6</f>
        <v>46.895728000000005</v>
      </c>
      <c r="L623" s="51" t="s">
        <v>13</v>
      </c>
      <c r="N623" s="29">
        <v>6</v>
      </c>
      <c r="O623" s="29"/>
    </row>
    <row r="624" spans="1:15" x14ac:dyDescent="0.3">
      <c r="A624" s="7" t="s">
        <v>1315</v>
      </c>
      <c r="B624" s="7" t="s">
        <v>1316</v>
      </c>
      <c r="C624" s="7" t="s">
        <v>1321</v>
      </c>
      <c r="D624" s="50" t="s">
        <v>1322</v>
      </c>
      <c r="E624" s="7">
        <v>38</v>
      </c>
      <c r="F624" s="7">
        <v>70</v>
      </c>
      <c r="G624" s="7">
        <v>25.78</v>
      </c>
      <c r="H624" s="7">
        <v>6.898E-2</v>
      </c>
      <c r="I624" s="29">
        <v>8.0298300000000005</v>
      </c>
      <c r="J624" s="29">
        <f>BDD[[#This Row],[ACCIS]]+BDD[[#This Row],[PRIX HTVA]]</f>
        <v>33.809830000000005</v>
      </c>
      <c r="K624" s="29">
        <f>BDD[[#This Row],[PRIX + AC6 HTVA]]*1.6</f>
        <v>54.095728000000008</v>
      </c>
      <c r="L624" s="51" t="s">
        <v>13</v>
      </c>
      <c r="N624" s="29">
        <v>6</v>
      </c>
      <c r="O624" s="29"/>
    </row>
    <row r="625" spans="1:15" x14ac:dyDescent="0.3">
      <c r="A625" s="36" t="s">
        <v>1315</v>
      </c>
      <c r="B625" s="99" t="s">
        <v>1316</v>
      </c>
      <c r="C625" s="36" t="s">
        <v>1734</v>
      </c>
      <c r="D625" s="50" t="s">
        <v>1735</v>
      </c>
      <c r="E625" s="7">
        <v>38</v>
      </c>
      <c r="F625" s="7">
        <v>75</v>
      </c>
      <c r="G625" s="7">
        <v>27.79</v>
      </c>
      <c r="H625" s="7">
        <v>6.898E-2</v>
      </c>
      <c r="I625" s="29">
        <v>8.6</v>
      </c>
      <c r="J625" s="29">
        <f>BDD[[#This Row],[ACCIS]]+BDD[[#This Row],[PRIX HTVA]]</f>
        <v>36.39</v>
      </c>
      <c r="K625" s="29">
        <f>BDD[[#This Row],[PRIX + AC6 HTVA]]*1.6</f>
        <v>58.224000000000004</v>
      </c>
      <c r="L625" s="51" t="s">
        <v>13</v>
      </c>
      <c r="M625" s="40"/>
      <c r="N625" s="29">
        <v>3</v>
      </c>
      <c r="O625" s="29" t="s">
        <v>4</v>
      </c>
    </row>
    <row r="626" spans="1:15" x14ac:dyDescent="0.3">
      <c r="A626" s="36" t="s">
        <v>1315</v>
      </c>
      <c r="B626" s="36" t="s">
        <v>1323</v>
      </c>
      <c r="C626" s="36" t="s">
        <v>1324</v>
      </c>
      <c r="D626" s="50" t="s">
        <v>1325</v>
      </c>
      <c r="E626" s="34">
        <v>40</v>
      </c>
      <c r="F626" s="34">
        <v>70</v>
      </c>
      <c r="G626" s="35">
        <v>15.69</v>
      </c>
      <c r="H626" s="35">
        <v>6.898E-2</v>
      </c>
      <c r="I626" s="35">
        <v>8.4499999999999993</v>
      </c>
      <c r="J626" s="35">
        <f>BDD[[#This Row],[ACCIS]]+BDD[[#This Row],[PRIX HTVA]]</f>
        <v>24.14</v>
      </c>
      <c r="K626" s="35">
        <f>BDD[[#This Row],[PRIX + AC6 HTVA]]*1.6</f>
        <v>38.624000000000002</v>
      </c>
      <c r="L626" s="51" t="s">
        <v>13</v>
      </c>
      <c r="M626" s="40"/>
      <c r="N626" s="29">
        <v>6</v>
      </c>
      <c r="O626" s="29" t="s">
        <v>4</v>
      </c>
    </row>
    <row r="627" spans="1:15" x14ac:dyDescent="0.3">
      <c r="A627" s="36" t="s">
        <v>1315</v>
      </c>
      <c r="B627" s="36" t="s">
        <v>1323</v>
      </c>
      <c r="C627" s="36" t="s">
        <v>1326</v>
      </c>
      <c r="D627" s="50" t="s">
        <v>1327</v>
      </c>
      <c r="E627" s="7">
        <v>40</v>
      </c>
      <c r="F627" s="7">
        <v>70</v>
      </c>
      <c r="G627" s="29">
        <v>310.98</v>
      </c>
      <c r="H627" s="29">
        <v>6.898E-2</v>
      </c>
      <c r="I627" s="29">
        <v>8.4499999999999993</v>
      </c>
      <c r="J627" s="29">
        <f>BDD[[#This Row],[ACCIS]]+BDD[[#This Row],[PRIX HTVA]]</f>
        <v>319.43</v>
      </c>
      <c r="K627" s="29">
        <f>BDD[[#This Row],[PRIX + AC6 HTVA]]*1.6</f>
        <v>511.08800000000002</v>
      </c>
      <c r="L627" s="51" t="s">
        <v>13</v>
      </c>
      <c r="M627" s="40"/>
      <c r="N627" s="29">
        <v>6</v>
      </c>
      <c r="O627" s="29" t="s">
        <v>4</v>
      </c>
    </row>
    <row r="628" spans="1:15" x14ac:dyDescent="0.3">
      <c r="A628" s="36" t="s">
        <v>1315</v>
      </c>
      <c r="B628" s="36" t="s">
        <v>1323</v>
      </c>
      <c r="C628" s="36" t="s">
        <v>1328</v>
      </c>
      <c r="D628" s="50" t="s">
        <v>1329</v>
      </c>
      <c r="E628" s="7">
        <v>40</v>
      </c>
      <c r="F628" s="7">
        <v>70</v>
      </c>
      <c r="G628" s="29">
        <v>171.33</v>
      </c>
      <c r="H628" s="29">
        <v>6.898E-2</v>
      </c>
      <c r="I628" s="29">
        <v>8.4499999999999993</v>
      </c>
      <c r="J628" s="29">
        <f>BDD[[#This Row],[ACCIS]]+BDD[[#This Row],[PRIX HTVA]]</f>
        <v>179.78</v>
      </c>
      <c r="K628" s="29">
        <f>BDD[[#This Row],[PRIX + AC6 HTVA]]*1.6</f>
        <v>287.64800000000002</v>
      </c>
      <c r="L628" s="51" t="s">
        <v>13</v>
      </c>
      <c r="M628" s="40"/>
      <c r="N628" s="29">
        <v>6</v>
      </c>
      <c r="O628" s="29" t="s">
        <v>4</v>
      </c>
    </row>
    <row r="629" spans="1:15" x14ac:dyDescent="0.3">
      <c r="A629" s="36" t="s">
        <v>1315</v>
      </c>
      <c r="B629" s="36" t="s">
        <v>1323</v>
      </c>
      <c r="C629" s="36" t="s">
        <v>1330</v>
      </c>
      <c r="D629" s="50" t="s">
        <v>1331</v>
      </c>
      <c r="E629" s="7">
        <v>40</v>
      </c>
      <c r="F629" s="7">
        <v>70</v>
      </c>
      <c r="G629" s="29">
        <v>355.83</v>
      </c>
      <c r="H629" s="29">
        <v>6.898E-2</v>
      </c>
      <c r="I629" s="29">
        <v>8.4499999999999993</v>
      </c>
      <c r="J629" s="29">
        <f>BDD[[#This Row],[ACCIS]]+BDD[[#This Row],[PRIX HTVA]]</f>
        <v>364.28</v>
      </c>
      <c r="K629" s="29">
        <f>BDD[[#This Row],[PRIX + AC6 HTVA]]*1.6</f>
        <v>582.84799999999996</v>
      </c>
      <c r="L629" s="51" t="s">
        <v>13</v>
      </c>
      <c r="M629" s="40"/>
      <c r="N629" s="29">
        <v>6</v>
      </c>
      <c r="O629" s="29" t="s">
        <v>4</v>
      </c>
    </row>
    <row r="630" spans="1:15" x14ac:dyDescent="0.3">
      <c r="A630" s="36" t="s">
        <v>1315</v>
      </c>
      <c r="B630" s="36" t="s">
        <v>1323</v>
      </c>
      <c r="C630" s="36" t="s">
        <v>1332</v>
      </c>
      <c r="D630" s="50" t="s">
        <v>1333</v>
      </c>
      <c r="E630" s="7">
        <v>35</v>
      </c>
      <c r="F630" s="7">
        <v>70</v>
      </c>
      <c r="G630" s="29">
        <v>23.11</v>
      </c>
      <c r="H630" s="29">
        <v>7.0000000000000007E-2</v>
      </c>
      <c r="I630" s="29">
        <v>7.4</v>
      </c>
      <c r="J630" s="29">
        <f>BDD[[#This Row],[ACCIS]]+BDD[[#This Row],[PRIX HTVA]]</f>
        <v>30.509999999999998</v>
      </c>
      <c r="K630" s="29">
        <f>BDD[[#This Row],[PRIX + AC6 HTVA]]*1.6</f>
        <v>48.816000000000003</v>
      </c>
      <c r="L630" s="51" t="s">
        <v>13</v>
      </c>
      <c r="M630" s="40"/>
      <c r="N630" s="29">
        <v>6</v>
      </c>
      <c r="O630" s="29" t="s">
        <v>4</v>
      </c>
    </row>
    <row r="631" spans="1:15" x14ac:dyDescent="0.3">
      <c r="A631" s="36" t="s">
        <v>1315</v>
      </c>
      <c r="B631" s="36" t="s">
        <v>1323</v>
      </c>
      <c r="C631" s="36" t="s">
        <v>1334</v>
      </c>
      <c r="D631" s="50" t="s">
        <v>1335</v>
      </c>
      <c r="E631" s="7">
        <v>38</v>
      </c>
      <c r="F631" s="7">
        <v>70</v>
      </c>
      <c r="G631" s="29">
        <v>12.58</v>
      </c>
      <c r="H631" s="29">
        <v>6.898E-2</v>
      </c>
      <c r="I631" s="29">
        <v>8.0299999999999994</v>
      </c>
      <c r="J631" s="29">
        <f>BDD[[#This Row],[ACCIS]]+BDD[[#This Row],[PRIX HTVA]]</f>
        <v>20.61</v>
      </c>
      <c r="K631" s="29">
        <f>BDD[[#This Row],[PRIX + AC6 HTVA]]*1.6</f>
        <v>32.975999999999999</v>
      </c>
      <c r="L631" s="51" t="s">
        <v>13</v>
      </c>
      <c r="M631" s="40"/>
      <c r="N631" s="29">
        <v>6</v>
      </c>
      <c r="O631" s="29" t="s">
        <v>4</v>
      </c>
    </row>
    <row r="632" spans="1:15" x14ac:dyDescent="0.3">
      <c r="A632" s="36" t="s">
        <v>1323</v>
      </c>
      <c r="B632" s="36" t="s">
        <v>1323</v>
      </c>
      <c r="C632" s="36" t="s">
        <v>1336</v>
      </c>
      <c r="D632" s="50" t="s">
        <v>1337</v>
      </c>
      <c r="E632" s="7">
        <v>35</v>
      </c>
      <c r="F632" s="7">
        <v>70</v>
      </c>
      <c r="G632" s="29">
        <v>24.23</v>
      </c>
      <c r="H632" s="29">
        <v>6.898E-2</v>
      </c>
      <c r="I632" s="29">
        <v>7.4</v>
      </c>
      <c r="J632" s="29">
        <f>BDD[[#This Row],[ACCIS]]+BDD[[#This Row],[PRIX HTVA]]</f>
        <v>31.630000000000003</v>
      </c>
      <c r="K632" s="29">
        <f>BDD[[#This Row],[PRIX + AC6 HTVA]]*1.6</f>
        <v>50.608000000000004</v>
      </c>
      <c r="L632" s="51" t="s">
        <v>13</v>
      </c>
      <c r="M632" s="40"/>
      <c r="N632" s="29">
        <v>6</v>
      </c>
      <c r="O632" s="29" t="s">
        <v>4</v>
      </c>
    </row>
    <row r="633" spans="1:15" x14ac:dyDescent="0.3">
      <c r="A633" s="39" t="s">
        <v>1338</v>
      </c>
      <c r="B633" s="39" t="s">
        <v>1339</v>
      </c>
      <c r="C633" s="39" t="s">
        <v>1340</v>
      </c>
      <c r="D633" s="52" t="s">
        <v>1341</v>
      </c>
      <c r="F633" s="7">
        <v>75</v>
      </c>
      <c r="G633" s="7">
        <v>30.9</v>
      </c>
      <c r="H633" s="7"/>
      <c r="J633" s="29">
        <f>BDD[[#This Row],[ACCIS]]+BDD[[#This Row],[PRIX HTVA]]</f>
        <v>30.9</v>
      </c>
      <c r="K633" s="29">
        <f>BDD[[#This Row],[PRIX + AC6 HTVA]]*1.6</f>
        <v>49.44</v>
      </c>
      <c r="L633" s="53" t="s">
        <v>24</v>
      </c>
      <c r="M633" s="40"/>
      <c r="N633" s="29">
        <v>6</v>
      </c>
      <c r="O633" s="29"/>
    </row>
    <row r="634" spans="1:15" x14ac:dyDescent="0.3">
      <c r="A634" s="39" t="s">
        <v>1338</v>
      </c>
      <c r="B634" s="39" t="s">
        <v>1339</v>
      </c>
      <c r="C634" s="39" t="s">
        <v>1342</v>
      </c>
      <c r="D634" s="52" t="s">
        <v>1343</v>
      </c>
      <c r="F634" s="7">
        <v>75</v>
      </c>
      <c r="G634" s="7">
        <v>32.5</v>
      </c>
      <c r="H634" s="7"/>
      <c r="J634" s="29">
        <f>BDD[[#This Row],[ACCIS]]+BDD[[#This Row],[PRIX HTVA]]</f>
        <v>32.5</v>
      </c>
      <c r="K634" s="29">
        <f>BDD[[#This Row],[PRIX + AC6 HTVA]]*1.6</f>
        <v>52</v>
      </c>
      <c r="L634" s="53" t="s">
        <v>24</v>
      </c>
      <c r="M634" s="40"/>
      <c r="N634" s="29">
        <v>6</v>
      </c>
      <c r="O634" s="29"/>
    </row>
    <row r="635" spans="1:15" x14ac:dyDescent="0.3">
      <c r="A635" s="39" t="s">
        <v>1338</v>
      </c>
      <c r="B635" s="39" t="s">
        <v>1339</v>
      </c>
      <c r="C635" s="39" t="s">
        <v>1344</v>
      </c>
      <c r="D635" s="54" t="s">
        <v>1345</v>
      </c>
      <c r="F635" s="7">
        <v>75</v>
      </c>
      <c r="G635" s="7">
        <v>34.9</v>
      </c>
      <c r="H635" s="7"/>
      <c r="J635" s="29">
        <f>BDD[[#This Row],[ACCIS]]+BDD[[#This Row],[PRIX HTVA]]</f>
        <v>34.9</v>
      </c>
      <c r="K635" s="29">
        <f>BDD[[#This Row],[PRIX + AC6 HTVA]]*1.6</f>
        <v>55.84</v>
      </c>
      <c r="L635" s="53" t="s">
        <v>24</v>
      </c>
      <c r="M635" s="40"/>
      <c r="N635" s="29">
        <v>6</v>
      </c>
      <c r="O635" s="29"/>
    </row>
    <row r="636" spans="1:15" x14ac:dyDescent="0.3">
      <c r="A636" s="39" t="s">
        <v>1338</v>
      </c>
      <c r="B636" s="39" t="s">
        <v>1339</v>
      </c>
      <c r="C636" s="39" t="s">
        <v>1346</v>
      </c>
      <c r="D636" s="52" t="s">
        <v>1347</v>
      </c>
      <c r="F636" s="7">
        <v>75</v>
      </c>
      <c r="G636" s="7">
        <v>21.5</v>
      </c>
      <c r="H636" s="7"/>
      <c r="J636" s="29">
        <f>BDD[[#This Row],[ACCIS]]+BDD[[#This Row],[PRIX HTVA]]</f>
        <v>21.5</v>
      </c>
      <c r="K636" s="29">
        <f>BDD[[#This Row],[PRIX + AC6 HTVA]]*1.6</f>
        <v>34.4</v>
      </c>
      <c r="L636" s="53" t="s">
        <v>24</v>
      </c>
      <c r="M636" s="40"/>
      <c r="N636" s="29">
        <v>6</v>
      </c>
      <c r="O636" s="29"/>
    </row>
    <row r="637" spans="1:15" x14ac:dyDescent="0.3">
      <c r="A637" s="39" t="s">
        <v>1338</v>
      </c>
      <c r="B637" s="39" t="s">
        <v>1339</v>
      </c>
      <c r="C637" s="39" t="s">
        <v>1348</v>
      </c>
      <c r="D637" s="52" t="s">
        <v>1349</v>
      </c>
      <c r="F637" s="7">
        <v>75</v>
      </c>
      <c r="G637" s="7">
        <v>37.9</v>
      </c>
      <c r="H637" s="7"/>
      <c r="J637" s="29">
        <f>BDD[[#This Row],[ACCIS]]+BDD[[#This Row],[PRIX HTVA]]</f>
        <v>37.9</v>
      </c>
      <c r="K637" s="29">
        <f>BDD[[#This Row],[PRIX + AC6 HTVA]]*1.6</f>
        <v>60.64</v>
      </c>
      <c r="L637" s="53" t="s">
        <v>24</v>
      </c>
      <c r="M637" s="40"/>
      <c r="N637" s="29">
        <v>6</v>
      </c>
      <c r="O637" s="29"/>
    </row>
    <row r="638" spans="1:15" x14ac:dyDescent="0.3">
      <c r="A638" s="39" t="s">
        <v>1338</v>
      </c>
      <c r="B638" s="39" t="s">
        <v>1339</v>
      </c>
      <c r="C638" s="39" t="s">
        <v>1350</v>
      </c>
      <c r="D638" s="52" t="s">
        <v>1351</v>
      </c>
      <c r="F638" s="7">
        <v>75</v>
      </c>
      <c r="G638" s="7">
        <v>48.5</v>
      </c>
      <c r="H638" s="7"/>
      <c r="J638" s="29">
        <f>BDD[[#This Row],[ACCIS]]+BDD[[#This Row],[PRIX HTVA]]</f>
        <v>48.5</v>
      </c>
      <c r="K638" s="29">
        <f>BDD[[#This Row],[PRIX + AC6 HTVA]]*1.6</f>
        <v>77.600000000000009</v>
      </c>
      <c r="L638" s="53" t="s">
        <v>24</v>
      </c>
      <c r="M638" s="40"/>
      <c r="N638" s="29">
        <v>6</v>
      </c>
      <c r="O638" s="29"/>
    </row>
    <row r="639" spans="1:15" x14ac:dyDescent="0.3">
      <c r="A639" s="39" t="s">
        <v>1338</v>
      </c>
      <c r="B639" s="39" t="s">
        <v>1339</v>
      </c>
      <c r="C639" s="39" t="s">
        <v>1352</v>
      </c>
      <c r="D639" s="52" t="s">
        <v>1353</v>
      </c>
      <c r="F639" s="7">
        <v>75</v>
      </c>
      <c r="G639" s="7">
        <v>30.9</v>
      </c>
      <c r="H639" s="7"/>
      <c r="J639" s="29">
        <f>BDD[[#This Row],[ACCIS]]+BDD[[#This Row],[PRIX HTVA]]</f>
        <v>30.9</v>
      </c>
      <c r="K639" s="29">
        <f>BDD[[#This Row],[PRIX + AC6 HTVA]]*1.6</f>
        <v>49.44</v>
      </c>
      <c r="L639" s="53" t="s">
        <v>24</v>
      </c>
      <c r="M639" s="40"/>
      <c r="N639" s="29">
        <v>6</v>
      </c>
      <c r="O639" s="29"/>
    </row>
    <row r="640" spans="1:15" x14ac:dyDescent="0.3">
      <c r="A640" s="39" t="s">
        <v>1338</v>
      </c>
      <c r="B640" s="39" t="s">
        <v>1339</v>
      </c>
      <c r="C640" s="39" t="s">
        <v>1354</v>
      </c>
      <c r="D640" s="52" t="s">
        <v>1355</v>
      </c>
      <c r="F640" s="7">
        <v>75</v>
      </c>
      <c r="G640" s="7">
        <v>23.5</v>
      </c>
      <c r="H640" s="7"/>
      <c r="J640" s="29">
        <f>BDD[[#This Row],[ACCIS]]+BDD[[#This Row],[PRIX HTVA]]</f>
        <v>23.5</v>
      </c>
      <c r="K640" s="29">
        <f>BDD[[#This Row],[PRIX + AC6 HTVA]]*1.6</f>
        <v>37.6</v>
      </c>
      <c r="L640" s="53" t="s">
        <v>24</v>
      </c>
      <c r="M640" s="40"/>
      <c r="N640" s="29">
        <v>6</v>
      </c>
      <c r="O640" s="29"/>
    </row>
    <row r="641" spans="1:15" x14ac:dyDescent="0.3">
      <c r="A641" s="39" t="s">
        <v>1338</v>
      </c>
      <c r="B641" s="39" t="s">
        <v>1339</v>
      </c>
      <c r="C641" s="39" t="s">
        <v>1356</v>
      </c>
      <c r="D641" s="52" t="s">
        <v>1357</v>
      </c>
      <c r="F641" s="7">
        <v>75</v>
      </c>
      <c r="G641" s="7">
        <v>23.5</v>
      </c>
      <c r="H641" s="7"/>
      <c r="J641" s="29">
        <f>BDD[[#This Row],[ACCIS]]+BDD[[#This Row],[PRIX HTVA]]</f>
        <v>23.5</v>
      </c>
      <c r="K641" s="29">
        <f>BDD[[#This Row],[PRIX + AC6 HTVA]]*1.6</f>
        <v>37.6</v>
      </c>
      <c r="L641" s="53" t="s">
        <v>24</v>
      </c>
      <c r="M641" s="40"/>
      <c r="N641" s="29">
        <v>6</v>
      </c>
      <c r="O641" s="29"/>
    </row>
    <row r="642" spans="1:15" x14ac:dyDescent="0.3">
      <c r="A642" s="39" t="s">
        <v>1338</v>
      </c>
      <c r="B642" s="39" t="s">
        <v>1339</v>
      </c>
      <c r="C642" s="39" t="s">
        <v>1358</v>
      </c>
      <c r="D642" s="52" t="s">
        <v>1359</v>
      </c>
      <c r="F642" s="7">
        <v>150</v>
      </c>
      <c r="G642" s="7">
        <v>49</v>
      </c>
      <c r="H642" s="7"/>
      <c r="J642" s="29">
        <f>BDD[[#This Row],[ACCIS]]+BDD[[#This Row],[PRIX HTVA]]</f>
        <v>49</v>
      </c>
      <c r="K642" s="29">
        <f>BDD[[#This Row],[PRIX + AC6 HTVA]]*1.6</f>
        <v>78.400000000000006</v>
      </c>
      <c r="L642" s="53" t="s">
        <v>24</v>
      </c>
      <c r="M642" s="40"/>
      <c r="N642" s="29">
        <v>6</v>
      </c>
      <c r="O642" s="29"/>
    </row>
    <row r="643" spans="1:15" x14ac:dyDescent="0.3">
      <c r="A643" s="36" t="s">
        <v>1338</v>
      </c>
      <c r="B643" s="36" t="s">
        <v>1339</v>
      </c>
      <c r="C643" s="36" t="s">
        <v>1360</v>
      </c>
      <c r="D643" s="52" t="s">
        <v>1361</v>
      </c>
      <c r="F643" s="7">
        <v>75</v>
      </c>
      <c r="G643" s="7">
        <v>26.17</v>
      </c>
      <c r="H643" s="7"/>
      <c r="J643" s="29">
        <v>26.17</v>
      </c>
      <c r="K643" s="29">
        <f>BDD[[#This Row],[PRIX + AC6 HTVA]]*1.6</f>
        <v>41.872000000000007</v>
      </c>
      <c r="L643" s="53" t="s">
        <v>24</v>
      </c>
      <c r="M643" s="40"/>
      <c r="N643" s="29">
        <v>6</v>
      </c>
      <c r="O643" s="29" t="s">
        <v>4</v>
      </c>
    </row>
    <row r="644" spans="1:15" x14ac:dyDescent="0.3">
      <c r="A644" s="36" t="s">
        <v>1338</v>
      </c>
      <c r="B644" s="36" t="s">
        <v>1339</v>
      </c>
      <c r="C644" s="36" t="s">
        <v>1362</v>
      </c>
      <c r="D644" s="52" t="s">
        <v>1363</v>
      </c>
      <c r="F644" s="7">
        <v>75</v>
      </c>
      <c r="G644" s="7">
        <v>24.8</v>
      </c>
      <c r="H644" s="7"/>
      <c r="J644" s="29">
        <v>24.8</v>
      </c>
      <c r="K644" s="29">
        <f>BDD[[#This Row],[PRIX + AC6 HTVA]]*1.6</f>
        <v>39.680000000000007</v>
      </c>
      <c r="L644" s="53" t="s">
        <v>24</v>
      </c>
      <c r="M644" s="40"/>
      <c r="N644" s="29">
        <v>6</v>
      </c>
      <c r="O644" s="29" t="s">
        <v>4</v>
      </c>
    </row>
    <row r="645" spans="1:15" x14ac:dyDescent="0.3">
      <c r="A645" s="7" t="s">
        <v>1364</v>
      </c>
      <c r="B645" s="7" t="s">
        <v>1365</v>
      </c>
      <c r="C645" s="7" t="s">
        <v>1366</v>
      </c>
      <c r="D645" s="4" t="s">
        <v>1367</v>
      </c>
      <c r="E645" s="7">
        <v>60</v>
      </c>
      <c r="F645" s="7">
        <v>70</v>
      </c>
      <c r="G645" s="7">
        <v>16.3</v>
      </c>
      <c r="H645" s="7">
        <v>6.898E-2</v>
      </c>
      <c r="I645" s="29">
        <v>12.63874</v>
      </c>
      <c r="J645" s="29">
        <f>BDD[[#This Row],[ACCIS]]+BDD[[#This Row],[PRIX HTVA]]</f>
        <v>28.938740000000003</v>
      </c>
      <c r="K645" s="29">
        <f>BDD[[#This Row],[PRIX + AC6 HTVA]]*1.6</f>
        <v>46.301984000000004</v>
      </c>
      <c r="L645" s="55" t="s">
        <v>17</v>
      </c>
      <c r="M645" s="40"/>
      <c r="N645" s="29">
        <v>6</v>
      </c>
      <c r="O645" s="29"/>
    </row>
    <row r="646" spans="1:15" x14ac:dyDescent="0.3">
      <c r="A646" s="7" t="s">
        <v>1364</v>
      </c>
      <c r="B646" s="41" t="s">
        <v>1368</v>
      </c>
      <c r="C646" s="7" t="s">
        <v>1369</v>
      </c>
      <c r="D646" s="4" t="s">
        <v>1370</v>
      </c>
      <c r="E646" s="7">
        <v>80</v>
      </c>
      <c r="F646" s="7">
        <v>70</v>
      </c>
      <c r="G646" s="7">
        <v>12.10895</v>
      </c>
      <c r="H646" s="7">
        <v>6.898E-2</v>
      </c>
      <c r="I646" s="29">
        <v>16.828659999999999</v>
      </c>
      <c r="J646" s="29">
        <f>BDD[[#This Row],[ACCIS]]+BDD[[#This Row],[PRIX HTVA]]</f>
        <v>28.937609999999999</v>
      </c>
      <c r="K646" s="29">
        <f>BDD[[#This Row],[PRIX + AC6 HTVA]]*1.6</f>
        <v>46.300176</v>
      </c>
      <c r="L646" s="55" t="s">
        <v>17</v>
      </c>
      <c r="M646" s="40"/>
      <c r="N646" s="29">
        <v>6</v>
      </c>
      <c r="O646" s="29"/>
    </row>
    <row r="647" spans="1:15" x14ac:dyDescent="0.3">
      <c r="A647" s="7" t="s">
        <v>1364</v>
      </c>
      <c r="B647" s="7" t="s">
        <v>1368</v>
      </c>
      <c r="C647" s="7" t="s">
        <v>1371</v>
      </c>
      <c r="D647" s="4" t="s">
        <v>1372</v>
      </c>
      <c r="E647" s="7">
        <v>70</v>
      </c>
      <c r="F647" s="7">
        <v>70</v>
      </c>
      <c r="G647" s="7">
        <v>11.489800000000001</v>
      </c>
      <c r="H647" s="7">
        <v>6.898E-2</v>
      </c>
      <c r="I647" s="29">
        <v>14.733700000000001</v>
      </c>
      <c r="J647" s="29">
        <f>BDD[[#This Row],[ACCIS]]+BDD[[#This Row],[PRIX HTVA]]</f>
        <v>26.223500000000001</v>
      </c>
      <c r="K647" s="29">
        <f>BDD[[#This Row],[PRIX + AC6 HTVA]]*1.6</f>
        <v>41.957600000000006</v>
      </c>
      <c r="L647" s="55" t="s">
        <v>17</v>
      </c>
      <c r="N647" s="29">
        <v>6</v>
      </c>
      <c r="O647" s="29"/>
    </row>
    <row r="648" spans="1:15" x14ac:dyDescent="0.3">
      <c r="A648" s="7" t="s">
        <v>1364</v>
      </c>
      <c r="B648" s="7" t="s">
        <v>1368</v>
      </c>
      <c r="C648" s="7" t="s">
        <v>1373</v>
      </c>
      <c r="D648" s="4" t="s">
        <v>1374</v>
      </c>
      <c r="E648" s="7">
        <v>80</v>
      </c>
      <c r="F648" s="7">
        <v>70</v>
      </c>
      <c r="G648" s="7">
        <v>11.49995</v>
      </c>
      <c r="H648" s="7">
        <v>6.898E-2</v>
      </c>
      <c r="I648" s="29">
        <v>16.828659999999999</v>
      </c>
      <c r="J648" s="29">
        <f>BDD[[#This Row],[ACCIS]]+BDD[[#This Row],[PRIX HTVA]]</f>
        <v>28.328609999999998</v>
      </c>
      <c r="K648" s="29">
        <f>BDD[[#This Row],[PRIX + AC6 HTVA]]*1.6</f>
        <v>45.325775999999998</v>
      </c>
      <c r="L648" s="55" t="s">
        <v>17</v>
      </c>
      <c r="N648" s="29">
        <v>6</v>
      </c>
      <c r="O648" s="29"/>
    </row>
    <row r="649" spans="1:15" x14ac:dyDescent="0.3">
      <c r="A649" s="7" t="s">
        <v>1364</v>
      </c>
      <c r="B649" s="56" t="s">
        <v>1368</v>
      </c>
      <c r="C649" s="7" t="s">
        <v>1375</v>
      </c>
      <c r="D649" s="4" t="s">
        <v>1376</v>
      </c>
      <c r="E649" s="7">
        <v>70</v>
      </c>
      <c r="F649" s="7">
        <v>70</v>
      </c>
      <c r="G649" s="7">
        <v>11.286799999999999</v>
      </c>
      <c r="H649" s="7">
        <v>6.898E-2</v>
      </c>
      <c r="I649" s="29">
        <v>14.733700000000001</v>
      </c>
      <c r="J649" s="29">
        <f>BDD[[#This Row],[ACCIS]]+BDD[[#This Row],[PRIX HTVA]]</f>
        <v>26.020499999999998</v>
      </c>
      <c r="K649" s="29">
        <f>BDD[[#This Row],[PRIX + AC6 HTVA]]*1.6</f>
        <v>41.632800000000003</v>
      </c>
      <c r="L649" s="55" t="s">
        <v>17</v>
      </c>
      <c r="N649" s="29">
        <v>6</v>
      </c>
      <c r="O649" s="29"/>
    </row>
    <row r="650" spans="1:15" x14ac:dyDescent="0.3">
      <c r="A650" s="7" t="s">
        <v>1364</v>
      </c>
      <c r="B650" s="7" t="s">
        <v>1368</v>
      </c>
      <c r="C650" s="7" t="s">
        <v>1377</v>
      </c>
      <c r="D650" s="4" t="s">
        <v>1378</v>
      </c>
      <c r="E650" s="7">
        <v>70</v>
      </c>
      <c r="F650" s="7">
        <v>70</v>
      </c>
      <c r="G650" s="7">
        <v>10.3733</v>
      </c>
      <c r="H650" s="7">
        <v>6.898E-2</v>
      </c>
      <c r="I650" s="29">
        <v>14.733700000000001</v>
      </c>
      <c r="J650" s="29">
        <f>BDD[[#This Row],[ACCIS]]+BDD[[#This Row],[PRIX HTVA]]</f>
        <v>25.106999999999999</v>
      </c>
      <c r="K650" s="29">
        <f>BDD[[#This Row],[PRIX + AC6 HTVA]]*1.6</f>
        <v>40.171199999999999</v>
      </c>
      <c r="L650" s="55" t="s">
        <v>17</v>
      </c>
      <c r="N650" s="29">
        <v>6</v>
      </c>
      <c r="O650" s="29"/>
    </row>
    <row r="651" spans="1:15" x14ac:dyDescent="0.3">
      <c r="A651" s="7" t="s">
        <v>1364</v>
      </c>
      <c r="B651" s="7" t="s">
        <v>1368</v>
      </c>
      <c r="C651" s="7" t="s">
        <v>1379</v>
      </c>
      <c r="D651" s="4" t="s">
        <v>1380</v>
      </c>
      <c r="E651" s="7">
        <v>80</v>
      </c>
      <c r="F651" s="7">
        <v>70</v>
      </c>
      <c r="G651" s="7">
        <v>12.514950000000001</v>
      </c>
      <c r="H651" s="7">
        <v>6.898E-2</v>
      </c>
      <c r="I651" s="29">
        <v>16.828659999999999</v>
      </c>
      <c r="J651" s="29">
        <f>BDD[[#This Row],[ACCIS]]+BDD[[#This Row],[PRIX HTVA]]</f>
        <v>29.343609999999998</v>
      </c>
      <c r="K651" s="29">
        <f>BDD[[#This Row],[PRIX + AC6 HTVA]]*1.6</f>
        <v>46.949776</v>
      </c>
      <c r="L651" s="55" t="s">
        <v>17</v>
      </c>
      <c r="N651" s="29">
        <v>6</v>
      </c>
      <c r="O651" s="29"/>
    </row>
    <row r="652" spans="1:15" x14ac:dyDescent="0.3">
      <c r="A652" s="43" t="s">
        <v>1381</v>
      </c>
      <c r="B652" s="43" t="s">
        <v>1382</v>
      </c>
      <c r="C652" s="43" t="s">
        <v>1383</v>
      </c>
      <c r="D652" s="57" t="s">
        <v>1384</v>
      </c>
      <c r="E652" s="7">
        <v>40</v>
      </c>
      <c r="F652" s="7">
        <v>35</v>
      </c>
      <c r="G652" s="7">
        <v>20.57405</v>
      </c>
      <c r="H652" s="7">
        <v>3.449E-2</v>
      </c>
      <c r="I652" s="29">
        <v>4.2244099999999998</v>
      </c>
      <c r="J652" s="29">
        <f>BDD[[#This Row],[ACCIS]]+BDD[[#This Row],[PRIX HTVA]]</f>
        <v>24.798459999999999</v>
      </c>
      <c r="K652" s="29">
        <f>BDD[[#This Row],[PRIX + AC6 HTVA]]*1.6</f>
        <v>39.677536000000003</v>
      </c>
      <c r="L652" s="58" t="s">
        <v>19</v>
      </c>
      <c r="N652" s="29">
        <v>6</v>
      </c>
      <c r="O652" s="29" t="s">
        <v>18</v>
      </c>
    </row>
    <row r="653" spans="1:15" x14ac:dyDescent="0.3">
      <c r="A653" s="43" t="s">
        <v>1381</v>
      </c>
      <c r="B653" s="59" t="s">
        <v>1382</v>
      </c>
      <c r="C653" s="43" t="s">
        <v>1385</v>
      </c>
      <c r="D653" s="57" t="s">
        <v>1386</v>
      </c>
      <c r="E653" s="7">
        <v>40</v>
      </c>
      <c r="F653" s="7">
        <v>70</v>
      </c>
      <c r="G653" s="7">
        <v>32.561199999999999</v>
      </c>
      <c r="H653" s="7">
        <v>6.898E-2</v>
      </c>
      <c r="I653" s="29">
        <v>8.4488199999999996</v>
      </c>
      <c r="J653" s="29">
        <f>BDD[[#This Row],[ACCIS]]+BDD[[#This Row],[PRIX HTVA]]</f>
        <v>41.010019999999997</v>
      </c>
      <c r="K653" s="29">
        <f>BDD[[#This Row],[PRIX + AC6 HTVA]]*1.6</f>
        <v>65.616032000000004</v>
      </c>
      <c r="L653" s="58" t="s">
        <v>19</v>
      </c>
      <c r="N653" s="29">
        <v>6</v>
      </c>
      <c r="O653" s="29" t="s">
        <v>18</v>
      </c>
    </row>
    <row r="654" spans="1:15" x14ac:dyDescent="0.3">
      <c r="A654" s="43" t="s">
        <v>1381</v>
      </c>
      <c r="B654" s="43" t="s">
        <v>1382</v>
      </c>
      <c r="C654" s="43" t="s">
        <v>1387</v>
      </c>
      <c r="D654" s="57" t="s">
        <v>1388</v>
      </c>
      <c r="E654" s="7">
        <v>40</v>
      </c>
      <c r="F654" s="7">
        <v>70</v>
      </c>
      <c r="G654" s="7">
        <v>14.21</v>
      </c>
      <c r="H654" s="7">
        <v>6.898E-2</v>
      </c>
      <c r="I654" s="29">
        <v>8.4488199999999996</v>
      </c>
      <c r="J654" s="29">
        <f>BDD[[#This Row],[ACCIS]]+BDD[[#This Row],[PRIX HTVA]]</f>
        <v>22.658819999999999</v>
      </c>
      <c r="K654" s="29">
        <f>BDD[[#This Row],[PRIX + AC6 HTVA]]*1.6</f>
        <v>36.254111999999999</v>
      </c>
      <c r="L654" s="58" t="s">
        <v>19</v>
      </c>
      <c r="N654" s="29">
        <v>6</v>
      </c>
      <c r="O654" s="29" t="s">
        <v>18</v>
      </c>
    </row>
    <row r="655" spans="1:15" x14ac:dyDescent="0.3">
      <c r="A655" s="43" t="s">
        <v>1381</v>
      </c>
      <c r="B655" s="43" t="s">
        <v>1382</v>
      </c>
      <c r="C655" s="43" t="s">
        <v>1389</v>
      </c>
      <c r="D655" s="57" t="s">
        <v>1390</v>
      </c>
      <c r="E655" s="7">
        <v>40</v>
      </c>
      <c r="F655" s="7">
        <v>35</v>
      </c>
      <c r="G655" s="7">
        <v>15.225</v>
      </c>
      <c r="H655" s="7">
        <v>3.449E-2</v>
      </c>
      <c r="I655" s="29">
        <v>4.2244099999999998</v>
      </c>
      <c r="J655" s="29">
        <f>BDD[[#This Row],[ACCIS]]+BDD[[#This Row],[PRIX HTVA]]</f>
        <v>19.44941</v>
      </c>
      <c r="K655" s="29">
        <f>BDD[[#This Row],[PRIX + AC6 HTVA]]*1.6</f>
        <v>31.119056</v>
      </c>
      <c r="L655" s="58" t="s">
        <v>19</v>
      </c>
      <c r="N655" s="29">
        <v>6</v>
      </c>
      <c r="O655" s="29" t="s">
        <v>18</v>
      </c>
    </row>
    <row r="656" spans="1:15" x14ac:dyDescent="0.3">
      <c r="A656" s="43" t="s">
        <v>1381</v>
      </c>
      <c r="B656" s="43" t="s">
        <v>1382</v>
      </c>
      <c r="C656" s="43" t="s">
        <v>1391</v>
      </c>
      <c r="D656" s="57" t="s">
        <v>1392</v>
      </c>
      <c r="E656" s="7">
        <v>40</v>
      </c>
      <c r="F656" s="7">
        <v>70</v>
      </c>
      <c r="G656" s="7">
        <v>26.755399999999998</v>
      </c>
      <c r="H656" s="7">
        <v>6.898E-2</v>
      </c>
      <c r="I656" s="29">
        <v>8.4488199999999996</v>
      </c>
      <c r="J656" s="29">
        <f>BDD[[#This Row],[ACCIS]]+BDD[[#This Row],[PRIX HTVA]]</f>
        <v>35.204219999999999</v>
      </c>
      <c r="K656" s="29">
        <f>BDD[[#This Row],[PRIX + AC6 HTVA]]*1.6</f>
        <v>56.326751999999999</v>
      </c>
      <c r="L656" s="58" t="s">
        <v>19</v>
      </c>
      <c r="N656" s="29">
        <v>6</v>
      </c>
      <c r="O656" s="29" t="s">
        <v>18</v>
      </c>
    </row>
    <row r="657" spans="1:15" x14ac:dyDescent="0.3">
      <c r="A657" s="43" t="s">
        <v>1381</v>
      </c>
      <c r="B657" s="43" t="s">
        <v>1382</v>
      </c>
      <c r="C657" s="43" t="s">
        <v>1393</v>
      </c>
      <c r="D657" s="57" t="s">
        <v>1394</v>
      </c>
      <c r="E657" s="7">
        <v>40</v>
      </c>
      <c r="F657" s="7">
        <v>150</v>
      </c>
      <c r="G657" s="7">
        <v>74.785200000000003</v>
      </c>
      <c r="H657" s="7">
        <v>0.14781</v>
      </c>
      <c r="I657" s="29">
        <v>18.104610000000001</v>
      </c>
      <c r="J657" s="29">
        <f>BDD[[#This Row],[ACCIS]]+BDD[[#This Row],[PRIX HTVA]]</f>
        <v>92.889810000000011</v>
      </c>
      <c r="K657" s="29">
        <f>BDD[[#This Row],[PRIX + AC6 HTVA]]*1.6</f>
        <v>148.62369600000002</v>
      </c>
      <c r="L657" s="58" t="s">
        <v>19</v>
      </c>
      <c r="N657" s="29">
        <v>6</v>
      </c>
      <c r="O657" s="29" t="s">
        <v>18</v>
      </c>
    </row>
    <row r="658" spans="1:15" x14ac:dyDescent="0.3">
      <c r="A658" s="43" t="s">
        <v>1381</v>
      </c>
      <c r="B658" s="43" t="s">
        <v>1382</v>
      </c>
      <c r="C658" s="43" t="s">
        <v>1395</v>
      </c>
      <c r="D658" s="57" t="s">
        <v>1396</v>
      </c>
      <c r="E658" s="7">
        <v>40</v>
      </c>
      <c r="F658" s="7">
        <v>35</v>
      </c>
      <c r="G658" s="7">
        <v>35.524999999999999</v>
      </c>
      <c r="H658" s="7">
        <v>3.449E-2</v>
      </c>
      <c r="I658" s="29">
        <v>4.2244099999999998</v>
      </c>
      <c r="J658" s="29">
        <f>BDD[[#This Row],[ACCIS]]+BDD[[#This Row],[PRIX HTVA]]</f>
        <v>39.749409999999997</v>
      </c>
      <c r="K658" s="29">
        <f>BDD[[#This Row],[PRIX + AC6 HTVA]]*1.6</f>
        <v>63.599055999999997</v>
      </c>
      <c r="L658" s="58" t="s">
        <v>19</v>
      </c>
      <c r="N658" s="29">
        <v>6</v>
      </c>
      <c r="O658" s="29" t="s">
        <v>18</v>
      </c>
    </row>
    <row r="659" spans="1:15" x14ac:dyDescent="0.3">
      <c r="A659" s="43" t="s">
        <v>1381</v>
      </c>
      <c r="B659" s="43" t="s">
        <v>1382</v>
      </c>
      <c r="C659" s="43" t="s">
        <v>1397</v>
      </c>
      <c r="D659" s="57" t="s">
        <v>1398</v>
      </c>
      <c r="E659" s="7">
        <v>40</v>
      </c>
      <c r="F659" s="7">
        <v>70</v>
      </c>
      <c r="G659" s="7">
        <v>51.633049999999997</v>
      </c>
      <c r="H659" s="7">
        <v>6.898E-2</v>
      </c>
      <c r="I659" s="29">
        <v>8.4488199999999996</v>
      </c>
      <c r="J659" s="29">
        <f>BDD[[#This Row],[ACCIS]]+BDD[[#This Row],[PRIX HTVA]]</f>
        <v>60.081869999999995</v>
      </c>
      <c r="K659" s="29">
        <f>BDD[[#This Row],[PRIX + AC6 HTVA]]*1.6</f>
        <v>96.130991999999992</v>
      </c>
      <c r="L659" s="58" t="s">
        <v>19</v>
      </c>
      <c r="N659" s="29">
        <v>6</v>
      </c>
      <c r="O659" s="29" t="s">
        <v>18</v>
      </c>
    </row>
    <row r="660" spans="1:15" x14ac:dyDescent="0.3">
      <c r="A660" s="43" t="s">
        <v>1381</v>
      </c>
      <c r="B660" s="43" t="s">
        <v>1382</v>
      </c>
      <c r="C660" s="43" t="s">
        <v>1399</v>
      </c>
      <c r="D660" s="57" t="s">
        <v>1400</v>
      </c>
      <c r="E660" s="7">
        <v>40</v>
      </c>
      <c r="F660" s="7">
        <v>70</v>
      </c>
      <c r="G660" s="7">
        <v>39.585000000000001</v>
      </c>
      <c r="H660" s="7">
        <v>6.898E-2</v>
      </c>
      <c r="I660" s="29">
        <v>8.4499999999999993</v>
      </c>
      <c r="J660" s="29">
        <f>BDD[[#This Row],[ACCIS]]+BDD[[#This Row],[PRIX HTVA]]</f>
        <v>48.034999999999997</v>
      </c>
      <c r="K660" s="29">
        <f>BDD[[#This Row],[PRIX + AC6 HTVA]]*1.6</f>
        <v>76.855999999999995</v>
      </c>
      <c r="L660" s="58" t="s">
        <v>19</v>
      </c>
      <c r="N660" s="29">
        <v>6</v>
      </c>
      <c r="O660" s="29" t="s">
        <v>18</v>
      </c>
    </row>
    <row r="661" spans="1:15" x14ac:dyDescent="0.3">
      <c r="A661" s="43" t="s">
        <v>1381</v>
      </c>
      <c r="B661" s="43" t="s">
        <v>1382</v>
      </c>
      <c r="C661" s="43" t="s">
        <v>1401</v>
      </c>
      <c r="D661" s="57" t="s">
        <v>1402</v>
      </c>
      <c r="E661" s="7">
        <v>40</v>
      </c>
      <c r="F661" s="7">
        <v>70</v>
      </c>
      <c r="G661" s="7">
        <v>60.9</v>
      </c>
      <c r="H661" s="7">
        <v>6.898E-2</v>
      </c>
      <c r="I661" s="29">
        <v>8.4499999999999993</v>
      </c>
      <c r="J661" s="29">
        <f>BDD[[#This Row],[ACCIS]]+BDD[[#This Row],[PRIX HTVA]]</f>
        <v>69.349999999999994</v>
      </c>
      <c r="K661" s="29">
        <f>BDD[[#This Row],[PRIX + AC6 HTVA]]*1.6</f>
        <v>110.96</v>
      </c>
      <c r="L661" s="58" t="s">
        <v>19</v>
      </c>
      <c r="N661" s="29">
        <v>6</v>
      </c>
      <c r="O661" s="29" t="s">
        <v>18</v>
      </c>
    </row>
    <row r="662" spans="1:15" x14ac:dyDescent="0.3">
      <c r="A662" s="43" t="s">
        <v>1381</v>
      </c>
      <c r="B662" s="43" t="s">
        <v>1382</v>
      </c>
      <c r="C662" s="43" t="s">
        <v>1403</v>
      </c>
      <c r="D662" s="57" t="s">
        <v>1404</v>
      </c>
      <c r="E662" s="7">
        <v>40</v>
      </c>
      <c r="F662" s="7">
        <v>70</v>
      </c>
      <c r="G662" s="7">
        <v>27.405000000000001</v>
      </c>
      <c r="H662" s="7">
        <v>6.898E-2</v>
      </c>
      <c r="I662" s="29">
        <v>8.4499999999999993</v>
      </c>
      <c r="J662" s="29">
        <f>BDD[[#This Row],[ACCIS]]+BDD[[#This Row],[PRIX HTVA]]</f>
        <v>35.855000000000004</v>
      </c>
      <c r="K662" s="29">
        <f>BDD[[#This Row],[PRIX + AC6 HTVA]]*1.6</f>
        <v>57.368000000000009</v>
      </c>
      <c r="L662" s="58" t="s">
        <v>19</v>
      </c>
      <c r="N662" s="29">
        <v>6</v>
      </c>
      <c r="O662" s="29" t="s">
        <v>18</v>
      </c>
    </row>
    <row r="663" spans="1:15" x14ac:dyDescent="0.3">
      <c r="A663" s="7" t="s">
        <v>1381</v>
      </c>
      <c r="B663" s="7" t="s">
        <v>1405</v>
      </c>
      <c r="C663" s="7" t="s">
        <v>1406</v>
      </c>
      <c r="D663" s="60" t="s">
        <v>1407</v>
      </c>
      <c r="E663" s="7">
        <v>44</v>
      </c>
      <c r="F663" s="7">
        <v>70</v>
      </c>
      <c r="G663" s="7">
        <v>221.27</v>
      </c>
      <c r="H663" s="7">
        <v>6.898E-2</v>
      </c>
      <c r="I663" s="29">
        <v>9.2200000000000006</v>
      </c>
      <c r="J663" s="29">
        <f>BDD[[#This Row],[ACCIS]]+BDD[[#This Row],[PRIX HTVA]]</f>
        <v>230.49</v>
      </c>
      <c r="K663" s="29">
        <f>BDD[[#This Row],[PRIX + AC6 HTVA]]*1.6</f>
        <v>368.78400000000005</v>
      </c>
      <c r="L663" s="61" t="s">
        <v>25</v>
      </c>
      <c r="N663" s="29">
        <v>6</v>
      </c>
      <c r="O663" s="29"/>
    </row>
    <row r="664" spans="1:15" x14ac:dyDescent="0.3">
      <c r="A664" s="7" t="s">
        <v>1381</v>
      </c>
      <c r="B664" s="41" t="s">
        <v>1405</v>
      </c>
      <c r="C664" s="7" t="s">
        <v>1408</v>
      </c>
      <c r="D664" s="60" t="s">
        <v>1409</v>
      </c>
      <c r="E664" s="7">
        <v>40</v>
      </c>
      <c r="F664" s="7">
        <v>70</v>
      </c>
      <c r="G664" s="7">
        <v>132.2139</v>
      </c>
      <c r="H664" s="7">
        <v>6.898E-2</v>
      </c>
      <c r="I664" s="29">
        <v>8.4488199999999996</v>
      </c>
      <c r="J664" s="29">
        <f>BDD[[#This Row],[ACCIS]]+BDD[[#This Row],[PRIX HTVA]]</f>
        <v>140.66272000000001</v>
      </c>
      <c r="K664" s="29">
        <f>BDD[[#This Row],[PRIX + AC6 HTVA]]*1.6</f>
        <v>225.06035200000002</v>
      </c>
      <c r="L664" s="61" t="s">
        <v>25</v>
      </c>
      <c r="N664" s="29">
        <v>6</v>
      </c>
      <c r="O664" s="29"/>
    </row>
    <row r="665" spans="1:15" x14ac:dyDescent="0.3">
      <c r="A665" s="7" t="s">
        <v>1381</v>
      </c>
      <c r="B665" s="7" t="s">
        <v>1405</v>
      </c>
      <c r="C665" s="7" t="s">
        <v>1410</v>
      </c>
      <c r="D665" s="60" t="s">
        <v>1411</v>
      </c>
      <c r="E665" s="7">
        <v>40</v>
      </c>
      <c r="F665" s="7">
        <v>12</v>
      </c>
      <c r="G665" s="7">
        <v>23.537850000000002</v>
      </c>
      <c r="H665" s="7">
        <v>1.1820000000000001E-2</v>
      </c>
      <c r="I665" s="29">
        <v>1.4483699999999999</v>
      </c>
      <c r="J665" s="29">
        <f>BDD[[#This Row],[ACCIS]]+BDD[[#This Row],[PRIX HTVA]]</f>
        <v>24.986220000000003</v>
      </c>
      <c r="K665" s="29">
        <f>BDD[[#This Row],[PRIX + AC6 HTVA]]*1.6</f>
        <v>39.977952000000009</v>
      </c>
      <c r="L665" s="61" t="s">
        <v>25</v>
      </c>
      <c r="N665" s="29">
        <v>6</v>
      </c>
      <c r="O665" s="29"/>
    </row>
    <row r="666" spans="1:15" x14ac:dyDescent="0.3">
      <c r="A666" s="7" t="s">
        <v>1381</v>
      </c>
      <c r="B666" s="7" t="s">
        <v>1405</v>
      </c>
      <c r="C666" s="7" t="s">
        <v>1412</v>
      </c>
      <c r="D666" s="60" t="s">
        <v>1413</v>
      </c>
      <c r="E666" s="7">
        <v>44.9</v>
      </c>
      <c r="F666" s="7">
        <v>50</v>
      </c>
      <c r="G666" s="7">
        <v>45.674999999999997</v>
      </c>
      <c r="H666" s="7">
        <v>0.05</v>
      </c>
      <c r="I666" s="29">
        <v>6.72</v>
      </c>
      <c r="J666" s="29">
        <f>BDD[[#This Row],[ACCIS]]+BDD[[#This Row],[PRIX HTVA]]</f>
        <v>52.394999999999996</v>
      </c>
      <c r="K666" s="29">
        <f>BDD[[#This Row],[PRIX + AC6 HTVA]]*1.6</f>
        <v>83.831999999999994</v>
      </c>
      <c r="L666" s="61" t="s">
        <v>25</v>
      </c>
      <c r="N666" s="29">
        <v>6</v>
      </c>
      <c r="O666" s="29"/>
    </row>
    <row r="667" spans="1:15" x14ac:dyDescent="0.3">
      <c r="A667" s="7" t="s">
        <v>1381</v>
      </c>
      <c r="B667" s="7" t="s">
        <v>1405</v>
      </c>
      <c r="C667" s="7" t="s">
        <v>1414</v>
      </c>
      <c r="D667" s="60" t="s">
        <v>1415</v>
      </c>
      <c r="E667" s="7">
        <v>42</v>
      </c>
      <c r="F667" s="7">
        <v>70</v>
      </c>
      <c r="G667" s="7">
        <v>228.375</v>
      </c>
      <c r="H667" s="7">
        <v>6.898E-2</v>
      </c>
      <c r="I667" s="29">
        <v>8.8000000000000007</v>
      </c>
      <c r="J667" s="29">
        <f>BDD[[#This Row],[ACCIS]]+BDD[[#This Row],[PRIX HTVA]]</f>
        <v>237.17500000000001</v>
      </c>
      <c r="K667" s="29">
        <f>BDD[[#This Row],[PRIX + AC6 HTVA]]*1.6</f>
        <v>379.48</v>
      </c>
      <c r="L667" s="61" t="s">
        <v>25</v>
      </c>
      <c r="N667" s="29">
        <v>6</v>
      </c>
      <c r="O667" s="29"/>
    </row>
    <row r="668" spans="1:15" x14ac:dyDescent="0.3">
      <c r="A668" s="7" t="s">
        <v>1381</v>
      </c>
      <c r="B668" s="7" t="s">
        <v>1405</v>
      </c>
      <c r="C668" s="7" t="s">
        <v>1416</v>
      </c>
      <c r="D668" s="60" t="s">
        <v>1417</v>
      </c>
      <c r="E668" s="7">
        <v>40</v>
      </c>
      <c r="F668" s="7">
        <v>70</v>
      </c>
      <c r="G668" s="7">
        <v>88.305000000000007</v>
      </c>
      <c r="H668" s="7">
        <v>6.898E-2</v>
      </c>
      <c r="I668" s="29">
        <v>8.3800000000000008</v>
      </c>
      <c r="J668" s="29">
        <f>BDD[[#This Row],[ACCIS]]+BDD[[#This Row],[PRIX HTVA]]</f>
        <v>96.685000000000002</v>
      </c>
      <c r="K668" s="29">
        <f>BDD[[#This Row],[PRIX + AC6 HTVA]]*1.6</f>
        <v>154.69600000000003</v>
      </c>
      <c r="L668" s="61" t="s">
        <v>25</v>
      </c>
      <c r="N668" s="29">
        <v>6</v>
      </c>
      <c r="O668" s="29"/>
    </row>
    <row r="669" spans="1:15" x14ac:dyDescent="0.3">
      <c r="A669" s="7" t="s">
        <v>1381</v>
      </c>
      <c r="B669" s="7" t="s">
        <v>1405</v>
      </c>
      <c r="C669" s="7" t="s">
        <v>1418</v>
      </c>
      <c r="D669" s="60" t="s">
        <v>1419</v>
      </c>
      <c r="E669" s="7">
        <v>42.7</v>
      </c>
      <c r="F669" s="7">
        <v>50</v>
      </c>
      <c r="G669" s="7">
        <v>86.275000000000006</v>
      </c>
      <c r="H669" s="7">
        <v>6.898E-2</v>
      </c>
      <c r="I669" s="29">
        <v>6.39</v>
      </c>
      <c r="J669" s="29">
        <f>BDD[[#This Row],[ACCIS]]+BDD[[#This Row],[PRIX HTVA]]</f>
        <v>92.665000000000006</v>
      </c>
      <c r="K669" s="29">
        <f>BDD[[#This Row],[PRIX + AC6 HTVA]]*1.6</f>
        <v>148.26400000000001</v>
      </c>
      <c r="L669" s="61" t="s">
        <v>25</v>
      </c>
      <c r="N669" s="29">
        <v>6</v>
      </c>
      <c r="O669" s="29"/>
    </row>
    <row r="670" spans="1:15" x14ac:dyDescent="0.3">
      <c r="A670" s="7" t="s">
        <v>1381</v>
      </c>
      <c r="B670" s="7" t="s">
        <v>1405</v>
      </c>
      <c r="C670" s="7" t="s">
        <v>1420</v>
      </c>
      <c r="D670" s="60" t="s">
        <v>1421</v>
      </c>
      <c r="E670" s="7">
        <v>40</v>
      </c>
      <c r="F670" s="7">
        <v>70</v>
      </c>
      <c r="G670" s="7">
        <v>50.75</v>
      </c>
      <c r="H670" s="7">
        <v>6.898E-2</v>
      </c>
      <c r="I670" s="29">
        <v>8.3800000000000008</v>
      </c>
      <c r="J670" s="29">
        <f>BDD[[#This Row],[ACCIS]]+BDD[[#This Row],[PRIX HTVA]]</f>
        <v>59.13</v>
      </c>
      <c r="K670" s="29">
        <f>BDD[[#This Row],[PRIX + AC6 HTVA]]*1.6</f>
        <v>94.608000000000004</v>
      </c>
      <c r="L670" s="61" t="s">
        <v>25</v>
      </c>
      <c r="N670" s="29">
        <v>6</v>
      </c>
      <c r="O670" s="29"/>
    </row>
    <row r="671" spans="1:15" x14ac:dyDescent="0.3">
      <c r="A671" s="43" t="s">
        <v>1381</v>
      </c>
      <c r="B671" s="43" t="s">
        <v>1405</v>
      </c>
      <c r="C671" s="43" t="s">
        <v>1422</v>
      </c>
      <c r="D671" s="60" t="s">
        <v>1423</v>
      </c>
      <c r="E671" s="7">
        <v>41.5</v>
      </c>
      <c r="F671" s="7">
        <v>70</v>
      </c>
      <c r="G671" s="7">
        <v>33.494999999999997</v>
      </c>
      <c r="H671" s="7">
        <v>6.898E-2</v>
      </c>
      <c r="I671" s="29">
        <v>8.69</v>
      </c>
      <c r="J671" s="29">
        <f>BDD[[#This Row],[ACCIS]]+BDD[[#This Row],[PRIX HTVA]]</f>
        <v>42.184999999999995</v>
      </c>
      <c r="K671" s="29">
        <f>BDD[[#This Row],[PRIX + AC6 HTVA]]*1.6</f>
        <v>67.495999999999995</v>
      </c>
      <c r="L671" s="61" t="s">
        <v>25</v>
      </c>
      <c r="N671" s="29">
        <v>6</v>
      </c>
      <c r="O671" s="29" t="s">
        <v>18</v>
      </c>
    </row>
    <row r="672" spans="1:15" x14ac:dyDescent="0.3">
      <c r="A672" s="7" t="s">
        <v>1381</v>
      </c>
      <c r="B672" s="7" t="s">
        <v>1405</v>
      </c>
      <c r="C672" s="7" t="s">
        <v>1424</v>
      </c>
      <c r="D672" s="60" t="s">
        <v>1425</v>
      </c>
      <c r="E672" s="7">
        <v>41.5</v>
      </c>
      <c r="F672" s="7">
        <v>70</v>
      </c>
      <c r="G672" s="7">
        <v>37.555</v>
      </c>
      <c r="H672" s="7">
        <v>6.898E-2</v>
      </c>
      <c r="I672" s="29">
        <v>8.69</v>
      </c>
      <c r="J672" s="29">
        <f>BDD[[#This Row],[ACCIS]]+BDD[[#This Row],[PRIX HTVA]]</f>
        <v>46.244999999999997</v>
      </c>
      <c r="K672" s="29">
        <f>BDD[[#This Row],[PRIX + AC6 HTVA]]*1.6</f>
        <v>73.992000000000004</v>
      </c>
      <c r="L672" s="61" t="s">
        <v>25</v>
      </c>
      <c r="N672" s="29">
        <v>6</v>
      </c>
      <c r="O672" s="29"/>
    </row>
    <row r="673" spans="1:15" x14ac:dyDescent="0.3">
      <c r="A673" s="7" t="s">
        <v>1381</v>
      </c>
      <c r="B673" s="7" t="s">
        <v>1405</v>
      </c>
      <c r="C673" s="7" t="s">
        <v>1426</v>
      </c>
      <c r="D673" s="60" t="s">
        <v>1413</v>
      </c>
      <c r="E673" s="7">
        <v>44.9</v>
      </c>
      <c r="F673" s="7">
        <v>50</v>
      </c>
      <c r="G673" s="7">
        <v>45.674999999999997</v>
      </c>
      <c r="H673" s="7">
        <v>6.898E-2</v>
      </c>
      <c r="I673" s="29">
        <v>6.72</v>
      </c>
      <c r="J673" s="29">
        <f>BDD[[#This Row],[ACCIS]]+BDD[[#This Row],[PRIX HTVA]]</f>
        <v>52.394999999999996</v>
      </c>
      <c r="K673" s="29">
        <f>BDD[[#This Row],[PRIX + AC6 HTVA]]*1.6</f>
        <v>83.831999999999994</v>
      </c>
      <c r="L673" s="61" t="s">
        <v>25</v>
      </c>
      <c r="N673" s="29">
        <v>6</v>
      </c>
      <c r="O673" s="29"/>
    </row>
    <row r="674" spans="1:15" x14ac:dyDescent="0.3">
      <c r="A674" s="36" t="s">
        <v>1427</v>
      </c>
      <c r="B674" s="36" t="s">
        <v>1428</v>
      </c>
      <c r="C674" s="36" t="s">
        <v>1429</v>
      </c>
      <c r="D674" s="62" t="s">
        <v>1430</v>
      </c>
      <c r="E674" s="7">
        <v>40</v>
      </c>
      <c r="F674" s="7">
        <v>70</v>
      </c>
      <c r="G674" s="7">
        <v>22.5</v>
      </c>
      <c r="H674" s="7">
        <v>6.898E-2</v>
      </c>
      <c r="I674" s="29">
        <v>8.4499999999999993</v>
      </c>
      <c r="J674" s="29">
        <f>BDD[[#This Row],[ACCIS]]+BDD[[#This Row],[PRIX HTVA]]</f>
        <v>30.95</v>
      </c>
      <c r="K674" s="29">
        <f>BDD[[#This Row],[PRIX + AC6 HTVA]]*1.6</f>
        <v>49.52</v>
      </c>
      <c r="L674" s="63" t="s">
        <v>22</v>
      </c>
      <c r="N674" s="29">
        <v>6</v>
      </c>
      <c r="O674" s="29" t="s">
        <v>4</v>
      </c>
    </row>
    <row r="675" spans="1:15" x14ac:dyDescent="0.3">
      <c r="A675" s="36" t="s">
        <v>1427</v>
      </c>
      <c r="B675" s="36" t="s">
        <v>1428</v>
      </c>
      <c r="C675" s="36" t="s">
        <v>1703</v>
      </c>
      <c r="D675" s="62" t="s">
        <v>1704</v>
      </c>
      <c r="E675" s="7">
        <v>40</v>
      </c>
      <c r="F675" s="7">
        <v>5</v>
      </c>
      <c r="G675" s="7">
        <v>3</v>
      </c>
      <c r="H675" s="7">
        <v>0</v>
      </c>
      <c r="I675" s="29">
        <v>0.6</v>
      </c>
      <c r="J675" s="29">
        <f>BDD[[#This Row],[ACCIS]]+BDD[[#This Row],[PRIX HTVA]]</f>
        <v>3.6</v>
      </c>
      <c r="K675" s="29">
        <f>BDD[[#This Row],[PRIX + AC6 HTVA]]*1.6</f>
        <v>5.7600000000000007</v>
      </c>
      <c r="L675" s="63" t="s">
        <v>22</v>
      </c>
      <c r="N675" s="29">
        <v>1</v>
      </c>
      <c r="O675" s="29" t="s">
        <v>4</v>
      </c>
    </row>
    <row r="676" spans="1:15" x14ac:dyDescent="0.3">
      <c r="A676" s="36" t="s">
        <v>1427</v>
      </c>
      <c r="B676" s="36" t="s">
        <v>1428</v>
      </c>
      <c r="C676" s="36" t="s">
        <v>1431</v>
      </c>
      <c r="D676" s="62" t="s">
        <v>1432</v>
      </c>
      <c r="E676" s="7">
        <v>40</v>
      </c>
      <c r="F676" s="7">
        <v>70</v>
      </c>
      <c r="G676" s="7">
        <v>31.5</v>
      </c>
      <c r="H676" s="7">
        <v>6.898E-2</v>
      </c>
      <c r="I676" s="29">
        <v>8.4499999999999993</v>
      </c>
      <c r="J676" s="29">
        <f>BDD[[#This Row],[ACCIS]]+BDD[[#This Row],[PRIX HTVA]]</f>
        <v>39.950000000000003</v>
      </c>
      <c r="K676" s="29">
        <f>BDD[[#This Row],[PRIX + AC6 HTVA]]*1.6</f>
        <v>63.920000000000009</v>
      </c>
      <c r="L676" s="63" t="s">
        <v>22</v>
      </c>
      <c r="N676" s="29">
        <v>6</v>
      </c>
      <c r="O676" s="29" t="s">
        <v>4</v>
      </c>
    </row>
    <row r="677" spans="1:15" x14ac:dyDescent="0.3">
      <c r="A677" s="36" t="s">
        <v>1427</v>
      </c>
      <c r="B677" s="36" t="s">
        <v>1428</v>
      </c>
      <c r="C677" s="36" t="s">
        <v>1433</v>
      </c>
      <c r="D677" s="62" t="s">
        <v>1707</v>
      </c>
      <c r="E677" s="7">
        <v>40</v>
      </c>
      <c r="F677" s="7">
        <v>5</v>
      </c>
      <c r="G677" s="7">
        <v>4</v>
      </c>
      <c r="H677" s="7">
        <v>0</v>
      </c>
      <c r="I677" s="29">
        <v>0.6</v>
      </c>
      <c r="J677" s="29">
        <f>BDD[[#This Row],[ACCIS]]+BDD[[#This Row],[PRIX HTVA]]</f>
        <v>4.5999999999999996</v>
      </c>
      <c r="K677" s="29">
        <f>BDD[[#This Row],[PRIX + AC6 HTVA]]*1.6</f>
        <v>7.3599999999999994</v>
      </c>
      <c r="L677" s="63" t="s">
        <v>22</v>
      </c>
      <c r="N677" s="29">
        <v>1</v>
      </c>
      <c r="O677" s="29" t="s">
        <v>4</v>
      </c>
    </row>
    <row r="678" spans="1:15" x14ac:dyDescent="0.3">
      <c r="A678" s="36" t="s">
        <v>1427</v>
      </c>
      <c r="B678" s="36" t="s">
        <v>1428</v>
      </c>
      <c r="C678" s="64" t="s">
        <v>1433</v>
      </c>
      <c r="D678" s="62" t="s">
        <v>1434</v>
      </c>
      <c r="E678" s="7">
        <v>40</v>
      </c>
      <c r="F678" s="7">
        <v>70</v>
      </c>
      <c r="G678" s="7">
        <v>92.5</v>
      </c>
      <c r="H678" s="7">
        <v>6.898E-2</v>
      </c>
      <c r="I678" s="29">
        <v>8.4499999999999993</v>
      </c>
      <c r="J678" s="29">
        <f>BDD[[#This Row],[ACCIS]]+BDD[[#This Row],[PRIX HTVA]]</f>
        <v>100.95</v>
      </c>
      <c r="K678" s="29">
        <f>BDD[[#This Row],[PRIX + AC6 HTVA]]*1.6</f>
        <v>161.52000000000001</v>
      </c>
      <c r="L678" s="63" t="s">
        <v>22</v>
      </c>
      <c r="N678" s="29">
        <v>6</v>
      </c>
      <c r="O678" s="29" t="s">
        <v>4</v>
      </c>
    </row>
    <row r="679" spans="1:15" x14ac:dyDescent="0.3">
      <c r="A679" s="36" t="s">
        <v>1427</v>
      </c>
      <c r="B679" s="36" t="s">
        <v>1428</v>
      </c>
      <c r="C679" s="36" t="s">
        <v>1705</v>
      </c>
      <c r="D679" s="62" t="s">
        <v>1706</v>
      </c>
      <c r="E679" s="7">
        <v>40</v>
      </c>
      <c r="F679" s="7">
        <v>5</v>
      </c>
      <c r="G679" s="7">
        <v>12</v>
      </c>
      <c r="H679" s="7">
        <v>0</v>
      </c>
      <c r="I679" s="29">
        <v>0.6</v>
      </c>
      <c r="J679" s="29">
        <f>BDD[[#This Row],[ACCIS]]+BDD[[#This Row],[PRIX HTVA]]</f>
        <v>12.6</v>
      </c>
      <c r="K679" s="29">
        <f>BDD[[#This Row],[PRIX + AC6 HTVA]]*1.6</f>
        <v>20.16</v>
      </c>
      <c r="L679" s="63" t="s">
        <v>22</v>
      </c>
      <c r="N679" s="29">
        <v>1</v>
      </c>
      <c r="O679" s="29" t="s">
        <v>4</v>
      </c>
    </row>
    <row r="680" spans="1:15" x14ac:dyDescent="0.3">
      <c r="A680" s="36" t="s">
        <v>1427</v>
      </c>
      <c r="B680" s="36" t="s">
        <v>1428</v>
      </c>
      <c r="C680" s="36" t="s">
        <v>1435</v>
      </c>
      <c r="D680" s="62" t="s">
        <v>1436</v>
      </c>
      <c r="E680" s="7">
        <v>40</v>
      </c>
      <c r="F680" s="7">
        <v>70</v>
      </c>
      <c r="G680" s="7">
        <v>43</v>
      </c>
      <c r="H680" s="7">
        <v>6.898E-2</v>
      </c>
      <c r="I680" s="29">
        <v>8.4499999999999993</v>
      </c>
      <c r="J680" s="29">
        <f>BDD[[#This Row],[ACCIS]]+BDD[[#This Row],[PRIX HTVA]]</f>
        <v>51.45</v>
      </c>
      <c r="K680" s="29">
        <f>BDD[[#This Row],[PRIX + AC6 HTVA]]*1.6</f>
        <v>82.320000000000007</v>
      </c>
      <c r="L680" s="63" t="s">
        <v>22</v>
      </c>
      <c r="N680" s="29">
        <v>6</v>
      </c>
      <c r="O680" s="29" t="s">
        <v>4</v>
      </c>
    </row>
    <row r="681" spans="1:15" x14ac:dyDescent="0.3">
      <c r="A681" s="36" t="s">
        <v>1427</v>
      </c>
      <c r="B681" s="36" t="s">
        <v>1428</v>
      </c>
      <c r="C681" s="36" t="s">
        <v>1700</v>
      </c>
      <c r="D681" s="62" t="s">
        <v>1699</v>
      </c>
      <c r="E681" s="7">
        <v>40</v>
      </c>
      <c r="F681" s="7">
        <v>5</v>
      </c>
      <c r="G681" s="7">
        <v>5.5</v>
      </c>
      <c r="H681" s="7">
        <v>0</v>
      </c>
      <c r="I681" s="29">
        <v>0.6</v>
      </c>
      <c r="J681" s="29">
        <f>BDD[[#This Row],[ACCIS]]+BDD[[#This Row],[PRIX HTVA]]</f>
        <v>6.1</v>
      </c>
      <c r="K681" s="97">
        <f>BDD[[#This Row],[PRIX + AC6 HTVA]]*1.6</f>
        <v>9.76</v>
      </c>
      <c r="L681" s="63" t="s">
        <v>22</v>
      </c>
      <c r="M681" s="95"/>
      <c r="N681" s="29">
        <v>1</v>
      </c>
      <c r="O681" s="29" t="s">
        <v>4</v>
      </c>
    </row>
    <row r="682" spans="1:15" x14ac:dyDescent="0.3">
      <c r="A682" s="36" t="s">
        <v>1427</v>
      </c>
      <c r="B682" s="36" t="s">
        <v>1428</v>
      </c>
      <c r="C682" s="36" t="s">
        <v>1764</v>
      </c>
      <c r="D682" s="62" t="s">
        <v>1765</v>
      </c>
      <c r="E682" s="7">
        <v>40</v>
      </c>
      <c r="F682" s="7">
        <v>70</v>
      </c>
      <c r="G682" s="7">
        <v>169.51</v>
      </c>
      <c r="H682" s="7">
        <v>6.898E-2</v>
      </c>
      <c r="I682" s="29">
        <v>8.4499999999999993</v>
      </c>
      <c r="J682" s="29">
        <f>BDD[[#This Row],[ACCIS]]+BDD[[#This Row],[PRIX HTVA]]</f>
        <v>177.95999999999998</v>
      </c>
      <c r="K682" s="29">
        <f>BDD[[#This Row],[PRIX + AC6 HTVA]]*1.6</f>
        <v>284.73599999999999</v>
      </c>
      <c r="L682" s="63" t="s">
        <v>22</v>
      </c>
      <c r="N682" s="29">
        <v>6</v>
      </c>
      <c r="O682" s="29" t="s">
        <v>4</v>
      </c>
    </row>
    <row r="683" spans="1:15" x14ac:dyDescent="0.3">
      <c r="A683" s="36" t="s">
        <v>1427</v>
      </c>
      <c r="B683" s="36" t="s">
        <v>1428</v>
      </c>
      <c r="C683" s="36" t="s">
        <v>1437</v>
      </c>
      <c r="D683" s="62" t="s">
        <v>1438</v>
      </c>
      <c r="E683" s="7">
        <v>40</v>
      </c>
      <c r="F683" s="7">
        <v>70</v>
      </c>
      <c r="G683" s="7">
        <v>22.45</v>
      </c>
      <c r="H683" s="7">
        <v>6.898E-2</v>
      </c>
      <c r="I683" s="29">
        <v>8.4499999999999993</v>
      </c>
      <c r="J683" s="29">
        <f>BDD[[#This Row],[ACCIS]]+BDD[[#This Row],[PRIX HTVA]]</f>
        <v>30.9</v>
      </c>
      <c r="K683" s="29">
        <f>BDD[[#This Row],[PRIX + AC6 HTVA]]*1.6</f>
        <v>49.44</v>
      </c>
      <c r="L683" s="63" t="s">
        <v>22</v>
      </c>
      <c r="N683" s="29">
        <v>6</v>
      </c>
      <c r="O683" s="29" t="s">
        <v>4</v>
      </c>
    </row>
    <row r="684" spans="1:15" x14ac:dyDescent="0.3">
      <c r="A684" s="36" t="s">
        <v>1427</v>
      </c>
      <c r="B684" s="36" t="s">
        <v>1428</v>
      </c>
      <c r="C684" s="36" t="s">
        <v>1439</v>
      </c>
      <c r="D684" s="62" t="s">
        <v>1440</v>
      </c>
      <c r="E684" s="7">
        <v>41</v>
      </c>
      <c r="F684" s="7">
        <v>50</v>
      </c>
      <c r="G684" s="7">
        <v>32.5</v>
      </c>
      <c r="H684" s="7">
        <v>0.05</v>
      </c>
      <c r="I684" s="29">
        <v>6.18</v>
      </c>
      <c r="J684" s="29">
        <f>BDD[[#This Row],[ACCIS]]+BDD[[#This Row],[PRIX HTVA]]</f>
        <v>38.68</v>
      </c>
      <c r="K684" s="29">
        <f>BDD[[#This Row],[PRIX + AC6 HTVA]]*1.6</f>
        <v>61.888000000000005</v>
      </c>
      <c r="L684" s="63" t="s">
        <v>22</v>
      </c>
      <c r="N684" s="29">
        <v>6</v>
      </c>
      <c r="O684" s="29" t="s">
        <v>4</v>
      </c>
    </row>
    <row r="685" spans="1:15" x14ac:dyDescent="0.3">
      <c r="A685" s="36" t="s">
        <v>1427</v>
      </c>
      <c r="B685" s="36" t="s">
        <v>1428</v>
      </c>
      <c r="C685" s="36" t="s">
        <v>1441</v>
      </c>
      <c r="D685" s="62" t="s">
        <v>1442</v>
      </c>
      <c r="E685" s="7">
        <v>52.4</v>
      </c>
      <c r="F685" s="7">
        <v>70</v>
      </c>
      <c r="G685" s="7">
        <v>88.5</v>
      </c>
      <c r="H685" s="7">
        <v>6.898E-2</v>
      </c>
      <c r="I685" s="29">
        <v>11.05</v>
      </c>
      <c r="J685" s="29">
        <f>BDD[[#This Row],[ACCIS]]+BDD[[#This Row],[PRIX HTVA]]</f>
        <v>99.55</v>
      </c>
      <c r="K685" s="29">
        <f>BDD[[#This Row],[PRIX + AC6 HTVA]]*1.6</f>
        <v>159.28</v>
      </c>
      <c r="L685" s="63" t="s">
        <v>22</v>
      </c>
      <c r="N685" s="29">
        <v>6</v>
      </c>
      <c r="O685" s="29" t="s">
        <v>4</v>
      </c>
    </row>
    <row r="686" spans="1:15" x14ac:dyDescent="0.3">
      <c r="A686" s="36" t="s">
        <v>1427</v>
      </c>
      <c r="B686" s="36" t="s">
        <v>1428</v>
      </c>
      <c r="C686" s="36" t="s">
        <v>1443</v>
      </c>
      <c r="D686" s="62" t="s">
        <v>1444</v>
      </c>
      <c r="E686" s="7">
        <v>52.9</v>
      </c>
      <c r="F686" s="7">
        <v>70</v>
      </c>
      <c r="G686" s="7">
        <v>79.5</v>
      </c>
      <c r="H686" s="7">
        <v>6.898E-2</v>
      </c>
      <c r="I686" s="29">
        <v>11.15</v>
      </c>
      <c r="J686" s="29">
        <f>BDD[[#This Row],[ACCIS]]+BDD[[#This Row],[PRIX HTVA]]</f>
        <v>90.65</v>
      </c>
      <c r="K686" s="29">
        <f>BDD[[#This Row],[PRIX + AC6 HTVA]]*1.6</f>
        <v>145.04000000000002</v>
      </c>
      <c r="L686" s="63" t="s">
        <v>22</v>
      </c>
      <c r="N686" s="29">
        <v>6</v>
      </c>
      <c r="O686" s="29" t="s">
        <v>4</v>
      </c>
    </row>
    <row r="687" spans="1:15" x14ac:dyDescent="0.3">
      <c r="A687" s="36" t="s">
        <v>1427</v>
      </c>
      <c r="B687" s="36" t="s">
        <v>1428</v>
      </c>
      <c r="C687" s="36" t="s">
        <v>1445</v>
      </c>
      <c r="D687" s="62" t="s">
        <v>1446</v>
      </c>
      <c r="E687" s="7">
        <v>48.4</v>
      </c>
      <c r="F687" s="7">
        <v>70</v>
      </c>
      <c r="G687" s="7">
        <v>118</v>
      </c>
      <c r="H687" s="7">
        <v>6.898E-2</v>
      </c>
      <c r="I687" s="29">
        <v>10.210000000000001</v>
      </c>
      <c r="J687" s="29">
        <f>BDD[[#This Row],[ACCIS]]+BDD[[#This Row],[PRIX HTVA]]</f>
        <v>128.21</v>
      </c>
      <c r="K687" s="29">
        <f>BDD[[#This Row],[PRIX + AC6 HTVA]]*1.6</f>
        <v>205.13600000000002</v>
      </c>
      <c r="L687" s="63" t="s">
        <v>22</v>
      </c>
      <c r="N687" s="29">
        <v>6</v>
      </c>
      <c r="O687" s="29" t="s">
        <v>4</v>
      </c>
    </row>
    <row r="688" spans="1:15" x14ac:dyDescent="0.3">
      <c r="A688" s="36" t="s">
        <v>1427</v>
      </c>
      <c r="B688" s="36" t="s">
        <v>1428</v>
      </c>
      <c r="C688" s="36" t="s">
        <v>1447</v>
      </c>
      <c r="D688" s="62" t="s">
        <v>1448</v>
      </c>
      <c r="E688" s="7">
        <v>50.8</v>
      </c>
      <c r="F688" s="7">
        <v>70</v>
      </c>
      <c r="G688" s="7">
        <v>103</v>
      </c>
      <c r="H688" s="7">
        <v>6.898E-2</v>
      </c>
      <c r="I688" s="29">
        <v>10.71</v>
      </c>
      <c r="J688" s="29">
        <f>BDD[[#This Row],[ACCIS]]+BDD[[#This Row],[PRIX HTVA]]</f>
        <v>113.71000000000001</v>
      </c>
      <c r="K688" s="29">
        <f>BDD[[#This Row],[PRIX + AC6 HTVA]]*1.6</f>
        <v>181.93600000000004</v>
      </c>
      <c r="L688" s="63" t="s">
        <v>22</v>
      </c>
      <c r="N688" s="29">
        <v>6</v>
      </c>
      <c r="O688" s="29" t="s">
        <v>4</v>
      </c>
    </row>
    <row r="689" spans="1:15" x14ac:dyDescent="0.3">
      <c r="A689" s="36" t="s">
        <v>1427</v>
      </c>
      <c r="B689" s="36" t="s">
        <v>1428</v>
      </c>
      <c r="C689" s="36" t="s">
        <v>1449</v>
      </c>
      <c r="D689" s="62" t="s">
        <v>1450</v>
      </c>
      <c r="E689" s="7">
        <v>42.5</v>
      </c>
      <c r="F689" s="7">
        <v>50</v>
      </c>
      <c r="G689" s="7">
        <v>42</v>
      </c>
      <c r="H689" s="7">
        <v>0.05</v>
      </c>
      <c r="I689" s="29">
        <v>6.81</v>
      </c>
      <c r="J689" s="29">
        <f>BDD[[#This Row],[ACCIS]]+BDD[[#This Row],[PRIX HTVA]]</f>
        <v>48.81</v>
      </c>
      <c r="K689" s="29">
        <f>BDD[[#This Row],[PRIX + AC6 HTVA]]*1.6</f>
        <v>78.096000000000004</v>
      </c>
      <c r="L689" s="63" t="s">
        <v>22</v>
      </c>
      <c r="N689" s="29">
        <v>6</v>
      </c>
      <c r="O689" s="29" t="s">
        <v>4</v>
      </c>
    </row>
    <row r="690" spans="1:15" x14ac:dyDescent="0.3">
      <c r="A690" s="36" t="s">
        <v>1427</v>
      </c>
      <c r="B690" s="36" t="s">
        <v>1428</v>
      </c>
      <c r="C690" s="36" t="s">
        <v>1451</v>
      </c>
      <c r="D690" s="62" t="s">
        <v>1452</v>
      </c>
      <c r="E690" s="34">
        <v>40</v>
      </c>
      <c r="F690" s="34">
        <v>50</v>
      </c>
      <c r="G690" s="34">
        <v>430</v>
      </c>
      <c r="H690" s="34">
        <v>0.05</v>
      </c>
      <c r="I690" s="35">
        <v>6.03</v>
      </c>
      <c r="J690" s="35">
        <f>BDD[[#This Row],[ACCIS]]+BDD[[#This Row],[PRIX HTVA]]</f>
        <v>436.03</v>
      </c>
      <c r="K690" s="35">
        <f>BDD[[#This Row],[PRIX + AC6 HTVA]]*1.6</f>
        <v>697.64800000000002</v>
      </c>
      <c r="L690" s="63" t="s">
        <v>22</v>
      </c>
      <c r="N690" s="29">
        <v>6</v>
      </c>
      <c r="O690" s="29" t="s">
        <v>4</v>
      </c>
    </row>
    <row r="691" spans="1:15" x14ac:dyDescent="0.3">
      <c r="A691" s="36" t="s">
        <v>1427</v>
      </c>
      <c r="B691" s="36" t="s">
        <v>1428</v>
      </c>
      <c r="C691" s="36" t="s">
        <v>1453</v>
      </c>
      <c r="D691" s="62" t="s">
        <v>1454</v>
      </c>
      <c r="E691" s="34">
        <v>40</v>
      </c>
      <c r="F691" s="34">
        <v>50</v>
      </c>
      <c r="G691" s="34">
        <v>210</v>
      </c>
      <c r="H691" s="34">
        <v>0.05</v>
      </c>
      <c r="I691" s="35">
        <v>6.03</v>
      </c>
      <c r="J691" s="35">
        <f>BDD[[#This Row],[ACCIS]]+BDD[[#This Row],[PRIX HTVA]]</f>
        <v>216.03</v>
      </c>
      <c r="K691" s="35">
        <f>BDD[[#This Row],[PRIX + AC6 HTVA]]*1.6</f>
        <v>345.64800000000002</v>
      </c>
      <c r="L691" s="63" t="s">
        <v>22</v>
      </c>
      <c r="N691" s="29">
        <v>6</v>
      </c>
      <c r="O691" s="29" t="s">
        <v>4</v>
      </c>
    </row>
    <row r="692" spans="1:15" x14ac:dyDescent="0.3">
      <c r="A692" s="36" t="s">
        <v>1427</v>
      </c>
      <c r="B692" s="36" t="s">
        <v>1428</v>
      </c>
      <c r="C692" s="36" t="s">
        <v>1455</v>
      </c>
      <c r="D692" s="62" t="s">
        <v>1456</v>
      </c>
      <c r="E692" s="34">
        <v>40</v>
      </c>
      <c r="F692" s="34">
        <v>50</v>
      </c>
      <c r="G692" s="34">
        <v>112</v>
      </c>
      <c r="H692" s="34">
        <v>0.05</v>
      </c>
      <c r="I692" s="35">
        <v>6.03</v>
      </c>
      <c r="J692" s="35">
        <f>BDD[[#This Row],[ACCIS]]+BDD[[#This Row],[PRIX HTVA]]</f>
        <v>118.03</v>
      </c>
      <c r="K692" s="35">
        <f>BDD[[#This Row],[PRIX + AC6 HTVA]]*1.6</f>
        <v>188.84800000000001</v>
      </c>
      <c r="L692" s="63" t="s">
        <v>22</v>
      </c>
      <c r="N692" s="29">
        <v>6</v>
      </c>
      <c r="O692" s="29" t="s">
        <v>4</v>
      </c>
    </row>
    <row r="693" spans="1:15" x14ac:dyDescent="0.3">
      <c r="A693" s="36" t="s">
        <v>1427</v>
      </c>
      <c r="B693" s="36" t="s">
        <v>1428</v>
      </c>
      <c r="C693" s="36" t="s">
        <v>1457</v>
      </c>
      <c r="D693" s="62" t="s">
        <v>1458</v>
      </c>
      <c r="E693" s="7">
        <v>42</v>
      </c>
      <c r="F693" s="7">
        <v>70</v>
      </c>
      <c r="G693" s="7">
        <v>16.5</v>
      </c>
      <c r="H693" s="7">
        <v>6.898E-2</v>
      </c>
      <c r="I693" s="29">
        <v>8.8699999999999992</v>
      </c>
      <c r="J693" s="29">
        <f>BDD[[#This Row],[ACCIS]]+BDD[[#This Row],[PRIX HTVA]]</f>
        <v>25.369999999999997</v>
      </c>
      <c r="K693" s="29">
        <f>BDD[[#This Row],[PRIX + AC6 HTVA]]*1.6</f>
        <v>40.591999999999999</v>
      </c>
      <c r="L693" s="63" t="s">
        <v>22</v>
      </c>
      <c r="N693" s="29">
        <v>6</v>
      </c>
      <c r="O693" s="29" t="s">
        <v>4</v>
      </c>
    </row>
    <row r="694" spans="1:15" x14ac:dyDescent="0.3">
      <c r="A694" s="36" t="s">
        <v>1427</v>
      </c>
      <c r="B694" s="36" t="s">
        <v>1428</v>
      </c>
      <c r="C694" s="36" t="s">
        <v>1459</v>
      </c>
      <c r="D694" s="62" t="s">
        <v>1460</v>
      </c>
      <c r="E694" s="7">
        <v>40</v>
      </c>
      <c r="F694" s="7">
        <v>70</v>
      </c>
      <c r="G694" s="7">
        <v>53.5</v>
      </c>
      <c r="H694" s="7">
        <v>6.898E-2</v>
      </c>
      <c r="I694" s="29">
        <v>8.4499999999999993</v>
      </c>
      <c r="J694" s="29">
        <f>BDD[[#This Row],[ACCIS]]+BDD[[#This Row],[PRIX HTVA]]</f>
        <v>61.95</v>
      </c>
      <c r="K694" s="29">
        <f>BDD[[#This Row],[PRIX + AC6 HTVA]]*1.6</f>
        <v>99.12</v>
      </c>
      <c r="L694" s="63" t="s">
        <v>22</v>
      </c>
      <c r="N694" s="29">
        <v>6</v>
      </c>
      <c r="O694" s="29" t="s">
        <v>4</v>
      </c>
    </row>
    <row r="695" spans="1:15" x14ac:dyDescent="0.3">
      <c r="A695" s="36" t="s">
        <v>1427</v>
      </c>
      <c r="B695" s="36" t="s">
        <v>1428</v>
      </c>
      <c r="C695" s="36" t="s">
        <v>1461</v>
      </c>
      <c r="D695" s="62" t="s">
        <v>1462</v>
      </c>
      <c r="E695" s="7">
        <v>40</v>
      </c>
      <c r="F695" s="7">
        <v>70</v>
      </c>
      <c r="G695" s="7">
        <v>51.5</v>
      </c>
      <c r="H695" s="7">
        <v>6.898E-2</v>
      </c>
      <c r="I695" s="29">
        <v>8.4499999999999993</v>
      </c>
      <c r="J695" s="29">
        <f>BDD[[#This Row],[ACCIS]]+BDD[[#This Row],[PRIX HTVA]]</f>
        <v>59.95</v>
      </c>
      <c r="K695" s="29">
        <f>BDD[[#This Row],[PRIX + AC6 HTVA]]*1.6</f>
        <v>95.920000000000016</v>
      </c>
      <c r="L695" s="63" t="s">
        <v>22</v>
      </c>
      <c r="N695" s="29">
        <v>6</v>
      </c>
      <c r="O695" s="29" t="s">
        <v>4</v>
      </c>
    </row>
    <row r="696" spans="1:15" x14ac:dyDescent="0.3">
      <c r="A696" s="36" t="s">
        <v>1427</v>
      </c>
      <c r="B696" s="36" t="s">
        <v>1428</v>
      </c>
      <c r="C696" s="36" t="s">
        <v>1463</v>
      </c>
      <c r="D696" s="62" t="s">
        <v>1464</v>
      </c>
      <c r="E696" s="7">
        <v>40</v>
      </c>
      <c r="F696" s="7">
        <v>70</v>
      </c>
      <c r="G696" s="7">
        <v>83.5</v>
      </c>
      <c r="H696" s="7">
        <v>6.898E-2</v>
      </c>
      <c r="I696" s="29">
        <v>8.4499999999999993</v>
      </c>
      <c r="J696" s="29">
        <f>BDD[[#This Row],[ACCIS]]+BDD[[#This Row],[PRIX HTVA]]</f>
        <v>91.95</v>
      </c>
      <c r="K696" s="29">
        <f>BDD[[#This Row],[PRIX + AC6 HTVA]]*1.6</f>
        <v>147.12</v>
      </c>
      <c r="L696" s="63" t="s">
        <v>22</v>
      </c>
      <c r="N696" s="29">
        <v>6</v>
      </c>
      <c r="O696" s="29" t="s">
        <v>4</v>
      </c>
    </row>
    <row r="697" spans="1:15" x14ac:dyDescent="0.3">
      <c r="A697" s="36" t="s">
        <v>1427</v>
      </c>
      <c r="B697" s="36" t="s">
        <v>1428</v>
      </c>
      <c r="C697" s="36" t="s">
        <v>1465</v>
      </c>
      <c r="D697" s="62" t="s">
        <v>1466</v>
      </c>
      <c r="E697" s="7">
        <v>40</v>
      </c>
      <c r="F697" s="7">
        <v>70</v>
      </c>
      <c r="G697" s="7">
        <v>63.5</v>
      </c>
      <c r="H697" s="7">
        <v>6.898E-2</v>
      </c>
      <c r="I697" s="29">
        <v>8.4499999999999993</v>
      </c>
      <c r="J697" s="29">
        <f>BDD[[#This Row],[ACCIS]]+BDD[[#This Row],[PRIX HTVA]]</f>
        <v>71.95</v>
      </c>
      <c r="K697" s="29">
        <f>BDD[[#This Row],[PRIX + AC6 HTVA]]*1.6</f>
        <v>115.12</v>
      </c>
      <c r="L697" s="63" t="s">
        <v>22</v>
      </c>
      <c r="N697" s="29">
        <v>6</v>
      </c>
      <c r="O697" s="29" t="s">
        <v>4</v>
      </c>
    </row>
    <row r="698" spans="1:15" x14ac:dyDescent="0.3">
      <c r="A698" s="36" t="s">
        <v>1427</v>
      </c>
      <c r="B698" s="36" t="s">
        <v>1428</v>
      </c>
      <c r="C698" s="36" t="s">
        <v>1467</v>
      </c>
      <c r="D698" s="62" t="s">
        <v>1468</v>
      </c>
      <c r="E698" s="7">
        <v>42</v>
      </c>
      <c r="F698" s="7">
        <v>70</v>
      </c>
      <c r="G698" s="7">
        <v>17</v>
      </c>
      <c r="H698" s="7">
        <v>6.898E-2</v>
      </c>
      <c r="I698" s="29">
        <v>8.8699999999999992</v>
      </c>
      <c r="J698" s="29">
        <f>BDD[[#This Row],[ACCIS]]+BDD[[#This Row],[PRIX HTVA]]</f>
        <v>25.869999999999997</v>
      </c>
      <c r="K698" s="29">
        <f>BDD[[#This Row],[PRIX + AC6 HTVA]]*1.6</f>
        <v>41.391999999999996</v>
      </c>
      <c r="L698" s="63" t="s">
        <v>22</v>
      </c>
      <c r="N698" s="29">
        <v>6</v>
      </c>
      <c r="O698" s="29" t="s">
        <v>4</v>
      </c>
    </row>
    <row r="699" spans="1:15" x14ac:dyDescent="0.3">
      <c r="A699" s="36" t="s">
        <v>1427</v>
      </c>
      <c r="B699" s="36" t="s">
        <v>1428</v>
      </c>
      <c r="C699" s="36" t="s">
        <v>1702</v>
      </c>
      <c r="D699" s="62" t="s">
        <v>1701</v>
      </c>
      <c r="E699" s="7">
        <v>42</v>
      </c>
      <c r="F699" s="7">
        <v>5</v>
      </c>
      <c r="G699" s="7">
        <v>2.5</v>
      </c>
      <c r="H699" s="7">
        <v>0</v>
      </c>
      <c r="I699" s="29">
        <v>0.63</v>
      </c>
      <c r="J699" s="29">
        <f>BDD[[#This Row],[ACCIS]]+BDD[[#This Row],[PRIX HTVA]]</f>
        <v>3.13</v>
      </c>
      <c r="K699" s="29">
        <f>BDD[[#This Row],[PRIX + AC6 HTVA]]*1.6</f>
        <v>5.008</v>
      </c>
      <c r="L699" s="63" t="s">
        <v>22</v>
      </c>
      <c r="N699" s="29">
        <v>1</v>
      </c>
      <c r="O699" s="29" t="s">
        <v>4</v>
      </c>
    </row>
    <row r="700" spans="1:15" x14ac:dyDescent="0.3">
      <c r="A700" s="36" t="s">
        <v>1427</v>
      </c>
      <c r="B700" s="36" t="s">
        <v>1428</v>
      </c>
      <c r="C700" s="36" t="s">
        <v>1696</v>
      </c>
      <c r="D700" s="62" t="s">
        <v>1695</v>
      </c>
      <c r="E700" s="96">
        <v>43</v>
      </c>
      <c r="F700" s="96">
        <v>50</v>
      </c>
      <c r="G700" s="96">
        <v>36.9</v>
      </c>
      <c r="H700" s="96">
        <v>0.05</v>
      </c>
      <c r="I700" s="97">
        <v>6.48</v>
      </c>
      <c r="J700" s="29">
        <f>BDD[[#This Row],[ACCIS]]+BDD[[#This Row],[PRIX HTVA]]</f>
        <v>43.379999999999995</v>
      </c>
      <c r="K700" s="97">
        <f>BDD[[#This Row],[PRIX + AC6 HTVA]]*1.6</f>
        <v>69.408000000000001</v>
      </c>
      <c r="L700" s="63" t="s">
        <v>22</v>
      </c>
      <c r="M700" s="95"/>
      <c r="N700" s="29">
        <v>6</v>
      </c>
      <c r="O700" s="29" t="s">
        <v>4</v>
      </c>
    </row>
    <row r="701" spans="1:15" x14ac:dyDescent="0.3">
      <c r="A701" s="7" t="s">
        <v>1427</v>
      </c>
      <c r="B701" s="41" t="s">
        <v>1469</v>
      </c>
      <c r="C701" s="7" t="s">
        <v>1470</v>
      </c>
      <c r="D701" s="62" t="s">
        <v>1471</v>
      </c>
      <c r="E701" s="23">
        <v>40</v>
      </c>
      <c r="F701" s="23">
        <v>70</v>
      </c>
      <c r="G701" s="23">
        <v>1065.75</v>
      </c>
      <c r="H701" s="23">
        <v>6.898E-2</v>
      </c>
      <c r="I701" s="37">
        <v>8.4488199999999996</v>
      </c>
      <c r="J701" s="37">
        <f>BDD[[#This Row],[ACCIS]]+BDD[[#This Row],[PRIX HTVA]]</f>
        <v>1074.1988200000001</v>
      </c>
      <c r="K701" s="37">
        <f>BDD[[#This Row],[PRIX + AC6 HTVA]]*1.6</f>
        <v>1718.7181120000002</v>
      </c>
      <c r="L701" s="63" t="s">
        <v>22</v>
      </c>
      <c r="N701" s="29">
        <v>6</v>
      </c>
      <c r="O701" s="29"/>
    </row>
    <row r="702" spans="1:15" x14ac:dyDescent="0.3">
      <c r="A702" s="7" t="s">
        <v>1427</v>
      </c>
      <c r="B702" s="7" t="s">
        <v>1469</v>
      </c>
      <c r="C702" s="7" t="s">
        <v>1472</v>
      </c>
      <c r="D702" s="62" t="s">
        <v>1473</v>
      </c>
      <c r="E702" s="23">
        <v>40</v>
      </c>
      <c r="F702" s="23">
        <v>5</v>
      </c>
      <c r="G702" s="23">
        <v>12.504799999999999</v>
      </c>
      <c r="H702" s="23">
        <v>4.9300000000000004E-3</v>
      </c>
      <c r="I702" s="37">
        <v>0.60348999999999997</v>
      </c>
      <c r="J702" s="37">
        <f>BDD[[#This Row],[ACCIS]]+BDD[[#This Row],[PRIX HTVA]]</f>
        <v>13.10829</v>
      </c>
      <c r="K702" s="37">
        <f>BDD[[#This Row],[PRIX + AC6 HTVA]]*1.6</f>
        <v>20.973264</v>
      </c>
      <c r="L702" s="63" t="s">
        <v>22</v>
      </c>
      <c r="N702" s="29">
        <v>6</v>
      </c>
      <c r="O702" s="29"/>
    </row>
    <row r="703" spans="1:15" x14ac:dyDescent="0.3">
      <c r="A703" s="7" t="s">
        <v>1427</v>
      </c>
      <c r="B703" s="7" t="s">
        <v>1469</v>
      </c>
      <c r="C703" s="7" t="s">
        <v>1474</v>
      </c>
      <c r="D703" s="62" t="s">
        <v>1475</v>
      </c>
      <c r="E703" s="23">
        <v>40</v>
      </c>
      <c r="F703" s="23">
        <v>5</v>
      </c>
      <c r="G703" s="23">
        <v>17.81325</v>
      </c>
      <c r="H703" s="23">
        <v>4.9300000000000004E-3</v>
      </c>
      <c r="I703" s="37">
        <v>0.60348999999999997</v>
      </c>
      <c r="J703" s="37">
        <f>BDD[[#This Row],[ACCIS]]+BDD[[#This Row],[PRIX HTVA]]</f>
        <v>18.416740000000001</v>
      </c>
      <c r="K703" s="37">
        <f>BDD[[#This Row],[PRIX + AC6 HTVA]]*1.6</f>
        <v>29.466784000000004</v>
      </c>
      <c r="L703" s="63" t="s">
        <v>22</v>
      </c>
      <c r="N703" s="29">
        <v>6</v>
      </c>
      <c r="O703" s="29"/>
    </row>
    <row r="704" spans="1:15" x14ac:dyDescent="0.3">
      <c r="A704" s="7" t="s">
        <v>1427</v>
      </c>
      <c r="B704" s="7" t="s">
        <v>1469</v>
      </c>
      <c r="C704" s="7" t="s">
        <v>1476</v>
      </c>
      <c r="D704" s="62" t="s">
        <v>1477</v>
      </c>
      <c r="E704" s="23">
        <v>40</v>
      </c>
      <c r="F704" s="23">
        <v>70</v>
      </c>
      <c r="G704" s="23">
        <v>1004.85</v>
      </c>
      <c r="H704" s="23">
        <v>6.898E-2</v>
      </c>
      <c r="I704" s="37">
        <v>8.4488199999999996</v>
      </c>
      <c r="J704" s="37">
        <f>BDD[[#This Row],[ACCIS]]+BDD[[#This Row],[PRIX HTVA]]</f>
        <v>1013.29882</v>
      </c>
      <c r="K704" s="37">
        <f>BDD[[#This Row],[PRIX + AC6 HTVA]]*1.6</f>
        <v>1621.278112</v>
      </c>
      <c r="L704" s="63" t="s">
        <v>22</v>
      </c>
      <c r="N704" s="29">
        <v>6</v>
      </c>
      <c r="O704" s="29"/>
    </row>
    <row r="705" spans="1:15" x14ac:dyDescent="0.3">
      <c r="A705" s="7" t="s">
        <v>1427</v>
      </c>
      <c r="B705" s="7" t="s">
        <v>1469</v>
      </c>
      <c r="C705" s="7" t="s">
        <v>1478</v>
      </c>
      <c r="D705" s="62" t="s">
        <v>1479</v>
      </c>
      <c r="E705" s="23">
        <v>40</v>
      </c>
      <c r="F705" s="23">
        <v>70</v>
      </c>
      <c r="G705" s="23">
        <v>506.48500000000001</v>
      </c>
      <c r="H705" s="23">
        <v>6.898E-2</v>
      </c>
      <c r="I705" s="37">
        <v>8.4488199999999996</v>
      </c>
      <c r="J705" s="37">
        <f>BDD[[#This Row],[ACCIS]]+BDD[[#This Row],[PRIX HTVA]]</f>
        <v>514.93381999999997</v>
      </c>
      <c r="K705" s="37">
        <f>BDD[[#This Row],[PRIX + AC6 HTVA]]*1.6</f>
        <v>823.89411199999995</v>
      </c>
      <c r="L705" s="63" t="s">
        <v>22</v>
      </c>
      <c r="N705" s="29">
        <v>6</v>
      </c>
      <c r="O705" s="29"/>
    </row>
    <row r="706" spans="1:15" x14ac:dyDescent="0.3">
      <c r="A706" s="7" t="s">
        <v>1427</v>
      </c>
      <c r="B706" s="7" t="s">
        <v>1469</v>
      </c>
      <c r="C706" s="7" t="s">
        <v>1480</v>
      </c>
      <c r="D706" s="62" t="s">
        <v>1481</v>
      </c>
      <c r="E706" s="23">
        <v>40</v>
      </c>
      <c r="F706" s="23">
        <v>70</v>
      </c>
      <c r="G706" s="23">
        <v>130.935</v>
      </c>
      <c r="H706" s="23">
        <v>6.898E-2</v>
      </c>
      <c r="I706" s="37">
        <v>8.4488199999999996</v>
      </c>
      <c r="J706" s="37">
        <f>BDD[[#This Row],[ACCIS]]+BDD[[#This Row],[PRIX HTVA]]</f>
        <v>139.38382000000001</v>
      </c>
      <c r="K706" s="37">
        <f>BDD[[#This Row],[PRIX + AC6 HTVA]]*1.6</f>
        <v>223.01411200000004</v>
      </c>
      <c r="L706" s="63" t="s">
        <v>22</v>
      </c>
      <c r="N706" s="29">
        <v>6</v>
      </c>
      <c r="O706" s="29"/>
    </row>
    <row r="707" spans="1:15" x14ac:dyDescent="0.3">
      <c r="A707" s="7" t="s">
        <v>1427</v>
      </c>
      <c r="B707" s="7" t="s">
        <v>1469</v>
      </c>
      <c r="C707" s="7" t="s">
        <v>1482</v>
      </c>
      <c r="D707" s="62" t="s">
        <v>1483</v>
      </c>
      <c r="E707" s="23">
        <v>40</v>
      </c>
      <c r="F707" s="23">
        <v>70</v>
      </c>
      <c r="G707" s="23">
        <v>116.72499999999999</v>
      </c>
      <c r="H707" s="23">
        <v>6.898E-2</v>
      </c>
      <c r="I707" s="37">
        <v>8.4488199999999996</v>
      </c>
      <c r="J707" s="37">
        <f>BDD[[#This Row],[ACCIS]]+BDD[[#This Row],[PRIX HTVA]]</f>
        <v>125.17381999999999</v>
      </c>
      <c r="K707" s="37">
        <f>BDD[[#This Row],[PRIX + AC6 HTVA]]*1.6</f>
        <v>200.27811199999999</v>
      </c>
      <c r="L707" s="63" t="s">
        <v>22</v>
      </c>
      <c r="N707" s="29">
        <v>6</v>
      </c>
      <c r="O707" s="29"/>
    </row>
    <row r="708" spans="1:15" x14ac:dyDescent="0.3">
      <c r="A708" s="7" t="s">
        <v>1427</v>
      </c>
      <c r="B708" s="7" t="s">
        <v>1469</v>
      </c>
      <c r="C708" s="7" t="s">
        <v>1484</v>
      </c>
      <c r="D708" s="62" t="s">
        <v>1485</v>
      </c>
      <c r="E708" s="23">
        <v>40</v>
      </c>
      <c r="F708" s="23">
        <v>5</v>
      </c>
      <c r="G708" s="23">
        <v>12.068350000000001</v>
      </c>
      <c r="H708" s="23">
        <v>4.9300000000000004E-3</v>
      </c>
      <c r="I708" s="37">
        <v>0.60348999999999997</v>
      </c>
      <c r="J708" s="37">
        <f>BDD[[#This Row],[ACCIS]]+BDD[[#This Row],[PRIX HTVA]]</f>
        <v>12.671840000000001</v>
      </c>
      <c r="K708" s="37">
        <f>BDD[[#This Row],[PRIX + AC6 HTVA]]*1.6</f>
        <v>20.274944000000005</v>
      </c>
      <c r="L708" s="63" t="s">
        <v>22</v>
      </c>
      <c r="N708" s="29">
        <v>6</v>
      </c>
      <c r="O708" s="29"/>
    </row>
    <row r="709" spans="1:15" x14ac:dyDescent="0.3">
      <c r="A709" s="7" t="s">
        <v>1427</v>
      </c>
      <c r="B709" s="7" t="s">
        <v>1469</v>
      </c>
      <c r="C709" s="7" t="s">
        <v>1486</v>
      </c>
      <c r="D709" s="62" t="s">
        <v>1487</v>
      </c>
      <c r="E709" s="23">
        <v>40</v>
      </c>
      <c r="F709" s="23">
        <v>70</v>
      </c>
      <c r="G709" s="23">
        <v>91.35</v>
      </c>
      <c r="H709" s="23">
        <v>6.898E-2</v>
      </c>
      <c r="I709" s="37">
        <v>8.4488199999999996</v>
      </c>
      <c r="J709" s="37">
        <f>BDD[[#This Row],[ACCIS]]+BDD[[#This Row],[PRIX HTVA]]</f>
        <v>99.798819999999992</v>
      </c>
      <c r="K709" s="37">
        <f>BDD[[#This Row],[PRIX + AC6 HTVA]]*1.6</f>
        <v>159.678112</v>
      </c>
      <c r="L709" s="63" t="s">
        <v>22</v>
      </c>
      <c r="N709" s="29">
        <v>6</v>
      </c>
      <c r="O709" s="29"/>
    </row>
    <row r="710" spans="1:15" x14ac:dyDescent="0.3">
      <c r="A710" s="7" t="s">
        <v>1427</v>
      </c>
      <c r="B710" s="7" t="s">
        <v>1469</v>
      </c>
      <c r="C710" s="7" t="s">
        <v>1488</v>
      </c>
      <c r="D710" s="62" t="s">
        <v>1489</v>
      </c>
      <c r="E710" s="23">
        <v>40</v>
      </c>
      <c r="F710" s="23">
        <v>5</v>
      </c>
      <c r="G710" s="23">
        <v>9.2669500000000014</v>
      </c>
      <c r="H710" s="23">
        <v>4.9300000000000004E-3</v>
      </c>
      <c r="I710" s="37">
        <v>0.60348999999999997</v>
      </c>
      <c r="J710" s="37">
        <f>BDD[[#This Row],[ACCIS]]+BDD[[#This Row],[PRIX HTVA]]</f>
        <v>9.8704400000000021</v>
      </c>
      <c r="K710" s="37">
        <f>BDD[[#This Row],[PRIX + AC6 HTVA]]*1.6</f>
        <v>15.792704000000004</v>
      </c>
      <c r="L710" s="63" t="s">
        <v>22</v>
      </c>
      <c r="N710" s="29">
        <v>6</v>
      </c>
      <c r="O710" s="29"/>
    </row>
    <row r="711" spans="1:15" x14ac:dyDescent="0.3">
      <c r="A711" s="7" t="s">
        <v>1427</v>
      </c>
      <c r="B711" s="7" t="s">
        <v>1469</v>
      </c>
      <c r="C711" s="7" t="s">
        <v>1490</v>
      </c>
      <c r="D711" s="62" t="s">
        <v>1491</v>
      </c>
      <c r="E711" s="23">
        <v>40</v>
      </c>
      <c r="F711" s="23">
        <v>70</v>
      </c>
      <c r="G711" s="23">
        <v>66.989999999999995</v>
      </c>
      <c r="H711" s="23">
        <v>6.898E-2</v>
      </c>
      <c r="I711" s="37">
        <v>8.4488199999999996</v>
      </c>
      <c r="J711" s="37">
        <f>BDD[[#This Row],[ACCIS]]+BDD[[#This Row],[PRIX HTVA]]</f>
        <v>75.438819999999993</v>
      </c>
      <c r="K711" s="37">
        <f>BDD[[#This Row],[PRIX + AC6 HTVA]]*1.6</f>
        <v>120.702112</v>
      </c>
      <c r="L711" s="63" t="s">
        <v>22</v>
      </c>
      <c r="N711" s="29">
        <v>6</v>
      </c>
      <c r="O711" s="29"/>
    </row>
    <row r="712" spans="1:15" x14ac:dyDescent="0.3">
      <c r="A712" s="7" t="s">
        <v>1427</v>
      </c>
      <c r="B712" s="7" t="s">
        <v>1469</v>
      </c>
      <c r="C712" s="7" t="s">
        <v>1492</v>
      </c>
      <c r="D712" s="62" t="s">
        <v>1493</v>
      </c>
      <c r="E712" s="23">
        <v>40</v>
      </c>
      <c r="F712" s="23">
        <v>70</v>
      </c>
      <c r="G712" s="23">
        <v>63.945</v>
      </c>
      <c r="H712" s="23">
        <v>6.898E-2</v>
      </c>
      <c r="I712" s="37">
        <v>8.4488199999999996</v>
      </c>
      <c r="J712" s="37">
        <f>BDD[[#This Row],[ACCIS]]+BDD[[#This Row],[PRIX HTVA]]</f>
        <v>72.393820000000005</v>
      </c>
      <c r="K712" s="37">
        <f>BDD[[#This Row],[PRIX + AC6 HTVA]]*1.6</f>
        <v>115.83011200000001</v>
      </c>
      <c r="L712" s="63" t="s">
        <v>22</v>
      </c>
      <c r="N712" s="29">
        <v>6</v>
      </c>
      <c r="O712" s="29"/>
    </row>
    <row r="713" spans="1:15" x14ac:dyDescent="0.3">
      <c r="A713" s="7" t="s">
        <v>1427</v>
      </c>
      <c r="B713" s="7" t="s">
        <v>1469</v>
      </c>
      <c r="C713" s="7" t="s">
        <v>1494</v>
      </c>
      <c r="D713" s="62" t="s">
        <v>1495</v>
      </c>
      <c r="E713" s="23">
        <v>40</v>
      </c>
      <c r="F713" s="23">
        <v>70</v>
      </c>
      <c r="G713" s="23">
        <v>77.14</v>
      </c>
      <c r="H713" s="23">
        <v>6.898E-2</v>
      </c>
      <c r="I713" s="37">
        <v>8.4488199999999996</v>
      </c>
      <c r="J713" s="37">
        <f>BDD[[#This Row],[ACCIS]]+BDD[[#This Row],[PRIX HTVA]]</f>
        <v>85.588819999999998</v>
      </c>
      <c r="K713" s="37">
        <f>BDD[[#This Row],[PRIX + AC6 HTVA]]*1.6</f>
        <v>136.94211200000001</v>
      </c>
      <c r="L713" s="63" t="s">
        <v>22</v>
      </c>
      <c r="N713" s="29">
        <v>6</v>
      </c>
      <c r="O713" s="29"/>
    </row>
    <row r="714" spans="1:15" x14ac:dyDescent="0.3">
      <c r="A714" s="7" t="s">
        <v>1427</v>
      </c>
      <c r="B714" s="7" t="s">
        <v>1469</v>
      </c>
      <c r="C714" s="7" t="s">
        <v>1496</v>
      </c>
      <c r="D714" s="62" t="s">
        <v>1497</v>
      </c>
      <c r="E714" s="23">
        <v>40</v>
      </c>
      <c r="F714" s="23">
        <v>5</v>
      </c>
      <c r="G714" s="23">
        <v>8.2417999999999996</v>
      </c>
      <c r="H714" s="23">
        <v>4.9300000000000004E-3</v>
      </c>
      <c r="I714" s="37">
        <v>0.60348999999999997</v>
      </c>
      <c r="J714" s="37">
        <f>BDD[[#This Row],[ACCIS]]+BDD[[#This Row],[PRIX HTVA]]</f>
        <v>8.8452900000000003</v>
      </c>
      <c r="K714" s="37">
        <f>BDD[[#This Row],[PRIX + AC6 HTVA]]*1.6</f>
        <v>14.152464000000002</v>
      </c>
      <c r="L714" s="63" t="s">
        <v>22</v>
      </c>
      <c r="N714" s="29">
        <v>6</v>
      </c>
      <c r="O714" s="29"/>
    </row>
    <row r="715" spans="1:15" x14ac:dyDescent="0.3">
      <c r="A715" s="7" t="s">
        <v>1427</v>
      </c>
      <c r="B715" s="7" t="s">
        <v>1469</v>
      </c>
      <c r="C715" s="7" t="s">
        <v>1498</v>
      </c>
      <c r="D715" s="62" t="s">
        <v>1499</v>
      </c>
      <c r="E715" s="23">
        <v>40</v>
      </c>
      <c r="F715" s="23">
        <v>70</v>
      </c>
      <c r="G715" s="23">
        <v>50.2425</v>
      </c>
      <c r="H715" s="23">
        <v>6.898E-2</v>
      </c>
      <c r="I715" s="37">
        <v>8.4488199999999996</v>
      </c>
      <c r="J715" s="37">
        <f>BDD[[#This Row],[ACCIS]]+BDD[[#This Row],[PRIX HTVA]]</f>
        <v>58.691319999999997</v>
      </c>
      <c r="K715" s="37">
        <f>BDD[[#This Row],[PRIX + AC6 HTVA]]*1.6</f>
        <v>93.906112000000007</v>
      </c>
      <c r="L715" s="63" t="s">
        <v>22</v>
      </c>
      <c r="N715" s="29">
        <v>6</v>
      </c>
      <c r="O715" s="29"/>
    </row>
    <row r="716" spans="1:15" x14ac:dyDescent="0.3">
      <c r="A716" s="7" t="s">
        <v>1427</v>
      </c>
      <c r="B716" s="7" t="s">
        <v>1469</v>
      </c>
      <c r="C716" s="7" t="s">
        <v>1500</v>
      </c>
      <c r="D716" s="62" t="s">
        <v>1501</v>
      </c>
      <c r="E716" s="23">
        <v>40</v>
      </c>
      <c r="F716" s="23">
        <v>70</v>
      </c>
      <c r="G716" s="23">
        <v>49.734999999999999</v>
      </c>
      <c r="H716" s="23">
        <v>6.898E-2</v>
      </c>
      <c r="I716" s="37">
        <v>8.4488199999999996</v>
      </c>
      <c r="J716" s="37">
        <f>BDD[[#This Row],[ACCIS]]+BDD[[#This Row],[PRIX HTVA]]</f>
        <v>58.183819999999997</v>
      </c>
      <c r="K716" s="37">
        <f>BDD[[#This Row],[PRIX + AC6 HTVA]]*1.6</f>
        <v>93.094111999999996</v>
      </c>
      <c r="L716" s="63" t="s">
        <v>22</v>
      </c>
      <c r="N716" s="29">
        <v>6</v>
      </c>
      <c r="O716" s="29"/>
    </row>
    <row r="717" spans="1:15" x14ac:dyDescent="0.3">
      <c r="A717" s="7" t="s">
        <v>1427</v>
      </c>
      <c r="B717" s="7" t="s">
        <v>1469</v>
      </c>
      <c r="C717" s="7" t="s">
        <v>1502</v>
      </c>
      <c r="D717" s="62" t="s">
        <v>1503</v>
      </c>
      <c r="E717" s="23">
        <v>40</v>
      </c>
      <c r="F717" s="23">
        <v>5</v>
      </c>
      <c r="G717" s="23">
        <v>7.9474499999999999</v>
      </c>
      <c r="H717" s="23">
        <v>4.9300000000000004E-3</v>
      </c>
      <c r="I717" s="37">
        <v>0.60348999999999997</v>
      </c>
      <c r="J717" s="37">
        <f>BDD[[#This Row],[ACCIS]]+BDD[[#This Row],[PRIX HTVA]]</f>
        <v>8.5509400000000007</v>
      </c>
      <c r="K717" s="37">
        <f>BDD[[#This Row],[PRIX + AC6 HTVA]]*1.6</f>
        <v>13.681504000000002</v>
      </c>
      <c r="L717" s="63" t="s">
        <v>22</v>
      </c>
      <c r="N717" s="29">
        <v>6</v>
      </c>
      <c r="O717" s="29"/>
    </row>
    <row r="718" spans="1:15" x14ac:dyDescent="0.3">
      <c r="A718" s="7" t="s">
        <v>1427</v>
      </c>
      <c r="B718" s="7" t="s">
        <v>1469</v>
      </c>
      <c r="C718" s="7" t="s">
        <v>1504</v>
      </c>
      <c r="D718" s="62" t="s">
        <v>1505</v>
      </c>
      <c r="E718" s="23">
        <v>40</v>
      </c>
      <c r="F718" s="23">
        <v>5</v>
      </c>
      <c r="G718" s="23">
        <v>7.7951999999999995</v>
      </c>
      <c r="H718" s="23">
        <v>4.9300000000000004E-3</v>
      </c>
      <c r="I718" s="37">
        <v>0.60348999999999997</v>
      </c>
      <c r="J718" s="37">
        <f>BDD[[#This Row],[ACCIS]]+BDD[[#This Row],[PRIX HTVA]]</f>
        <v>8.3986900000000002</v>
      </c>
      <c r="K718" s="37">
        <f>BDD[[#This Row],[PRIX + AC6 HTVA]]*1.6</f>
        <v>13.437904000000001</v>
      </c>
      <c r="L718" s="63" t="s">
        <v>22</v>
      </c>
      <c r="N718" s="29">
        <v>6</v>
      </c>
      <c r="O718" s="29"/>
    </row>
    <row r="719" spans="1:15" x14ac:dyDescent="0.3">
      <c r="A719" s="7" t="s">
        <v>1427</v>
      </c>
      <c r="B719" s="7" t="s">
        <v>1469</v>
      </c>
      <c r="C719" s="7" t="s">
        <v>1506</v>
      </c>
      <c r="D719" s="62" t="s">
        <v>1507</v>
      </c>
      <c r="E719" s="23">
        <v>40</v>
      </c>
      <c r="F719" s="23">
        <v>5</v>
      </c>
      <c r="G719" s="23">
        <v>7.7951999999999995</v>
      </c>
      <c r="H719" s="23">
        <v>4.9300000000000004E-3</v>
      </c>
      <c r="I719" s="37">
        <v>0.60348999999999997</v>
      </c>
      <c r="J719" s="37">
        <f>BDD[[#This Row],[ACCIS]]+BDD[[#This Row],[PRIX HTVA]]</f>
        <v>8.3986900000000002</v>
      </c>
      <c r="K719" s="37">
        <f>BDD[[#This Row],[PRIX + AC6 HTVA]]*1.6</f>
        <v>13.437904000000001</v>
      </c>
      <c r="L719" s="63" t="s">
        <v>22</v>
      </c>
      <c r="N719" s="29">
        <v>6</v>
      </c>
      <c r="O719" s="29"/>
    </row>
    <row r="720" spans="1:15" x14ac:dyDescent="0.3">
      <c r="A720" s="7" t="s">
        <v>1427</v>
      </c>
      <c r="B720" s="7" t="s">
        <v>1469</v>
      </c>
      <c r="C720" s="7" t="s">
        <v>1508</v>
      </c>
      <c r="D720" s="62" t="s">
        <v>1509</v>
      </c>
      <c r="E720" s="23">
        <v>40</v>
      </c>
      <c r="F720" s="23">
        <v>5</v>
      </c>
      <c r="G720" s="23">
        <v>7.6531000000000002</v>
      </c>
      <c r="H720" s="23">
        <v>4.9300000000000004E-3</v>
      </c>
      <c r="I720" s="37">
        <v>0.60348999999999997</v>
      </c>
      <c r="J720" s="37">
        <f>BDD[[#This Row],[ACCIS]]+BDD[[#This Row],[PRIX HTVA]]</f>
        <v>8.256590000000001</v>
      </c>
      <c r="K720" s="37">
        <f>BDD[[#This Row],[PRIX + AC6 HTVA]]*1.6</f>
        <v>13.210544000000002</v>
      </c>
      <c r="L720" s="63" t="s">
        <v>22</v>
      </c>
      <c r="N720" s="29">
        <v>3</v>
      </c>
      <c r="O720" s="29"/>
    </row>
    <row r="721" spans="1:15" x14ac:dyDescent="0.3">
      <c r="A721" s="7" t="s">
        <v>1427</v>
      </c>
      <c r="B721" s="7" t="s">
        <v>1469</v>
      </c>
      <c r="C721" s="7" t="s">
        <v>1510</v>
      </c>
      <c r="D721" s="62" t="s">
        <v>1511</v>
      </c>
      <c r="E721" s="23">
        <v>40</v>
      </c>
      <c r="F721" s="23">
        <v>70</v>
      </c>
      <c r="G721" s="23">
        <v>38.57</v>
      </c>
      <c r="H721" s="23">
        <v>6.898E-2</v>
      </c>
      <c r="I721" s="37">
        <v>8.4488199999999996</v>
      </c>
      <c r="J721" s="37">
        <f>BDD[[#This Row],[ACCIS]]+BDD[[#This Row],[PRIX HTVA]]</f>
        <v>47.018819999999998</v>
      </c>
      <c r="K721" s="37">
        <f>BDD[[#This Row],[PRIX + AC6 HTVA]]*1.6</f>
        <v>75.230112000000005</v>
      </c>
      <c r="L721" s="63" t="s">
        <v>22</v>
      </c>
      <c r="N721" s="29">
        <v>6</v>
      </c>
      <c r="O721" s="29"/>
    </row>
    <row r="722" spans="1:15" x14ac:dyDescent="0.3">
      <c r="A722" s="7" t="s">
        <v>1427</v>
      </c>
      <c r="B722" s="7" t="s">
        <v>1469</v>
      </c>
      <c r="C722" s="7" t="s">
        <v>1512</v>
      </c>
      <c r="D722" s="62" t="s">
        <v>1513</v>
      </c>
      <c r="E722" s="23">
        <v>40</v>
      </c>
      <c r="F722" s="23">
        <v>20</v>
      </c>
      <c r="G722" s="23">
        <v>17.214400000000001</v>
      </c>
      <c r="H722" s="23">
        <v>1.9709999999999998E-2</v>
      </c>
      <c r="I722" s="37">
        <v>2.4139499999999998</v>
      </c>
      <c r="J722" s="37">
        <f>BDD[[#This Row],[ACCIS]]+BDD[[#This Row],[PRIX HTVA]]</f>
        <v>19.628350000000001</v>
      </c>
      <c r="K722" s="37">
        <f>BDD[[#This Row],[PRIX + AC6 HTVA]]*1.6</f>
        <v>31.405360000000002</v>
      </c>
      <c r="L722" s="63" t="s">
        <v>22</v>
      </c>
      <c r="N722" s="29">
        <v>6</v>
      </c>
      <c r="O722" s="29"/>
    </row>
    <row r="723" spans="1:15" x14ac:dyDescent="0.3">
      <c r="A723" s="7" t="s">
        <v>1427</v>
      </c>
      <c r="B723" s="7" t="s">
        <v>1469</v>
      </c>
      <c r="C723" s="7" t="s">
        <v>1514</v>
      </c>
      <c r="D723" s="62" t="s">
        <v>1515</v>
      </c>
      <c r="E723" s="23">
        <v>40</v>
      </c>
      <c r="F723" s="23">
        <v>5</v>
      </c>
      <c r="G723" s="23">
        <v>7.5008499999999998</v>
      </c>
      <c r="H723" s="23">
        <v>4.9300000000000004E-3</v>
      </c>
      <c r="I723" s="37">
        <v>0.60348999999999997</v>
      </c>
      <c r="J723" s="37">
        <f>BDD[[#This Row],[ACCIS]]+BDD[[#This Row],[PRIX HTVA]]</f>
        <v>8.1043400000000005</v>
      </c>
      <c r="K723" s="37">
        <f>BDD[[#This Row],[PRIX + AC6 HTVA]]*1.6</f>
        <v>12.966944000000002</v>
      </c>
      <c r="L723" s="63" t="s">
        <v>22</v>
      </c>
      <c r="N723" s="29">
        <v>6</v>
      </c>
      <c r="O723" s="29"/>
    </row>
    <row r="724" spans="1:15" x14ac:dyDescent="0.3">
      <c r="A724" s="7" t="s">
        <v>1427</v>
      </c>
      <c r="B724" s="7" t="s">
        <v>1469</v>
      </c>
      <c r="C724" s="7" t="s">
        <v>1516</v>
      </c>
      <c r="D724" s="62" t="s">
        <v>1517</v>
      </c>
      <c r="E724" s="23">
        <v>40</v>
      </c>
      <c r="F724" s="23">
        <v>5</v>
      </c>
      <c r="G724" s="23">
        <v>7.5008499999999998</v>
      </c>
      <c r="H724" s="23">
        <v>4.9300000000000004E-3</v>
      </c>
      <c r="I724" s="37">
        <v>0.60348999999999997</v>
      </c>
      <c r="J724" s="37">
        <f>BDD[[#This Row],[ACCIS]]+BDD[[#This Row],[PRIX HTVA]]</f>
        <v>8.1043400000000005</v>
      </c>
      <c r="K724" s="37">
        <f>BDD[[#This Row],[PRIX + AC6 HTVA]]*1.6</f>
        <v>12.966944000000002</v>
      </c>
      <c r="L724" s="63" t="s">
        <v>22</v>
      </c>
      <c r="N724" s="29">
        <v>6</v>
      </c>
      <c r="O724" s="29"/>
    </row>
    <row r="725" spans="1:15" x14ac:dyDescent="0.3">
      <c r="A725" s="7" t="s">
        <v>1427</v>
      </c>
      <c r="B725" s="7" t="s">
        <v>1469</v>
      </c>
      <c r="C725" s="7" t="s">
        <v>1518</v>
      </c>
      <c r="D725" s="62" t="s">
        <v>1519</v>
      </c>
      <c r="E725" s="23">
        <v>40</v>
      </c>
      <c r="F725" s="23">
        <v>20</v>
      </c>
      <c r="G725" s="23">
        <v>18.27</v>
      </c>
      <c r="H725" s="23">
        <v>1.9709999999999998E-2</v>
      </c>
      <c r="I725" s="37">
        <v>2.4139499999999998</v>
      </c>
      <c r="J725" s="37">
        <f>BDD[[#This Row],[ACCIS]]+BDD[[#This Row],[PRIX HTVA]]</f>
        <v>20.683949999999999</v>
      </c>
      <c r="K725" s="37">
        <f>BDD[[#This Row],[PRIX + AC6 HTVA]]*1.6</f>
        <v>33.094320000000003</v>
      </c>
      <c r="L725" s="63" t="s">
        <v>22</v>
      </c>
      <c r="N725" s="29">
        <v>6</v>
      </c>
      <c r="O725" s="29"/>
    </row>
    <row r="726" spans="1:15" x14ac:dyDescent="0.3">
      <c r="A726" s="7" t="s">
        <v>1427</v>
      </c>
      <c r="B726" s="7" t="s">
        <v>1469</v>
      </c>
      <c r="C726" s="7" t="s">
        <v>1520</v>
      </c>
      <c r="D726" s="62" t="s">
        <v>1521</v>
      </c>
      <c r="E726" s="23">
        <v>40</v>
      </c>
      <c r="F726" s="23">
        <v>5</v>
      </c>
      <c r="G726" s="23">
        <v>7.3587499999999997</v>
      </c>
      <c r="H726" s="23">
        <v>4.9300000000000004E-3</v>
      </c>
      <c r="I726" s="37">
        <v>0.60348999999999997</v>
      </c>
      <c r="J726" s="37">
        <f>BDD[[#This Row],[ACCIS]]+BDD[[#This Row],[PRIX HTVA]]</f>
        <v>7.9622399999999995</v>
      </c>
      <c r="K726" s="37">
        <f>BDD[[#This Row],[PRIX + AC6 HTVA]]*1.6</f>
        <v>12.739584000000001</v>
      </c>
      <c r="L726" s="63" t="s">
        <v>22</v>
      </c>
      <c r="N726" s="29">
        <v>6</v>
      </c>
      <c r="O726" s="29"/>
    </row>
    <row r="727" spans="1:15" x14ac:dyDescent="0.3">
      <c r="A727" s="7" t="s">
        <v>1427</v>
      </c>
      <c r="B727" s="7" t="s">
        <v>1469</v>
      </c>
      <c r="C727" s="7" t="s">
        <v>1518</v>
      </c>
      <c r="D727" s="62" t="s">
        <v>1522</v>
      </c>
      <c r="E727" s="23">
        <v>40</v>
      </c>
      <c r="F727" s="23">
        <v>20</v>
      </c>
      <c r="G727" s="23">
        <v>18.27</v>
      </c>
      <c r="H727" s="23">
        <v>1.9709999999999998E-2</v>
      </c>
      <c r="I727" s="37">
        <v>2.4139499999999998</v>
      </c>
      <c r="J727" s="37">
        <f>BDD[[#This Row],[ACCIS]]+BDD[[#This Row],[PRIX HTVA]]</f>
        <v>20.683949999999999</v>
      </c>
      <c r="K727" s="37">
        <f>BDD[[#This Row],[PRIX + AC6 HTVA]]*1.6</f>
        <v>33.094320000000003</v>
      </c>
      <c r="L727" s="63" t="s">
        <v>22</v>
      </c>
      <c r="N727" s="29">
        <v>6</v>
      </c>
      <c r="O727" s="29"/>
    </row>
    <row r="728" spans="1:15" x14ac:dyDescent="0.3">
      <c r="A728" s="7" t="s">
        <v>1427</v>
      </c>
      <c r="B728" s="7" t="s">
        <v>1469</v>
      </c>
      <c r="C728" s="7" t="s">
        <v>1523</v>
      </c>
      <c r="D728" s="62" t="s">
        <v>1524</v>
      </c>
      <c r="E728" s="23">
        <v>40</v>
      </c>
      <c r="F728" s="23">
        <v>5</v>
      </c>
      <c r="G728" s="23">
        <v>7.3587499999999997</v>
      </c>
      <c r="H728" s="23">
        <v>4.9300000000000004E-3</v>
      </c>
      <c r="I728" s="37">
        <v>0.60348999999999997</v>
      </c>
      <c r="J728" s="37">
        <f>BDD[[#This Row],[ACCIS]]+BDD[[#This Row],[PRIX HTVA]]</f>
        <v>7.9622399999999995</v>
      </c>
      <c r="K728" s="37">
        <f>BDD[[#This Row],[PRIX + AC6 HTVA]]*1.6</f>
        <v>12.739584000000001</v>
      </c>
      <c r="L728" s="63" t="s">
        <v>22</v>
      </c>
      <c r="N728" s="29">
        <v>6</v>
      </c>
      <c r="O728" s="29"/>
    </row>
    <row r="729" spans="1:15" x14ac:dyDescent="0.3">
      <c r="A729" s="7" t="s">
        <v>1427</v>
      </c>
      <c r="B729" s="7" t="s">
        <v>1469</v>
      </c>
      <c r="C729" s="7" t="s">
        <v>1525</v>
      </c>
      <c r="D729" s="62" t="s">
        <v>1526</v>
      </c>
      <c r="E729" s="23">
        <v>40</v>
      </c>
      <c r="F729" s="23">
        <v>5</v>
      </c>
      <c r="G729" s="23">
        <v>7.3587499999999997</v>
      </c>
      <c r="H729" s="23">
        <v>4.9300000000000004E-3</v>
      </c>
      <c r="I729" s="37">
        <v>0.60348999999999997</v>
      </c>
      <c r="J729" s="37">
        <f>BDD[[#This Row],[ACCIS]]+BDD[[#This Row],[PRIX HTVA]]</f>
        <v>7.9622399999999995</v>
      </c>
      <c r="K729" s="37">
        <f>BDD[[#This Row],[PRIX + AC6 HTVA]]*1.6</f>
        <v>12.739584000000001</v>
      </c>
      <c r="L729" s="63" t="s">
        <v>22</v>
      </c>
      <c r="N729" s="29">
        <v>6</v>
      </c>
      <c r="O729" s="29"/>
    </row>
    <row r="730" spans="1:15" x14ac:dyDescent="0.3">
      <c r="A730" s="7" t="s">
        <v>1427</v>
      </c>
      <c r="B730" s="7" t="s">
        <v>1469</v>
      </c>
      <c r="C730" s="7" t="s">
        <v>1527</v>
      </c>
      <c r="D730" s="62" t="s">
        <v>1528</v>
      </c>
      <c r="E730" s="23">
        <v>40</v>
      </c>
      <c r="F730" s="23">
        <v>70</v>
      </c>
      <c r="G730" s="23">
        <v>33.494999999999997</v>
      </c>
      <c r="H730" s="23">
        <v>6.898E-2</v>
      </c>
      <c r="I730" s="37">
        <v>8.3800000000000008</v>
      </c>
      <c r="J730" s="37">
        <f>BDD[[#This Row],[ACCIS]]+BDD[[#This Row],[PRIX HTVA]]</f>
        <v>41.875</v>
      </c>
      <c r="K730" s="37">
        <f>BDD[[#This Row],[PRIX + AC6 HTVA]]*1.6</f>
        <v>67</v>
      </c>
      <c r="L730" s="63" t="s">
        <v>22</v>
      </c>
      <c r="N730" s="29">
        <v>6</v>
      </c>
      <c r="O730" s="29"/>
    </row>
    <row r="731" spans="1:15" x14ac:dyDescent="0.3">
      <c r="A731" s="7" t="s">
        <v>1427</v>
      </c>
      <c r="B731" s="7" t="s">
        <v>1469</v>
      </c>
      <c r="C731" s="7" t="s">
        <v>1529</v>
      </c>
      <c r="D731" s="62" t="s">
        <v>1530</v>
      </c>
      <c r="E731" s="23">
        <v>40</v>
      </c>
      <c r="F731" s="23">
        <v>5</v>
      </c>
      <c r="G731" s="23">
        <v>7.3587499999999997</v>
      </c>
      <c r="H731" s="23">
        <v>4.9300000000000004E-3</v>
      </c>
      <c r="I731" s="37">
        <v>0.60348999999999997</v>
      </c>
      <c r="J731" s="37">
        <f>BDD[[#This Row],[ACCIS]]+BDD[[#This Row],[PRIX HTVA]]</f>
        <v>7.9622399999999995</v>
      </c>
      <c r="K731" s="37">
        <f>BDD[[#This Row],[PRIX + AC6 HTVA]]*1.6</f>
        <v>12.739584000000001</v>
      </c>
      <c r="L731" s="63" t="s">
        <v>22</v>
      </c>
      <c r="N731" s="29">
        <v>6</v>
      </c>
      <c r="O731" s="29"/>
    </row>
    <row r="732" spans="1:15" x14ac:dyDescent="0.3">
      <c r="A732" s="7" t="s">
        <v>1427</v>
      </c>
      <c r="B732" s="7" t="s">
        <v>1469</v>
      </c>
      <c r="C732" s="7" t="s">
        <v>1531</v>
      </c>
      <c r="D732" s="62" t="s">
        <v>1532</v>
      </c>
      <c r="E732" s="23">
        <v>40</v>
      </c>
      <c r="F732" s="23">
        <v>5</v>
      </c>
      <c r="G732" s="23">
        <v>7.3587499999999997</v>
      </c>
      <c r="H732" s="23">
        <v>4.9300000000000004E-3</v>
      </c>
      <c r="I732" s="37">
        <v>0.60348999999999997</v>
      </c>
      <c r="J732" s="37">
        <f>BDD[[#This Row],[ACCIS]]+BDD[[#This Row],[PRIX HTVA]]</f>
        <v>7.9622399999999995</v>
      </c>
      <c r="K732" s="37">
        <f>BDD[[#This Row],[PRIX + AC6 HTVA]]*1.6</f>
        <v>12.739584000000001</v>
      </c>
      <c r="L732" s="63" t="s">
        <v>22</v>
      </c>
      <c r="N732" s="29">
        <v>6</v>
      </c>
      <c r="O732" s="29"/>
    </row>
    <row r="733" spans="1:15" x14ac:dyDescent="0.3">
      <c r="A733" s="7" t="s">
        <v>1427</v>
      </c>
      <c r="B733" s="7" t="s">
        <v>1469</v>
      </c>
      <c r="C733" s="7" t="s">
        <v>1533</v>
      </c>
      <c r="D733" s="62" t="s">
        <v>1534</v>
      </c>
      <c r="E733" s="23">
        <v>40</v>
      </c>
      <c r="F733" s="23">
        <v>5</v>
      </c>
      <c r="G733" s="23">
        <v>7.3587499999999997</v>
      </c>
      <c r="H733" s="23">
        <v>4.9300000000000004E-3</v>
      </c>
      <c r="I733" s="37">
        <v>0.60348999999999997</v>
      </c>
      <c r="J733" s="37">
        <f>BDD[[#This Row],[ACCIS]]+BDD[[#This Row],[PRIX HTVA]]</f>
        <v>7.9622399999999995</v>
      </c>
      <c r="K733" s="37">
        <v>79</v>
      </c>
      <c r="L733" s="63" t="s">
        <v>22</v>
      </c>
      <c r="N733" s="29">
        <v>1</v>
      </c>
      <c r="O733" s="29"/>
    </row>
    <row r="734" spans="1:15" x14ac:dyDescent="0.3">
      <c r="A734" s="7" t="s">
        <v>1427</v>
      </c>
      <c r="B734" s="7" t="s">
        <v>1469</v>
      </c>
      <c r="C734" s="7" t="s">
        <v>1535</v>
      </c>
      <c r="D734" s="62" t="s">
        <v>1536</v>
      </c>
      <c r="E734" s="23">
        <v>40</v>
      </c>
      <c r="F734" s="23">
        <v>70</v>
      </c>
      <c r="G734" s="23">
        <v>32.479999999999997</v>
      </c>
      <c r="H734" s="23">
        <v>6.898E-2</v>
      </c>
      <c r="I734" s="37">
        <v>8.3800000000000008</v>
      </c>
      <c r="J734" s="37">
        <f>BDD[[#This Row],[ACCIS]]+BDD[[#This Row],[PRIX HTVA]]</f>
        <v>40.86</v>
      </c>
      <c r="K734" s="37">
        <f>BDD[[#This Row],[PRIX + AC6 HTVA]]*1.6</f>
        <v>65.376000000000005</v>
      </c>
      <c r="L734" s="63" t="s">
        <v>22</v>
      </c>
      <c r="N734" s="29">
        <v>6</v>
      </c>
      <c r="O734" s="29"/>
    </row>
    <row r="735" spans="1:15" x14ac:dyDescent="0.3">
      <c r="A735" s="7" t="s">
        <v>1427</v>
      </c>
      <c r="B735" s="7" t="s">
        <v>1469</v>
      </c>
      <c r="C735" s="7" t="s">
        <v>1537</v>
      </c>
      <c r="D735" s="62" t="s">
        <v>1538</v>
      </c>
      <c r="E735" s="23">
        <v>40</v>
      </c>
      <c r="F735" s="23">
        <v>5</v>
      </c>
      <c r="G735" s="23">
        <v>7.3587499999999997</v>
      </c>
      <c r="H735" s="23">
        <v>4.9300000000000004E-3</v>
      </c>
      <c r="I735" s="37">
        <v>0.60348999999999997</v>
      </c>
      <c r="J735" s="37">
        <f>BDD[[#This Row],[ACCIS]]+BDD[[#This Row],[PRIX HTVA]]</f>
        <v>7.9622399999999995</v>
      </c>
      <c r="K735" s="37">
        <f>BDD[[#This Row],[PRIX + AC6 HTVA]]*1.6</f>
        <v>12.739584000000001</v>
      </c>
      <c r="L735" s="63" t="s">
        <v>22</v>
      </c>
      <c r="N735" s="29">
        <v>6</v>
      </c>
      <c r="O735" s="29"/>
    </row>
    <row r="736" spans="1:15" x14ac:dyDescent="0.3">
      <c r="A736" s="7" t="s">
        <v>1427</v>
      </c>
      <c r="B736" s="7" t="s">
        <v>1469</v>
      </c>
      <c r="C736" s="7" t="s">
        <v>1539</v>
      </c>
      <c r="D736" s="62" t="s">
        <v>1540</v>
      </c>
      <c r="E736" s="23">
        <v>40</v>
      </c>
      <c r="F736" s="23">
        <v>5</v>
      </c>
      <c r="G736" s="23">
        <v>7.2064999999999992</v>
      </c>
      <c r="H736" s="23">
        <v>4.9300000000000004E-3</v>
      </c>
      <c r="I736" s="37">
        <v>0.60348999999999997</v>
      </c>
      <c r="J736" s="37">
        <f>BDD[[#This Row],[ACCIS]]+BDD[[#This Row],[PRIX HTVA]]</f>
        <v>7.8099899999999991</v>
      </c>
      <c r="K736" s="37">
        <f>BDD[[#This Row],[PRIX + AC6 HTVA]]*1.6</f>
        <v>12.495984</v>
      </c>
      <c r="L736" s="63" t="s">
        <v>22</v>
      </c>
      <c r="N736" s="29">
        <v>6</v>
      </c>
      <c r="O736" s="29"/>
    </row>
    <row r="737" spans="1:15" x14ac:dyDescent="0.3">
      <c r="A737" s="7" t="s">
        <v>1427</v>
      </c>
      <c r="B737" s="7" t="s">
        <v>1469</v>
      </c>
      <c r="C737" s="7" t="s">
        <v>1541</v>
      </c>
      <c r="D737" s="62" t="s">
        <v>1542</v>
      </c>
      <c r="E737" s="23">
        <v>40</v>
      </c>
      <c r="F737" s="23">
        <v>5</v>
      </c>
      <c r="G737" s="23">
        <v>7.2064999999999992</v>
      </c>
      <c r="H737" s="23">
        <v>4.9300000000000004E-3</v>
      </c>
      <c r="I737" s="37">
        <v>0.60348999999999997</v>
      </c>
      <c r="J737" s="37">
        <f>BDD[[#This Row],[ACCIS]]+BDD[[#This Row],[PRIX HTVA]]</f>
        <v>7.8099899999999991</v>
      </c>
      <c r="K737" s="37">
        <f>BDD[[#This Row],[PRIX + AC6 HTVA]]*1.6</f>
        <v>12.495984</v>
      </c>
      <c r="L737" s="63" t="s">
        <v>22</v>
      </c>
      <c r="N737" s="29">
        <v>6</v>
      </c>
      <c r="O737" s="29"/>
    </row>
    <row r="738" spans="1:15" x14ac:dyDescent="0.3">
      <c r="A738" s="7" t="s">
        <v>1427</v>
      </c>
      <c r="B738" s="7" t="s">
        <v>1469</v>
      </c>
      <c r="C738" s="7" t="s">
        <v>1543</v>
      </c>
      <c r="D738" s="62" t="s">
        <v>1544</v>
      </c>
      <c r="E738" s="23">
        <v>40</v>
      </c>
      <c r="F738" s="23">
        <v>5</v>
      </c>
      <c r="G738" s="23">
        <v>7.2064999999999992</v>
      </c>
      <c r="H738" s="23">
        <v>4.9300000000000004E-3</v>
      </c>
      <c r="I738" s="37">
        <v>0.60348999999999997</v>
      </c>
      <c r="J738" s="37">
        <f>BDD[[#This Row],[ACCIS]]+BDD[[#This Row],[PRIX HTVA]]</f>
        <v>7.8099899999999991</v>
      </c>
      <c r="K738" s="37">
        <f>BDD[[#This Row],[PRIX + AC6 HTVA]]*1.6</f>
        <v>12.495984</v>
      </c>
      <c r="L738" s="63" t="s">
        <v>22</v>
      </c>
      <c r="N738" s="29">
        <v>6</v>
      </c>
      <c r="O738" s="29"/>
    </row>
    <row r="739" spans="1:15" x14ac:dyDescent="0.3">
      <c r="A739" s="7" t="s">
        <v>1427</v>
      </c>
      <c r="B739" s="7" t="s">
        <v>1469</v>
      </c>
      <c r="C739" s="7" t="s">
        <v>1545</v>
      </c>
      <c r="D739" s="62" t="s">
        <v>1546</v>
      </c>
      <c r="E739" s="23">
        <v>40</v>
      </c>
      <c r="F739" s="23">
        <v>70</v>
      </c>
      <c r="G739" s="23">
        <v>31.465</v>
      </c>
      <c r="H739" s="23">
        <v>6.898E-2</v>
      </c>
      <c r="I739" s="37">
        <v>8.4488199999999996</v>
      </c>
      <c r="J739" s="37">
        <f>BDD[[#This Row],[ACCIS]]+BDD[[#This Row],[PRIX HTVA]]</f>
        <v>39.913820000000001</v>
      </c>
      <c r="K739" s="37">
        <f>BDD[[#This Row],[PRIX + AC6 HTVA]]*1.6</f>
        <v>63.862112000000003</v>
      </c>
      <c r="L739" s="63" t="s">
        <v>22</v>
      </c>
      <c r="N739" s="29">
        <v>6</v>
      </c>
      <c r="O739" s="29"/>
    </row>
    <row r="740" spans="1:15" x14ac:dyDescent="0.3">
      <c r="A740" s="7" t="s">
        <v>1427</v>
      </c>
      <c r="B740" s="7" t="s">
        <v>1469</v>
      </c>
      <c r="C740" s="7" t="s">
        <v>1547</v>
      </c>
      <c r="D740" s="62" t="s">
        <v>1548</v>
      </c>
      <c r="E740" s="23">
        <v>40</v>
      </c>
      <c r="F740" s="23">
        <v>70</v>
      </c>
      <c r="G740" s="23">
        <v>31.465</v>
      </c>
      <c r="H740" s="23">
        <v>6.898E-2</v>
      </c>
      <c r="I740" s="37">
        <v>8.3800000000000008</v>
      </c>
      <c r="J740" s="37">
        <f>BDD[[#This Row],[ACCIS]]+BDD[[#This Row],[PRIX HTVA]]</f>
        <v>39.844999999999999</v>
      </c>
      <c r="K740" s="37">
        <f>BDD[[#This Row],[PRIX + AC6 HTVA]]*1.6</f>
        <v>63.752000000000002</v>
      </c>
      <c r="L740" s="63" t="s">
        <v>22</v>
      </c>
      <c r="N740" s="29">
        <v>6</v>
      </c>
      <c r="O740" s="29"/>
    </row>
    <row r="741" spans="1:15" x14ac:dyDescent="0.3">
      <c r="A741" s="7" t="s">
        <v>1427</v>
      </c>
      <c r="B741" s="7" t="s">
        <v>1469</v>
      </c>
      <c r="C741" s="7" t="s">
        <v>1549</v>
      </c>
      <c r="D741" s="62" t="s">
        <v>1550</v>
      </c>
      <c r="E741" s="23">
        <v>40</v>
      </c>
      <c r="F741" s="23">
        <v>20</v>
      </c>
      <c r="G741" s="23">
        <v>73.638249999999999</v>
      </c>
      <c r="H741" s="23">
        <v>1.9709999999999998E-2</v>
      </c>
      <c r="I741" s="37">
        <v>2.4139499999999998</v>
      </c>
      <c r="J741" s="37">
        <f>BDD[[#This Row],[ACCIS]]+BDD[[#This Row],[PRIX HTVA]]</f>
        <v>76.052199999999999</v>
      </c>
      <c r="K741" s="37">
        <f>BDD[[#This Row],[PRIX + AC6 HTVA]]*1.6</f>
        <v>121.68352</v>
      </c>
      <c r="L741" s="63" t="s">
        <v>22</v>
      </c>
      <c r="N741" s="29">
        <v>6</v>
      </c>
      <c r="O741" s="29"/>
    </row>
    <row r="742" spans="1:15" x14ac:dyDescent="0.3">
      <c r="A742" s="7" t="s">
        <v>1427</v>
      </c>
      <c r="B742" s="7" t="s">
        <v>1469</v>
      </c>
      <c r="C742" s="7" t="s">
        <v>1551</v>
      </c>
      <c r="D742" s="62" t="s">
        <v>1552</v>
      </c>
      <c r="E742" s="23">
        <v>40</v>
      </c>
      <c r="F742" s="23">
        <v>20</v>
      </c>
      <c r="G742" s="23">
        <v>73.587500000000006</v>
      </c>
      <c r="H742" s="23">
        <v>1.9709999999999998E-2</v>
      </c>
      <c r="I742" s="37">
        <v>2.4139499999999998</v>
      </c>
      <c r="J742" s="37">
        <f>BDD[[#This Row],[ACCIS]]+BDD[[#This Row],[PRIX HTVA]]</f>
        <v>76.001450000000006</v>
      </c>
      <c r="K742" s="37">
        <f>BDD[[#This Row],[PRIX + AC6 HTVA]]*1.6</f>
        <v>121.60232000000002</v>
      </c>
      <c r="L742" s="63" t="s">
        <v>22</v>
      </c>
      <c r="N742" s="29">
        <v>6</v>
      </c>
      <c r="O742" s="29"/>
    </row>
    <row r="743" spans="1:15" x14ac:dyDescent="0.3">
      <c r="A743" s="7" t="s">
        <v>1427</v>
      </c>
      <c r="B743" s="7" t="s">
        <v>1469</v>
      </c>
      <c r="C743" s="7" t="s">
        <v>1553</v>
      </c>
      <c r="D743" s="62" t="s">
        <v>1554</v>
      </c>
      <c r="E743" s="23">
        <v>40</v>
      </c>
      <c r="F743" s="23">
        <v>70</v>
      </c>
      <c r="G743" s="23">
        <v>395.85</v>
      </c>
      <c r="H743" s="23">
        <v>6.898E-2</v>
      </c>
      <c r="I743" s="37">
        <v>8.4488199999999996</v>
      </c>
      <c r="J743" s="37">
        <f>BDD[[#This Row],[ACCIS]]+BDD[[#This Row],[PRIX HTVA]]</f>
        <v>404.29882000000003</v>
      </c>
      <c r="K743" s="37">
        <f>BDD[[#This Row],[PRIX + AC6 HTVA]]*1.6</f>
        <v>646.8781120000001</v>
      </c>
      <c r="L743" s="63" t="s">
        <v>22</v>
      </c>
      <c r="N743" s="29">
        <v>6</v>
      </c>
      <c r="O743" s="29"/>
    </row>
    <row r="744" spans="1:15" x14ac:dyDescent="0.3">
      <c r="A744" s="7" t="s">
        <v>1427</v>
      </c>
      <c r="B744" s="7" t="s">
        <v>1469</v>
      </c>
      <c r="C744" s="7" t="s">
        <v>1555</v>
      </c>
      <c r="D744" s="62" t="s">
        <v>1556</v>
      </c>
      <c r="E744" s="23">
        <v>40</v>
      </c>
      <c r="F744" s="23">
        <v>5</v>
      </c>
      <c r="G744" s="23">
        <v>12.3627</v>
      </c>
      <c r="H744" s="23">
        <v>4.9300000000000004E-3</v>
      </c>
      <c r="I744" s="37">
        <v>0.60348999999999997</v>
      </c>
      <c r="J744" s="37">
        <f>BDD[[#This Row],[ACCIS]]+BDD[[#This Row],[PRIX HTVA]]</f>
        <v>12.966190000000001</v>
      </c>
      <c r="K744" s="37">
        <f>BDD[[#This Row],[PRIX + AC6 HTVA]]*1.6</f>
        <v>20.745904000000003</v>
      </c>
      <c r="L744" s="63" t="s">
        <v>22</v>
      </c>
      <c r="N744" s="29">
        <v>6</v>
      </c>
      <c r="O744" s="29"/>
    </row>
    <row r="745" spans="1:15" x14ac:dyDescent="0.3">
      <c r="A745" s="7" t="s">
        <v>1427</v>
      </c>
      <c r="B745" s="7" t="s">
        <v>1469</v>
      </c>
      <c r="C745" s="7" t="s">
        <v>1557</v>
      </c>
      <c r="D745" s="62" t="s">
        <v>1558</v>
      </c>
      <c r="E745" s="23">
        <v>40</v>
      </c>
      <c r="F745" s="23">
        <v>5</v>
      </c>
      <c r="G745" s="23">
        <v>9.8658000000000001</v>
      </c>
      <c r="H745" s="23">
        <v>4.9300000000000004E-3</v>
      </c>
      <c r="I745" s="37">
        <v>0.60348999999999997</v>
      </c>
      <c r="J745" s="37">
        <f>BDD[[#This Row],[ACCIS]]+BDD[[#This Row],[PRIX HTVA]]</f>
        <v>10.469290000000001</v>
      </c>
      <c r="K745" s="37">
        <f>BDD[[#This Row],[PRIX + AC6 HTVA]]*1.6</f>
        <v>16.750864000000004</v>
      </c>
      <c r="L745" s="63" t="s">
        <v>22</v>
      </c>
      <c r="N745" s="29">
        <v>6</v>
      </c>
      <c r="O745" s="29"/>
    </row>
    <row r="746" spans="1:15" x14ac:dyDescent="0.3">
      <c r="A746" s="7" t="s">
        <v>1427</v>
      </c>
      <c r="B746" s="7" t="s">
        <v>1469</v>
      </c>
      <c r="C746" s="7" t="s">
        <v>1559</v>
      </c>
      <c r="D746" s="62" t="s">
        <v>1560</v>
      </c>
      <c r="E746" s="23">
        <v>40</v>
      </c>
      <c r="F746" s="23">
        <v>20</v>
      </c>
      <c r="G746" s="23">
        <v>26.044899999999998</v>
      </c>
      <c r="H746" s="23">
        <v>1.9709999999999998E-2</v>
      </c>
      <c r="I746" s="37">
        <v>2.4139499999999998</v>
      </c>
      <c r="J746" s="37">
        <f>BDD[[#This Row],[ACCIS]]+BDD[[#This Row],[PRIX HTVA]]</f>
        <v>28.458849999999998</v>
      </c>
      <c r="K746" s="37">
        <f>BDD[[#This Row],[PRIX + AC6 HTVA]]*1.6</f>
        <v>45.53416</v>
      </c>
      <c r="L746" s="63" t="s">
        <v>22</v>
      </c>
      <c r="N746" s="29">
        <v>6</v>
      </c>
      <c r="O746" s="29"/>
    </row>
    <row r="747" spans="1:15" x14ac:dyDescent="0.3">
      <c r="A747" s="7" t="s">
        <v>1427</v>
      </c>
      <c r="B747" s="7" t="s">
        <v>1469</v>
      </c>
      <c r="C747" s="7" t="s">
        <v>1561</v>
      </c>
      <c r="D747" s="62" t="s">
        <v>1562</v>
      </c>
      <c r="E747" s="23">
        <v>40</v>
      </c>
      <c r="F747" s="23">
        <v>70</v>
      </c>
      <c r="G747" s="23">
        <v>77.14</v>
      </c>
      <c r="H747" s="23">
        <v>6.898E-2</v>
      </c>
      <c r="I747" s="37">
        <v>8.4488199999999996</v>
      </c>
      <c r="J747" s="37">
        <f>BDD[[#This Row],[ACCIS]]+BDD[[#This Row],[PRIX HTVA]]</f>
        <v>85.588819999999998</v>
      </c>
      <c r="K747" s="37">
        <f>BDD[[#This Row],[PRIX + AC6 HTVA]]*1.6</f>
        <v>136.94211200000001</v>
      </c>
      <c r="L747" s="63" t="s">
        <v>22</v>
      </c>
      <c r="N747" s="29">
        <v>6</v>
      </c>
      <c r="O747" s="29"/>
    </row>
    <row r="748" spans="1:15" x14ac:dyDescent="0.3">
      <c r="A748" s="7" t="s">
        <v>1427</v>
      </c>
      <c r="B748" s="7" t="s">
        <v>1469</v>
      </c>
      <c r="C748" s="7" t="s">
        <v>1563</v>
      </c>
      <c r="D748" s="62" t="s">
        <v>1564</v>
      </c>
      <c r="E748" s="23">
        <v>40</v>
      </c>
      <c r="F748" s="23">
        <v>70</v>
      </c>
      <c r="G748" s="23">
        <v>50.2425</v>
      </c>
      <c r="H748" s="23">
        <v>6.898E-2</v>
      </c>
      <c r="I748" s="37">
        <v>8.3800000000000008</v>
      </c>
      <c r="J748" s="37">
        <f>BDD[[#This Row],[ACCIS]]+BDD[[#This Row],[PRIX HTVA]]</f>
        <v>58.622500000000002</v>
      </c>
      <c r="K748" s="37">
        <f>BDD[[#This Row],[PRIX + AC6 HTVA]]*1.6</f>
        <v>93.796000000000006</v>
      </c>
      <c r="L748" s="63" t="s">
        <v>22</v>
      </c>
      <c r="N748" s="29">
        <v>6</v>
      </c>
      <c r="O748" s="29"/>
    </row>
    <row r="749" spans="1:15" x14ac:dyDescent="0.3">
      <c r="A749" s="7" t="s">
        <v>1427</v>
      </c>
      <c r="B749" s="7" t="s">
        <v>1469</v>
      </c>
      <c r="C749" s="7" t="s">
        <v>1565</v>
      </c>
      <c r="D749" s="62" t="s">
        <v>1566</v>
      </c>
      <c r="E749" s="23">
        <v>40</v>
      </c>
      <c r="F749" s="23">
        <v>70</v>
      </c>
      <c r="G749" s="23">
        <v>51.765000000000001</v>
      </c>
      <c r="H749" s="23">
        <v>6.898E-2</v>
      </c>
      <c r="I749" s="37">
        <v>8.4488199999999996</v>
      </c>
      <c r="J749" s="37">
        <f>BDD[[#This Row],[ACCIS]]+BDD[[#This Row],[PRIX HTVA]]</f>
        <v>60.213819999999998</v>
      </c>
      <c r="K749" s="37">
        <f>BDD[[#This Row],[PRIX + AC6 HTVA]]*1.6</f>
        <v>96.342112</v>
      </c>
      <c r="L749" s="63" t="s">
        <v>22</v>
      </c>
      <c r="N749" s="29">
        <v>6</v>
      </c>
      <c r="O749" s="29"/>
    </row>
    <row r="750" spans="1:15" x14ac:dyDescent="0.3">
      <c r="A750" s="7" t="s">
        <v>1427</v>
      </c>
      <c r="B750" s="7" t="s">
        <v>1469</v>
      </c>
      <c r="C750" s="7" t="s">
        <v>1567</v>
      </c>
      <c r="D750" s="62" t="s">
        <v>1568</v>
      </c>
      <c r="E750" s="23">
        <v>40</v>
      </c>
      <c r="F750" s="23">
        <v>70</v>
      </c>
      <c r="G750" s="23">
        <v>40.6</v>
      </c>
      <c r="H750" s="23">
        <v>6.898E-2</v>
      </c>
      <c r="I750" s="37">
        <v>8.4488199999999996</v>
      </c>
      <c r="J750" s="37">
        <f>BDD[[#This Row],[ACCIS]]+BDD[[#This Row],[PRIX HTVA]]</f>
        <v>49.048819999999999</v>
      </c>
      <c r="K750" s="37">
        <f>BDD[[#This Row],[PRIX + AC6 HTVA]]*1.6</f>
        <v>78.47811200000001</v>
      </c>
      <c r="L750" s="63" t="s">
        <v>22</v>
      </c>
      <c r="N750" s="29">
        <v>6</v>
      </c>
      <c r="O750" s="29"/>
    </row>
    <row r="751" spans="1:15" x14ac:dyDescent="0.3">
      <c r="A751" s="7" t="s">
        <v>1427</v>
      </c>
      <c r="B751" s="7" t="s">
        <v>1469</v>
      </c>
      <c r="C751" s="7" t="s">
        <v>1569</v>
      </c>
      <c r="D751" s="62" t="s">
        <v>1570</v>
      </c>
      <c r="E751" s="23">
        <v>40</v>
      </c>
      <c r="F751" s="23">
        <v>70</v>
      </c>
      <c r="G751" s="23">
        <v>39.585000000000001</v>
      </c>
      <c r="H751" s="23">
        <v>6.898E-2</v>
      </c>
      <c r="I751" s="37">
        <v>8.4488199999999996</v>
      </c>
      <c r="J751" s="37">
        <f>BDD[[#This Row],[ACCIS]]+BDD[[#This Row],[PRIX HTVA]]</f>
        <v>48.033819999999999</v>
      </c>
      <c r="K751" s="37">
        <f>BDD[[#This Row],[PRIX + AC6 HTVA]]*1.6</f>
        <v>76.854112000000001</v>
      </c>
      <c r="L751" s="63" t="s">
        <v>22</v>
      </c>
      <c r="N751" s="29">
        <v>6</v>
      </c>
      <c r="O751" s="29"/>
    </row>
    <row r="752" spans="1:15" x14ac:dyDescent="0.3">
      <c r="A752" s="7" t="s">
        <v>1427</v>
      </c>
      <c r="B752" s="7" t="s">
        <v>1469</v>
      </c>
      <c r="C752" s="7" t="s">
        <v>1571</v>
      </c>
      <c r="D752" s="62" t="s">
        <v>1572</v>
      </c>
      <c r="E752" s="23">
        <v>40</v>
      </c>
      <c r="F752" s="23">
        <v>70</v>
      </c>
      <c r="G752" s="23">
        <v>38.0625</v>
      </c>
      <c r="H752" s="23">
        <v>6.898E-2</v>
      </c>
      <c r="I752" s="37">
        <v>8.3800000000000008</v>
      </c>
      <c r="J752" s="37">
        <f>BDD[[#This Row],[ACCIS]]+BDD[[#This Row],[PRIX HTVA]]</f>
        <v>46.442500000000003</v>
      </c>
      <c r="K752" s="37">
        <f>BDD[[#This Row],[PRIX + AC6 HTVA]]*1.6</f>
        <v>74.308000000000007</v>
      </c>
      <c r="L752" s="63" t="s">
        <v>22</v>
      </c>
      <c r="N752" s="29">
        <v>6</v>
      </c>
      <c r="O752" s="29"/>
    </row>
    <row r="753" spans="1:15" x14ac:dyDescent="0.3">
      <c r="A753" s="7" t="s">
        <v>1427</v>
      </c>
      <c r="B753" s="7" t="s">
        <v>1469</v>
      </c>
      <c r="C753" s="7" t="s">
        <v>1573</v>
      </c>
      <c r="D753" s="62" t="s">
        <v>1574</v>
      </c>
      <c r="E753" s="23">
        <v>40</v>
      </c>
      <c r="F753" s="23">
        <v>5</v>
      </c>
      <c r="G753" s="23">
        <v>7.5008499999999998</v>
      </c>
      <c r="H753" s="23">
        <v>4.9300000000000004E-3</v>
      </c>
      <c r="I753" s="37">
        <v>0.60348999999999997</v>
      </c>
      <c r="J753" s="37">
        <f>BDD[[#This Row],[ACCIS]]+BDD[[#This Row],[PRIX HTVA]]</f>
        <v>8.1043400000000005</v>
      </c>
      <c r="K753" s="37">
        <f>BDD[[#This Row],[PRIX + AC6 HTVA]]*1.6</f>
        <v>12.966944000000002</v>
      </c>
      <c r="L753" s="63" t="s">
        <v>22</v>
      </c>
      <c r="N753" s="29">
        <v>6</v>
      </c>
      <c r="O753" s="29"/>
    </row>
    <row r="754" spans="1:15" x14ac:dyDescent="0.3">
      <c r="A754" s="7" t="s">
        <v>1427</v>
      </c>
      <c r="B754" s="7" t="s">
        <v>1469</v>
      </c>
      <c r="C754" s="7" t="s">
        <v>1575</v>
      </c>
      <c r="D754" s="62" t="s">
        <v>1576</v>
      </c>
      <c r="E754" s="23">
        <v>40</v>
      </c>
      <c r="F754" s="23">
        <v>70</v>
      </c>
      <c r="G754" s="23">
        <v>37.555</v>
      </c>
      <c r="H754" s="23">
        <v>6.898E-2</v>
      </c>
      <c r="I754" s="37">
        <v>8.4488199999999996</v>
      </c>
      <c r="J754" s="37">
        <f>BDD[[#This Row],[ACCIS]]+BDD[[#This Row],[PRIX HTVA]]</f>
        <v>46.003819999999997</v>
      </c>
      <c r="K754" s="37">
        <f>BDD[[#This Row],[PRIX + AC6 HTVA]]*1.6</f>
        <v>73.606111999999996</v>
      </c>
      <c r="L754" s="63" t="s">
        <v>22</v>
      </c>
      <c r="N754" s="29">
        <v>6</v>
      </c>
      <c r="O754" s="29"/>
    </row>
    <row r="755" spans="1:15" x14ac:dyDescent="0.3">
      <c r="A755" s="7" t="s">
        <v>1427</v>
      </c>
      <c r="B755" s="7" t="s">
        <v>1469</v>
      </c>
      <c r="C755" s="7" t="s">
        <v>1577</v>
      </c>
      <c r="D755" s="62" t="s">
        <v>1578</v>
      </c>
      <c r="E755" s="23">
        <v>40</v>
      </c>
      <c r="F755" s="23">
        <v>5</v>
      </c>
      <c r="G755" s="23">
        <v>7.5008499999999998</v>
      </c>
      <c r="H755" s="23">
        <v>4.9300000000000004E-3</v>
      </c>
      <c r="I755" s="37">
        <v>0.60348999999999997</v>
      </c>
      <c r="J755" s="37">
        <f>BDD[[#This Row],[ACCIS]]+BDD[[#This Row],[PRIX HTVA]]</f>
        <v>8.1043400000000005</v>
      </c>
      <c r="K755" s="37">
        <f>BDD[[#This Row],[PRIX + AC6 HTVA]]*1.6</f>
        <v>12.966944000000002</v>
      </c>
      <c r="L755" s="63" t="s">
        <v>22</v>
      </c>
      <c r="N755" s="29">
        <v>6</v>
      </c>
      <c r="O755" s="29"/>
    </row>
    <row r="756" spans="1:15" x14ac:dyDescent="0.3">
      <c r="A756" s="7" t="s">
        <v>1427</v>
      </c>
      <c r="B756" s="7" t="s">
        <v>1469</v>
      </c>
      <c r="C756" s="7" t="s">
        <v>1579</v>
      </c>
      <c r="D756" s="62" t="s">
        <v>1580</v>
      </c>
      <c r="E756" s="23">
        <v>40</v>
      </c>
      <c r="F756" s="23">
        <v>70</v>
      </c>
      <c r="G756" s="23">
        <v>37.047499999999999</v>
      </c>
      <c r="H756" s="23">
        <v>6.898E-2</v>
      </c>
      <c r="I756" s="37">
        <v>8.4488199999999996</v>
      </c>
      <c r="J756" s="37">
        <f>BDD[[#This Row],[ACCIS]]+BDD[[#This Row],[PRIX HTVA]]</f>
        <v>45.496319999999997</v>
      </c>
      <c r="K756" s="37">
        <f>BDD[[#This Row],[PRIX + AC6 HTVA]]*1.6</f>
        <v>72.794111999999998</v>
      </c>
      <c r="L756" s="63" t="s">
        <v>22</v>
      </c>
      <c r="N756" s="29">
        <v>6</v>
      </c>
      <c r="O756" s="29"/>
    </row>
    <row r="757" spans="1:15" x14ac:dyDescent="0.3">
      <c r="A757" s="7" t="s">
        <v>1427</v>
      </c>
      <c r="B757" s="7" t="s">
        <v>1469</v>
      </c>
      <c r="C757" s="7" t="s">
        <v>1581</v>
      </c>
      <c r="D757" s="62" t="s">
        <v>1582</v>
      </c>
      <c r="E757" s="23">
        <v>40</v>
      </c>
      <c r="F757" s="23">
        <v>70</v>
      </c>
      <c r="G757" s="23">
        <v>34.51</v>
      </c>
      <c r="H757" s="23">
        <v>6.898E-2</v>
      </c>
      <c r="I757" s="37">
        <v>8.3800000000000008</v>
      </c>
      <c r="J757" s="37">
        <f>BDD[[#This Row],[ACCIS]]+BDD[[#This Row],[PRIX HTVA]]</f>
        <v>42.89</v>
      </c>
      <c r="K757" s="37">
        <f>BDD[[#This Row],[PRIX + AC6 HTVA]]*1.6</f>
        <v>68.624000000000009</v>
      </c>
      <c r="L757" s="63" t="s">
        <v>22</v>
      </c>
      <c r="N757" s="29">
        <v>6</v>
      </c>
      <c r="O757" s="29"/>
    </row>
    <row r="758" spans="1:15" x14ac:dyDescent="0.3">
      <c r="A758" s="7" t="s">
        <v>1427</v>
      </c>
      <c r="B758" s="7" t="s">
        <v>1469</v>
      </c>
      <c r="C758" s="7" t="s">
        <v>1583</v>
      </c>
      <c r="D758" s="62" t="s">
        <v>1584</v>
      </c>
      <c r="E758" s="23">
        <v>40</v>
      </c>
      <c r="F758" s="23">
        <v>5</v>
      </c>
      <c r="G758" s="23">
        <v>7.3587499999999997</v>
      </c>
      <c r="H758" s="23">
        <v>4.9300000000000004E-3</v>
      </c>
      <c r="I758" s="37">
        <v>0.60348999999999997</v>
      </c>
      <c r="J758" s="37">
        <f>BDD[[#This Row],[ACCIS]]+BDD[[#This Row],[PRIX HTVA]]</f>
        <v>7.9622399999999995</v>
      </c>
      <c r="K758" s="37">
        <f>BDD[[#This Row],[PRIX + AC6 HTVA]]*1.6</f>
        <v>12.739584000000001</v>
      </c>
      <c r="L758" s="63" t="s">
        <v>22</v>
      </c>
      <c r="N758" s="29">
        <v>6</v>
      </c>
      <c r="O758" s="29"/>
    </row>
    <row r="759" spans="1:15" x14ac:dyDescent="0.3">
      <c r="A759" s="7" t="s">
        <v>1427</v>
      </c>
      <c r="B759" s="7" t="s">
        <v>1469</v>
      </c>
      <c r="C759" s="7" t="s">
        <v>1585</v>
      </c>
      <c r="D759" s="62" t="s">
        <v>1586</v>
      </c>
      <c r="E759" s="23">
        <v>40</v>
      </c>
      <c r="F759" s="23">
        <v>70</v>
      </c>
      <c r="G759" s="23">
        <v>30.348499999999998</v>
      </c>
      <c r="H759" s="23">
        <v>6.898E-2</v>
      </c>
      <c r="I759" s="37">
        <v>8.4488199999999996</v>
      </c>
      <c r="J759" s="37">
        <f>BDD[[#This Row],[ACCIS]]+BDD[[#This Row],[PRIX HTVA]]</f>
        <v>38.797319999999999</v>
      </c>
      <c r="K759" s="37">
        <f>BDD[[#This Row],[PRIX + AC6 HTVA]]*1.6</f>
        <v>62.075712000000003</v>
      </c>
      <c r="L759" s="63" t="s">
        <v>22</v>
      </c>
      <c r="N759" s="29">
        <v>6</v>
      </c>
      <c r="O759" s="29"/>
    </row>
    <row r="760" spans="1:15" x14ac:dyDescent="0.3">
      <c r="A760" s="7" t="s">
        <v>1427</v>
      </c>
      <c r="B760" s="7" t="s">
        <v>1469</v>
      </c>
      <c r="C760" s="7" t="s">
        <v>1587</v>
      </c>
      <c r="D760" s="62" t="s">
        <v>1588</v>
      </c>
      <c r="E760" s="23">
        <v>40</v>
      </c>
      <c r="F760" s="23">
        <v>70</v>
      </c>
      <c r="G760" s="23">
        <v>25.375</v>
      </c>
      <c r="H760" s="23">
        <v>6.898E-2</v>
      </c>
      <c r="I760" s="37">
        <v>8.4488199999999996</v>
      </c>
      <c r="J760" s="37">
        <f>BDD[[#This Row],[ACCIS]]+BDD[[#This Row],[PRIX HTVA]]</f>
        <v>33.823819999999998</v>
      </c>
      <c r="K760" s="37">
        <f>BDD[[#This Row],[PRIX + AC6 HTVA]]*1.6</f>
        <v>54.118111999999996</v>
      </c>
      <c r="L760" s="63" t="s">
        <v>22</v>
      </c>
      <c r="N760" s="29">
        <v>6</v>
      </c>
      <c r="O760" s="29"/>
    </row>
    <row r="761" spans="1:15" x14ac:dyDescent="0.3">
      <c r="A761" s="7" t="s">
        <v>1427</v>
      </c>
      <c r="B761" s="7" t="s">
        <v>1469</v>
      </c>
      <c r="C761" s="7" t="s">
        <v>1589</v>
      </c>
      <c r="D761" s="62" t="s">
        <v>1590</v>
      </c>
      <c r="E761" s="23">
        <v>40</v>
      </c>
      <c r="F761" s="23">
        <v>70</v>
      </c>
      <c r="G761" s="23">
        <v>19.285</v>
      </c>
      <c r="H761" s="23">
        <v>6.898E-2</v>
      </c>
      <c r="I761" s="37">
        <v>8.4488199999999996</v>
      </c>
      <c r="J761" s="37">
        <f>BDD[[#This Row],[ACCIS]]+BDD[[#This Row],[PRIX HTVA]]</f>
        <v>27.733820000000001</v>
      </c>
      <c r="K761" s="37">
        <f>BDD[[#This Row],[PRIX + AC6 HTVA]]*1.6</f>
        <v>44.374112000000004</v>
      </c>
      <c r="L761" s="63" t="s">
        <v>22</v>
      </c>
      <c r="N761" s="29">
        <v>6</v>
      </c>
      <c r="O761" s="29"/>
    </row>
    <row r="762" spans="1:15" x14ac:dyDescent="0.3">
      <c r="A762" s="7" t="s">
        <v>1427</v>
      </c>
      <c r="B762" s="7" t="s">
        <v>1469</v>
      </c>
      <c r="C762" s="7" t="s">
        <v>1591</v>
      </c>
      <c r="D762" s="62" t="s">
        <v>1592</v>
      </c>
      <c r="E762" s="23">
        <v>40</v>
      </c>
      <c r="F762" s="23">
        <v>70</v>
      </c>
      <c r="G762" s="23">
        <v>22.33</v>
      </c>
      <c r="H762" s="23">
        <v>6.898E-2</v>
      </c>
      <c r="I762" s="37">
        <v>8.4488199999999996</v>
      </c>
      <c r="J762" s="37">
        <f>BDD[[#This Row],[ACCIS]]+BDD[[#This Row],[PRIX HTVA]]</f>
        <v>30.778819999999996</v>
      </c>
      <c r="K762" s="37">
        <f>BDD[[#This Row],[PRIX + AC6 HTVA]]*1.6</f>
        <v>49.246111999999997</v>
      </c>
      <c r="L762" s="63" t="s">
        <v>22</v>
      </c>
      <c r="N762" s="29">
        <v>6</v>
      </c>
      <c r="O762" s="29"/>
    </row>
    <row r="763" spans="1:15" x14ac:dyDescent="0.3">
      <c r="A763" s="7" t="s">
        <v>1427</v>
      </c>
      <c r="B763" s="7" t="s">
        <v>1469</v>
      </c>
      <c r="C763" s="7" t="s">
        <v>1593</v>
      </c>
      <c r="D763" s="62" t="s">
        <v>1594</v>
      </c>
      <c r="E763" s="23">
        <v>40</v>
      </c>
      <c r="F763" s="23">
        <v>70</v>
      </c>
      <c r="G763" s="23">
        <v>39.585000000000001</v>
      </c>
      <c r="H763" s="23">
        <v>6.898E-2</v>
      </c>
      <c r="I763" s="37">
        <v>8.4488199999999996</v>
      </c>
      <c r="J763" s="37">
        <f>BDD[[#This Row],[ACCIS]]+BDD[[#This Row],[PRIX HTVA]]</f>
        <v>48.033819999999999</v>
      </c>
      <c r="K763" s="37">
        <f>BDD[[#This Row],[PRIX + AC6 HTVA]]*1.6</f>
        <v>76.854112000000001</v>
      </c>
      <c r="L763" s="63" t="s">
        <v>22</v>
      </c>
      <c r="N763" s="29">
        <v>6</v>
      </c>
      <c r="O763" s="29"/>
    </row>
    <row r="764" spans="1:15" x14ac:dyDescent="0.3">
      <c r="A764" s="36" t="s">
        <v>1290</v>
      </c>
      <c r="B764" s="36" t="s">
        <v>1595</v>
      </c>
      <c r="C764" s="36" t="s">
        <v>1596</v>
      </c>
      <c r="D764" s="39" t="s">
        <v>1597</v>
      </c>
      <c r="E764" s="7">
        <v>20</v>
      </c>
      <c r="F764" s="7">
        <v>70</v>
      </c>
      <c r="G764" s="7">
        <v>11.54055</v>
      </c>
      <c r="H764" s="7">
        <v>6.898E-2</v>
      </c>
      <c r="I764" s="29">
        <v>4.26</v>
      </c>
      <c r="J764" s="29">
        <f>BDD[[#This Row],[ACCIS]]+BDD[[#This Row],[PRIX HTVA]]</f>
        <v>15.800549999999999</v>
      </c>
      <c r="K764" s="29">
        <f>BDD[[#This Row],[PRIX + AC6 HTVA]]*1.6</f>
        <v>25.28088</v>
      </c>
      <c r="L764" s="38" t="s">
        <v>28</v>
      </c>
      <c r="N764" s="29">
        <v>6</v>
      </c>
      <c r="O764" s="29" t="s">
        <v>4</v>
      </c>
    </row>
    <row r="765" spans="1:15" x14ac:dyDescent="0.3">
      <c r="A765" s="7" t="s">
        <v>1381</v>
      </c>
      <c r="B765" s="7" t="s">
        <v>1382</v>
      </c>
      <c r="C765" s="7" t="s">
        <v>1598</v>
      </c>
      <c r="D765" s="39" t="s">
        <v>1599</v>
      </c>
      <c r="E765" s="7">
        <v>0</v>
      </c>
      <c r="F765" s="7">
        <v>75</v>
      </c>
      <c r="G765" s="7">
        <v>4.0092499999999998</v>
      </c>
      <c r="H765" s="7">
        <v>0</v>
      </c>
      <c r="I765" s="29">
        <v>0</v>
      </c>
      <c r="J765" s="29">
        <f>BDD[[#This Row],[ACCIS]]+BDD[[#This Row],[PRIX HTVA]]</f>
        <v>4.0092499999999998</v>
      </c>
      <c r="K765" s="29">
        <f>BDD[[#This Row],[PRIX + AC6 HTVA]]*1.6</f>
        <v>6.4147999999999996</v>
      </c>
      <c r="L765" s="38" t="s">
        <v>28</v>
      </c>
      <c r="N765" s="29">
        <v>6</v>
      </c>
      <c r="O765" s="29"/>
    </row>
    <row r="766" spans="1:15" x14ac:dyDescent="0.3">
      <c r="A766" s="43" t="s">
        <v>1381</v>
      </c>
      <c r="B766" s="43" t="s">
        <v>1382</v>
      </c>
      <c r="C766" s="43" t="s">
        <v>1600</v>
      </c>
      <c r="D766" s="39" t="s">
        <v>1601</v>
      </c>
      <c r="E766" s="7">
        <v>0</v>
      </c>
      <c r="F766" s="7">
        <v>75</v>
      </c>
      <c r="G766" s="7">
        <v>4.0092499999999998</v>
      </c>
      <c r="H766" s="7">
        <v>0</v>
      </c>
      <c r="I766" s="29">
        <v>0</v>
      </c>
      <c r="J766" s="29">
        <f>BDD[[#This Row],[ACCIS]]+BDD[[#This Row],[PRIX HTVA]]</f>
        <v>4.0092499999999998</v>
      </c>
      <c r="K766" s="29">
        <f>BDD[[#This Row],[PRIX + AC6 HTVA]]*1.6</f>
        <v>6.4147999999999996</v>
      </c>
      <c r="L766" s="38" t="s">
        <v>28</v>
      </c>
      <c r="N766" s="29">
        <v>6</v>
      </c>
      <c r="O766" s="29" t="s">
        <v>18</v>
      </c>
    </row>
    <row r="767" spans="1:15" x14ac:dyDescent="0.3">
      <c r="A767" s="7" t="s">
        <v>1602</v>
      </c>
      <c r="B767" s="7" t="s">
        <v>1603</v>
      </c>
      <c r="C767" s="7" t="s">
        <v>1604</v>
      </c>
      <c r="D767" s="39" t="s">
        <v>1605</v>
      </c>
      <c r="E767" s="7">
        <v>30.5</v>
      </c>
      <c r="F767" s="7">
        <v>70</v>
      </c>
      <c r="G767" s="7">
        <v>14.93065</v>
      </c>
      <c r="H767" s="7">
        <v>6.898E-2</v>
      </c>
      <c r="I767" s="29">
        <v>6.46</v>
      </c>
      <c r="J767" s="29">
        <f>BDD[[#This Row],[ACCIS]]+BDD[[#This Row],[PRIX HTVA]]</f>
        <v>21.390650000000001</v>
      </c>
      <c r="K767" s="29">
        <f>BDD[[#This Row],[PRIX + AC6 HTVA]]*1.6</f>
        <v>34.22504</v>
      </c>
      <c r="L767" s="38" t="s">
        <v>28</v>
      </c>
      <c r="N767" s="29">
        <v>6</v>
      </c>
      <c r="O767" s="29"/>
    </row>
    <row r="768" spans="1:15" x14ac:dyDescent="0.3">
      <c r="A768" s="7" t="s">
        <v>1602</v>
      </c>
      <c r="B768" s="7" t="s">
        <v>1603</v>
      </c>
      <c r="C768" s="7" t="s">
        <v>1606</v>
      </c>
      <c r="D768" s="39" t="s">
        <v>1607</v>
      </c>
      <c r="E768" s="7">
        <v>30.5</v>
      </c>
      <c r="F768" s="7">
        <v>70</v>
      </c>
      <c r="G768" s="7">
        <v>14.93065</v>
      </c>
      <c r="H768" s="7">
        <v>6.898E-2</v>
      </c>
      <c r="I768" s="29">
        <v>6.46</v>
      </c>
      <c r="J768" s="29">
        <f>BDD[[#This Row],[ACCIS]]+BDD[[#This Row],[PRIX HTVA]]</f>
        <v>21.390650000000001</v>
      </c>
      <c r="K768" s="29">
        <f>BDD[[#This Row],[PRIX + AC6 HTVA]]*1.6</f>
        <v>34.22504</v>
      </c>
      <c r="L768" s="38" t="s">
        <v>28</v>
      </c>
      <c r="N768" s="29">
        <v>6</v>
      </c>
      <c r="O768" s="29"/>
    </row>
    <row r="769" spans="1:15" x14ac:dyDescent="0.3">
      <c r="A769" s="7" t="s">
        <v>1608</v>
      </c>
      <c r="B769" s="7" t="s">
        <v>1603</v>
      </c>
      <c r="C769" s="7" t="s">
        <v>1609</v>
      </c>
      <c r="D769" s="39" t="s">
        <v>1610</v>
      </c>
      <c r="E769" s="7">
        <v>21.5</v>
      </c>
      <c r="F769" s="7">
        <v>70</v>
      </c>
      <c r="G769" s="7">
        <v>14.758099999999999</v>
      </c>
      <c r="H769" s="7">
        <v>6.898E-2</v>
      </c>
      <c r="I769" s="29">
        <v>4.57</v>
      </c>
      <c r="J769" s="29">
        <f>BDD[[#This Row],[ACCIS]]+BDD[[#This Row],[PRIX HTVA]]</f>
        <v>19.328099999999999</v>
      </c>
      <c r="K769" s="29">
        <f>BDD[[#This Row],[PRIX + AC6 HTVA]]*1.6</f>
        <v>30.924959999999999</v>
      </c>
      <c r="L769" s="38" t="s">
        <v>28</v>
      </c>
      <c r="N769" s="29">
        <v>6</v>
      </c>
      <c r="O769" s="29"/>
    </row>
    <row r="770" spans="1:15" x14ac:dyDescent="0.3">
      <c r="A770" s="7" t="s">
        <v>1608</v>
      </c>
      <c r="B770" s="7" t="s">
        <v>1603</v>
      </c>
      <c r="C770" s="7" t="s">
        <v>1611</v>
      </c>
      <c r="D770" s="39" t="s">
        <v>1612</v>
      </c>
      <c r="E770" s="7">
        <v>26.5</v>
      </c>
      <c r="F770" s="7">
        <v>70</v>
      </c>
      <c r="G770" s="7">
        <v>13.9055</v>
      </c>
      <c r="H770" s="7">
        <v>6.898E-2</v>
      </c>
      <c r="I770" s="29">
        <v>5.62</v>
      </c>
      <c r="J770" s="29">
        <f>BDD[[#This Row],[ACCIS]]+BDD[[#This Row],[PRIX HTVA]]</f>
        <v>19.525500000000001</v>
      </c>
      <c r="K770" s="29">
        <f>BDD[[#This Row],[PRIX + AC6 HTVA]]*1.6</f>
        <v>31.240800000000004</v>
      </c>
      <c r="L770" s="38" t="s">
        <v>28</v>
      </c>
      <c r="N770" s="29">
        <v>6</v>
      </c>
      <c r="O770" s="29"/>
    </row>
    <row r="771" spans="1:15" x14ac:dyDescent="0.3">
      <c r="A771" s="7" t="s">
        <v>1602</v>
      </c>
      <c r="B771" s="7" t="s">
        <v>1603</v>
      </c>
      <c r="C771" s="7" t="s">
        <v>1613</v>
      </c>
      <c r="D771" s="39" t="s">
        <v>1614</v>
      </c>
      <c r="E771" s="7">
        <v>17.5</v>
      </c>
      <c r="F771" s="7">
        <v>70</v>
      </c>
      <c r="G771" s="7">
        <v>16.128350000000001</v>
      </c>
      <c r="H771" s="7">
        <v>6.898E-2</v>
      </c>
      <c r="I771" s="29">
        <v>3.74</v>
      </c>
      <c r="J771" s="29">
        <f>BDD[[#This Row],[ACCIS]]+BDD[[#This Row],[PRIX HTVA]]</f>
        <v>19.86835</v>
      </c>
      <c r="K771" s="29">
        <f>BDD[[#This Row],[PRIX + AC6 HTVA]]*1.6</f>
        <v>31.789360000000002</v>
      </c>
      <c r="L771" s="38" t="s">
        <v>28</v>
      </c>
      <c r="N771" s="29">
        <v>6</v>
      </c>
      <c r="O771" s="29"/>
    </row>
    <row r="772" spans="1:15" x14ac:dyDescent="0.3">
      <c r="A772" s="7" t="s">
        <v>1615</v>
      </c>
      <c r="B772" s="41" t="s">
        <v>1616</v>
      </c>
      <c r="C772" s="7" t="s">
        <v>1617</v>
      </c>
      <c r="D772" s="39" t="s">
        <v>1618</v>
      </c>
      <c r="E772" s="7">
        <v>38</v>
      </c>
      <c r="F772" s="7">
        <v>70</v>
      </c>
      <c r="G772" s="7">
        <v>18.2</v>
      </c>
      <c r="H772" s="7">
        <v>6.898E-2</v>
      </c>
      <c r="I772" s="29">
        <v>8.0298300000000005</v>
      </c>
      <c r="J772" s="29">
        <f>BDD[[#This Row],[ACCIS]]+BDD[[#This Row],[PRIX HTVA]]</f>
        <v>26.22983</v>
      </c>
      <c r="K772" s="29">
        <f>BDD[[#This Row],[PRIX + AC6 HTVA]]*1.6</f>
        <v>41.967728000000001</v>
      </c>
      <c r="L772" s="38" t="s">
        <v>28</v>
      </c>
      <c r="N772" s="29">
        <v>6</v>
      </c>
      <c r="O772" s="29"/>
    </row>
    <row r="773" spans="1:15" x14ac:dyDescent="0.3">
      <c r="A773" s="7" t="s">
        <v>1615</v>
      </c>
      <c r="B773" s="7" t="s">
        <v>1619</v>
      </c>
      <c r="C773" s="7" t="s">
        <v>1620</v>
      </c>
      <c r="D773" s="39" t="s">
        <v>1621</v>
      </c>
      <c r="E773" s="7">
        <v>40</v>
      </c>
      <c r="F773" s="7">
        <v>70</v>
      </c>
      <c r="G773" s="7">
        <v>26.53</v>
      </c>
      <c r="H773" s="7">
        <v>6.898E-2</v>
      </c>
      <c r="I773" s="29">
        <v>8.4499999999999993</v>
      </c>
      <c r="J773" s="29">
        <f>BDD[[#This Row],[ACCIS]]+BDD[[#This Row],[PRIX HTVA]]</f>
        <v>34.980000000000004</v>
      </c>
      <c r="K773" s="29">
        <f>BDD[[#This Row],[PRIX + AC6 HTVA]]*1.6</f>
        <v>55.968000000000011</v>
      </c>
      <c r="L773" s="38" t="s">
        <v>28</v>
      </c>
      <c r="N773" s="29">
        <v>6</v>
      </c>
      <c r="O773" s="29"/>
    </row>
    <row r="774" spans="1:15" x14ac:dyDescent="0.3">
      <c r="A774" s="7" t="s">
        <v>1622</v>
      </c>
      <c r="B774" s="7" t="s">
        <v>1623</v>
      </c>
      <c r="C774" s="7" t="s">
        <v>1624</v>
      </c>
      <c r="D774" s="39" t="s">
        <v>1625</v>
      </c>
      <c r="E774" s="7">
        <v>43</v>
      </c>
      <c r="F774" s="7">
        <v>70</v>
      </c>
      <c r="G774" s="7">
        <v>7.6327999999999996</v>
      </c>
      <c r="H774" s="7">
        <v>6.898E-2</v>
      </c>
      <c r="I774" s="29">
        <v>9.0773100000000007</v>
      </c>
      <c r="J774" s="29">
        <f>BDD[[#This Row],[ACCIS]]+BDD[[#This Row],[PRIX HTVA]]</f>
        <v>16.71011</v>
      </c>
      <c r="K774" s="29">
        <f>BDD[[#This Row],[PRIX + AC6 HTVA]]*1.6</f>
        <v>26.736176</v>
      </c>
      <c r="L774" s="38" t="s">
        <v>28</v>
      </c>
      <c r="N774" s="29">
        <v>6</v>
      </c>
      <c r="O774" s="29"/>
    </row>
    <row r="775" spans="1:15" x14ac:dyDescent="0.3">
      <c r="A775" s="7" t="s">
        <v>1626</v>
      </c>
      <c r="B775" s="7" t="s">
        <v>1627</v>
      </c>
      <c r="C775" s="7" t="s">
        <v>1628</v>
      </c>
      <c r="D775" s="7" t="s">
        <v>1629</v>
      </c>
      <c r="E775" s="7">
        <v>0</v>
      </c>
      <c r="F775" s="7">
        <v>100</v>
      </c>
      <c r="G775" s="7">
        <v>3.99</v>
      </c>
      <c r="H775" s="7">
        <v>0</v>
      </c>
      <c r="I775" s="29">
        <v>0</v>
      </c>
      <c r="J775" s="29">
        <f>BDD[[#This Row],[ACCIS]]+BDD[[#This Row],[PRIX HTVA]]</f>
        <v>3.99</v>
      </c>
      <c r="K775" s="29">
        <f>BDD[[#This Row],[PRIX + AC6 HTVA]]*1.6</f>
        <v>6.3840000000000003</v>
      </c>
      <c r="L775" s="38" t="s">
        <v>28</v>
      </c>
      <c r="N775" s="29">
        <v>6</v>
      </c>
      <c r="O775" s="29"/>
    </row>
    <row r="776" spans="1:15" x14ac:dyDescent="0.3">
      <c r="A776" s="7" t="s">
        <v>1626</v>
      </c>
      <c r="B776" s="7" t="s">
        <v>231</v>
      </c>
      <c r="C776" s="7" t="s">
        <v>1630</v>
      </c>
      <c r="D776" s="7" t="s">
        <v>1631</v>
      </c>
      <c r="E776" s="7">
        <v>0</v>
      </c>
      <c r="F776" s="7">
        <v>70</v>
      </c>
      <c r="G776" s="7">
        <v>4.79</v>
      </c>
      <c r="H776" s="7">
        <v>0</v>
      </c>
      <c r="I776" s="29">
        <v>0</v>
      </c>
      <c r="J776" s="29">
        <f>BDD[[#This Row],[ACCIS]]+BDD[[#This Row],[PRIX HTVA]]</f>
        <v>4.79</v>
      </c>
      <c r="K776" s="29">
        <f>BDD[[#This Row],[PRIX + AC6 HTVA]]*1.6</f>
        <v>7.6640000000000006</v>
      </c>
      <c r="L776" s="38" t="s">
        <v>28</v>
      </c>
      <c r="N776" s="29">
        <v>6</v>
      </c>
      <c r="O776" s="29"/>
    </row>
    <row r="777" spans="1:15" x14ac:dyDescent="0.3">
      <c r="A777" s="7" t="s">
        <v>1632</v>
      </c>
      <c r="B777" s="7" t="s">
        <v>1287</v>
      </c>
      <c r="C777" s="7" t="s">
        <v>1633</v>
      </c>
      <c r="D777" s="39" t="s">
        <v>1634</v>
      </c>
      <c r="E777" s="7">
        <v>40</v>
      </c>
      <c r="F777" s="7">
        <v>70</v>
      </c>
      <c r="G777" s="29">
        <v>23.95</v>
      </c>
      <c r="H777" s="29">
        <v>6.898E-2</v>
      </c>
      <c r="I777" s="29">
        <v>8.4499999999999993</v>
      </c>
      <c r="J777" s="29">
        <f>BDD[[#This Row],[ACCIS]]+BDD[[#This Row],[PRIX HTVA]]</f>
        <v>32.4</v>
      </c>
      <c r="K777" s="29">
        <f>BDD[[#This Row],[PRIX + AC6 HTVA]]*1.6</f>
        <v>51.84</v>
      </c>
      <c r="L777" s="38" t="s">
        <v>28</v>
      </c>
      <c r="N777" s="29">
        <v>3</v>
      </c>
      <c r="O777" s="29"/>
    </row>
    <row r="778" spans="1:15" x14ac:dyDescent="0.3">
      <c r="A778" s="7" t="s">
        <v>1632</v>
      </c>
      <c r="B778" s="7" t="s">
        <v>1287</v>
      </c>
      <c r="C778" s="7" t="s">
        <v>1635</v>
      </c>
      <c r="D778" s="39" t="s">
        <v>1636</v>
      </c>
      <c r="E778" s="7">
        <v>40</v>
      </c>
      <c r="F778" s="7">
        <v>70</v>
      </c>
      <c r="G778" s="29">
        <v>35.020000000000003</v>
      </c>
      <c r="H778" s="29">
        <v>7.0000000000000007E-2</v>
      </c>
      <c r="I778" s="29">
        <v>8.4499999999999993</v>
      </c>
      <c r="J778" s="29">
        <f>BDD[[#This Row],[ACCIS]]+BDD[[#This Row],[PRIX HTVA]]</f>
        <v>43.47</v>
      </c>
      <c r="K778" s="29">
        <f>BDD[[#This Row],[PRIX + AC6 HTVA]]*1.6</f>
        <v>69.552000000000007</v>
      </c>
      <c r="L778" s="38" t="s">
        <v>28</v>
      </c>
      <c r="N778" s="29">
        <v>3</v>
      </c>
      <c r="O778" s="29"/>
    </row>
    <row r="779" spans="1:15" x14ac:dyDescent="0.3">
      <c r="A779" s="7" t="s">
        <v>1632</v>
      </c>
      <c r="B779" s="7" t="s">
        <v>1287</v>
      </c>
      <c r="C779" s="7" t="s">
        <v>1637</v>
      </c>
      <c r="D779" s="39" t="s">
        <v>1638</v>
      </c>
      <c r="E779" s="34">
        <v>40</v>
      </c>
      <c r="F779" s="34">
        <v>70</v>
      </c>
      <c r="G779" s="35">
        <v>41.92</v>
      </c>
      <c r="H779" s="35">
        <v>7.0000000000000007E-2</v>
      </c>
      <c r="I779" s="35">
        <v>8.4499999999999993</v>
      </c>
      <c r="J779" s="35">
        <f>BDD[[#This Row],[ACCIS]]+BDD[[#This Row],[PRIX HTVA]]</f>
        <v>50.370000000000005</v>
      </c>
      <c r="K779" s="35">
        <f>BDD[[#This Row],[PRIX + AC6 HTVA]]*1.6</f>
        <v>80.592000000000013</v>
      </c>
      <c r="L779" s="38" t="s">
        <v>28</v>
      </c>
      <c r="N779" s="29">
        <v>1</v>
      </c>
      <c r="O779" s="29"/>
    </row>
    <row r="780" spans="1:15" x14ac:dyDescent="0.3">
      <c r="A780" s="36" t="s">
        <v>1632</v>
      </c>
      <c r="B780" s="36" t="s">
        <v>1287</v>
      </c>
      <c r="C780" s="36" t="s">
        <v>1639</v>
      </c>
      <c r="D780" s="39" t="s">
        <v>1640</v>
      </c>
      <c r="E780" s="7">
        <v>40</v>
      </c>
      <c r="F780" s="7">
        <v>70</v>
      </c>
      <c r="G780" s="29">
        <v>35.020000000000003</v>
      </c>
      <c r="H780" s="29">
        <v>6.898E-2</v>
      </c>
      <c r="I780" s="29">
        <v>8.4499999999999993</v>
      </c>
      <c r="J780" s="29">
        <f>BDD[[#This Row],[ACCIS]]+BDD[[#This Row],[PRIX HTVA]]</f>
        <v>43.47</v>
      </c>
      <c r="K780" s="29">
        <f>BDD[[#This Row],[PRIX + AC6 HTVA]]*1.6</f>
        <v>69.552000000000007</v>
      </c>
      <c r="L780" s="38" t="s">
        <v>28</v>
      </c>
      <c r="N780" s="29">
        <v>3</v>
      </c>
      <c r="O780" s="29" t="s">
        <v>4</v>
      </c>
    </row>
    <row r="781" spans="1:15" x14ac:dyDescent="0.3">
      <c r="A781" s="36" t="s">
        <v>1632</v>
      </c>
      <c r="B781" s="36" t="s">
        <v>1595</v>
      </c>
      <c r="C781" s="36" t="s">
        <v>1641</v>
      </c>
      <c r="D781" s="39" t="s">
        <v>1642</v>
      </c>
      <c r="E781" s="7">
        <v>40</v>
      </c>
      <c r="F781" s="7">
        <v>70</v>
      </c>
      <c r="G781" s="29">
        <v>10.454500000000001</v>
      </c>
      <c r="H781" s="29">
        <v>6.898E-2</v>
      </c>
      <c r="I781" s="29">
        <v>8.4499999999999993</v>
      </c>
      <c r="J781" s="29">
        <f>BDD[[#This Row],[ACCIS]]+BDD[[#This Row],[PRIX HTVA]]</f>
        <v>18.904499999999999</v>
      </c>
      <c r="K781" s="29">
        <f>BDD[[#This Row],[PRIX + AC6 HTVA]]*1.6</f>
        <v>30.247199999999999</v>
      </c>
      <c r="L781" s="38" t="s">
        <v>28</v>
      </c>
      <c r="N781" s="29">
        <v>6</v>
      </c>
      <c r="O781" s="29" t="s">
        <v>4</v>
      </c>
    </row>
    <row r="782" spans="1:15" x14ac:dyDescent="0.3">
      <c r="J782" s="29">
        <f>BDD[[#This Row],[ACCIS]]+BDD[[#This Row],[PRIX HTVA]]</f>
        <v>0</v>
      </c>
      <c r="K782" s="29">
        <f>BDD[[#This Row],[PRIX + AC6 HTVA]]*1.6</f>
        <v>0</v>
      </c>
      <c r="L782" s="29"/>
      <c r="O782" s="29"/>
    </row>
    <row r="783" spans="1:15" x14ac:dyDescent="0.3"/>
    <row r="784" spans="1:15" hidden="1" x14ac:dyDescent="0.3"/>
    <row r="785" spans="15:15" hidden="1" x14ac:dyDescent="0.3"/>
    <row r="786" spans="15:15" hidden="1" x14ac:dyDescent="0.3"/>
    <row r="787" spans="15:15" hidden="1" x14ac:dyDescent="0.3"/>
    <row r="788" spans="15:15" hidden="1" x14ac:dyDescent="0.3"/>
    <row r="789" spans="15:15" hidden="1" x14ac:dyDescent="0.3"/>
    <row r="790" spans="15:15" hidden="1" x14ac:dyDescent="0.3">
      <c r="O790" s="39"/>
    </row>
    <row r="791" spans="15:15" hidden="1" x14ac:dyDescent="0.3"/>
    <row r="792" spans="15:15" hidden="1" x14ac:dyDescent="0.3"/>
    <row r="793" spans="15:15" hidden="1" x14ac:dyDescent="0.3"/>
    <row r="794" spans="15:15" hidden="1" x14ac:dyDescent="0.3"/>
    <row r="795" spans="15:15" hidden="1" x14ac:dyDescent="0.3">
      <c r="O795" s="39"/>
    </row>
    <row r="796" spans="15:15" hidden="1" x14ac:dyDescent="0.3"/>
    <row r="797" spans="15:15" hidden="1" x14ac:dyDescent="0.3"/>
    <row r="798" spans="15:15" hidden="1" x14ac:dyDescent="0.3"/>
    <row r="799" spans="15:15" hidden="1" x14ac:dyDescent="0.3"/>
    <row r="800" spans="15:15" hidden="1" x14ac:dyDescent="0.3"/>
    <row r="801" hidden="1" x14ac:dyDescent="0.3"/>
    <row r="802" hidden="1" x14ac:dyDescent="0.3"/>
    <row r="803" hidden="1" x14ac:dyDescent="0.3"/>
    <row r="804" hidden="1" x14ac:dyDescent="0.3"/>
    <row r="805" hidden="1" x14ac:dyDescent="0.3"/>
    <row r="806" hidden="1" x14ac:dyDescent="0.3"/>
    <row r="807" hidden="1" x14ac:dyDescent="0.3"/>
    <row r="808" hidden="1" x14ac:dyDescent="0.3"/>
    <row r="809" hidden="1" x14ac:dyDescent="0.3"/>
    <row r="810" hidden="1" x14ac:dyDescent="0.3"/>
    <row r="811" hidden="1" x14ac:dyDescent="0.3"/>
    <row r="812" hidden="1" x14ac:dyDescent="0.3"/>
    <row r="813" hidden="1" x14ac:dyDescent="0.3"/>
    <row r="814" hidden="1" x14ac:dyDescent="0.3"/>
    <row r="815" hidden="1" x14ac:dyDescent="0.3"/>
    <row r="816" hidden="1" x14ac:dyDescent="0.3"/>
    <row r="817" hidden="1" x14ac:dyDescent="0.3"/>
    <row r="818" hidden="1" x14ac:dyDescent="0.3"/>
    <row r="819" hidden="1" x14ac:dyDescent="0.3"/>
    <row r="820" hidden="1" x14ac:dyDescent="0.3"/>
    <row r="821" hidden="1" x14ac:dyDescent="0.3"/>
    <row r="822" hidden="1" x14ac:dyDescent="0.3"/>
    <row r="823" hidden="1" x14ac:dyDescent="0.3"/>
    <row r="824" hidden="1" x14ac:dyDescent="0.3"/>
    <row r="825" hidden="1" x14ac:dyDescent="0.3"/>
    <row r="826" hidden="1" x14ac:dyDescent="0.3"/>
    <row r="827" hidden="1" x14ac:dyDescent="0.3"/>
    <row r="828" hidden="1" x14ac:dyDescent="0.3"/>
    <row r="829" hidden="1" x14ac:dyDescent="0.3"/>
    <row r="830" hidden="1" x14ac:dyDescent="0.3"/>
    <row r="831" hidden="1" x14ac:dyDescent="0.3"/>
    <row r="832" hidden="1" x14ac:dyDescent="0.3"/>
    <row r="833" hidden="1" x14ac:dyDescent="0.3"/>
    <row r="834" hidden="1" x14ac:dyDescent="0.3"/>
    <row r="835" hidden="1" x14ac:dyDescent="0.3"/>
    <row r="836" hidden="1" x14ac:dyDescent="0.3"/>
    <row r="837" hidden="1" x14ac:dyDescent="0.3"/>
    <row r="838" hidden="1" x14ac:dyDescent="0.3"/>
    <row r="839" hidden="1" x14ac:dyDescent="0.3"/>
    <row r="840" hidden="1" x14ac:dyDescent="0.3"/>
    <row r="841" hidden="1" x14ac:dyDescent="0.3"/>
    <row r="842" hidden="1" x14ac:dyDescent="0.3"/>
    <row r="843" hidden="1" x14ac:dyDescent="0.3"/>
    <row r="844" hidden="1" x14ac:dyDescent="0.3"/>
    <row r="845" hidden="1" x14ac:dyDescent="0.3"/>
    <row r="846" hidden="1" x14ac:dyDescent="0.3"/>
    <row r="847" hidden="1" x14ac:dyDescent="0.3"/>
    <row r="848" hidden="1" x14ac:dyDescent="0.3"/>
    <row r="849" hidden="1" x14ac:dyDescent="0.3"/>
    <row r="850" hidden="1" x14ac:dyDescent="0.3"/>
    <row r="851" hidden="1" x14ac:dyDescent="0.3"/>
    <row r="852" hidden="1" x14ac:dyDescent="0.3"/>
    <row r="853" hidden="1" x14ac:dyDescent="0.3"/>
    <row r="854" hidden="1" x14ac:dyDescent="0.3"/>
    <row r="855" hidden="1" x14ac:dyDescent="0.3"/>
    <row r="856" hidden="1" x14ac:dyDescent="0.3"/>
    <row r="857" hidden="1" x14ac:dyDescent="0.3"/>
    <row r="858" hidden="1" x14ac:dyDescent="0.3"/>
    <row r="859" hidden="1" x14ac:dyDescent="0.3"/>
    <row r="860" hidden="1" x14ac:dyDescent="0.3"/>
    <row r="861" hidden="1" x14ac:dyDescent="0.3"/>
    <row r="862" hidden="1" x14ac:dyDescent="0.3"/>
    <row r="863" hidden="1" x14ac:dyDescent="0.3"/>
    <row r="864" hidden="1" x14ac:dyDescent="0.3"/>
    <row r="865" spans="1:15" hidden="1" x14ac:dyDescent="0.3"/>
    <row r="866" spans="1:15" hidden="1" x14ac:dyDescent="0.3"/>
    <row r="867" spans="1:15" hidden="1" x14ac:dyDescent="0.3"/>
    <row r="868" spans="1:15" hidden="1" x14ac:dyDescent="0.3"/>
    <row r="869" spans="1:15" hidden="1" x14ac:dyDescent="0.3"/>
    <row r="870" spans="1:15" hidden="1" x14ac:dyDescent="0.3"/>
    <row r="871" spans="1:15" hidden="1" x14ac:dyDescent="0.3"/>
    <row r="872" spans="1:15" hidden="1" x14ac:dyDescent="0.3"/>
    <row r="873" spans="1:15" hidden="1" x14ac:dyDescent="0.3"/>
    <row r="874" spans="1:15" hidden="1" x14ac:dyDescent="0.3"/>
    <row r="875" spans="1:15" s="39" customFormat="1" hidden="1" x14ac:dyDescent="0.3">
      <c r="A875" s="7"/>
      <c r="B875" s="7"/>
      <c r="C875" s="7"/>
      <c r="D875" s="7"/>
      <c r="E875" s="7"/>
      <c r="F875" s="7"/>
      <c r="G875" s="29"/>
      <c r="H875" s="29"/>
      <c r="I875" s="29"/>
      <c r="J875" s="29"/>
      <c r="K875" s="29"/>
      <c r="L875" s="7"/>
      <c r="M875" s="33"/>
      <c r="N875" s="29"/>
      <c r="O875" s="7"/>
    </row>
    <row r="876" spans="1:15" hidden="1" x14ac:dyDescent="0.3"/>
    <row r="877" spans="1:15" hidden="1" x14ac:dyDescent="0.3"/>
    <row r="878" spans="1:15" hidden="1" x14ac:dyDescent="0.3"/>
    <row r="879" spans="1:15" hidden="1" x14ac:dyDescent="0.3"/>
    <row r="880" spans="1:15" s="39" customFormat="1" hidden="1" x14ac:dyDescent="0.3">
      <c r="A880" s="7"/>
      <c r="B880" s="7"/>
      <c r="C880" s="7"/>
      <c r="D880" s="7"/>
      <c r="E880" s="7"/>
      <c r="F880" s="7"/>
      <c r="G880" s="29"/>
      <c r="H880" s="29"/>
      <c r="I880" s="29"/>
      <c r="J880" s="29"/>
      <c r="K880" s="29"/>
      <c r="L880" s="7"/>
      <c r="M880" s="33"/>
      <c r="N880" s="29"/>
      <c r="O880" s="7"/>
    </row>
    <row r="881" hidden="1" x14ac:dyDescent="0.3"/>
    <row r="882" hidden="1" x14ac:dyDescent="0.3"/>
    <row r="883" hidden="1" x14ac:dyDescent="0.3"/>
    <row r="884" hidden="1" x14ac:dyDescent="0.3"/>
    <row r="885" hidden="1" x14ac:dyDescent="0.3"/>
    <row r="886" hidden="1" x14ac:dyDescent="0.3"/>
    <row r="887" hidden="1" x14ac:dyDescent="0.3"/>
    <row r="888" hidden="1" x14ac:dyDescent="0.3"/>
    <row r="889" hidden="1" x14ac:dyDescent="0.3"/>
    <row r="890" hidden="1" x14ac:dyDescent="0.3"/>
    <row r="891" hidden="1" x14ac:dyDescent="0.3"/>
    <row r="892" hidden="1" x14ac:dyDescent="0.3"/>
    <row r="893" hidden="1" x14ac:dyDescent="0.3"/>
    <row r="894" hidden="1" x14ac:dyDescent="0.3"/>
    <row r="895" hidden="1" x14ac:dyDescent="0.3"/>
    <row r="896" hidden="1" x14ac:dyDescent="0.3"/>
    <row r="897" hidden="1" x14ac:dyDescent="0.3"/>
    <row r="898" hidden="1" x14ac:dyDescent="0.3"/>
    <row r="899" hidden="1" x14ac:dyDescent="0.3"/>
    <row r="900" hidden="1" x14ac:dyDescent="0.3"/>
    <row r="901" hidden="1" x14ac:dyDescent="0.3"/>
    <row r="902" hidden="1" x14ac:dyDescent="0.3"/>
    <row r="903" hidden="1" x14ac:dyDescent="0.3"/>
    <row r="904" hidden="1" x14ac:dyDescent="0.3"/>
    <row r="905" hidden="1" x14ac:dyDescent="0.3"/>
    <row r="906" hidden="1" x14ac:dyDescent="0.3"/>
    <row r="907" hidden="1" x14ac:dyDescent="0.3"/>
    <row r="908" hidden="1" x14ac:dyDescent="0.3"/>
    <row r="909" hidden="1" x14ac:dyDescent="0.3"/>
    <row r="910" hidden="1" x14ac:dyDescent="0.3"/>
    <row r="911" hidden="1" x14ac:dyDescent="0.3"/>
    <row r="912" hidden="1" x14ac:dyDescent="0.3"/>
    <row r="913" hidden="1" x14ac:dyDescent="0.3"/>
    <row r="914" hidden="1" x14ac:dyDescent="0.3"/>
    <row r="915" hidden="1" x14ac:dyDescent="0.3"/>
    <row r="916" hidden="1" x14ac:dyDescent="0.3"/>
    <row r="917" hidden="1" x14ac:dyDescent="0.3"/>
    <row r="918" hidden="1" x14ac:dyDescent="0.3"/>
    <row r="919" hidden="1" x14ac:dyDescent="0.3"/>
    <row r="920" hidden="1" x14ac:dyDescent="0.3"/>
    <row r="921" hidden="1" x14ac:dyDescent="0.3"/>
    <row r="922" hidden="1" x14ac:dyDescent="0.3"/>
    <row r="923" hidden="1" x14ac:dyDescent="0.3"/>
    <row r="924" hidden="1" x14ac:dyDescent="0.3"/>
    <row r="925" hidden="1" x14ac:dyDescent="0.3"/>
    <row r="926" hidden="1" x14ac:dyDescent="0.3"/>
    <row r="927" hidden="1" x14ac:dyDescent="0.3"/>
    <row r="928" hidden="1" x14ac:dyDescent="0.3"/>
    <row r="929" hidden="1" x14ac:dyDescent="0.3"/>
    <row r="930" hidden="1" x14ac:dyDescent="0.3"/>
    <row r="931" hidden="1" x14ac:dyDescent="0.3"/>
    <row r="932" hidden="1" x14ac:dyDescent="0.3"/>
    <row r="933" hidden="1" x14ac:dyDescent="0.3"/>
    <row r="934" hidden="1" x14ac:dyDescent="0.3"/>
    <row r="935" hidden="1" x14ac:dyDescent="0.3"/>
    <row r="936" hidden="1" x14ac:dyDescent="0.3"/>
    <row r="937" hidden="1" x14ac:dyDescent="0.3"/>
    <row r="938" hidden="1" x14ac:dyDescent="0.3"/>
    <row r="939" hidden="1" x14ac:dyDescent="0.3"/>
    <row r="940" hidden="1" x14ac:dyDescent="0.3"/>
    <row r="941" hidden="1" x14ac:dyDescent="0.3"/>
    <row r="942" hidden="1" x14ac:dyDescent="0.3"/>
    <row r="943" hidden="1" x14ac:dyDescent="0.3"/>
    <row r="944" hidden="1" x14ac:dyDescent="0.3"/>
    <row r="945" spans="1:27" hidden="1" x14ac:dyDescent="0.3"/>
    <row r="946" spans="1:27" s="23" customFormat="1" hidden="1" x14ac:dyDescent="0.3">
      <c r="A946" s="7"/>
      <c r="B946" s="7"/>
      <c r="C946" s="7"/>
      <c r="D946" s="7"/>
      <c r="E946" s="7"/>
      <c r="F946" s="7"/>
      <c r="G946" s="29"/>
      <c r="H946" s="29"/>
      <c r="I946" s="29"/>
      <c r="J946" s="29"/>
      <c r="K946" s="29"/>
      <c r="L946" s="7"/>
      <c r="M946" s="33"/>
      <c r="N946" s="29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</row>
  </sheetData>
  <mergeCells count="12">
    <mergeCell ref="B12:C12"/>
    <mergeCell ref="B1:C1"/>
    <mergeCell ref="B2:C2"/>
    <mergeCell ref="B3:C3"/>
    <mergeCell ref="B4:C4"/>
    <mergeCell ref="B5:C5"/>
    <mergeCell ref="B6:C6"/>
    <mergeCell ref="B7:C7"/>
    <mergeCell ref="B8:C8"/>
    <mergeCell ref="B9:C9"/>
    <mergeCell ref="B10:C10"/>
    <mergeCell ref="B11:C11"/>
  </mergeCells>
  <phoneticPr fontId="3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E505B-B3BD-495D-ADC5-A088E986B0EE}">
  <sheetPr codeName="Feuil2">
    <tabColor rgb="FFFFFF00"/>
  </sheetPr>
  <dimension ref="A1:J28"/>
  <sheetViews>
    <sheetView workbookViewId="0">
      <selection activeCell="E3" sqref="E3"/>
    </sheetView>
  </sheetViews>
  <sheetFormatPr baseColWidth="10" defaultRowHeight="15" x14ac:dyDescent="0.25"/>
  <cols>
    <col min="1" max="1" width="18.7109375" bestFit="1" customWidth="1"/>
    <col min="2" max="2" width="14.140625" style="79" bestFit="1" customWidth="1"/>
    <col min="3" max="3" width="25" bestFit="1" customWidth="1"/>
    <col min="4" max="4" width="18.7109375" bestFit="1" customWidth="1"/>
    <col min="5" max="5" width="17.5703125" bestFit="1" customWidth="1"/>
    <col min="6" max="6" width="13.42578125" style="80" bestFit="1" customWidth="1"/>
    <col min="7" max="8" width="16.7109375" customWidth="1"/>
    <col min="9" max="9" width="37.5703125" style="79" customWidth="1"/>
    <col min="10" max="10" width="35.5703125" style="79" customWidth="1"/>
  </cols>
  <sheetData>
    <row r="1" spans="1:10" ht="18.75" x14ac:dyDescent="0.3">
      <c r="A1" s="65" t="s">
        <v>33</v>
      </c>
      <c r="B1" s="66" t="s">
        <v>34</v>
      </c>
      <c r="C1" s="67" t="s">
        <v>40</v>
      </c>
      <c r="D1" s="65" t="s">
        <v>42</v>
      </c>
      <c r="E1" s="68" t="s">
        <v>43</v>
      </c>
      <c r="F1" s="67" t="s">
        <v>37</v>
      </c>
      <c r="G1" s="69" t="s">
        <v>1643</v>
      </c>
      <c r="H1" s="108" t="s">
        <v>1774</v>
      </c>
      <c r="I1" s="70" t="s">
        <v>1644</v>
      </c>
      <c r="J1" s="71" t="s">
        <v>26</v>
      </c>
    </row>
    <row r="2" spans="1:10" x14ac:dyDescent="0.25">
      <c r="A2" s="72"/>
      <c r="B2" s="73"/>
      <c r="C2" s="74"/>
      <c r="D2" s="75"/>
      <c r="E2" s="76"/>
      <c r="F2" s="77"/>
      <c r="G2" s="78">
        <f>SUM(F:F)</f>
        <v>0</v>
      </c>
      <c r="H2" s="109">
        <f>SUM(E:E)</f>
        <v>0</v>
      </c>
      <c r="I2" s="70"/>
      <c r="J2" s="71"/>
    </row>
    <row r="3" spans="1:10" x14ac:dyDescent="0.25">
      <c r="G3" s="80"/>
      <c r="I3" s="81" t="s">
        <v>1645</v>
      </c>
      <c r="J3" s="82" t="s">
        <v>26</v>
      </c>
    </row>
    <row r="4" spans="1:10" x14ac:dyDescent="0.25">
      <c r="G4" s="80"/>
      <c r="I4" s="81"/>
      <c r="J4" s="82"/>
    </row>
    <row r="5" spans="1:10" x14ac:dyDescent="0.25">
      <c r="I5" s="70" t="s">
        <v>1646</v>
      </c>
      <c r="J5" s="71" t="s">
        <v>26</v>
      </c>
    </row>
    <row r="6" spans="1:10" x14ac:dyDescent="0.25">
      <c r="I6" s="70"/>
      <c r="J6" s="71"/>
    </row>
    <row r="7" spans="1:10" x14ac:dyDescent="0.25">
      <c r="I7" s="81" t="s">
        <v>1647</v>
      </c>
      <c r="J7" s="82" t="s">
        <v>26</v>
      </c>
    </row>
    <row r="8" spans="1:10" x14ac:dyDescent="0.25">
      <c r="I8" s="81"/>
      <c r="J8" s="82"/>
    </row>
    <row r="9" spans="1:10" x14ac:dyDescent="0.25">
      <c r="I9" s="70" t="s">
        <v>1648</v>
      </c>
      <c r="J9" s="71" t="s">
        <v>26</v>
      </c>
    </row>
    <row r="10" spans="1:10" x14ac:dyDescent="0.25">
      <c r="I10" s="70"/>
      <c r="J10" s="71"/>
    </row>
    <row r="11" spans="1:10" x14ac:dyDescent="0.25">
      <c r="I11" s="81" t="s">
        <v>1649</v>
      </c>
      <c r="J11" s="82" t="s">
        <v>26</v>
      </c>
    </row>
    <row r="12" spans="1:10" x14ac:dyDescent="0.25">
      <c r="I12" s="81"/>
      <c r="J12" s="82"/>
    </row>
    <row r="13" spans="1:10" x14ac:dyDescent="0.25">
      <c r="I13" s="70" t="s">
        <v>1650</v>
      </c>
      <c r="J13" s="71" t="s">
        <v>26</v>
      </c>
    </row>
    <row r="14" spans="1:10" x14ac:dyDescent="0.25">
      <c r="I14" s="70"/>
      <c r="J14" s="71"/>
    </row>
    <row r="15" spans="1:10" x14ac:dyDescent="0.25">
      <c r="I15" s="81" t="s">
        <v>1651</v>
      </c>
      <c r="J15" s="82" t="s">
        <v>26</v>
      </c>
    </row>
    <row r="16" spans="1:10" x14ac:dyDescent="0.25">
      <c r="I16" s="81"/>
      <c r="J16" s="82"/>
    </row>
    <row r="17" spans="9:10" x14ac:dyDescent="0.25">
      <c r="I17" s="81"/>
      <c r="J17" s="82"/>
    </row>
    <row r="22" spans="9:10" ht="47.25" x14ac:dyDescent="0.25">
      <c r="I22" s="83" t="s">
        <v>1652</v>
      </c>
      <c r="J22" s="82"/>
    </row>
    <row r="23" spans="9:10" ht="31.5" x14ac:dyDescent="0.25">
      <c r="I23" s="83" t="s">
        <v>1653</v>
      </c>
      <c r="J23" s="84" t="s">
        <v>1654</v>
      </c>
    </row>
    <row r="24" spans="9:10" ht="31.5" x14ac:dyDescent="0.25">
      <c r="I24" s="85" t="s">
        <v>1655</v>
      </c>
      <c r="J24" s="82"/>
    </row>
    <row r="25" spans="9:10" ht="31.5" x14ac:dyDescent="0.25">
      <c r="I25" s="83" t="s">
        <v>1656</v>
      </c>
      <c r="J25" s="84" t="s">
        <v>1654</v>
      </c>
    </row>
    <row r="26" spans="9:10" ht="31.5" x14ac:dyDescent="0.25">
      <c r="I26" s="86" t="s">
        <v>1657</v>
      </c>
      <c r="J26" s="82"/>
    </row>
    <row r="27" spans="9:10" ht="47.25" x14ac:dyDescent="0.25">
      <c r="I27" s="86" t="s">
        <v>1658</v>
      </c>
      <c r="J27" s="82"/>
    </row>
    <row r="28" spans="9:10" ht="31.5" x14ac:dyDescent="0.25">
      <c r="I28" s="87" t="s">
        <v>1659</v>
      </c>
      <c r="J28" s="82"/>
    </row>
  </sheetData>
  <phoneticPr fontId="32" type="noConversion"/>
  <hyperlinks>
    <hyperlink ref="J25" r:id="rId1" xr:uid="{A9591554-5D1A-4B10-9BCB-40EF39BF1643}"/>
    <hyperlink ref="J23" r:id="rId2" xr:uid="{DB7A22C3-30BC-46A0-B1BE-83E31C2514E5}"/>
  </hyperlink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C85626-10F3-4C04-8E25-92D976CE4C6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BDD</vt:lpstr>
      <vt:lpstr>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JEXO-01</dc:creator>
  <cp:lastModifiedBy>JEXO-01</cp:lastModifiedBy>
  <cp:lastPrinted>2022-09-07T09:42:19Z</cp:lastPrinted>
  <dcterms:created xsi:type="dcterms:W3CDTF">2022-09-07T09:36:04Z</dcterms:created>
  <dcterms:modified xsi:type="dcterms:W3CDTF">2023-01-05T08:48:59Z</dcterms:modified>
</cp:coreProperties>
</file>