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eparisg\Desktop\"/>
    </mc:Choice>
  </mc:AlternateContent>
  <bookViews>
    <workbookView xWindow="0" yWindow="0" windowWidth="23040" windowHeight="9192"/>
  </bookViews>
  <sheets>
    <sheet name="TEST" sheetId="1" r:id="rId1"/>
    <sheet name="Composant" sheetId="2" r:id="rId2"/>
  </sheets>
  <definedNames>
    <definedName name="_xlnm._FilterDatabase" localSheetId="1" hidden="1">Composant!$A$1:$DD$500</definedName>
    <definedName name="_xlnm.Criteria" localSheetId="0">TEST!$J$11:$L$13</definedName>
    <definedName name="_xlnm.Extract" localSheetId="0">TEST!#REF!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1" l="1"/>
  <c r="B22" i="1" s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12" i="1"/>
  <c r="J10" i="1"/>
  <c r="K10" i="1"/>
  <c r="L10" i="1"/>
  <c r="M10" i="1"/>
  <c r="N10" i="1"/>
  <c r="O10" i="1"/>
  <c r="C18" i="1" l="1"/>
  <c r="D19" i="1"/>
  <c r="C19" i="1"/>
  <c r="D18" i="1"/>
  <c r="E21" i="1" l="1"/>
  <c r="F21" i="1"/>
</calcChain>
</file>

<file path=xl/sharedStrings.xml><?xml version="1.0" encoding="utf-8"?>
<sst xmlns="http://schemas.openxmlformats.org/spreadsheetml/2006/main" count="81" uniqueCount="47">
  <si>
    <t>Comment faire deux validations de données sans la fonction "ET" ?</t>
  </si>
  <si>
    <t>o</t>
  </si>
  <si>
    <t>Cellules</t>
  </si>
  <si>
    <t>Coordonnées Dernier "O"</t>
  </si>
  <si>
    <t>Colonne</t>
  </si>
  <si>
    <t>Ligne</t>
  </si>
  <si>
    <t>MAX</t>
  </si>
  <si>
    <t>MIN</t>
  </si>
  <si>
    <t>Cellule où copier</t>
  </si>
  <si>
    <t>Plage du tableau Logique caisson</t>
  </si>
  <si>
    <t>Plage critère</t>
  </si>
  <si>
    <t>ESPACE CONFIGURATEUR</t>
  </si>
  <si>
    <t>MOT DE PASSE CONFIGURATEUR</t>
  </si>
  <si>
    <t>Objectif Principal : Faire tourner une petite macro pour simplifier l'utilisation du "filtre avancé"</t>
  </si>
  <si>
    <t xml:space="preserve">Pourquoi la double validation de données ? </t>
  </si>
  <si>
    <t>Comment ?</t>
  </si>
  <si>
    <r>
      <t>NBVAL("</t>
    </r>
    <r>
      <rPr>
        <i/>
        <sz val="11"/>
        <color theme="1"/>
        <rFont val="Calibri"/>
        <family val="2"/>
        <scheme val="minor"/>
      </rPr>
      <t>LIGNE AU DESSUS</t>
    </r>
    <r>
      <rPr>
        <sz val="11"/>
        <color theme="1"/>
        <rFont val="Calibri"/>
        <family val="2"/>
        <scheme val="minor"/>
      </rPr>
      <t>")&lt;&gt;0</t>
    </r>
  </si>
  <si>
    <t>NBVAL("LIGNE CONCERNEE")&lt;2</t>
  </si>
  <si>
    <t>Composant!$A$1:$DD$500</t>
  </si>
  <si>
    <t>n</t>
  </si>
  <si>
    <t>Variante 1</t>
  </si>
  <si>
    <t>Variante 2</t>
  </si>
  <si>
    <t>Variante 3</t>
  </si>
  <si>
    <t>Variante 4</t>
  </si>
  <si>
    <t>Variante 5</t>
  </si>
  <si>
    <t>Variante 6</t>
  </si>
  <si>
    <t>PANNEAU</t>
  </si>
  <si>
    <t>PIED</t>
  </si>
  <si>
    <t>PLATEAU</t>
  </si>
  <si>
    <t>CADRE</t>
  </si>
  <si>
    <t>Composants</t>
  </si>
  <si>
    <t xml:space="preserve">1.    Obliger l'utilisateur à remplir un tableau dans l'orde : ligne par ligne SINON le filtre ne marche pas </t>
  </si>
  <si>
    <t>Type de validation</t>
  </si>
  <si>
    <t>ARRET</t>
  </si>
  <si>
    <t>INFORMATION</t>
  </si>
  <si>
    <t xml:space="preserve">2 . Avertir l'utilisateur si deux caractères sont sur la même ligne </t>
  </si>
  <si>
    <t>TABLEAU A FORMATER</t>
  </si>
  <si>
    <t>L'utilisateur devra saisir "O" en J12 s'il veut créer la variante 1</t>
  </si>
  <si>
    <t>L'utilisateur devra saisir "O" en J12 et K 13 s'il veut créer la variante 1 et la variante 2</t>
  </si>
  <si>
    <t xml:space="preserve">"O" = Oui --&gt; Le composant fait partie de la variante </t>
  </si>
  <si>
    <t>"N" = Non --&gt; Le composant ne fait pas aprtie de la variante</t>
  </si>
  <si>
    <t>A</t>
  </si>
  <si>
    <t>B</t>
  </si>
  <si>
    <t>C</t>
  </si>
  <si>
    <t>Le cas C étant très rare, il y a bcp de chance que ce soit une erreurs des utilisateurs, c'est pourquoi je préfère ecrire un message d'information</t>
  </si>
  <si>
    <t>L'espace configurateur me permet de récupérer les plages utiles pour le filtre avancé (via cellules grisées du tableau)</t>
  </si>
  <si>
    <t>L'utilisateur peut saisir "O" en J12 et "N" en K13 s'il veut créer les composants de la variante 1 qui ne sont pas dans la variante 2 ( car déjà créée auparavant)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</si>
</sst>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theme="4" tint="-0.24994659260841701"/>
      <name val="Calibri"/>
      <family val="2"/>
      <scheme val="minor"/>
    </font>
    <font>
      <b/>
      <sz val="11"/>
      <color theme="4" tint="-0.24994659260841701"/>
      <name val="Calibri"/>
      <family val="2"/>
      <scheme val="minor"/>
    </font>
    <font>
      <sz val="11"/>
      <color theme="4" tint="-0.24994659260841701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gradientFill degree="90">
        <stop position="0">
          <color theme="4" tint="0.80001220740379042"/>
        </stop>
        <stop position="1">
          <color theme="4" tint="0.59999389629810485"/>
        </stop>
      </gradient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ck">
        <color theme="8" tint="-0.24994659260841701"/>
      </left>
      <right/>
      <top/>
      <bottom/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/>
      <right style="thick">
        <color theme="8" tint="-0.24994659260841701"/>
      </right>
      <top/>
      <bottom/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4" tint="-0.499984740745262"/>
      </left>
      <right/>
      <top/>
      <bottom style="thick">
        <color theme="4" tint="-0.499984740745262"/>
      </bottom>
      <diagonal/>
    </border>
    <border>
      <left/>
      <right/>
      <top/>
      <bottom style="thick">
        <color theme="4" tint="-0.499984740745262"/>
      </bottom>
      <diagonal/>
    </border>
    <border>
      <left/>
      <right style="thick">
        <color theme="4" tint="-0.499984740745262"/>
      </right>
      <top/>
      <bottom style="thick">
        <color theme="4" tint="-0.499984740745262"/>
      </bottom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/>
      <diagonal/>
    </border>
    <border>
      <left/>
      <right/>
      <top style="medium">
        <color theme="4" tint="-0.24994659260841701"/>
      </top>
      <bottom/>
      <diagonal/>
    </border>
    <border>
      <left style="medium">
        <color theme="4" tint="-0.24994659260841701"/>
      </left>
      <right/>
      <top/>
      <bottom style="thick">
        <color theme="8" tint="-0.24994659260841701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/>
      <top/>
      <bottom/>
      <diagonal/>
    </border>
    <border>
      <left style="thick">
        <color rgb="FFFF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/>
      <diagonal/>
    </border>
    <border>
      <left style="thick">
        <color rgb="FFFF000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rgb="FFFF0000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3" fillId="0" borderId="0" xfId="0" applyFont="1" applyAlignment="1"/>
    <xf numFmtId="0" fontId="0" fillId="0" borderId="0" xfId="0" applyFont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/>
    </xf>
    <xf numFmtId="0" fontId="2" fillId="0" borderId="4" xfId="0" applyFont="1" applyFill="1" applyBorder="1" applyAlignment="1" applyProtection="1">
      <alignment horizontal="center"/>
      <protection locked="0"/>
    </xf>
    <xf numFmtId="0" fontId="4" fillId="3" borderId="5" xfId="0" applyFont="1" applyFill="1" applyBorder="1" applyAlignment="1" applyProtection="1">
      <alignment horizontal="center"/>
    </xf>
    <xf numFmtId="0" fontId="4" fillId="3" borderId="6" xfId="0" applyFont="1" applyFill="1" applyBorder="1" applyAlignment="1" applyProtection="1">
      <alignment horizontal="center"/>
    </xf>
    <xf numFmtId="0" fontId="4" fillId="3" borderId="7" xfId="0" applyFont="1" applyFill="1" applyBorder="1" applyAlignment="1" applyProtection="1">
      <alignment horizontal="center"/>
    </xf>
    <xf numFmtId="0" fontId="5" fillId="0" borderId="0" xfId="0" applyFont="1" applyAlignment="1">
      <alignment horizontal="center"/>
    </xf>
    <xf numFmtId="0" fontId="5" fillId="3" borderId="8" xfId="0" applyFont="1" applyFill="1" applyBorder="1" applyProtection="1"/>
    <xf numFmtId="0" fontId="5" fillId="3" borderId="0" xfId="0" applyFont="1" applyFill="1" applyBorder="1" applyProtection="1"/>
    <xf numFmtId="0" fontId="6" fillId="4" borderId="9" xfId="0" applyFont="1" applyFill="1" applyBorder="1" applyAlignment="1" applyProtection="1">
      <alignment horizontal="center" vertical="center"/>
    </xf>
    <xf numFmtId="0" fontId="6" fillId="4" borderId="10" xfId="0" applyFont="1" applyFill="1" applyBorder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center"/>
    </xf>
    <xf numFmtId="0" fontId="5" fillId="3" borderId="11" xfId="0" applyFont="1" applyFill="1" applyBorder="1" applyAlignment="1" applyProtection="1">
      <alignment horizontal="center"/>
    </xf>
    <xf numFmtId="0" fontId="7" fillId="4" borderId="9" xfId="0" applyFont="1" applyFill="1" applyBorder="1" applyAlignment="1" applyProtection="1">
      <alignment horizontal="center" vertical="center"/>
    </xf>
    <xf numFmtId="0" fontId="7" fillId="4" borderId="10" xfId="0" applyFont="1" applyFill="1" applyBorder="1" applyAlignment="1" applyProtection="1">
      <alignment horizontal="center" vertical="center"/>
    </xf>
    <xf numFmtId="0" fontId="8" fillId="5" borderId="12" xfId="0" applyFont="1" applyFill="1" applyBorder="1" applyAlignment="1" applyProtection="1">
      <alignment horizontal="center" vertical="center"/>
    </xf>
    <xf numFmtId="0" fontId="8" fillId="6" borderId="12" xfId="0" applyFont="1" applyFill="1" applyBorder="1" applyAlignment="1" applyProtection="1">
      <alignment horizontal="center" vertical="center"/>
    </xf>
    <xf numFmtId="0" fontId="7" fillId="4" borderId="12" xfId="0" applyFont="1" applyFill="1" applyBorder="1" applyAlignment="1" applyProtection="1">
      <alignment horizontal="center" vertical="center"/>
    </xf>
    <xf numFmtId="0" fontId="7" fillId="4" borderId="9" xfId="0" applyFont="1" applyFill="1" applyBorder="1" applyAlignment="1" applyProtection="1">
      <alignment horizontal="center" vertical="center"/>
    </xf>
    <xf numFmtId="0" fontId="8" fillId="6" borderId="9" xfId="0" applyFont="1" applyFill="1" applyBorder="1" applyAlignment="1" applyProtection="1">
      <alignment horizontal="center" vertical="center"/>
    </xf>
    <xf numFmtId="0" fontId="8" fillId="6" borderId="10" xfId="0" applyFon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/>
    </xf>
    <xf numFmtId="0" fontId="9" fillId="3" borderId="8" xfId="0" applyFont="1" applyFill="1" applyBorder="1" applyAlignment="1" applyProtection="1">
      <alignment horizontal="center"/>
    </xf>
    <xf numFmtId="0" fontId="9" fillId="3" borderId="0" xfId="0" applyFont="1" applyFill="1" applyBorder="1" applyAlignment="1" applyProtection="1">
      <alignment horizontal="center"/>
    </xf>
    <xf numFmtId="0" fontId="9" fillId="3" borderId="11" xfId="0" applyFont="1" applyFill="1" applyBorder="1" applyAlignment="1" applyProtection="1">
      <alignment horizontal="center"/>
    </xf>
    <xf numFmtId="0" fontId="9" fillId="3" borderId="13" xfId="0" applyFont="1" applyFill="1" applyBorder="1" applyAlignment="1" applyProtection="1">
      <alignment horizontal="center"/>
    </xf>
    <xf numFmtId="0" fontId="9" fillId="3" borderId="14" xfId="0" applyFont="1" applyFill="1" applyBorder="1" applyAlignment="1" applyProtection="1">
      <alignment horizontal="center"/>
    </xf>
    <xf numFmtId="0" fontId="5" fillId="0" borderId="0" xfId="0" applyFont="1"/>
    <xf numFmtId="0" fontId="0" fillId="0" borderId="4" xfId="0" applyBorder="1"/>
    <xf numFmtId="0" fontId="3" fillId="0" borderId="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0" fillId="0" borderId="4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17" xfId="0" applyBorder="1" applyAlignment="1">
      <alignment horizontal="left"/>
    </xf>
    <xf numFmtId="0" fontId="10" fillId="3" borderId="18" xfId="0" applyFont="1" applyFill="1" applyBorder="1" applyAlignment="1" applyProtection="1">
      <alignment horizontal="center"/>
      <protection locked="0"/>
    </xf>
    <xf numFmtId="0" fontId="10" fillId="3" borderId="19" xfId="0" applyFont="1" applyFill="1" applyBorder="1" applyAlignment="1" applyProtection="1">
      <alignment horizontal="center"/>
      <protection locked="0"/>
    </xf>
    <xf numFmtId="0" fontId="10" fillId="3" borderId="20" xfId="0" applyFont="1" applyFill="1" applyBorder="1" applyAlignment="1" applyProtection="1">
      <alignment horizontal="center"/>
      <protection locked="0"/>
    </xf>
    <xf numFmtId="0" fontId="9" fillId="3" borderId="21" xfId="0" applyFont="1" applyFill="1" applyBorder="1" applyAlignment="1" applyProtection="1">
      <alignment horizontal="center"/>
    </xf>
    <xf numFmtId="0" fontId="12" fillId="4" borderId="22" xfId="0" applyFont="1" applyFill="1" applyBorder="1" applyAlignment="1" applyProtection="1">
      <alignment horizontal="center" vertical="center" wrapText="1"/>
    </xf>
    <xf numFmtId="0" fontId="12" fillId="4" borderId="23" xfId="0" applyFont="1" applyFill="1" applyBorder="1" applyAlignment="1" applyProtection="1">
      <alignment horizontal="center" vertical="center" wrapText="1"/>
    </xf>
    <xf numFmtId="0" fontId="12" fillId="4" borderId="24" xfId="0" applyFont="1" applyFill="1" applyBorder="1" applyAlignment="1" applyProtection="1">
      <alignment horizontal="center" vertical="center" wrapText="1"/>
    </xf>
    <xf numFmtId="0" fontId="12" fillId="4" borderId="13" xfId="0" applyFont="1" applyFill="1" applyBorder="1" applyAlignment="1" applyProtection="1">
      <alignment horizontal="center" vertical="center" wrapText="1"/>
    </xf>
    <xf numFmtId="0" fontId="1" fillId="2" borderId="25" xfId="0" applyFont="1" applyFill="1" applyBorder="1" applyAlignment="1">
      <alignment horizontal="center"/>
    </xf>
    <xf numFmtId="0" fontId="1" fillId="2" borderId="26" xfId="0" applyFont="1" applyFill="1" applyBorder="1" applyAlignment="1">
      <alignment horizontal="center"/>
    </xf>
    <xf numFmtId="0" fontId="1" fillId="2" borderId="27" xfId="0" applyFont="1" applyFill="1" applyBorder="1" applyAlignment="1">
      <alignment horizontal="center"/>
    </xf>
    <xf numFmtId="0" fontId="1" fillId="2" borderId="28" xfId="0" applyFont="1" applyFill="1" applyBorder="1" applyAlignment="1">
      <alignment horizontal="center"/>
    </xf>
    <xf numFmtId="0" fontId="2" fillId="0" borderId="29" xfId="0" applyFont="1" applyFill="1" applyBorder="1" applyAlignment="1" applyProtection="1">
      <alignment horizontal="center"/>
      <protection locked="0"/>
    </xf>
    <xf numFmtId="0" fontId="2" fillId="0" borderId="30" xfId="0" applyFont="1" applyFill="1" applyBorder="1" applyAlignment="1" applyProtection="1">
      <alignment horizontal="center"/>
      <protection locked="0"/>
    </xf>
    <xf numFmtId="0" fontId="2" fillId="0" borderId="31" xfId="0" applyFont="1" applyFill="1" applyBorder="1" applyAlignment="1" applyProtection="1">
      <alignment horizontal="center"/>
      <protection locked="0"/>
    </xf>
    <xf numFmtId="0" fontId="10" fillId="7" borderId="32" xfId="0" applyFont="1" applyFill="1" applyBorder="1" applyAlignment="1">
      <alignment horizontal="center"/>
    </xf>
    <xf numFmtId="0" fontId="10" fillId="7" borderId="33" xfId="0" applyFont="1" applyFill="1" applyBorder="1" applyAlignment="1">
      <alignment horizontal="center"/>
    </xf>
    <xf numFmtId="0" fontId="10" fillId="7" borderId="34" xfId="0" applyFont="1" applyFill="1" applyBorder="1" applyAlignment="1">
      <alignment horizontal="center"/>
    </xf>
    <xf numFmtId="0" fontId="10" fillId="7" borderId="35" xfId="0" applyFont="1" applyFill="1" applyBorder="1" applyAlignment="1">
      <alignment horizontal="center"/>
    </xf>
    <xf numFmtId="0" fontId="10" fillId="7" borderId="36" xfId="0" applyFont="1" applyFill="1" applyBorder="1" applyAlignment="1">
      <alignment horizontal="center"/>
    </xf>
    <xf numFmtId="0" fontId="10" fillId="7" borderId="37" xfId="0" applyFont="1" applyFill="1" applyBorder="1" applyAlignment="1">
      <alignment horizontal="center"/>
    </xf>
    <xf numFmtId="0" fontId="4" fillId="0" borderId="38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13" fillId="0" borderId="0" xfId="0" applyFont="1" applyAlignment="1">
      <alignment horizontal="center"/>
    </xf>
    <xf numFmtId="0" fontId="1" fillId="2" borderId="39" xfId="0" applyFont="1" applyFill="1" applyBorder="1" applyAlignment="1">
      <alignment horizontal="center" vertical="center"/>
    </xf>
    <xf numFmtId="0" fontId="2" fillId="0" borderId="40" xfId="0" applyFont="1" applyFill="1" applyBorder="1" applyAlignment="1">
      <alignment horizontal="center" vertical="center" wrapText="1"/>
    </xf>
    <xf numFmtId="0" fontId="2" fillId="0" borderId="41" xfId="0" applyFont="1" applyFill="1" applyBorder="1" applyAlignment="1">
      <alignment horizontal="center" vertical="center" wrapText="1"/>
    </xf>
    <xf numFmtId="0" fontId="1" fillId="2" borderId="42" xfId="0" applyFont="1" applyFill="1" applyBorder="1" applyAlignment="1">
      <alignment horizontal="center"/>
    </xf>
    <xf numFmtId="0" fontId="2" fillId="0" borderId="43" xfId="0" applyFont="1" applyFill="1" applyBorder="1" applyAlignment="1" applyProtection="1">
      <alignment horizontal="center"/>
      <protection locked="0"/>
    </xf>
    <xf numFmtId="0" fontId="2" fillId="0" borderId="44" xfId="0" applyFont="1" applyFill="1" applyBorder="1" applyAlignment="1" applyProtection="1">
      <alignment horizontal="center"/>
      <protection locked="0"/>
    </xf>
    <xf numFmtId="0" fontId="1" fillId="2" borderId="45" xfId="0" applyFont="1" applyFill="1" applyBorder="1" applyAlignment="1">
      <alignment horizontal="center"/>
    </xf>
    <xf numFmtId="0" fontId="2" fillId="0" borderId="46" xfId="0" applyFont="1" applyFill="1" applyBorder="1" applyAlignment="1" applyProtection="1">
      <alignment horizontal="center"/>
      <protection locked="0"/>
    </xf>
    <xf numFmtId="0" fontId="0" fillId="0" borderId="2" xfId="0" applyBorder="1"/>
    <xf numFmtId="0" fontId="1" fillId="2" borderId="47" xfId="0" applyFont="1" applyFill="1" applyBorder="1" applyAlignment="1">
      <alignment horizontal="center"/>
    </xf>
    <xf numFmtId="0" fontId="2" fillId="0" borderId="48" xfId="0" applyFont="1" applyFill="1" applyBorder="1" applyAlignment="1" applyProtection="1">
      <alignment horizontal="center"/>
      <protection locked="0"/>
    </xf>
    <xf numFmtId="0" fontId="4" fillId="0" borderId="49" xfId="0" applyFont="1" applyFill="1" applyBorder="1" applyAlignment="1">
      <alignment horizontal="center"/>
    </xf>
    <xf numFmtId="0" fontId="0" fillId="0" borderId="49" xfId="0" applyBorder="1"/>
    <xf numFmtId="0" fontId="4" fillId="0" borderId="50" xfId="0" applyFont="1" applyFill="1" applyBorder="1" applyAlignment="1">
      <alignment horizontal="center"/>
    </xf>
    <xf numFmtId="0" fontId="1" fillId="2" borderId="51" xfId="0" applyFont="1" applyFill="1" applyBorder="1" applyAlignment="1">
      <alignment horizontal="center"/>
    </xf>
    <xf numFmtId="0" fontId="2" fillId="0" borderId="52" xfId="0" applyFont="1" applyFill="1" applyBorder="1" applyAlignment="1" applyProtection="1">
      <alignment horizontal="center"/>
      <protection locked="0"/>
    </xf>
    <xf numFmtId="0" fontId="2" fillId="0" borderId="53" xfId="0" applyFont="1" applyFill="1" applyBorder="1" applyAlignment="1" applyProtection="1">
      <alignment horizontal="center"/>
      <protection locked="0"/>
    </xf>
    <xf numFmtId="0" fontId="2" fillId="0" borderId="54" xfId="0" applyFont="1" applyFill="1" applyBorder="1" applyAlignment="1" applyProtection="1">
      <alignment horizontal="center"/>
      <protection locked="0"/>
    </xf>
    <xf numFmtId="0" fontId="4" fillId="0" borderId="55" xfId="0" applyFont="1" applyFill="1" applyBorder="1" applyAlignment="1">
      <alignment horizontal="center"/>
    </xf>
    <xf numFmtId="0" fontId="4" fillId="0" borderId="55" xfId="0" applyFont="1" applyFill="1" applyBorder="1" applyAlignment="1">
      <alignment horizontal="center" vertical="center"/>
    </xf>
    <xf numFmtId="0" fontId="1" fillId="2" borderId="56" xfId="0" applyFont="1" applyFill="1" applyBorder="1" applyAlignment="1">
      <alignment horizontal="center"/>
    </xf>
    <xf numFmtId="0" fontId="2" fillId="0" borderId="40" xfId="0" applyFont="1" applyFill="1" applyBorder="1" applyAlignment="1" applyProtection="1">
      <alignment horizontal="center"/>
      <protection locked="0"/>
    </xf>
    <xf numFmtId="0" fontId="2" fillId="0" borderId="57" xfId="0" applyFont="1" applyFill="1" applyBorder="1" applyAlignment="1" applyProtection="1">
      <alignment horizontal="center"/>
      <protection locked="0"/>
    </xf>
    <xf numFmtId="0" fontId="4" fillId="0" borderId="58" xfId="0" applyFont="1" applyFill="1" applyBorder="1" applyAlignment="1">
      <alignment horizontal="center" vertical="center"/>
    </xf>
    <xf numFmtId="0" fontId="0" fillId="0" borderId="3" xfId="0" applyBorder="1"/>
    <xf numFmtId="0" fontId="2" fillId="0" borderId="60" xfId="0" applyFont="1" applyFill="1" applyBorder="1" applyAlignment="1" applyProtection="1">
      <alignment horizontal="center"/>
      <protection locked="0"/>
    </xf>
    <xf numFmtId="0" fontId="4" fillId="0" borderId="1" xfId="0" applyFont="1" applyFill="1" applyBorder="1" applyAlignment="1">
      <alignment horizontal="center"/>
    </xf>
    <xf numFmtId="0" fontId="0" fillId="0" borderId="49" xfId="0" applyBorder="1" applyAlignment="1">
      <alignment horizontal="left" vertical="center"/>
    </xf>
    <xf numFmtId="0" fontId="0" fillId="0" borderId="50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59" xfId="0" applyBorder="1" applyAlignment="1">
      <alignment horizontal="left" vertic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55417</xdr:colOff>
      <xdr:row>24</xdr:row>
      <xdr:rowOff>69272</xdr:rowOff>
    </xdr:from>
    <xdr:to>
      <xdr:col>5</xdr:col>
      <xdr:colOff>1447225</xdr:colOff>
      <xdr:row>45</xdr:row>
      <xdr:rowOff>55418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79272" y="7301345"/>
          <a:ext cx="4328971" cy="3948546"/>
        </a:xfrm>
        <a:prstGeom prst="rect">
          <a:avLst/>
        </a:prstGeom>
      </xdr:spPr>
    </xdr:pic>
    <xdr:clientData/>
  </xdr:twoCellAnchor>
  <xdr:twoCellAnchor>
    <xdr:from>
      <xdr:col>3</xdr:col>
      <xdr:colOff>1330036</xdr:colOff>
      <xdr:row>20</xdr:row>
      <xdr:rowOff>180109</xdr:rowOff>
    </xdr:from>
    <xdr:to>
      <xdr:col>4</xdr:col>
      <xdr:colOff>498764</xdr:colOff>
      <xdr:row>33</xdr:row>
      <xdr:rowOff>55418</xdr:rowOff>
    </xdr:to>
    <xdr:cxnSp macro="">
      <xdr:nvCxnSpPr>
        <xdr:cNvPr id="7" name="Connecteur droit avec flèche 6"/>
        <xdr:cNvCxnSpPr/>
      </xdr:nvCxnSpPr>
      <xdr:spPr>
        <a:xfrm>
          <a:off x="5153891" y="6082145"/>
          <a:ext cx="803564" cy="3006437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457200</xdr:colOff>
      <xdr:row>20</xdr:row>
      <xdr:rowOff>290945</xdr:rowOff>
    </xdr:from>
    <xdr:to>
      <xdr:col>5</xdr:col>
      <xdr:colOff>110837</xdr:colOff>
      <xdr:row>36</xdr:row>
      <xdr:rowOff>13854</xdr:rowOff>
    </xdr:to>
    <xdr:cxnSp macro="">
      <xdr:nvCxnSpPr>
        <xdr:cNvPr id="8" name="Connecteur droit avec flèche 7"/>
        <xdr:cNvCxnSpPr/>
      </xdr:nvCxnSpPr>
      <xdr:spPr>
        <a:xfrm>
          <a:off x="5915891" y="6192981"/>
          <a:ext cx="955964" cy="3394364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1219200</xdr:colOff>
      <xdr:row>20</xdr:row>
      <xdr:rowOff>221672</xdr:rowOff>
    </xdr:from>
    <xdr:to>
      <xdr:col>4</xdr:col>
      <xdr:colOff>332509</xdr:colOff>
      <xdr:row>38</xdr:row>
      <xdr:rowOff>96982</xdr:rowOff>
    </xdr:to>
    <xdr:cxnSp macro="">
      <xdr:nvCxnSpPr>
        <xdr:cNvPr id="10" name="Connecteur droit avec flèche 9"/>
        <xdr:cNvCxnSpPr/>
      </xdr:nvCxnSpPr>
      <xdr:spPr>
        <a:xfrm>
          <a:off x="2008909" y="6123708"/>
          <a:ext cx="3782291" cy="3906983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1454727</xdr:colOff>
      <xdr:row>14</xdr:row>
      <xdr:rowOff>0</xdr:rowOff>
    </xdr:from>
    <xdr:to>
      <xdr:col>6</xdr:col>
      <xdr:colOff>1634836</xdr:colOff>
      <xdr:row>15</xdr:row>
      <xdr:rowOff>180108</xdr:rowOff>
    </xdr:to>
    <xdr:sp macro="[0]!Macro_filtre" textlink="">
      <xdr:nvSpPr>
        <xdr:cNvPr id="12" name="Organigramme : Alternative 11"/>
        <xdr:cNvSpPr/>
      </xdr:nvSpPr>
      <xdr:spPr>
        <a:xfrm>
          <a:off x="8215745" y="3934691"/>
          <a:ext cx="1662546" cy="512617"/>
        </a:xfrm>
        <a:prstGeom prst="flowChartAlternateProcess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>
              <a:solidFill>
                <a:schemeClr val="accent6">
                  <a:lumMod val="50000"/>
                </a:schemeClr>
              </a:solidFill>
            </a:rPr>
            <a:t>FILTER</a:t>
          </a:r>
        </a:p>
      </xdr:txBody>
    </xdr:sp>
    <xdr:clientData/>
  </xdr:twoCellAnchor>
  <xdr:twoCellAnchor>
    <xdr:from>
      <xdr:col>5</xdr:col>
      <xdr:colOff>1427019</xdr:colOff>
      <xdr:row>15</xdr:row>
      <xdr:rowOff>235527</xdr:rowOff>
    </xdr:from>
    <xdr:to>
      <xdr:col>6</xdr:col>
      <xdr:colOff>1607128</xdr:colOff>
      <xdr:row>17</xdr:row>
      <xdr:rowOff>83126</xdr:rowOff>
    </xdr:to>
    <xdr:sp macro="[0]!Macro_reset" textlink="">
      <xdr:nvSpPr>
        <xdr:cNvPr id="13" name="Organigramme : Alternative 12"/>
        <xdr:cNvSpPr/>
      </xdr:nvSpPr>
      <xdr:spPr>
        <a:xfrm>
          <a:off x="8188037" y="4502727"/>
          <a:ext cx="1662546" cy="512617"/>
        </a:xfrm>
        <a:prstGeom prst="flowChartAlternateProcess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>
              <a:solidFill>
                <a:srgbClr val="FF0000"/>
              </a:solidFill>
            </a:rPr>
            <a:t>RESET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6"/>
  <sheetViews>
    <sheetView showGridLines="0" tabSelected="1" zoomScale="55" zoomScaleNormal="55" workbookViewId="0">
      <selection activeCell="K18" sqref="K18"/>
    </sheetView>
  </sheetViews>
  <sheetFormatPr baseColWidth="10" defaultRowHeight="14.4" x14ac:dyDescent="0.3"/>
  <cols>
    <col min="2" max="2" width="18.5546875" customWidth="1"/>
    <col min="3" max="3" width="25.6640625" customWidth="1"/>
    <col min="4" max="4" width="23.77734375" customWidth="1"/>
    <col min="5" max="5" width="18.88671875" bestFit="1" customWidth="1"/>
    <col min="6" max="6" width="21.5546875" bestFit="1" customWidth="1"/>
    <col min="7" max="7" width="34" bestFit="1" customWidth="1"/>
  </cols>
  <sheetData>
    <row r="1" spans="1:27" ht="34.799999999999997" customHeight="1" x14ac:dyDescent="0.6">
      <c r="A1" s="64" t="s">
        <v>0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</row>
    <row r="2" spans="1:27" ht="18" x14ac:dyDescent="0.35">
      <c r="A2" s="1" t="s">
        <v>13</v>
      </c>
      <c r="B2" s="1"/>
      <c r="C2" s="1"/>
      <c r="D2" s="1"/>
    </row>
    <row r="3" spans="1:27" ht="18" x14ac:dyDescent="0.35">
      <c r="A3" s="1"/>
      <c r="B3" s="1"/>
      <c r="C3" s="1"/>
      <c r="D3" s="1"/>
    </row>
    <row r="4" spans="1:27" ht="18" x14ac:dyDescent="0.35">
      <c r="B4" s="1"/>
      <c r="C4" s="1"/>
      <c r="D4" s="1"/>
    </row>
    <row r="7" spans="1:27" ht="18.600000000000001" thickBot="1" x14ac:dyDescent="0.4">
      <c r="A7" s="34" t="s">
        <v>14</v>
      </c>
      <c r="B7" s="35"/>
      <c r="C7" s="35"/>
      <c r="D7" s="35"/>
      <c r="E7" s="36"/>
      <c r="F7" s="33" t="s">
        <v>32</v>
      </c>
      <c r="G7" s="33" t="s">
        <v>15</v>
      </c>
    </row>
    <row r="8" spans="1:27" ht="15" thickTop="1" x14ac:dyDescent="0.3">
      <c r="A8" s="37" t="s">
        <v>31</v>
      </c>
      <c r="B8" s="37"/>
      <c r="C8" s="37"/>
      <c r="D8" s="37"/>
      <c r="E8" s="37"/>
      <c r="F8" s="32" t="s">
        <v>33</v>
      </c>
      <c r="G8" s="32" t="s">
        <v>16</v>
      </c>
      <c r="I8" s="56" t="s">
        <v>36</v>
      </c>
      <c r="J8" s="57"/>
      <c r="K8" s="57"/>
      <c r="L8" s="57"/>
      <c r="M8" s="57"/>
      <c r="N8" s="57"/>
      <c r="O8" s="58"/>
    </row>
    <row r="9" spans="1:27" ht="15" thickBot="1" x14ac:dyDescent="0.35">
      <c r="A9" s="38" t="s">
        <v>35</v>
      </c>
      <c r="B9" s="39"/>
      <c r="C9" s="39"/>
      <c r="D9" s="39"/>
      <c r="E9" s="40"/>
      <c r="F9" s="32" t="s">
        <v>34</v>
      </c>
      <c r="G9" s="32" t="s">
        <v>17</v>
      </c>
      <c r="I9" s="59"/>
      <c r="J9" s="60"/>
      <c r="K9" s="60"/>
      <c r="L9" s="60"/>
      <c r="M9" s="60"/>
      <c r="N9" s="60"/>
      <c r="O9" s="61"/>
    </row>
    <row r="10" spans="1:27" s="2" customFormat="1" ht="24" customHeight="1" thickTop="1" x14ac:dyDescent="0.3">
      <c r="G10" s="3"/>
      <c r="I10" s="49"/>
      <c r="J10" s="50">
        <f t="shared" ref="J10:O10" si="0">IF(COUNTA(J12:J26)&lt;&gt;0,COLUMN(J11),"")</f>
        <v>10</v>
      </c>
      <c r="K10" s="50">
        <f>IF(COUNTA(K12:K26)&lt;&gt;0,COLUMN(L11),"")</f>
        <v>12</v>
      </c>
      <c r="L10" s="50" t="str">
        <f>IF(COUNTA(L12:L26)&lt;&gt;0,COLUMN(M11),"")</f>
        <v/>
      </c>
      <c r="M10" s="50" t="str">
        <f>IF(COUNTA(M12:M26)&lt;&gt;0,COLUMN(N11),"")</f>
        <v/>
      </c>
      <c r="N10" s="50" t="str">
        <f>IF(COUNTA(N12:N26)&lt;&gt;0,COLUMN(#REF!),"")</f>
        <v/>
      </c>
      <c r="O10" s="51" t="str">
        <f t="shared" si="0"/>
        <v/>
      </c>
    </row>
    <row r="11" spans="1:27" s="3" customFormat="1" ht="37.799999999999997" customHeight="1" thickBot="1" x14ac:dyDescent="0.35">
      <c r="A11"/>
      <c r="I11" s="65"/>
      <c r="J11" s="66" t="s">
        <v>20</v>
      </c>
      <c r="K11" s="66" t="s">
        <v>21</v>
      </c>
      <c r="L11" s="66" t="s">
        <v>22</v>
      </c>
      <c r="M11" s="66" t="s">
        <v>23</v>
      </c>
      <c r="N11" s="66" t="s">
        <v>24</v>
      </c>
      <c r="O11" s="67" t="s">
        <v>25</v>
      </c>
      <c r="P11" s="62"/>
      <c r="Q11" s="63"/>
      <c r="R11" s="63"/>
      <c r="S11" s="63"/>
    </row>
    <row r="12" spans="1:27" s="5" customFormat="1" ht="27" customHeight="1" thickBot="1" x14ac:dyDescent="0.55000000000000004">
      <c r="A12" s="45" t="s">
        <v>45</v>
      </c>
      <c r="B12" s="46"/>
      <c r="C12" s="46"/>
      <c r="D12" s="46"/>
      <c r="E12" s="46"/>
      <c r="F12" s="46"/>
      <c r="G12" s="46"/>
      <c r="I12" s="74">
        <f>IF(COUNTA(J12:O12)&lt;&gt;0,ROW(J12),"")</f>
        <v>12</v>
      </c>
      <c r="J12" s="75" t="s">
        <v>1</v>
      </c>
      <c r="K12" s="75"/>
      <c r="L12" s="75"/>
      <c r="M12" s="75"/>
      <c r="N12" s="75"/>
      <c r="O12" s="81"/>
      <c r="P12" s="83" t="s">
        <v>41</v>
      </c>
      <c r="Q12" s="77" t="s">
        <v>37</v>
      </c>
      <c r="R12" s="76"/>
      <c r="S12" s="76"/>
      <c r="T12" s="76"/>
      <c r="U12" s="76"/>
      <c r="V12" s="78"/>
    </row>
    <row r="13" spans="1:27" s="5" customFormat="1" ht="25.8" customHeight="1" thickBot="1" x14ac:dyDescent="0.55000000000000004">
      <c r="A13" s="47"/>
      <c r="B13" s="48"/>
      <c r="C13" s="48"/>
      <c r="D13" s="48"/>
      <c r="E13" s="48"/>
      <c r="F13" s="48"/>
      <c r="G13" s="48"/>
      <c r="I13" s="79">
        <f t="shared" ref="I13:I25" si="1">IF(COUNTA(J13:O13)&lt;&gt;0,ROW(J13),"")</f>
        <v>13</v>
      </c>
      <c r="J13" s="80" t="s">
        <v>1</v>
      </c>
      <c r="K13" s="80"/>
      <c r="L13" s="80"/>
      <c r="M13" s="80"/>
      <c r="N13" s="80"/>
      <c r="O13" s="82"/>
      <c r="P13" s="84" t="s">
        <v>42</v>
      </c>
      <c r="Q13" s="92" t="s">
        <v>38</v>
      </c>
      <c r="R13" s="92"/>
      <c r="S13" s="92"/>
      <c r="T13" s="92"/>
      <c r="U13" s="92"/>
      <c r="V13" s="92"/>
      <c r="W13" s="92"/>
      <c r="X13" s="93"/>
    </row>
    <row r="14" spans="1:27" s="5" customFormat="1" ht="25.8" customHeight="1" thickTop="1" thickBot="1" x14ac:dyDescent="0.55000000000000004">
      <c r="A14" s="7"/>
      <c r="B14" s="8"/>
      <c r="C14" s="8"/>
      <c r="D14" s="8"/>
      <c r="E14" s="8"/>
      <c r="F14" s="8"/>
      <c r="G14" s="9"/>
      <c r="H14" s="10"/>
      <c r="I14" s="85">
        <f t="shared" si="1"/>
        <v>14</v>
      </c>
      <c r="J14" s="86"/>
      <c r="K14" s="86" t="s">
        <v>1</v>
      </c>
      <c r="L14" s="86"/>
      <c r="M14" s="86"/>
      <c r="N14" s="86"/>
      <c r="O14" s="87"/>
      <c r="P14" s="88"/>
      <c r="Q14" s="94"/>
      <c r="R14" s="94"/>
      <c r="S14" s="94"/>
      <c r="T14" s="94"/>
      <c r="U14" s="94"/>
      <c r="V14" s="94"/>
      <c r="W14" s="94"/>
      <c r="X14" s="95"/>
    </row>
    <row r="15" spans="1:27" ht="26.4" thickBot="1" x14ac:dyDescent="0.55000000000000004">
      <c r="A15" s="11"/>
      <c r="B15" s="12"/>
      <c r="C15" s="13" t="s">
        <v>2</v>
      </c>
      <c r="D15" s="14"/>
      <c r="E15" s="15"/>
      <c r="F15" s="15"/>
      <c r="G15" s="16"/>
      <c r="H15" s="10"/>
      <c r="I15" s="71">
        <f t="shared" si="1"/>
        <v>15</v>
      </c>
      <c r="J15" s="72" t="s">
        <v>1</v>
      </c>
      <c r="K15" s="72" t="s">
        <v>19</v>
      </c>
      <c r="L15" s="72"/>
      <c r="M15" s="72"/>
      <c r="N15" s="72"/>
      <c r="O15" s="90"/>
      <c r="P15" s="91" t="s">
        <v>43</v>
      </c>
      <c r="Q15" s="73" t="s">
        <v>46</v>
      </c>
      <c r="R15" s="73"/>
      <c r="S15" s="73"/>
      <c r="T15" s="73"/>
      <c r="U15" s="73"/>
      <c r="V15" s="73"/>
      <c r="W15" s="73"/>
      <c r="X15" s="73"/>
      <c r="Y15" s="73"/>
      <c r="Z15" s="73"/>
      <c r="AA15" s="89"/>
    </row>
    <row r="16" spans="1:27" ht="26.4" thickBot="1" x14ac:dyDescent="0.55000000000000004">
      <c r="A16" s="11"/>
      <c r="B16" s="12"/>
      <c r="C16" s="17" t="s">
        <v>3</v>
      </c>
      <c r="D16" s="18"/>
      <c r="E16" s="15"/>
      <c r="F16" s="15"/>
      <c r="G16" s="16"/>
      <c r="H16" s="10"/>
      <c r="I16" s="68" t="str">
        <f t="shared" si="1"/>
        <v/>
      </c>
      <c r="J16" s="69"/>
      <c r="K16" s="69"/>
      <c r="L16" s="69"/>
      <c r="M16" s="69"/>
      <c r="N16" s="69"/>
      <c r="O16" s="70"/>
    </row>
    <row r="17" spans="1:16" ht="26.4" thickBot="1" x14ac:dyDescent="0.55000000000000004">
      <c r="A17" s="11"/>
      <c r="B17" s="12"/>
      <c r="C17" s="19" t="s">
        <v>4</v>
      </c>
      <c r="D17" s="19" t="s">
        <v>5</v>
      </c>
      <c r="E17" s="15"/>
      <c r="F17" s="15"/>
      <c r="G17" s="16"/>
      <c r="H17" s="10"/>
      <c r="I17" s="52" t="str">
        <f>IF(COUNTA(J17:O17)&lt;&gt;0,ROW(J17),"")</f>
        <v/>
      </c>
      <c r="J17" s="6"/>
      <c r="K17" s="6"/>
      <c r="L17" s="6"/>
      <c r="M17" s="6"/>
      <c r="N17" s="6"/>
      <c r="O17" s="53"/>
      <c r="P17" t="s">
        <v>44</v>
      </c>
    </row>
    <row r="18" spans="1:16" ht="26.4" thickBot="1" x14ac:dyDescent="0.55000000000000004">
      <c r="A18" s="11"/>
      <c r="B18" s="19" t="s">
        <v>6</v>
      </c>
      <c r="C18" s="20" t="str">
        <f>IF(MAX(J10:BS10)&lt;=26,LEFT(ADDRESS(1,MAX(J10:BS10),4),1),LEFT(ADDRESS(1,MAX(J10:BS10),4),2))</f>
        <v>L</v>
      </c>
      <c r="D18" s="20">
        <f>MAX(I11:I25)</f>
        <v>15</v>
      </c>
      <c r="E18" s="15"/>
      <c r="F18" s="15"/>
      <c r="G18" s="16"/>
      <c r="H18" s="10"/>
      <c r="I18" s="52" t="str">
        <f t="shared" si="1"/>
        <v/>
      </c>
      <c r="J18" s="6"/>
      <c r="K18" s="6"/>
      <c r="L18" s="6"/>
      <c r="M18" s="6"/>
      <c r="N18" s="6"/>
      <c r="O18" s="53"/>
    </row>
    <row r="19" spans="1:16" ht="26.4" thickBot="1" x14ac:dyDescent="0.55000000000000004">
      <c r="A19" s="11"/>
      <c r="B19" s="19" t="s">
        <v>7</v>
      </c>
      <c r="C19" s="20" t="str">
        <f>IF(MIN(J10:BS10)&lt;=26,LEFT(ADDRESS(1,MIN(J10:BS10),4),1),LEFT(ADDRESS(1,MIN(J10:BS10),4),2))</f>
        <v>J</v>
      </c>
      <c r="D19" s="20">
        <f>MIN(I11:I25)</f>
        <v>12</v>
      </c>
      <c r="E19" s="15"/>
      <c r="F19" s="15"/>
      <c r="G19" s="16"/>
      <c r="H19" s="10"/>
      <c r="I19" s="52" t="str">
        <f t="shared" si="1"/>
        <v/>
      </c>
      <c r="J19" s="6"/>
      <c r="K19" s="6"/>
      <c r="L19" s="6"/>
      <c r="M19" s="6"/>
      <c r="N19" s="6"/>
      <c r="O19" s="53"/>
    </row>
    <row r="20" spans="1:16" ht="26.4" thickBot="1" x14ac:dyDescent="0.55000000000000004">
      <c r="A20" s="11"/>
      <c r="B20" s="21" t="s">
        <v>8</v>
      </c>
      <c r="C20" s="17" t="s">
        <v>9</v>
      </c>
      <c r="D20" s="18"/>
      <c r="E20" s="22" t="s">
        <v>10</v>
      </c>
      <c r="F20" s="22" t="s">
        <v>10</v>
      </c>
      <c r="G20" s="16"/>
      <c r="H20" s="10"/>
      <c r="I20" s="52" t="str">
        <f t="shared" si="1"/>
        <v/>
      </c>
      <c r="J20" s="6"/>
      <c r="K20" s="6"/>
      <c r="L20" s="6"/>
      <c r="M20" s="6"/>
      <c r="N20" s="6"/>
      <c r="O20" s="53"/>
    </row>
    <row r="21" spans="1:16" ht="26.4" thickBot="1" x14ac:dyDescent="0.55000000000000004">
      <c r="A21" s="11"/>
      <c r="B21" s="20" t="str">
        <f>"TEST!$H$28"</f>
        <v>TEST!$H$28</v>
      </c>
      <c r="C21" s="23" t="s">
        <v>18</v>
      </c>
      <c r="D21" s="24"/>
      <c r="E21" s="20" t="str">
        <f>IF(D18&lt;&gt;0,("TEST!$"&amp;C19&amp;"$11:$"&amp;C18&amp;"$"&amp;D18),"TEST!$ZZ$1:$ZZ$1")</f>
        <v>TEST!$J$11:$L$15</v>
      </c>
      <c r="F21" s="20" t="str">
        <f>IF(D18&lt;&gt;0,("TEST!$"&amp;C19&amp;"$12:$"&amp;C18&amp;"$"&amp;D18),"TEST!$ZZ$1:$ZZ$1")</f>
        <v>TEST!$J$12:$L$15</v>
      </c>
      <c r="G21" s="16"/>
      <c r="H21" s="10"/>
      <c r="I21" s="52" t="str">
        <f t="shared" si="1"/>
        <v/>
      </c>
      <c r="J21" s="6"/>
      <c r="K21" s="6"/>
      <c r="L21" s="6"/>
      <c r="M21" s="6"/>
      <c r="N21" s="6"/>
      <c r="O21" s="53"/>
    </row>
    <row r="22" spans="1:16" ht="26.4" thickBot="1" x14ac:dyDescent="0.55000000000000004">
      <c r="A22" s="11"/>
      <c r="B22" s="20" t="str">
        <f>IF(LEN(B21)&lt;10, RIGHT(B21,1),RIGHT(B21,2))</f>
        <v>28</v>
      </c>
      <c r="C22" s="25"/>
      <c r="D22" s="25"/>
      <c r="E22" s="25"/>
      <c r="F22" s="25"/>
      <c r="G22" s="16"/>
      <c r="H22" s="10"/>
      <c r="I22" s="52" t="str">
        <f t="shared" si="1"/>
        <v/>
      </c>
      <c r="J22" s="6"/>
      <c r="K22" s="6"/>
      <c r="L22" s="6"/>
      <c r="M22" s="6"/>
      <c r="N22" s="6"/>
      <c r="O22" s="53"/>
    </row>
    <row r="23" spans="1:16" ht="25.8" customHeight="1" x14ac:dyDescent="0.5">
      <c r="A23" s="26" t="s">
        <v>11</v>
      </c>
      <c r="B23" s="27"/>
      <c r="C23" s="27"/>
      <c r="D23" s="27"/>
      <c r="E23" s="27"/>
      <c r="F23" s="27"/>
      <c r="G23" s="28"/>
      <c r="H23" s="10"/>
      <c r="I23" s="52" t="str">
        <f t="shared" si="1"/>
        <v/>
      </c>
      <c r="J23" s="6"/>
      <c r="K23" s="6"/>
      <c r="L23" s="6"/>
      <c r="M23" s="6"/>
      <c r="N23" s="6"/>
      <c r="O23" s="53"/>
    </row>
    <row r="24" spans="1:16" ht="26.4" customHeight="1" thickBot="1" x14ac:dyDescent="0.55000000000000004">
      <c r="A24" s="44"/>
      <c r="B24" s="29"/>
      <c r="C24" s="29"/>
      <c r="D24" s="29"/>
      <c r="E24" s="29"/>
      <c r="F24" s="29"/>
      <c r="G24" s="30"/>
      <c r="H24" s="10"/>
      <c r="I24" s="52" t="str">
        <f t="shared" si="1"/>
        <v/>
      </c>
      <c r="J24" s="6"/>
      <c r="K24" s="6"/>
      <c r="L24" s="6"/>
      <c r="M24" s="6"/>
      <c r="N24" s="6"/>
      <c r="O24" s="53"/>
    </row>
    <row r="25" spans="1:16" ht="27" thickTop="1" thickBot="1" x14ac:dyDescent="0.55000000000000004">
      <c r="A25" s="41" t="s">
        <v>12</v>
      </c>
      <c r="B25" s="42"/>
      <c r="C25" s="43"/>
      <c r="D25" s="31"/>
      <c r="E25" s="10"/>
      <c r="F25" s="10"/>
      <c r="G25" s="10"/>
      <c r="H25" s="10"/>
      <c r="I25" s="52" t="str">
        <f t="shared" si="1"/>
        <v/>
      </c>
      <c r="J25" s="54"/>
      <c r="K25" s="54"/>
      <c r="L25" s="54"/>
      <c r="M25" s="54"/>
      <c r="N25" s="54"/>
      <c r="O25" s="55"/>
    </row>
    <row r="26" spans="1:16" ht="15" thickTop="1" x14ac:dyDescent="0.3"/>
  </sheetData>
  <protectedRanges>
    <protectedRange sqref="J12:O25" name="Critère"/>
  </protectedRanges>
  <mergeCells count="14">
    <mergeCell ref="I8:O9"/>
    <mergeCell ref="P13:P14"/>
    <mergeCell ref="Q13:X14"/>
    <mergeCell ref="A8:E8"/>
    <mergeCell ref="A7:E7"/>
    <mergeCell ref="A9:E9"/>
    <mergeCell ref="A12:G13"/>
    <mergeCell ref="A23:G24"/>
    <mergeCell ref="A25:C25"/>
    <mergeCell ref="C21:D21"/>
    <mergeCell ref="C20:D20"/>
    <mergeCell ref="C16:D16"/>
    <mergeCell ref="C15:D15"/>
    <mergeCell ref="A1:N1"/>
  </mergeCells>
  <conditionalFormatting sqref="I12:I25">
    <cfRule type="expression" dxfId="2" priority="2">
      <formula>IF(COUNTA(I12)&lt;&gt;"",I12)</formula>
    </cfRule>
  </conditionalFormatting>
  <conditionalFormatting sqref="E15:G19 E25:H25 G20:G22">
    <cfRule type="expression" dxfId="1" priority="3">
      <formula>IF(RIGHT(#REF!,1)="R",E15,E15)</formula>
    </cfRule>
  </conditionalFormatting>
  <conditionalFormatting sqref="H14:H24">
    <cfRule type="expression" dxfId="0" priority="1">
      <formula>IF(RIGHT(#REF!,1)="R",H14,H14)</formula>
    </cfRule>
  </conditionalFormatting>
  <dataValidations count="3">
    <dataValidation type="custom" errorStyle="warning" allowBlank="1" showInputMessage="1" showErrorMessage="1" errorTitle="2 Caractères sur même ligne" error="Attention ! Vous avez 2 caractères sur la même ligne. Si vous voulez créer 2 variantes ou plus, sautez une ligne par variante. Si vous voulez développer un coloris en MEL2 qui existe en MEL1, mettez O et N sur la même ligne" sqref="J12:O12">
      <formula1>COUNTA($J12:O12)&lt;2</formula1>
    </dataValidation>
    <dataValidation type="custom" errorStyle="warning" allowBlank="1" showInputMessage="1" showErrorMessage="1" errorTitle="ERREUR DE SAISIE" error="• Une ligne supérieure est vide : Veuillez remplir les lignes supérieurs._x000a__x000a_• Vous avez mis 2 caractères sur la même ligne : Pour créer 2 variantes ou plus, veuillez sauter une ligne par variante" sqref="P15:Q15">
      <formula1>AND(COUNTA($J13:BY13)&lt;&gt;0,COUNTA($J14:U14)&lt;2)</formula1>
    </dataValidation>
    <dataValidation type="custom" errorStyle="warning" allowBlank="1" showInputMessage="1" showErrorMessage="1" errorTitle="ERREUR DE SAISIE" error="• Une ligne supérieure est vide : Veuillez remplir les lignes supérieurs._x000a__x000a_• Vous avez mis 2 caractères sur la même ligne : Pour créer 2 variantes ou plus, veuillez sauter une ligne par variante" sqref="J13:O25">
      <formula1>AND(COUNTA($J12:$O12)&lt;&gt;0,COUNTA($J13:$O13)&lt;2)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8"/>
  <sheetViews>
    <sheetView workbookViewId="0">
      <selection activeCell="E8" sqref="E8"/>
    </sheetView>
  </sheetViews>
  <sheetFormatPr baseColWidth="10" defaultRowHeight="14.4" x14ac:dyDescent="0.3"/>
  <cols>
    <col min="1" max="1" width="16.77734375" bestFit="1" customWidth="1"/>
  </cols>
  <sheetData>
    <row r="1" spans="1:7" ht="15.6" x14ac:dyDescent="0.3">
      <c r="A1" s="4" t="s">
        <v>30</v>
      </c>
      <c r="B1" s="4" t="s">
        <v>20</v>
      </c>
      <c r="C1" s="4" t="s">
        <v>21</v>
      </c>
      <c r="D1" s="4" t="s">
        <v>22</v>
      </c>
      <c r="E1" s="4" t="s">
        <v>23</v>
      </c>
      <c r="F1" s="4" t="s">
        <v>24</v>
      </c>
      <c r="G1" s="4" t="s">
        <v>25</v>
      </c>
    </row>
    <row r="2" spans="1:7" x14ac:dyDescent="0.3">
      <c r="A2" s="32" t="s">
        <v>26</v>
      </c>
      <c r="B2" s="32" t="s">
        <v>1</v>
      </c>
      <c r="C2" s="32" t="s">
        <v>1</v>
      </c>
      <c r="D2" s="32" t="s">
        <v>19</v>
      </c>
      <c r="E2" s="32" t="s">
        <v>19</v>
      </c>
      <c r="F2" s="32" t="s">
        <v>1</v>
      </c>
      <c r="G2" s="32" t="s">
        <v>19</v>
      </c>
    </row>
    <row r="3" spans="1:7" x14ac:dyDescent="0.3">
      <c r="A3" s="32" t="s">
        <v>27</v>
      </c>
      <c r="B3" s="32" t="s">
        <v>19</v>
      </c>
      <c r="C3" s="32" t="s">
        <v>1</v>
      </c>
      <c r="D3" s="32" t="s">
        <v>1</v>
      </c>
      <c r="E3" s="32" t="s">
        <v>1</v>
      </c>
      <c r="F3" s="32" t="s">
        <v>1</v>
      </c>
      <c r="G3" s="32" t="s">
        <v>1</v>
      </c>
    </row>
    <row r="4" spans="1:7" x14ac:dyDescent="0.3">
      <c r="A4" s="32" t="s">
        <v>28</v>
      </c>
      <c r="B4" s="32" t="s">
        <v>1</v>
      </c>
      <c r="C4" s="32" t="s">
        <v>19</v>
      </c>
      <c r="D4" s="32" t="s">
        <v>19</v>
      </c>
      <c r="E4" s="32" t="s">
        <v>19</v>
      </c>
      <c r="F4" s="32" t="s">
        <v>19</v>
      </c>
      <c r="G4" s="32" t="s">
        <v>1</v>
      </c>
    </row>
    <row r="5" spans="1:7" x14ac:dyDescent="0.3">
      <c r="A5" s="32" t="s">
        <v>29</v>
      </c>
      <c r="B5" s="32" t="s">
        <v>19</v>
      </c>
      <c r="C5" s="32" t="s">
        <v>1</v>
      </c>
      <c r="D5" s="32" t="s">
        <v>1</v>
      </c>
      <c r="E5" s="32" t="s">
        <v>19</v>
      </c>
      <c r="F5" s="32" t="s">
        <v>19</v>
      </c>
      <c r="G5" s="32" t="s">
        <v>19</v>
      </c>
    </row>
    <row r="7" spans="1:7" x14ac:dyDescent="0.3">
      <c r="A7" t="s">
        <v>39</v>
      </c>
    </row>
    <row r="8" spans="1:7" x14ac:dyDescent="0.3">
      <c r="A8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TEST</vt:lpstr>
      <vt:lpstr>Composant</vt:lpstr>
      <vt:lpstr>TEST!Criteres</vt:lpstr>
    </vt:vector>
  </TitlesOfParts>
  <Company>GROUPE SCHMIDT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DEPARIS Geoffrey</dc:creator>
  <cp:lastModifiedBy>DEPARIS Geoffrey</cp:lastModifiedBy>
  <dcterms:created xsi:type="dcterms:W3CDTF">2021-03-15T07:56:20Z</dcterms:created>
  <dcterms:modified xsi:type="dcterms:W3CDTF">2021-03-15T09:26:01Z</dcterms:modified>
</cp:coreProperties>
</file>