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ann\Desktop\"/>
    </mc:Choice>
  </mc:AlternateContent>
  <xr:revisionPtr revIDLastSave="0" documentId="13_ncr:1_{EB37E50D-6392-43AC-8B71-6D5C982BCC77}" xr6:coauthVersionLast="46" xr6:coauthVersionMax="46" xr10:uidLastSave="{00000000-0000-0000-0000-000000000000}"/>
  <bookViews>
    <workbookView xWindow="-120" yWindow="-120" windowWidth="20730" windowHeight="11310" xr2:uid="{E8DEE27D-56C9-45A3-8471-B86A3182B9D3}"/>
  </bookViews>
  <sheets>
    <sheet name="Feuil1" sheetId="1" r:id="rId1"/>
    <sheet name="Feuil2" sheetId="2" r:id="rId2"/>
    <sheet name="points" sheetId="4" r:id="rId3"/>
  </sheets>
  <definedNames>
    <definedName name="_xlnm._FilterDatabase" localSheetId="0" hidden="1">Feuil1!$O$4:$P$12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E13" i="2"/>
  <c r="E12" i="2"/>
  <c r="E11" i="2"/>
  <c r="E10" i="2"/>
  <c r="D13" i="2"/>
  <c r="D12" i="2"/>
  <c r="D11" i="2"/>
  <c r="D10" i="2"/>
  <c r="B13" i="2"/>
  <c r="B12" i="2"/>
  <c r="B11" i="2"/>
  <c r="B10" i="2"/>
  <c r="G13" i="2"/>
  <c r="G12" i="2"/>
  <c r="G11" i="2"/>
  <c r="G10" i="2"/>
  <c r="C13" i="2"/>
  <c r="C12" i="2"/>
  <c r="C11" i="2"/>
  <c r="C10" i="2"/>
  <c r="A13" i="2"/>
  <c r="A12" i="2"/>
  <c r="A11" i="2"/>
  <c r="A10" i="2"/>
  <c r="O16" i="1"/>
  <c r="O13" i="1"/>
  <c r="O14" i="1"/>
  <c r="O15" i="1"/>
  <c r="A18" i="1"/>
  <c r="A17" i="1"/>
  <c r="A16" i="1"/>
  <c r="A15" i="1"/>
  <c r="G9" i="2"/>
  <c r="G8" i="2"/>
  <c r="G7" i="2"/>
  <c r="G6" i="2"/>
  <c r="G5" i="2"/>
  <c r="G4" i="2"/>
  <c r="G3" i="2"/>
  <c r="G2" i="2"/>
  <c r="C4" i="2"/>
  <c r="C3" i="2"/>
  <c r="F9" i="2"/>
  <c r="F8" i="2"/>
  <c r="F7" i="2"/>
  <c r="F6" i="2"/>
  <c r="F5" i="2"/>
  <c r="F4" i="2"/>
  <c r="F3" i="2"/>
  <c r="F2" i="2"/>
  <c r="E9" i="2"/>
  <c r="E8" i="2"/>
  <c r="E7" i="2"/>
  <c r="E6" i="2"/>
  <c r="E5" i="2"/>
  <c r="E4" i="2"/>
  <c r="E3" i="2"/>
  <c r="E2" i="2"/>
  <c r="D9" i="2"/>
  <c r="D8" i="2"/>
  <c r="D7" i="2"/>
  <c r="D6" i="2"/>
  <c r="D5" i="2"/>
  <c r="D4" i="2"/>
  <c r="D3" i="2"/>
  <c r="D2" i="2"/>
  <c r="C9" i="2"/>
  <c r="C8" i="2"/>
  <c r="C7" i="2"/>
  <c r="C6" i="2"/>
  <c r="C5" i="2"/>
  <c r="C2" i="2"/>
  <c r="B9" i="2"/>
  <c r="B8" i="2"/>
  <c r="B7" i="2"/>
  <c r="B6" i="2"/>
  <c r="B5" i="2"/>
  <c r="B4" i="2"/>
  <c r="B3" i="2"/>
  <c r="B2" i="2"/>
  <c r="A9" i="2"/>
  <c r="A8" i="2"/>
  <c r="A7" i="2"/>
  <c r="A6" i="2"/>
  <c r="A5" i="2"/>
  <c r="A4" i="2"/>
  <c r="A3" i="2"/>
  <c r="A2" i="2"/>
  <c r="A14" i="1"/>
  <c r="A13" i="1"/>
  <c r="O11" i="1" s="1"/>
  <c r="A12" i="1"/>
  <c r="A11" i="1"/>
  <c r="A10" i="1"/>
  <c r="A9" i="1"/>
  <c r="A8" i="1"/>
  <c r="A7" i="1"/>
  <c r="J15" i="1" l="1"/>
  <c r="J18" i="1"/>
  <c r="J16" i="1"/>
  <c r="J17" i="1"/>
  <c r="O12" i="1"/>
  <c r="O7" i="1"/>
  <c r="O9" i="1"/>
  <c r="O5" i="1"/>
  <c r="O6" i="1"/>
  <c r="O10" i="1"/>
  <c r="O8" i="1"/>
  <c r="J7" i="1"/>
  <c r="J9" i="1"/>
  <c r="J10" i="1"/>
  <c r="J12" i="1"/>
  <c r="J8" i="1"/>
  <c r="J11" i="1"/>
  <c r="J13" i="1"/>
  <c r="J14" i="1"/>
  <c r="P11" i="1" l="1"/>
  <c r="P9" i="1"/>
  <c r="P8" i="1"/>
  <c r="P14" i="1"/>
  <c r="P7" i="1"/>
  <c r="P15" i="1"/>
  <c r="P13" i="1"/>
  <c r="P6" i="1"/>
  <c r="P5" i="1"/>
  <c r="P10" i="1"/>
  <c r="P12" i="1"/>
  <c r="P16" i="1"/>
</calcChain>
</file>

<file path=xl/sharedStrings.xml><?xml version="1.0" encoding="utf-8"?>
<sst xmlns="http://schemas.openxmlformats.org/spreadsheetml/2006/main" count="46" uniqueCount="36">
  <si>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</si>
  <si>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</si>
  <si>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</si>
  <si>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</si>
  <si>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</si>
  <si>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</si>
  <si>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</si>
  <si>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</si>
  <si>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Composition</t>
  </si>
  <si>
    <t>FRAGS</t>
  </si>
  <si>
    <t>ASSISTS</t>
  </si>
  <si>
    <t>frags</t>
  </si>
  <si>
    <t>points</t>
  </si>
  <si>
    <t>assists</t>
  </si>
  <si>
    <t>top</t>
  </si>
  <si>
    <t>TOP</t>
  </si>
  <si>
    <t>POINTS avant classement</t>
  </si>
  <si>
    <t>POINTS TOTAUX</t>
  </si>
  <si>
    <t>POINTS classement</t>
  </si>
  <si>
    <t>GAME #5</t>
  </si>
  <si>
    <t>GAME #1</t>
  </si>
  <si>
    <t>GAME #2</t>
  </si>
  <si>
    <t>GAME #3</t>
  </si>
  <si>
    <t>GAME #4</t>
  </si>
  <si>
    <t>POINTS dégats</t>
  </si>
  <si>
    <t>de 3000 à 4000</t>
  </si>
  <si>
    <t>de 1000 à 1999</t>
  </si>
  <si>
    <t>de 500 à 999</t>
  </si>
  <si>
    <t>de 2000 à 2999</t>
  </si>
  <si>
    <t>de 100 à 499</t>
  </si>
  <si>
    <t>de 0 à 99</t>
  </si>
  <si>
    <t>DÉGATS</t>
  </si>
  <si>
    <t>TEAM 9</t>
  </si>
  <si>
    <t>TEAM 10</t>
  </si>
  <si>
    <t>TEAM 11</t>
  </si>
  <si>
    <t>TEAM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</si>
</sst>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6" borderId="1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0" borderId="17" xfId="0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7" borderId="24" xfId="0" applyFont="1" applyFill="1" applyBorder="1" applyAlignment="1" applyProtection="1">
      <alignment horizontal="center" vertical="center"/>
    </xf>
    <xf numFmtId="0" fontId="9" fillId="7" borderId="25" xfId="0" applyFont="1" applyFill="1" applyBorder="1" applyAlignment="1" applyProtection="1">
      <alignment horizontal="center" vertical="center"/>
    </xf>
    <xf numFmtId="0" fontId="9" fillId="7" borderId="26" xfId="0" applyFont="1" applyFill="1" applyBorder="1" applyAlignment="1" applyProtection="1">
      <alignment horizontal="center" vertical="center"/>
    </xf>
    <xf numFmtId="0" fontId="9" fillId="7" borderId="27" xfId="0" applyFont="1" applyFill="1" applyBorder="1" applyAlignment="1" applyProtection="1">
      <alignment horizontal="center" vertical="center"/>
    </xf>
    <xf numFmtId="0" fontId="9" fillId="7" borderId="28" xfId="0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627D-9CDC-404C-B53C-59953AF9FC35}">
  <dimension ref="A1:U40"/>
  <sheetViews>
    <sheetView tabSelected="1" topLeftCell="A2" zoomScale="55" zoomScaleNormal="55" workbookViewId="0">
      <selection activeCell="M6" sqref="M6"/>
    </sheetView>
  </sheetViews>
  <sheetFormatPr baseColWidth="10" defaultRowHeight="15" x14ac:dyDescent="0.25"/>
  <cols>
    <col min="1" max="1" width="19.7109375" style="1" bestFit="1" customWidth="1"/>
    <col min="2" max="2" width="18.7109375" style="1" customWidth="1"/>
    <col min="3" max="3" width="23.5703125" style="1" customWidth="1"/>
    <col min="4" max="4" width="20.42578125" style="1" bestFit="1" customWidth="1"/>
    <col min="5" max="5" width="17.28515625" style="1" customWidth="1"/>
    <col min="6" max="6" width="18.85546875" style="1" customWidth="1"/>
    <col min="7" max="7" width="22.7109375" style="1" customWidth="1"/>
    <col min="8" max="9" width="23.85546875" style="1" customWidth="1"/>
    <col min="10" max="10" width="24.85546875" style="1" bestFit="1" customWidth="1"/>
    <col min="11" max="11" width="19.140625" style="1" bestFit="1" customWidth="1"/>
    <col min="12" max="12" width="14.140625" style="1" bestFit="1" customWidth="1"/>
    <col min="13" max="13" width="18.7109375" style="1" customWidth="1"/>
    <col min="14" max="14" width="18" style="1" bestFit="1" customWidth="1"/>
    <col min="15" max="15" width="17" style="1" bestFit="1" customWidth="1"/>
    <col min="16" max="16" width="18" style="1" bestFit="1" customWidth="1"/>
    <col min="17" max="16384" width="11.42578125" style="1"/>
  </cols>
  <sheetData>
    <row r="1" spans="1:21" ht="24" thickBot="1" x14ac:dyDescent="0.3">
      <c r="A1" s="24"/>
      <c r="B1" s="25" t="s">
        <v>0</v>
      </c>
      <c r="C1" s="26" t="s">
        <v>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6</v>
      </c>
      <c r="I1" s="27" t="s">
        <v>7</v>
      </c>
      <c r="J1" s="27" t="s">
        <v>32</v>
      </c>
      <c r="K1" s="27" t="s">
        <v>33</v>
      </c>
      <c r="L1" s="27" t="s">
        <v>34</v>
      </c>
      <c r="M1" s="27" t="s">
        <v>35</v>
      </c>
    </row>
    <row r="2" spans="1:21" ht="23.25" x14ac:dyDescent="0.25">
      <c r="A2" s="65" t="s">
        <v>8</v>
      </c>
      <c r="B2" s="14"/>
      <c r="C2" s="15"/>
      <c r="D2" s="15"/>
      <c r="E2" s="15"/>
      <c r="F2" s="15"/>
      <c r="G2" s="15"/>
      <c r="H2" s="15"/>
      <c r="I2" s="16"/>
      <c r="J2" s="16"/>
      <c r="K2" s="16"/>
      <c r="L2" s="16"/>
      <c r="M2" s="16"/>
      <c r="R2" s="8"/>
      <c r="S2" s="8"/>
      <c r="T2" s="8"/>
      <c r="U2" s="8"/>
    </row>
    <row r="3" spans="1:21" ht="24" thickBot="1" x14ac:dyDescent="0.3">
      <c r="A3" s="66"/>
      <c r="B3" s="17"/>
      <c r="C3" s="18"/>
      <c r="D3" s="18"/>
      <c r="E3" s="18"/>
      <c r="F3" s="18"/>
      <c r="G3" s="18"/>
      <c r="H3" s="18"/>
      <c r="I3" s="19"/>
      <c r="J3" s="19"/>
      <c r="K3" s="19"/>
      <c r="L3" s="19"/>
      <c r="M3" s="19"/>
      <c r="R3" s="8"/>
      <c r="S3" s="8"/>
      <c r="T3" s="8"/>
      <c r="U3" s="8"/>
    </row>
    <row r="4" spans="1:21" ht="24" thickBo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49"/>
      <c r="O4" s="50"/>
      <c r="P4" s="50"/>
      <c r="R4" s="8"/>
      <c r="S4" s="8"/>
      <c r="T4" s="8"/>
      <c r="U4" s="8"/>
    </row>
    <row r="5" spans="1:21" ht="24" thickBot="1" x14ac:dyDescent="0.3">
      <c r="A5" s="30"/>
      <c r="B5" s="30"/>
      <c r="C5" s="30"/>
      <c r="D5" s="30"/>
      <c r="E5" s="20" t="s">
        <v>20</v>
      </c>
      <c r="F5" s="21" t="s">
        <v>21</v>
      </c>
      <c r="G5" s="22" t="s">
        <v>22</v>
      </c>
      <c r="H5" s="23" t="s">
        <v>23</v>
      </c>
      <c r="I5" s="52" t="s">
        <v>19</v>
      </c>
      <c r="J5" s="30"/>
      <c r="K5" s="30"/>
      <c r="O5" s="67" t="str">
        <f>Feuil1!A7</f>
        <v>TEAM 1</v>
      </c>
      <c r="P5" s="68">
        <f>RANK(J7,J7:J18,0)</f>
        <v>12</v>
      </c>
      <c r="R5" s="8"/>
      <c r="S5" s="8"/>
      <c r="T5" s="8"/>
      <c r="U5" s="8"/>
    </row>
    <row r="6" spans="1:21" ht="24" thickBot="1" x14ac:dyDescent="0.3">
      <c r="A6" s="31"/>
      <c r="B6" s="58" t="s">
        <v>9</v>
      </c>
      <c r="C6" s="31" t="s">
        <v>10</v>
      </c>
      <c r="D6" s="31" t="s">
        <v>31</v>
      </c>
      <c r="E6" s="32" t="s">
        <v>15</v>
      </c>
      <c r="F6" s="33" t="s">
        <v>15</v>
      </c>
      <c r="G6" s="34" t="s">
        <v>15</v>
      </c>
      <c r="H6" s="35" t="s">
        <v>15</v>
      </c>
      <c r="I6" s="57" t="s">
        <v>15</v>
      </c>
      <c r="J6" s="31" t="s">
        <v>17</v>
      </c>
      <c r="K6" s="28"/>
      <c r="O6" s="69" t="str">
        <f>Feuil1!A8</f>
        <v>TEAM 2</v>
      </c>
      <c r="P6" s="70">
        <f>RANK(J8,J7:J18,0)</f>
        <v>11</v>
      </c>
      <c r="R6" s="8"/>
      <c r="S6" s="8"/>
      <c r="T6" s="8"/>
      <c r="U6" s="8"/>
    </row>
    <row r="7" spans="1:21" ht="23.25" x14ac:dyDescent="0.25">
      <c r="A7" s="29" t="str">
        <f>B1</f>
        <v>TEAM 1</v>
      </c>
      <c r="B7" s="61"/>
      <c r="C7" s="37">
        <v>1</v>
      </c>
      <c r="D7" s="37"/>
      <c r="E7" s="38"/>
      <c r="F7" s="39"/>
      <c r="G7" s="40"/>
      <c r="H7" s="41"/>
      <c r="I7" s="59"/>
      <c r="J7" s="51">
        <f>Feuil2!A2+Feuil2!B2+Feuil2!C2+Feuil2!D2+Feuil2!E2+Feuil2!F2+Feuil2!G2</f>
        <v>5</v>
      </c>
      <c r="K7" s="28"/>
      <c r="O7" s="69" t="str">
        <f>Feuil1!A9</f>
        <v>TEAM 3</v>
      </c>
      <c r="P7" s="70">
        <f>RANK(J9,J7:J18,0)</f>
        <v>10</v>
      </c>
      <c r="R7" s="8"/>
      <c r="S7" s="8"/>
      <c r="T7" s="8"/>
      <c r="U7" s="8"/>
    </row>
    <row r="8" spans="1:21" ht="23.25" x14ac:dyDescent="0.25">
      <c r="A8" s="36" t="str">
        <f>C1</f>
        <v>TEAM 2</v>
      </c>
      <c r="B8" s="61"/>
      <c r="C8" s="37">
        <v>2</v>
      </c>
      <c r="D8" s="37"/>
      <c r="E8" s="38"/>
      <c r="F8" s="42"/>
      <c r="G8" s="43"/>
      <c r="H8" s="44"/>
      <c r="I8" s="55"/>
      <c r="J8" s="51">
        <f>Feuil2!A3+Feuil2!B3+Feuil2!C3+Feuil2!D3+Feuil2!E3+Feuil2!F3+Feuil2!G3</f>
        <v>10</v>
      </c>
      <c r="K8" s="28"/>
      <c r="O8" s="69" t="str">
        <f>Feuil1!A10</f>
        <v>TEAM 4</v>
      </c>
      <c r="P8" s="70">
        <f>RANK(J10,J7:J18,0)</f>
        <v>9</v>
      </c>
      <c r="R8" s="8"/>
      <c r="S8" s="8"/>
      <c r="T8" s="8"/>
      <c r="U8" s="8"/>
    </row>
    <row r="9" spans="1:21" ht="23.25" x14ac:dyDescent="0.25">
      <c r="A9" s="36" t="str">
        <f>D1</f>
        <v>TEAM 3</v>
      </c>
      <c r="B9" s="61"/>
      <c r="C9" s="37">
        <v>3</v>
      </c>
      <c r="D9" s="37"/>
      <c r="E9" s="38"/>
      <c r="F9" s="42"/>
      <c r="G9" s="43"/>
      <c r="H9" s="44"/>
      <c r="I9" s="55"/>
      <c r="J9" s="51">
        <f>Feuil2!A4+Feuil2!B4+Feuil2!C4+Feuil2!D4+Feuil2!E4+Feuil2!F4+Feuil2!G4</f>
        <v>15</v>
      </c>
      <c r="K9" s="28"/>
      <c r="O9" s="69" t="str">
        <f>Feuil1!A11</f>
        <v>TEAM 5</v>
      </c>
      <c r="P9" s="70">
        <f>RANK(J11,J7:J18,0)</f>
        <v>8</v>
      </c>
      <c r="R9" s="8"/>
      <c r="S9" s="8"/>
      <c r="T9" s="8"/>
      <c r="U9" s="8"/>
    </row>
    <row r="10" spans="1:21" ht="23.25" x14ac:dyDescent="0.25">
      <c r="A10" s="36" t="str">
        <f>E1</f>
        <v>TEAM 4</v>
      </c>
      <c r="B10" s="61"/>
      <c r="C10" s="37">
        <v>4</v>
      </c>
      <c r="D10" s="37"/>
      <c r="E10" s="38"/>
      <c r="F10" s="42"/>
      <c r="G10" s="43"/>
      <c r="H10" s="44"/>
      <c r="I10" s="55"/>
      <c r="J10" s="51">
        <f>Feuil2!A5+Feuil2!B5+Feuil2!C5+Feuil2!D5+Feuil2!E5+Feuil2!F5+Feuil2!G5</f>
        <v>20</v>
      </c>
      <c r="K10" s="28"/>
      <c r="O10" s="69" t="str">
        <f>Feuil1!A12</f>
        <v>TEAM 6</v>
      </c>
      <c r="P10" s="70">
        <f>RANK(J12,J7:J18,0)</f>
        <v>7</v>
      </c>
      <c r="R10" s="8"/>
      <c r="S10" s="8"/>
      <c r="T10" s="8"/>
      <c r="U10" s="8"/>
    </row>
    <row r="11" spans="1:21" ht="23.25" x14ac:dyDescent="0.25">
      <c r="A11" s="36" t="str">
        <f>F1</f>
        <v>TEAM 5</v>
      </c>
      <c r="B11" s="61"/>
      <c r="C11" s="37">
        <v>5</v>
      </c>
      <c r="D11" s="37"/>
      <c r="E11" s="38"/>
      <c r="F11" s="42"/>
      <c r="G11" s="43"/>
      <c r="H11" s="44"/>
      <c r="I11" s="55"/>
      <c r="J11" s="51">
        <f>Feuil2!A6+Feuil2!B6+Feuil2!C6+Feuil2!D6+Feuil2!E6+Feuil2!F6+Feuil2!G6</f>
        <v>25</v>
      </c>
      <c r="K11" s="28"/>
      <c r="O11" s="69" t="str">
        <f>Feuil1!A13</f>
        <v>TEAM 7</v>
      </c>
      <c r="P11" s="70">
        <f>RANK(J13,J7:J18,0)</f>
        <v>6</v>
      </c>
      <c r="R11" s="8"/>
      <c r="S11" s="8"/>
      <c r="T11" s="8"/>
      <c r="U11" s="8"/>
    </row>
    <row r="12" spans="1:21" ht="23.25" x14ac:dyDescent="0.25">
      <c r="A12" s="36" t="str">
        <f>G1</f>
        <v>TEAM 6</v>
      </c>
      <c r="B12" s="61"/>
      <c r="C12" s="37">
        <v>6</v>
      </c>
      <c r="D12" s="37"/>
      <c r="E12" s="38"/>
      <c r="F12" s="42"/>
      <c r="G12" s="43"/>
      <c r="H12" s="44"/>
      <c r="I12" s="55"/>
      <c r="J12" s="51">
        <f>Feuil2!A7+Feuil2!B7+Feuil2!C7+Feuil2!D7+Feuil2!E7+Feuil2!F7+Feuil2!G7</f>
        <v>30</v>
      </c>
      <c r="K12" s="28"/>
      <c r="O12" s="69" t="str">
        <f>Feuil1!A14</f>
        <v>TEAM 8</v>
      </c>
      <c r="P12" s="70">
        <f>RANK(J14,J7:J18,0)</f>
        <v>5</v>
      </c>
      <c r="R12" s="8"/>
      <c r="S12" s="8"/>
      <c r="T12" s="8"/>
      <c r="U12" s="8"/>
    </row>
    <row r="13" spans="1:21" ht="23.25" x14ac:dyDescent="0.25">
      <c r="A13" s="36" t="str">
        <f>H1</f>
        <v>TEAM 7</v>
      </c>
      <c r="B13" s="61"/>
      <c r="C13" s="37">
        <v>7</v>
      </c>
      <c r="D13" s="37"/>
      <c r="E13" s="38"/>
      <c r="F13" s="42"/>
      <c r="G13" s="43"/>
      <c r="H13" s="44"/>
      <c r="I13" s="55"/>
      <c r="J13" s="56">
        <f>Feuil2!A8+Feuil2!B8+Feuil2!C8+Feuil2!D8+Feuil2!E8+Feuil2!F8+Feuil2!G8</f>
        <v>35</v>
      </c>
      <c r="K13" s="28"/>
      <c r="O13" s="69" t="str">
        <f>Feuil1!A15</f>
        <v>TEAM 9</v>
      </c>
      <c r="P13" s="70">
        <f>RANK(J15,J7:J18,0)</f>
        <v>4</v>
      </c>
      <c r="R13" s="8"/>
      <c r="S13" s="8"/>
      <c r="T13" s="8"/>
      <c r="U13" s="8"/>
    </row>
    <row r="14" spans="1:21" ht="23.25" x14ac:dyDescent="0.25">
      <c r="A14" s="36" t="str">
        <f>I1</f>
        <v>TEAM 8</v>
      </c>
      <c r="B14" s="61"/>
      <c r="C14" s="53">
        <v>8</v>
      </c>
      <c r="D14" s="37"/>
      <c r="E14" s="38"/>
      <c r="F14" s="42"/>
      <c r="G14" s="43"/>
      <c r="H14" s="44"/>
      <c r="I14" s="55"/>
      <c r="J14" s="56">
        <f>Feuil2!A9+Feuil2!B9+Feuil2!C9+Feuil2!D9+Feuil2!E9+Feuil2!F9+Feuil2!G9</f>
        <v>40</v>
      </c>
      <c r="K14" s="28"/>
      <c r="O14" s="69" t="str">
        <f>Feuil1!A16</f>
        <v>TEAM 10</v>
      </c>
      <c r="P14" s="70">
        <f>RANK(J16,J7:J18,0)</f>
        <v>3</v>
      </c>
      <c r="R14" s="8"/>
      <c r="S14" s="8"/>
      <c r="T14" s="8"/>
      <c r="U14" s="8"/>
    </row>
    <row r="15" spans="1:21" ht="23.25" x14ac:dyDescent="0.25">
      <c r="A15" s="36" t="str">
        <f>J1</f>
        <v>TEAM 9</v>
      </c>
      <c r="B15" s="61"/>
      <c r="C15" s="53">
        <v>9</v>
      </c>
      <c r="D15" s="37"/>
      <c r="E15" s="38"/>
      <c r="F15" s="42"/>
      <c r="G15" s="43"/>
      <c r="H15" s="44"/>
      <c r="I15" s="55"/>
      <c r="J15" s="56">
        <f>Feuil2!A10+Feuil2!B10+Feuil2!C10+Feuil2!D10+Feuil2!E10+Feuil2!F10+Feuil2!G10</f>
        <v>45</v>
      </c>
      <c r="K15" s="49"/>
      <c r="O15" s="69" t="str">
        <f>Feuil1!A17</f>
        <v>TEAM 11</v>
      </c>
      <c r="P15" s="70">
        <f>RANK(J17,J7:J18,0)</f>
        <v>2</v>
      </c>
      <c r="R15" s="8"/>
      <c r="S15" s="8"/>
      <c r="T15" s="8"/>
      <c r="U15" s="8"/>
    </row>
    <row r="16" spans="1:21" ht="24" thickBot="1" x14ac:dyDescent="0.3">
      <c r="A16" s="36" t="str">
        <f>K1</f>
        <v>TEAM 10</v>
      </c>
      <c r="B16" s="61"/>
      <c r="C16" s="53">
        <v>10</v>
      </c>
      <c r="D16" s="37"/>
      <c r="E16" s="38"/>
      <c r="F16" s="42"/>
      <c r="G16" s="43"/>
      <c r="H16" s="44"/>
      <c r="I16" s="55"/>
      <c r="J16" s="56">
        <f>Feuil2!A11+Feuil2!B11+Feuil2!C11+Feuil2!D11+Feuil2!E11+Feuil2!F11+Feuil2!G11</f>
        <v>50</v>
      </c>
      <c r="K16" s="49"/>
      <c r="O16" s="71" t="str">
        <f>Feuil1!A18</f>
        <v>TEAM 12</v>
      </c>
      <c r="P16" s="72">
        <f>RANK(J18,J14:J21,0)</f>
        <v>1</v>
      </c>
      <c r="R16" s="8"/>
      <c r="S16" s="8"/>
      <c r="T16" s="8"/>
      <c r="U16" s="8"/>
    </row>
    <row r="17" spans="1:21" ht="23.25" x14ac:dyDescent="0.25">
      <c r="A17" s="36" t="str">
        <f>L1</f>
        <v>TEAM 11</v>
      </c>
      <c r="B17" s="61"/>
      <c r="C17" s="53">
        <v>11</v>
      </c>
      <c r="D17" s="37"/>
      <c r="E17" s="38"/>
      <c r="F17" s="42"/>
      <c r="G17" s="43"/>
      <c r="H17" s="44"/>
      <c r="I17" s="55"/>
      <c r="J17" s="56">
        <f>Feuil2!A12+Feuil2!B12+Feuil2!C12+Feuil2!D12+Feuil2!E12+Feuil2!F12+Feuil2!G12</f>
        <v>55</v>
      </c>
      <c r="K17" s="49"/>
      <c r="R17" s="8"/>
      <c r="S17" s="8"/>
      <c r="T17" s="8"/>
      <c r="U17" s="8"/>
    </row>
    <row r="18" spans="1:21" ht="24" thickBot="1" x14ac:dyDescent="0.3">
      <c r="A18" s="45" t="str">
        <f>M1</f>
        <v>TEAM 12</v>
      </c>
      <c r="B18" s="61"/>
      <c r="C18" s="54">
        <v>12</v>
      </c>
      <c r="D18" s="37"/>
      <c r="E18" s="38"/>
      <c r="F18" s="46"/>
      <c r="G18" s="47"/>
      <c r="H18" s="48"/>
      <c r="I18" s="60"/>
      <c r="J18" s="56">
        <f>Feuil2!A13+Feuil2!B13+Feuil2!C13+Feuil2!D13+Feuil2!E13+Feuil2!F13+Feuil2!G13</f>
        <v>60</v>
      </c>
      <c r="K18" s="49"/>
      <c r="R18" s="8"/>
      <c r="S18" s="8"/>
      <c r="T18" s="8"/>
      <c r="U18" s="8"/>
    </row>
    <row r="19" spans="1:21" ht="23.25" x14ac:dyDescent="0.25">
      <c r="A19" s="50"/>
      <c r="B19" s="28"/>
      <c r="E19" s="50"/>
      <c r="F19" s="28"/>
      <c r="G19" s="50"/>
      <c r="H19" s="28"/>
      <c r="I19" s="28"/>
      <c r="J19" s="28"/>
      <c r="K19" s="49"/>
      <c r="R19" s="8"/>
      <c r="S19" s="8"/>
      <c r="T19" s="8"/>
      <c r="U19" s="8"/>
    </row>
    <row r="20" spans="1:21" ht="23.25" x14ac:dyDescent="0.25">
      <c r="A20" s="50"/>
      <c r="B20" s="28"/>
      <c r="E20" s="50"/>
      <c r="F20" s="28"/>
      <c r="G20" s="50"/>
      <c r="H20" s="28"/>
      <c r="I20" s="28"/>
      <c r="J20" s="28"/>
      <c r="K20" s="49"/>
      <c r="R20" s="8"/>
      <c r="S20" s="8"/>
      <c r="T20" s="8"/>
      <c r="U20" s="8"/>
    </row>
    <row r="21" spans="1:21" ht="23.25" x14ac:dyDescent="0.25">
      <c r="A21" s="50"/>
      <c r="B21" s="28"/>
      <c r="E21" s="50"/>
      <c r="F21" s="28"/>
      <c r="G21" s="50"/>
      <c r="H21" s="28"/>
      <c r="I21" s="28"/>
      <c r="J21" s="28"/>
      <c r="K21" s="49"/>
      <c r="R21" s="8"/>
      <c r="S21" s="8"/>
      <c r="T21" s="8"/>
      <c r="U21" s="8"/>
    </row>
    <row r="22" spans="1:21" ht="23.25" x14ac:dyDescent="0.25">
      <c r="A22" s="50"/>
      <c r="B22" s="28"/>
      <c r="E22" s="50"/>
      <c r="F22" s="28"/>
      <c r="G22" s="50"/>
      <c r="H22" s="28"/>
      <c r="I22" s="28"/>
      <c r="J22" s="28"/>
      <c r="K22" s="49"/>
      <c r="R22" s="8"/>
      <c r="S22" s="8"/>
      <c r="T22" s="8"/>
      <c r="U22" s="8"/>
    </row>
    <row r="23" spans="1:21" ht="23.25" x14ac:dyDescent="0.25">
      <c r="A23" s="50"/>
      <c r="B23" s="28"/>
      <c r="E23" s="50"/>
      <c r="F23" s="28"/>
      <c r="G23" s="50"/>
      <c r="H23" s="28"/>
      <c r="I23" s="28"/>
      <c r="J23" s="28"/>
      <c r="K23" s="49"/>
      <c r="R23" s="8"/>
      <c r="S23" s="8"/>
      <c r="T23" s="8"/>
      <c r="U23" s="8"/>
    </row>
    <row r="24" spans="1:21" ht="23.25" x14ac:dyDescent="0.25">
      <c r="A24" s="50"/>
      <c r="B24" s="28"/>
      <c r="E24" s="50"/>
      <c r="F24" s="28"/>
      <c r="G24" s="50"/>
      <c r="H24" s="28"/>
      <c r="I24" s="28"/>
      <c r="J24" s="28"/>
      <c r="K24" s="49"/>
      <c r="R24" s="8"/>
      <c r="S24" s="8"/>
      <c r="T24" s="8"/>
      <c r="U24" s="8"/>
    </row>
    <row r="25" spans="1:21" ht="23.25" x14ac:dyDescent="0.25">
      <c r="A25" s="50"/>
      <c r="B25" s="28"/>
      <c r="E25" s="50"/>
      <c r="F25" s="28"/>
      <c r="G25" s="50"/>
      <c r="H25" s="28"/>
      <c r="I25" s="28"/>
      <c r="J25" s="28"/>
      <c r="K25" s="49"/>
      <c r="R25" s="8"/>
      <c r="S25" s="8"/>
      <c r="T25" s="8"/>
      <c r="U25" s="8"/>
    </row>
    <row r="26" spans="1:21" x14ac:dyDescent="0.25">
      <c r="A26" s="12"/>
      <c r="D26" s="12"/>
      <c r="E26" s="12"/>
      <c r="G26" s="12"/>
      <c r="K26" s="7"/>
      <c r="R26" s="8"/>
      <c r="S26" s="8"/>
      <c r="T26" s="8"/>
      <c r="U26" s="8"/>
    </row>
    <row r="27" spans="1:21" x14ac:dyDescent="0.25">
      <c r="A27" s="12"/>
      <c r="B27" s="12"/>
      <c r="C27" s="12"/>
      <c r="D27" s="12"/>
      <c r="E27" s="12"/>
      <c r="F27" s="12"/>
      <c r="G27" s="12"/>
      <c r="K27" s="7"/>
      <c r="R27" s="8"/>
      <c r="S27" s="8"/>
      <c r="T27" s="8"/>
      <c r="U27" s="8"/>
    </row>
    <row r="28" spans="1:21" x14ac:dyDescent="0.25">
      <c r="A28" s="12"/>
      <c r="B28" s="12"/>
      <c r="C28" s="12"/>
      <c r="D28" s="12"/>
      <c r="E28" s="12"/>
      <c r="F28" s="12"/>
      <c r="G28" s="12"/>
      <c r="K28" s="7"/>
      <c r="R28" s="8"/>
      <c r="S28" s="8"/>
      <c r="T28" s="8"/>
      <c r="U28" s="8"/>
    </row>
    <row r="29" spans="1:21" x14ac:dyDescent="0.25">
      <c r="A29" s="12"/>
      <c r="B29" s="12"/>
      <c r="C29" s="12"/>
      <c r="D29" s="12"/>
      <c r="E29" s="12"/>
      <c r="F29" s="12"/>
      <c r="G29" s="12"/>
      <c r="R29" s="8"/>
      <c r="S29" s="8"/>
      <c r="T29" s="8"/>
      <c r="U29" s="8"/>
    </row>
    <row r="30" spans="1:21" x14ac:dyDescent="0.25">
      <c r="A30" s="12"/>
      <c r="B30" s="12"/>
      <c r="C30" s="12"/>
      <c r="D30" s="12"/>
      <c r="E30" s="12"/>
      <c r="F30" s="12"/>
      <c r="G30" s="12"/>
      <c r="R30" s="8"/>
      <c r="S30" s="8"/>
      <c r="T30" s="8"/>
      <c r="U30" s="8"/>
    </row>
    <row r="31" spans="1:21" x14ac:dyDescent="0.25">
      <c r="A31" s="12"/>
      <c r="B31" s="12"/>
      <c r="C31" s="12"/>
      <c r="D31" s="12"/>
      <c r="E31" s="12"/>
      <c r="F31" s="12"/>
      <c r="G31" s="12"/>
      <c r="R31" s="8"/>
      <c r="S31" s="8"/>
      <c r="T31" s="8"/>
      <c r="U31" s="8"/>
    </row>
    <row r="32" spans="1:21" x14ac:dyDescent="0.25">
      <c r="A32" s="12"/>
      <c r="B32" s="12"/>
      <c r="C32" s="12"/>
      <c r="D32" s="12"/>
      <c r="E32" s="12"/>
      <c r="F32" s="12"/>
      <c r="G32" s="12"/>
      <c r="R32" s="8"/>
      <c r="S32" s="8"/>
      <c r="T32" s="8"/>
      <c r="U32" s="8"/>
    </row>
    <row r="33" spans="1:21" x14ac:dyDescent="0.25">
      <c r="A33" s="12"/>
      <c r="B33" s="12"/>
      <c r="C33" s="12"/>
      <c r="D33" s="12"/>
      <c r="E33" s="12"/>
      <c r="F33" s="12"/>
      <c r="G33" s="12"/>
      <c r="R33" s="8"/>
      <c r="S33" s="8"/>
      <c r="T33" s="8"/>
      <c r="U33" s="8"/>
    </row>
    <row r="34" spans="1:21" x14ac:dyDescent="0.25">
      <c r="A34" s="12"/>
      <c r="B34" s="12"/>
      <c r="C34" s="12"/>
      <c r="D34" s="12"/>
      <c r="E34" s="12"/>
      <c r="F34" s="12"/>
      <c r="G34" s="12"/>
      <c r="R34" s="8"/>
      <c r="S34" s="8"/>
      <c r="T34" s="8"/>
      <c r="U34" s="8"/>
    </row>
    <row r="35" spans="1:21" x14ac:dyDescent="0.25">
      <c r="R35" s="8"/>
      <c r="S35" s="8"/>
      <c r="T35" s="8"/>
      <c r="U35" s="8"/>
    </row>
    <row r="36" spans="1:21" x14ac:dyDescent="0.25">
      <c r="R36" s="8"/>
      <c r="S36" s="8"/>
      <c r="T36" s="8"/>
      <c r="U36" s="8"/>
    </row>
    <row r="37" spans="1:21" x14ac:dyDescent="0.25">
      <c r="R37" s="8"/>
      <c r="S37" s="8"/>
      <c r="T37" s="8"/>
      <c r="U37" s="8"/>
    </row>
    <row r="38" spans="1:21" x14ac:dyDescent="0.25">
      <c r="R38" s="8"/>
      <c r="S38" s="8"/>
      <c r="T38" s="8"/>
      <c r="U38" s="8"/>
    </row>
    <row r="39" spans="1:21" x14ac:dyDescent="0.25"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x14ac:dyDescent="0.25">
      <c r="L40" s="8"/>
      <c r="M40" s="8"/>
      <c r="N40" s="8"/>
      <c r="O40" s="8"/>
      <c r="P40" s="8"/>
      <c r="Q40" s="8"/>
      <c r="R40" s="8"/>
      <c r="S40" s="8"/>
      <c r="T40" s="8"/>
      <c r="U40" s="8"/>
    </row>
  </sheetData>
  <sortState xmlns:xlrd2="http://schemas.microsoft.com/office/spreadsheetml/2017/richdata2" ref="O5:P12">
    <sortCondition ref="P5:P12"/>
  </sortState>
  <mergeCells count="1">
    <mergeCell ref="A2:A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D096D-3FE2-4624-8DEF-CA44AA158FD3}">
  <dimension ref="A1:G18"/>
  <sheetViews>
    <sheetView workbookViewId="0">
      <selection activeCell="I10" sqref="I10"/>
    </sheetView>
  </sheetViews>
  <sheetFormatPr baseColWidth="10" defaultRowHeight="15" x14ac:dyDescent="0.25"/>
  <cols>
    <col min="2" max="7" width="18.140625" bestFit="1" customWidth="1"/>
  </cols>
  <sheetData>
    <row r="1" spans="1:7" ht="45.75" thickBot="1" x14ac:dyDescent="0.3">
      <c r="A1" s="3" t="s">
        <v>16</v>
      </c>
      <c r="B1" s="2" t="s">
        <v>18</v>
      </c>
      <c r="C1" s="2" t="s">
        <v>18</v>
      </c>
      <c r="D1" s="2" t="s">
        <v>18</v>
      </c>
      <c r="E1" s="2" t="s">
        <v>18</v>
      </c>
      <c r="F1" s="2" t="s">
        <v>18</v>
      </c>
      <c r="G1" s="2" t="s">
        <v>24</v>
      </c>
    </row>
    <row r="2" spans="1:7" x14ac:dyDescent="0.25">
      <c r="A2" s="4">
        <f>(Feuil1!B7*points!C3)+(Feuil1!C7*points!C6)</f>
        <v>5</v>
      </c>
      <c r="B2" s="4">
        <f>_xlfn.SWITCH(Feuil1!E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2" s="4">
        <f>_xlfn.SWITCH(Feuil1!F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2" s="4">
        <f>_xlfn.SWITCH(Feuil1!G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2" s="4">
        <f>_xlfn.SWITCH(Feuil1!H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2" s="4">
        <f>_xlfn.SWITCH(Feuil1!I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2" s="62">
        <f>IF(Feuil1!D7&lt;=99,points!F10,IF(AND(Feuil1!D7&gt;=100,Feuil1!D7&lt;=499),points!F11,IF(AND(Feuil1!D7&gt;=500,Feuil1!D7&lt;=999),points!F12,IF(AND(Feuil1!D7&gt;=1000,Feuil1!D7&lt;=1999),points!F13,IF(AND(Feuil1!D7&gt;=2000,Feuil1!D7&lt;=2999),points!F14,IF(AND(Feuil1!D7&gt;=3000,Feuil1!D7&lt;=3999),points!F15,""))))))</f>
        <v>0</v>
      </c>
    </row>
    <row r="3" spans="1:7" x14ac:dyDescent="0.25">
      <c r="A3" s="5">
        <f>(Feuil1!B8*points!C3)+(Feuil1!C8*points!C6)</f>
        <v>10</v>
      </c>
      <c r="B3" s="4">
        <f>_xlfn.SWITCH(Feuil1!E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3" s="4">
        <f>_xlfn.SWITCH(Feuil1!F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3" s="4">
        <f>_xlfn.SWITCH(Feuil1!G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3" s="4">
        <f>_xlfn.SWITCH(Feuil1!H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3" s="4">
        <f>_xlfn.SWITCH(Feuil1!I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3" s="63">
        <f>IF(Feuil1!D8&lt;=99,points!F10,IF(AND(Feuil1!D8&gt;=100,Feuil1!D8&lt;=499),points!F11,IF(AND(Feuil1!D8&gt;=500,Feuil1!D8&lt;=999),points!F12,IF(AND(Feuil1!D8&gt;=1000,Feuil1!D8&lt;=1999),points!F13,IF(AND(Feuil1!D8&gt;=2000,Feuil1!D8&lt;=2999),points!F14,IF(AND(Feuil1!D8&gt;=3000,Feuil1!D8&lt;=3999),points!F15,""))))))</f>
        <v>0</v>
      </c>
    </row>
    <row r="4" spans="1:7" x14ac:dyDescent="0.25">
      <c r="A4" s="5">
        <f>(Feuil1!B9*points!C3)+(Feuil1!C9*points!C6)</f>
        <v>15</v>
      </c>
      <c r="B4" s="4">
        <f>_xlfn.SWITCH(Feuil1!E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4" s="4">
        <f>_xlfn.SWITCH(Feuil1!F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4" s="4">
        <f>_xlfn.SWITCH(Feuil1!G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4" s="4">
        <f>_xlfn.SWITCH(Feuil1!H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4" s="4">
        <f>_xlfn.SWITCH(Feuil1!I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4" s="63">
        <f>IF(Feuil1!D9&lt;=99,points!F10,IF(AND(Feuil1!D9&gt;=100,Feuil1!D9&lt;=499),points!F11,IF(AND(Feuil1!D9&gt;=500,Feuil1!D9&lt;=999),points!F12,IF(AND(Feuil1!D9&gt;=1000,Feuil1!D9&lt;=1999),points!F13,IF(AND(Feuil1!D9&gt;=2000,Feuil1!D9&lt;=2999),points!F14,IF(AND(Feuil1!D9&gt;=3000,Feuil1!D9&lt;=3999),points!F15,""))))))</f>
        <v>0</v>
      </c>
    </row>
    <row r="5" spans="1:7" x14ac:dyDescent="0.25">
      <c r="A5" s="5">
        <f>(Feuil1!B10*points!C3)+(Feuil1!C10*points!C6)</f>
        <v>20</v>
      </c>
      <c r="B5" s="4">
        <f>_xlfn.SWITCH(Feuil1!E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5" s="4">
        <f>_xlfn.SWITCH(Feuil1!F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5" s="4">
        <f>_xlfn.SWITCH(Feuil1!G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5" s="4">
        <f>_xlfn.SWITCH(Feuil1!H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5" s="4">
        <f>_xlfn.SWITCH(Feuil1!I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5" s="63">
        <f>IF(Feuil1!D10&lt;=99,points!F10,IF(AND(Feuil1!D10&gt;=100,Feuil1!D10&lt;=499),points!F11,IF(AND(Feuil1!D10&gt;=500,Feuil1!D10&lt;=999),points!F12,IF(AND(Feuil1!D10&gt;=1000,Feuil1!D10&lt;=1999),points!F13,IF(AND(Feuil1!D10&gt;=2000,Feuil1!D10&lt;=2999),points!F14,IF(AND(Feuil1!D10&gt;=3000,Feuil1!D10&lt;=3999),points!F15,""))))))</f>
        <v>0</v>
      </c>
    </row>
    <row r="6" spans="1:7" x14ac:dyDescent="0.25">
      <c r="A6" s="5">
        <f>(Feuil1!B11*points!C3)+(Feuil1!C11*points!C6)</f>
        <v>25</v>
      </c>
      <c r="B6" s="4">
        <f>_xlfn.SWITCH(Feuil1!E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6" s="4">
        <f>_xlfn.SWITCH(Feuil1!F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6" s="4">
        <f>_xlfn.SWITCH(Feuil1!G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6" s="4">
        <f>_xlfn.SWITCH(Feuil1!H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6" s="4">
        <f>_xlfn.SWITCH(Feuil1!I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6" s="63">
        <f>IF(Feuil1!D11&lt;=99,points!F10,IF(AND(Feuil1!D11&gt;=100,Feuil1!D11&lt;=499),points!F11,IF(AND(Feuil1!D11&gt;=500,Feuil1!D11&lt;=999),points!F12,IF(AND(Feuil1!D11&gt;=1000,Feuil1!D11&lt;=1999),points!F13,IF(AND(Feuil1!D11&gt;=2000,Feuil1!D11&lt;=2999),points!F14,IF(AND(Feuil1!D11&gt;=3000,Feuil1!D11&lt;=3999),points!F15,""))))))</f>
        <v>0</v>
      </c>
    </row>
    <row r="7" spans="1:7" x14ac:dyDescent="0.25">
      <c r="A7" s="5">
        <f>(Feuil1!B12*points!C3)+(Feuil1!C12*points!C6)</f>
        <v>30</v>
      </c>
      <c r="B7" s="4">
        <f>_xlfn.SWITCH(Feuil1!E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7" s="4">
        <f>_xlfn.SWITCH(Feuil1!F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7" s="4">
        <f>_xlfn.SWITCH(Feuil1!G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7" s="4">
        <f>_xlfn.SWITCH(Feuil1!H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7" s="4">
        <f>_xlfn.SWITCH(Feuil1!I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7" s="63">
        <f>IF(Feuil1!D12&lt;=99,points!F10,IF(AND(Feuil1!D12&gt;=100,Feuil1!D12&lt;=499),points!F11,IF(AND(Feuil1!D12&gt;=500,Feuil1!D12&lt;=999),points!F12,IF(AND(Feuil1!D12&gt;=1000,Feuil1!D12&lt;=1999),points!F13,IF(AND(Feuil1!D12&gt;=2000,Feuil1!D12&lt;=2999),points!F14,IF(AND(Feuil1!D12&gt;=3000,Feuil1!D12&lt;=3999),points!F15,""))))))</f>
        <v>0</v>
      </c>
    </row>
    <row r="8" spans="1:7" x14ac:dyDescent="0.25">
      <c r="A8" s="5">
        <f>(Feuil1!B13*points!C3)+(Feuil1!C13*points!C6)</f>
        <v>35</v>
      </c>
      <c r="B8" s="4">
        <f>_xlfn.SWITCH(Feuil1!E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8" s="4">
        <f>_xlfn.SWITCH(Feuil1!F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8" s="4">
        <f>_xlfn.SWITCH(Feuil1!G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8" s="4">
        <f>_xlfn.SWITCH(Feuil1!H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8" s="4">
        <f>_xlfn.SWITCH(Feuil1!I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8" s="63">
        <f>IF(Feuil1!D13&lt;=99,points!F10,IF(AND(Feuil1!D13&gt;=100,Feuil1!D13&lt;=499),points!F11,IF(AND(Feuil1!D13&gt;=500,Feuil1!D13&lt;=999),points!F12,IF(AND(Feuil1!D13&gt;=1000,Feuil1!D13&lt;=1999),points!F13,IF(AND(Feuil1!D13&gt;=2000,Feuil1!D13&lt;=2999),points!F14,IF(AND(Feuil1!D13&gt;=3000,Feuil1!D13&lt;=3999),points!F15,""))))))</f>
        <v>0</v>
      </c>
    </row>
    <row r="9" spans="1:7" ht="15.75" thickBot="1" x14ac:dyDescent="0.3">
      <c r="A9" s="6">
        <f>(Feuil1!B14*points!C3)+(Feuil1!C14*points!C6)</f>
        <v>40</v>
      </c>
      <c r="B9" s="4">
        <f>_xlfn.SWITCH(Feuil1!E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9" s="4">
        <f>_xlfn.SWITCH(Feuil1!F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9" s="4">
        <f>_xlfn.SWITCH(Feuil1!G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9" s="4">
        <f>_xlfn.SWITCH(Feuil1!H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9" s="4">
        <f>_xlfn.SWITCH(Feuil1!I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9" s="63">
        <f>IF(Feuil1!D14&lt;=99,points!F10,IF(AND(Feuil1!D14&gt;=100,Feuil1!D14&lt;=499),points!F11,IF(AND(Feuil1!D14&gt;=500,Feuil1!D14&lt;=999),points!F12,IF(AND(Feuil1!D14&gt;=1000,Feuil1!D14&lt;=1999),points!F13,IF(AND(Feuil1!D14&gt;=2000,Feuil1!D14&lt;=2999),points!F14,IF(AND(Feuil1!D14&gt;=3000,Feuil1!D14&lt;=3999),points!F15,""))))))</f>
        <v>0</v>
      </c>
    </row>
    <row r="10" spans="1:7" ht="15.75" thickBot="1" x14ac:dyDescent="0.3">
      <c r="A10" s="6">
        <f>(Feuil1!B15*points!C3)+(Feuil1!C15*points!C6)</f>
        <v>45</v>
      </c>
      <c r="B10" s="4">
        <f>_xlfn.SWITCH(Feuil1!E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0" s="4">
        <f>_xlfn.SWITCH(Feuil1!F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0" s="4">
        <f>_xlfn.SWITCH(Feuil1!G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0" s="4">
        <f>_xlfn.SWITCH(Feuil1!H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0" s="4">
        <f>_xlfn.SWITCH(Feuil1!I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10" s="63">
        <f>IF(Feuil1!D15&lt;=99,points!F10,IF(AND(Feuil1!D15&gt;=100,Feuil1!D15&lt;=499),points!F11,IF(AND(Feuil1!D15&gt;=500,Feuil1!D15&lt;=999),points!F12,IF(AND(Feuil1!D15&gt;=1000,Feuil1!D15&lt;=1999),points!F13,IF(AND(Feuil1!D15&gt;=2000,Feuil1!D15&lt;=2999),points!F14,IF(AND(Feuil1!D15&gt;=3000,Feuil1!D15&lt;=3999),points!F15,""))))))</f>
        <v>0</v>
      </c>
    </row>
    <row r="11" spans="1:7" ht="15.75" thickBot="1" x14ac:dyDescent="0.3">
      <c r="A11" s="6">
        <f>(Feuil1!B16*points!C3)+(Feuil1!C16*points!C6)</f>
        <v>50</v>
      </c>
      <c r="B11" s="4">
        <f>_xlfn.SWITCH(Feuil1!E16,1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1" s="4">
        <f>_xlfn.SWITCH(Feuil1!F16,1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1" s="4">
        <f>_xlfn.SWITCH(Feuil1!G16,1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1" s="4">
        <f>_xlfn.SWITCH(Feuil1!H16,1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1" s="4">
        <f>_xlfn.SWITCH(Feuil1!I16,1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11" s="63">
        <f>IF(Feuil1!D16&lt;=99,points!F10,IF(AND(Feuil1!D16&gt;=100,Feuil1!D16&lt;=499),points!F11,IF(AND(Feuil1!D16&gt;=500,Feuil1!D16&lt;=999),points!F12,IF(AND(Feuil1!D16&gt;=1000,Feuil1!D16&lt;=1999),points!F13,IF(AND(Feuil1!D16&gt;=2000,Feuil1!D16&lt;=2999),points!F14,IF(AND(Feuil1!D16&gt;=3000,Feuil1!D16&lt;=3999),points!F15,""))))))</f>
        <v>0</v>
      </c>
    </row>
    <row r="12" spans="1:7" ht="15.75" thickBot="1" x14ac:dyDescent="0.3">
      <c r="A12" s="6">
        <f>(Feuil1!B17*points!C3)+(Feuil1!C17*points!C6)</f>
        <v>55</v>
      </c>
      <c r="B12" s="4">
        <f>_xlfn.SWITCH(Feuil1!E17,1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2" s="4">
        <f>_xlfn.SWITCH(Feuil1!F17,1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2" s="4">
        <f>_xlfn.SWITCH(Feuil1!G17,1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2" s="4">
        <f>_xlfn.SWITCH(Feuil1!H17,1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2" s="4">
        <f>_xlfn.SWITCH(Feuil1!I17,1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12" s="63">
        <f>IF(Feuil1!D17&lt;=99,points!F10,IF(AND(Feuil1!D17&gt;=100,Feuil1!D17&lt;=499),points!F11,IF(AND(Feuil1!D17&gt;=500,Feuil1!D17&lt;=999),points!F12,IF(AND(Feuil1!D17&gt;=1000,Feuil1!D17&lt;=1999),points!F13,IF(AND(Feuil1!D17&gt;=2000,Feuil1!D17&lt;=2999),points!F14,IF(AND(Feuil1!D17&gt;=3000,Feuil1!D17&lt;=3999),points!F15,""))))))</f>
        <v>0</v>
      </c>
    </row>
    <row r="13" spans="1:7" ht="15.75" thickBot="1" x14ac:dyDescent="0.3">
      <c r="A13" s="6">
        <f>(Feuil1!B18*points!C3)+(Feuil1!C18*points!C6)</f>
        <v>60</v>
      </c>
      <c r="B13" s="4">
        <f>_xlfn.SWITCH(Feuil1!E18,1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3" s="4">
        <f>_xlfn.SWITCH(Feuil1!F18,1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3" s="4">
        <f>_xlfn.SWITCH(Feuil1!G18,1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3" s="4">
        <f>_xlfn.SWITCH(Feuil1!H18,1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3" s="4">
        <f>_xlfn.SWITCH(Feuil1!I18,1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G13" s="64">
        <f>IF(Feuil1!D18&lt;=99,points!F10,IF(AND(Feuil1!D18&gt;=100,Feuil1!D18&lt;=499),points!F11,IF(AND(Feuil1!D18&gt;=500,Feuil1!D18&lt;=999),points!F12,IF(AND(Feuil1!D18&gt;=1000,Feuil1!D18&lt;=1999),points!F13,IF(AND(Feuil1!D18&gt;=2000,Feuil1!D18&lt;=2999),points!F14,IF(AND(Feuil1!D18&gt;=3000,Feuil1!D18&lt;=3999),points!F15,""))))))</f>
        <v>0</v>
      </c>
    </row>
    <row r="14" spans="1:7" x14ac:dyDescent="0.25">
      <c r="D14" s="1"/>
      <c r="E14" s="1"/>
      <c r="F14" s="1"/>
      <c r="G14" s="1"/>
    </row>
    <row r="15" spans="1:7" x14ac:dyDescent="0.25">
      <c r="D15" s="1"/>
      <c r="E15" s="1"/>
      <c r="F15" s="1"/>
      <c r="G15" s="1"/>
    </row>
    <row r="16" spans="1:7" x14ac:dyDescent="0.25">
      <c r="D16" s="1"/>
      <c r="E16" s="1"/>
      <c r="F16" s="1"/>
      <c r="G16" s="1"/>
    </row>
    <row r="17" spans="4:7" x14ac:dyDescent="0.25">
      <c r="D17" s="1"/>
      <c r="E17" s="1"/>
      <c r="F17" s="1"/>
      <c r="G17" s="1"/>
    </row>
    <row r="18" spans="4:7" x14ac:dyDescent="0.25">
      <c r="D18" s="1"/>
      <c r="E18" s="1"/>
      <c r="F18" s="1"/>
      <c r="G18" s="1"/>
    </row>
  </sheetData>
  <conditionalFormatting sqref="A2:A13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13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F13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:B13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041F-D78B-43C0-89E2-CFABD992A65B}">
  <dimension ref="A1:F38"/>
  <sheetViews>
    <sheetView topLeftCell="A4" workbookViewId="0">
      <selection activeCell="H17" sqref="H17"/>
    </sheetView>
  </sheetViews>
  <sheetFormatPr baseColWidth="10" defaultRowHeight="15" x14ac:dyDescent="0.25"/>
  <cols>
    <col min="5" max="5" width="13.5703125" bestFit="1" customWidth="1"/>
  </cols>
  <sheetData>
    <row r="1" spans="1:6" x14ac:dyDescent="0.25">
      <c r="A1" s="8"/>
      <c r="B1" s="8"/>
      <c r="C1" s="8"/>
      <c r="D1" s="8"/>
      <c r="E1" s="8"/>
      <c r="F1" s="8"/>
    </row>
    <row r="2" spans="1:6" x14ac:dyDescent="0.25">
      <c r="A2" s="8"/>
      <c r="B2" s="10" t="s">
        <v>11</v>
      </c>
      <c r="C2" s="10" t="s">
        <v>12</v>
      </c>
      <c r="D2" s="9"/>
      <c r="E2" s="8"/>
      <c r="F2" s="8"/>
    </row>
    <row r="3" spans="1:6" x14ac:dyDescent="0.25">
      <c r="A3" s="8"/>
      <c r="B3" s="11">
        <v>1</v>
      </c>
      <c r="C3" s="11">
        <v>10</v>
      </c>
      <c r="D3" s="9"/>
      <c r="E3" s="8"/>
      <c r="F3" s="8"/>
    </row>
    <row r="4" spans="1:6" x14ac:dyDescent="0.25">
      <c r="A4" s="8"/>
      <c r="B4" s="11"/>
      <c r="C4" s="11"/>
      <c r="D4" s="9"/>
      <c r="E4" s="8"/>
      <c r="F4" s="8"/>
    </row>
    <row r="5" spans="1:6" x14ac:dyDescent="0.25">
      <c r="A5" s="8"/>
      <c r="B5" s="11" t="s">
        <v>13</v>
      </c>
      <c r="C5" s="10" t="s">
        <v>12</v>
      </c>
      <c r="D5" s="9"/>
      <c r="E5" s="8"/>
      <c r="F5" s="8"/>
    </row>
    <row r="6" spans="1:6" x14ac:dyDescent="0.25">
      <c r="A6" s="8"/>
      <c r="B6" s="11">
        <v>1</v>
      </c>
      <c r="C6" s="11">
        <v>5</v>
      </c>
      <c r="D6" s="9"/>
      <c r="E6" s="8"/>
      <c r="F6" s="8"/>
    </row>
    <row r="7" spans="1:6" x14ac:dyDescent="0.25">
      <c r="A7" s="8"/>
      <c r="B7" s="11"/>
      <c r="C7" s="11"/>
      <c r="D7" s="9"/>
      <c r="E7" s="8"/>
      <c r="F7" s="8"/>
    </row>
    <row r="8" spans="1:6" x14ac:dyDescent="0.25">
      <c r="A8" s="8"/>
      <c r="B8" s="11" t="s">
        <v>14</v>
      </c>
      <c r="C8" s="11" t="s">
        <v>12</v>
      </c>
      <c r="D8" s="9"/>
      <c r="E8" s="8"/>
      <c r="F8" s="8"/>
    </row>
    <row r="9" spans="1:6" x14ac:dyDescent="0.25">
      <c r="A9" s="8"/>
      <c r="B9" s="11">
        <v>1</v>
      </c>
      <c r="C9" s="11">
        <v>20</v>
      </c>
      <c r="D9" s="9"/>
      <c r="E9" s="8"/>
      <c r="F9" s="8"/>
    </row>
    <row r="10" spans="1:6" x14ac:dyDescent="0.25">
      <c r="A10" s="8"/>
      <c r="B10" s="11">
        <v>2</v>
      </c>
      <c r="C10" s="11">
        <v>15</v>
      </c>
      <c r="D10" s="9"/>
      <c r="E10" s="13" t="s">
        <v>30</v>
      </c>
      <c r="F10" s="13">
        <v>0</v>
      </c>
    </row>
    <row r="11" spans="1:6" x14ac:dyDescent="0.25">
      <c r="A11" s="8"/>
      <c r="B11" s="11">
        <v>3</v>
      </c>
      <c r="C11" s="11">
        <v>10</v>
      </c>
      <c r="D11" s="9"/>
      <c r="E11" s="13" t="s">
        <v>29</v>
      </c>
      <c r="F11" s="13">
        <v>5</v>
      </c>
    </row>
    <row r="12" spans="1:6" x14ac:dyDescent="0.25">
      <c r="A12" s="8"/>
      <c r="B12" s="11">
        <v>4</v>
      </c>
      <c r="C12" s="11">
        <v>5</v>
      </c>
      <c r="D12" s="9"/>
      <c r="E12" s="13" t="s">
        <v>27</v>
      </c>
      <c r="F12" s="13">
        <v>10</v>
      </c>
    </row>
    <row r="13" spans="1:6" x14ac:dyDescent="0.25">
      <c r="A13" s="8"/>
      <c r="B13" s="11">
        <v>5</v>
      </c>
      <c r="C13" s="11">
        <v>1</v>
      </c>
      <c r="D13" s="9"/>
      <c r="E13" s="13" t="s">
        <v>26</v>
      </c>
      <c r="F13" s="13">
        <v>15</v>
      </c>
    </row>
    <row r="14" spans="1:6" x14ac:dyDescent="0.25">
      <c r="A14" s="8"/>
      <c r="B14" s="11">
        <v>6</v>
      </c>
      <c r="C14" s="11">
        <v>1</v>
      </c>
      <c r="D14" s="9"/>
      <c r="E14" s="13" t="s">
        <v>28</v>
      </c>
      <c r="F14" s="13">
        <v>20</v>
      </c>
    </row>
    <row r="15" spans="1:6" x14ac:dyDescent="0.25">
      <c r="A15" s="8"/>
      <c r="B15" s="11">
        <v>7</v>
      </c>
      <c r="C15" s="11">
        <v>1</v>
      </c>
      <c r="D15" s="9"/>
      <c r="E15" s="13" t="s">
        <v>25</v>
      </c>
      <c r="F15" s="13">
        <v>25</v>
      </c>
    </row>
    <row r="16" spans="1:6" x14ac:dyDescent="0.25">
      <c r="A16" s="8"/>
      <c r="B16" s="11">
        <v>8</v>
      </c>
      <c r="C16" s="11">
        <v>1</v>
      </c>
      <c r="D16" s="9"/>
      <c r="E16" s="8"/>
      <c r="F16" s="8"/>
    </row>
    <row r="17" spans="1:6" x14ac:dyDescent="0.25">
      <c r="A17" s="8"/>
      <c r="B17" s="11">
        <v>9</v>
      </c>
      <c r="C17" s="11">
        <v>1</v>
      </c>
      <c r="D17" s="9"/>
      <c r="E17" s="8"/>
      <c r="F17" s="8"/>
    </row>
    <row r="18" spans="1:6" x14ac:dyDescent="0.25">
      <c r="A18" s="8"/>
      <c r="B18" s="11">
        <v>10</v>
      </c>
      <c r="C18" s="11">
        <v>1</v>
      </c>
      <c r="D18" s="9"/>
      <c r="E18" s="8"/>
      <c r="F18" s="8"/>
    </row>
    <row r="19" spans="1:6" x14ac:dyDescent="0.25">
      <c r="A19" s="8"/>
      <c r="B19" s="11">
        <v>11</v>
      </c>
      <c r="C19" s="11">
        <v>1</v>
      </c>
      <c r="D19" s="9"/>
      <c r="E19" s="8"/>
      <c r="F19" s="8"/>
    </row>
    <row r="20" spans="1:6" x14ac:dyDescent="0.25">
      <c r="A20" s="8"/>
      <c r="B20" s="11">
        <v>12</v>
      </c>
      <c r="C20" s="11">
        <v>1</v>
      </c>
      <c r="D20" s="9"/>
      <c r="E20" s="8"/>
      <c r="F20" s="8"/>
    </row>
    <row r="21" spans="1:6" x14ac:dyDescent="0.25">
      <c r="A21" s="8"/>
      <c r="B21" s="11">
        <v>13</v>
      </c>
      <c r="C21" s="11">
        <v>1</v>
      </c>
      <c r="D21" s="9"/>
      <c r="E21" s="8"/>
      <c r="F21" s="8"/>
    </row>
    <row r="22" spans="1:6" x14ac:dyDescent="0.25">
      <c r="A22" s="8"/>
      <c r="B22" s="11">
        <v>14</v>
      </c>
      <c r="C22" s="11">
        <v>1</v>
      </c>
      <c r="D22" s="9"/>
      <c r="E22" s="8"/>
      <c r="F22" s="8"/>
    </row>
    <row r="23" spans="1:6" x14ac:dyDescent="0.25">
      <c r="A23" s="8"/>
      <c r="B23" s="11">
        <v>15</v>
      </c>
      <c r="C23" s="11">
        <v>1</v>
      </c>
      <c r="D23" s="9"/>
      <c r="E23" s="8"/>
      <c r="F23" s="8"/>
    </row>
    <row r="24" spans="1:6" x14ac:dyDescent="0.25">
      <c r="A24" s="8"/>
      <c r="B24" s="11">
        <v>16</v>
      </c>
      <c r="C24" s="11">
        <v>1</v>
      </c>
      <c r="D24" s="9"/>
      <c r="E24" s="8"/>
      <c r="F24" s="8"/>
    </row>
    <row r="25" spans="1:6" x14ac:dyDescent="0.25">
      <c r="A25" s="8"/>
      <c r="B25" s="11">
        <v>17</v>
      </c>
      <c r="C25" s="11">
        <v>1</v>
      </c>
      <c r="D25" s="9"/>
      <c r="E25" s="8"/>
      <c r="F25" s="8"/>
    </row>
    <row r="26" spans="1:6" x14ac:dyDescent="0.25">
      <c r="A26" s="8"/>
      <c r="B26" s="11">
        <v>18</v>
      </c>
      <c r="C26" s="11">
        <v>1</v>
      </c>
      <c r="D26" s="9"/>
      <c r="E26" s="8"/>
      <c r="F26" s="8"/>
    </row>
    <row r="27" spans="1:6" x14ac:dyDescent="0.25">
      <c r="A27" s="8"/>
      <c r="B27" s="11">
        <v>19</v>
      </c>
      <c r="C27" s="11">
        <v>1</v>
      </c>
      <c r="D27" s="9"/>
      <c r="E27" s="8"/>
      <c r="F27" s="8"/>
    </row>
    <row r="28" spans="1:6" x14ac:dyDescent="0.25">
      <c r="A28" s="8"/>
      <c r="B28" s="11">
        <v>20</v>
      </c>
      <c r="C28" s="11">
        <v>1</v>
      </c>
      <c r="D28" s="9"/>
      <c r="E28" s="8"/>
      <c r="F28" s="8"/>
    </row>
    <row r="29" spans="1:6" x14ac:dyDescent="0.25">
      <c r="A29" s="8"/>
      <c r="B29" s="9"/>
      <c r="C29" s="9"/>
      <c r="D29" s="9"/>
      <c r="E29" s="8"/>
      <c r="F29" s="8"/>
    </row>
    <row r="30" spans="1:6" x14ac:dyDescent="0.25">
      <c r="A30" s="8"/>
      <c r="B30" s="8"/>
      <c r="C30" s="8"/>
      <c r="D30" s="8"/>
      <c r="E30" s="8"/>
      <c r="F30" s="8"/>
    </row>
    <row r="31" spans="1:6" x14ac:dyDescent="0.25">
      <c r="A31" s="8"/>
      <c r="B31" s="8"/>
      <c r="C31" s="8"/>
      <c r="D31" s="8"/>
      <c r="E31" s="8"/>
      <c r="F31" s="8"/>
    </row>
    <row r="32" spans="1:6" x14ac:dyDescent="0.25">
      <c r="A32" s="8"/>
      <c r="B32" s="8"/>
      <c r="C32" s="8"/>
      <c r="D32" s="8"/>
      <c r="E32" s="8"/>
      <c r="F32" s="8"/>
    </row>
    <row r="33" spans="1:6" x14ac:dyDescent="0.25">
      <c r="A33" s="8"/>
      <c r="B33" s="8"/>
      <c r="C33" s="8"/>
      <c r="D33" s="8"/>
      <c r="E33" s="8"/>
      <c r="F33" s="8"/>
    </row>
    <row r="34" spans="1:6" x14ac:dyDescent="0.25">
      <c r="A34" s="8"/>
      <c r="B34" s="8"/>
      <c r="C34" s="8"/>
      <c r="D34" s="8"/>
      <c r="E34" s="8"/>
      <c r="F34" s="8"/>
    </row>
    <row r="35" spans="1:6" x14ac:dyDescent="0.25">
      <c r="A35" s="8"/>
      <c r="B35" s="8"/>
      <c r="C35" s="8"/>
      <c r="D35" s="8"/>
      <c r="E35" s="8"/>
      <c r="F35" s="8"/>
    </row>
    <row r="36" spans="1:6" x14ac:dyDescent="0.25">
      <c r="A36" s="8"/>
      <c r="B36" s="8"/>
      <c r="C36" s="8"/>
      <c r="D36" s="8"/>
      <c r="E36" s="8"/>
      <c r="F36" s="8"/>
    </row>
    <row r="37" spans="1:6" x14ac:dyDescent="0.25">
      <c r="A37" s="8"/>
      <c r="B37" s="8"/>
      <c r="C37" s="8"/>
      <c r="D37" s="8"/>
      <c r="E37" s="8"/>
      <c r="F37" s="8"/>
    </row>
    <row r="38" spans="1:6" x14ac:dyDescent="0.25">
      <c r="A38" s="8"/>
      <c r="B38" s="8"/>
      <c r="C38" s="8"/>
      <c r="D38" s="8"/>
      <c r="E38" s="8"/>
      <c r="F3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YOANN</cp:lastModifiedBy>
  <dcterms:created xsi:type="dcterms:W3CDTF">2021-03-13T17:24:25Z</dcterms:created>
  <dcterms:modified xsi:type="dcterms:W3CDTF">2021-03-13T22:12:05Z</dcterms:modified>
</cp:coreProperties>
</file>