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13_ncr:1_{A55C7B8C-428E-4DE5-9FC8-7AEFDC395B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ACTURE BASE" sheetId="1" r:id="rId1"/>
  </sheets>
  <externalReferences>
    <externalReference r:id="rId2"/>
  </externalReferences>
  <definedNames>
    <definedName name="_xlnm._FilterDatabase" localSheetId="0" hidden="1">'FACTURE BASE'!$B$1:$L$9999</definedName>
    <definedName name="CODE_DES_CPRODUITS">#REF!</definedName>
    <definedName name="_xlnm.Criteria" localSheetId="0">'FACTURE BASE'!$N$1:$N$2</definedName>
    <definedName name="Cust_List">OFFSET('[1]BASE CLIENT'!$A$1,1,0,COUNTA('[1]BASE CLIENT'!$A$1:$A$99)-1,1)</definedName>
    <definedName name="_xlnm.Extract" localSheetId="0">'FACTURE BASE'!$P$1:$X$1</definedName>
    <definedName name="Inv_List">OFFSET('FACTURE BASE'!$Q$1,1,0,COUNTA('FACTURE BASE'!$Q$1:$Q$94)-1,8)</definedName>
    <definedName name="List_Facture">OFFSET(#REF!,1,0,COUNTA(#REF!)-1,8)</definedName>
    <definedName name="Nom_Client">OFFSET('[1]BASE CLIENT'!$A$1,1,0,COUNTA('[1]BASE CLIENT'!$A$1:$A$100)-1,1)</definedName>
    <definedName name="Product">OFFSET('[1]PRODUIT BASE'!#REF!,1,0,COUNTA('[1]PRODUIT BASE'!#REF!)-1,1)</definedName>
    <definedName name="ProductCode">OFFSET('[1]PRODUIT BASE'!#REF!,1,0,COUNTA('[1]PRODUIT BASE'!#REF!)-1,1)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3" i="1" l="1"/>
  <c r="Q3" i="1"/>
  <c r="R3" i="1"/>
  <c r="S3" i="1"/>
  <c r="T3" i="1"/>
  <c r="U3" i="1"/>
  <c r="V3" i="1"/>
  <c r="W3" i="1"/>
  <c r="X3" i="1"/>
  <c r="P4" i="1"/>
  <c r="Q4" i="1"/>
  <c r="R4" i="1"/>
  <c r="S4" i="1"/>
  <c r="T4" i="1"/>
  <c r="U4" i="1"/>
  <c r="V4" i="1"/>
  <c r="W4" i="1"/>
  <c r="X4" i="1"/>
  <c r="P5" i="1"/>
  <c r="Q5" i="1"/>
  <c r="R5" i="1"/>
  <c r="S5" i="1"/>
  <c r="T5" i="1"/>
  <c r="U5" i="1"/>
  <c r="V5" i="1"/>
  <c r="W5" i="1"/>
  <c r="X5" i="1"/>
  <c r="P6" i="1"/>
  <c r="Q6" i="1"/>
  <c r="R6" i="1"/>
  <c r="S6" i="1"/>
  <c r="T6" i="1"/>
  <c r="U6" i="1"/>
  <c r="V6" i="1"/>
  <c r="W6" i="1"/>
  <c r="X6" i="1"/>
  <c r="P7" i="1"/>
  <c r="Q7" i="1"/>
  <c r="R7" i="1"/>
  <c r="S7" i="1"/>
  <c r="T7" i="1"/>
  <c r="U7" i="1"/>
  <c r="V7" i="1"/>
  <c r="W7" i="1"/>
  <c r="X7" i="1"/>
  <c r="P8" i="1"/>
  <c r="Q8" i="1"/>
  <c r="R8" i="1"/>
  <c r="S8" i="1"/>
  <c r="T8" i="1"/>
  <c r="U8" i="1"/>
  <c r="V8" i="1"/>
  <c r="W8" i="1"/>
  <c r="X8" i="1"/>
  <c r="P9" i="1"/>
  <c r="Q9" i="1"/>
  <c r="R9" i="1"/>
  <c r="S9" i="1"/>
  <c r="T9" i="1"/>
  <c r="U9" i="1"/>
  <c r="V9" i="1"/>
  <c r="W9" i="1"/>
  <c r="X9" i="1"/>
  <c r="P10" i="1"/>
  <c r="Q10" i="1"/>
  <c r="R10" i="1"/>
  <c r="S10" i="1"/>
  <c r="T10" i="1"/>
  <c r="U10" i="1"/>
  <c r="V10" i="1"/>
  <c r="W10" i="1"/>
  <c r="X10" i="1"/>
  <c r="P11" i="1"/>
  <c r="Q11" i="1"/>
  <c r="R11" i="1"/>
  <c r="S11" i="1"/>
  <c r="T11" i="1"/>
  <c r="U11" i="1"/>
  <c r="V11" i="1"/>
  <c r="W11" i="1"/>
  <c r="X11" i="1"/>
  <c r="X2" i="1"/>
  <c r="W2" i="1"/>
  <c r="V2" i="1"/>
  <c r="U2" i="1"/>
  <c r="T2" i="1"/>
  <c r="S2" i="1"/>
  <c r="R2" i="1"/>
  <c r="Q2" i="1"/>
  <c r="P2" i="1"/>
  <c r="A4" i="1"/>
  <c r="A3" i="1"/>
  <c r="A2" i="1"/>
  <c r="L3" i="1"/>
  <c r="L2" i="1"/>
  <c r="L4" i="1"/>
</calcChain>
</file>

<file path=xl/sharedStrings.xml><?xml version="1.0" encoding="utf-8"?>
<sst xmlns="http://schemas.openxmlformats.org/spreadsheetml/2006/main" count="37" uniqueCount="26">
  <si>
    <t>N° Facture</t>
  </si>
  <si>
    <t>Date</t>
  </si>
  <si>
    <t>Client</t>
  </si>
  <si>
    <t>Code</t>
  </si>
  <si>
    <t>Prouit</t>
  </si>
  <si>
    <t>Qnt</t>
  </si>
  <si>
    <t>Prix</t>
  </si>
  <si>
    <t>TVA %</t>
  </si>
  <si>
    <t>TVA</t>
  </si>
  <si>
    <t>Total</t>
  </si>
  <si>
    <t>Ranger</t>
  </si>
  <si>
    <t>Product</t>
  </si>
  <si>
    <t>CHATEAUX DE France</t>
  </si>
  <si>
    <t>10 000,00</t>
  </si>
  <si>
    <t>Naî Fabrice</t>
  </si>
  <si>
    <t>80 000,00</t>
  </si>
  <si>
    <t>14 400,00</t>
  </si>
  <si>
    <t>Ibrahim</t>
  </si>
  <si>
    <t>PETIT PALACE</t>
  </si>
  <si>
    <t>11 500,00</t>
  </si>
  <si>
    <t>11 000,00</t>
  </si>
  <si>
    <t>1 980,00</t>
  </si>
  <si>
    <t xml:space="preserve">CABARNET </t>
  </si>
  <si>
    <t>100 000,00</t>
  </si>
  <si>
    <t>18 000,00</t>
  </si>
  <si>
    <t>Code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</si>
</sst>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Trebuchet MS"/>
      <family val="2"/>
    </font>
    <font>
      <sz val="11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/>
    <xf numFmtId="9" fontId="3" fillId="0" borderId="0" xfId="0" applyNumberFormat="1" applyFont="1"/>
    <xf numFmtId="0" fontId="3" fillId="3" borderId="0" xfId="0" applyFont="1" applyFill="1"/>
    <xf numFmtId="0" fontId="3" fillId="4" borderId="0" xfId="0" applyFont="1" applyFill="1" applyAlignment="1">
      <alignment horizontal="center"/>
    </xf>
    <xf numFmtId="0" fontId="3" fillId="4" borderId="0" xfId="0" applyFont="1" applyFill="1"/>
    <xf numFmtId="9" fontId="3" fillId="3" borderId="0" xfId="0" applyNumberFormat="1" applyFont="1" applyFill="1"/>
    <xf numFmtId="9" fontId="3" fillId="4" borderId="0" xfId="0" applyNumberFormat="1" applyFont="1" applyFill="1"/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381000</xdr:colOff>
      <xdr:row>8</xdr:row>
      <xdr:rowOff>8660</xdr:rowOff>
    </xdr:from>
    <xdr:to>
      <xdr:col>8</xdr:col>
      <xdr:colOff>0</xdr:colOff>
      <xdr:row>15</xdr:row>
      <xdr:rowOff>181841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52205" y="1671205"/>
          <a:ext cx="4623954" cy="1627909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Bonjour,</a:t>
          </a:r>
        </a:p>
        <a:p>
          <a:pPr algn="l"/>
          <a:r>
            <a:rPr lang="fr-FR" sz="1100">
              <a:solidFill>
                <a:schemeClr val="tx1"/>
              </a:solidFill>
            </a:rPr>
            <a:t>Je</a:t>
          </a:r>
          <a:r>
            <a:rPr lang="fr-FR" sz="1100" baseline="0">
              <a:solidFill>
                <a:schemeClr val="tx1"/>
              </a:solidFill>
            </a:rPr>
            <a:t> souhaite faire apparaitre les informations de la facture 1 de le tableau P:X en fonction du numero de facture contenu dans la cellule N2,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la Recherche V de la facture me donne seulement le resultat de la premiere recherche et pourtant la facture 1 comporte deux operations...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Je ne sais quelle formule utiliser pour resoudre ce probleme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Prière m'aider SVP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Facturation%20VBA/PROJET%20FACTURATIO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"/>
      <sheetName val="PRODUIT BASE"/>
      <sheetName val="FACTURE BASE"/>
    </sheetNames>
    <sheetDataSet>
      <sheetData sheetId="0">
        <row r="1">
          <cell r="A1" t="str">
            <v>Nom Client</v>
          </cell>
        </row>
        <row r="2">
          <cell r="A2" t="str">
            <v>Premier Jumeau</v>
          </cell>
        </row>
        <row r="3">
          <cell r="A3" t="str">
            <v>Naî Fabrice</v>
          </cell>
        </row>
        <row r="4">
          <cell r="A4" t="str">
            <v>Syntiche Amafou</v>
          </cell>
        </row>
        <row r="5">
          <cell r="A5" t="str">
            <v>Jean Jacques</v>
          </cell>
        </row>
        <row r="6">
          <cell r="A6" t="str">
            <v>Ibrahim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X24"/>
  <sheetViews>
    <sheetView tabSelected="1" zoomScale="110" zoomScaleNormal="110" workbookViewId="0"/>
  </sheetViews>
  <sheetFormatPr baseColWidth="10" defaultColWidth="11.44140625" defaultRowHeight="14.4" x14ac:dyDescent="0.3"/>
  <cols>
    <col min="1" max="1" width="14.109375" style="3" customWidth="1"/>
    <col min="2" max="2" width="12.5546875" style="4" customWidth="1"/>
    <col min="3" max="3" width="12.44140625" style="3" bestFit="1" customWidth="1"/>
    <col min="4" max="4" width="18.6640625" style="3" customWidth="1"/>
    <col min="5" max="5" width="11.5546875" style="3" bestFit="1" customWidth="1"/>
    <col min="6" max="6" width="21.88671875" style="3" bestFit="1" customWidth="1"/>
    <col min="7" max="7" width="11.5546875" style="3" bestFit="1" customWidth="1"/>
    <col min="8" max="8" width="11.44140625" style="3"/>
    <col min="9" max="9" width="11.5546875" style="3" bestFit="1" customWidth="1"/>
    <col min="10" max="11" width="11.44140625" style="3"/>
    <col min="12" max="12" width="11.5546875" style="3" bestFit="1" customWidth="1"/>
    <col min="13" max="13" width="11.44140625" style="3"/>
    <col min="14" max="14" width="11.5546875" style="3" bestFit="1" customWidth="1"/>
    <col min="15" max="17" width="11.44140625" style="3"/>
    <col min="18" max="18" width="21.88671875" style="3" bestFit="1" customWidth="1"/>
    <col min="19" max="16384" width="11.44140625" style="3"/>
  </cols>
  <sheetData>
    <row r="1" spans="1:24" x14ac:dyDescent="0.3">
      <c r="A1" s="4" t="s">
        <v>25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N1" s="2" t="s">
        <v>0</v>
      </c>
      <c r="P1" s="2" t="s">
        <v>0</v>
      </c>
      <c r="Q1" s="2" t="s">
        <v>3</v>
      </c>
      <c r="R1" s="2" t="s">
        <v>11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</row>
    <row r="2" spans="1:24" x14ac:dyDescent="0.3">
      <c r="A2" s="4" t="str">
        <f>CONCATENATE(B2,"-",COUNTIF($B$2:B2,B2))</f>
        <v>1-1</v>
      </c>
      <c r="B2" s="8">
        <v>1</v>
      </c>
      <c r="C2" s="5">
        <v>44532</v>
      </c>
      <c r="D2" s="3" t="s">
        <v>17</v>
      </c>
      <c r="E2" s="7">
        <v>100003</v>
      </c>
      <c r="F2" s="7" t="s">
        <v>18</v>
      </c>
      <c r="G2" s="7">
        <v>1</v>
      </c>
      <c r="H2" s="7" t="s">
        <v>19</v>
      </c>
      <c r="I2" s="10">
        <v>0.18</v>
      </c>
      <c r="J2" s="7" t="s">
        <v>20</v>
      </c>
      <c r="K2" s="7" t="s">
        <v>21</v>
      </c>
      <c r="L2" s="7">
        <f>ROW()</f>
        <v>2</v>
      </c>
      <c r="N2" s="8">
        <v>1</v>
      </c>
      <c r="O2" s="3">
        <v>1</v>
      </c>
      <c r="P2" s="3">
        <f>IFERROR(VLOOKUP(CONCATENATE($N$2,"-",$O2),$A:$L,2,0),"")</f>
        <v>1</v>
      </c>
      <c r="Q2" s="3">
        <f>IFERROR(VLOOKUP(CONCATENATE($N$2,"-",$O2),$A:$L,5,0),"")</f>
        <v>100003</v>
      </c>
      <c r="R2" s="3" t="str">
        <f>IFERROR(VLOOKUP(CONCATENATE($N$2,"-",$O2),$A:$L,6,0),"")</f>
        <v>PETIT PALACE</v>
      </c>
      <c r="S2" s="3">
        <f>IFERROR(VLOOKUP(CONCATENATE($N$2,"-",$O2),$A:$L,7,0),"")</f>
        <v>1</v>
      </c>
      <c r="T2" s="3" t="str">
        <f>IFERROR(VLOOKUP(CONCATENATE($N$2,"-",$O2),$A:$L,8,0),"")</f>
        <v>11 500,00</v>
      </c>
      <c r="U2" s="3">
        <f>IFERROR(VLOOKUP(CONCATENATE($N$2,"-",$O2),$A:$L,9,0),"")</f>
        <v>0.18</v>
      </c>
      <c r="V2" s="3" t="str">
        <f>IFERROR(VLOOKUP(CONCATENATE($N$2,"-",$O2),$A:$L,10,0),"")</f>
        <v>11 000,00</v>
      </c>
      <c r="W2" s="3" t="str">
        <f>IFERROR(VLOOKUP(CONCATENATE($N$2,"-",$O2),$A:$L,11,0),"")</f>
        <v>1 980,00</v>
      </c>
      <c r="X2" s="3">
        <f>IFERROR(VLOOKUP(CONCATENATE($N$2,"-",$O2),$A:$L,12,0),"")</f>
        <v>2</v>
      </c>
    </row>
    <row r="3" spans="1:24" x14ac:dyDescent="0.3">
      <c r="A3" s="4" t="str">
        <f>CONCATENATE(B3,"-",COUNTIF($B$2:B3,B3))</f>
        <v>1-2</v>
      </c>
      <c r="B3" s="8">
        <v>1</v>
      </c>
      <c r="C3" s="5">
        <v>44532</v>
      </c>
      <c r="D3" s="3" t="s">
        <v>17</v>
      </c>
      <c r="E3" s="9">
        <v>100007</v>
      </c>
      <c r="F3" s="9" t="s">
        <v>22</v>
      </c>
      <c r="G3" s="9">
        <v>10</v>
      </c>
      <c r="H3" s="9" t="s">
        <v>13</v>
      </c>
      <c r="I3" s="11">
        <v>0.18</v>
      </c>
      <c r="J3" s="9" t="s">
        <v>23</v>
      </c>
      <c r="K3" s="9" t="s">
        <v>24</v>
      </c>
      <c r="L3" s="9">
        <f>ROW()</f>
        <v>3</v>
      </c>
      <c r="O3" s="3">
        <v>2</v>
      </c>
      <c r="P3" s="3">
        <f t="shared" ref="P3:P11" si="0">IFERROR(VLOOKUP(CONCATENATE($N$2,"-",$O3),$A:$L,2,0),"")</f>
        <v>1</v>
      </c>
      <c r="Q3" s="3">
        <f t="shared" ref="Q3:Q11" si="1">IFERROR(VLOOKUP(CONCATENATE($N$2,"-",$O3),$A:$L,5,0),"")</f>
        <v>100007</v>
      </c>
      <c r="R3" s="3" t="str">
        <f t="shared" ref="R3:R11" si="2">IFERROR(VLOOKUP(CONCATENATE($N$2,"-",$O3),$A:$L,6,0),"")</f>
        <v xml:space="preserve">CABARNET </v>
      </c>
      <c r="S3" s="3">
        <f t="shared" ref="S3:S11" si="3">IFERROR(VLOOKUP(CONCATENATE($N$2,"-",$O3),$A:$L,7,0),"")</f>
        <v>10</v>
      </c>
      <c r="T3" s="3" t="str">
        <f t="shared" ref="T3:T11" si="4">IFERROR(VLOOKUP(CONCATENATE($N$2,"-",$O3),$A:$L,8,0),"")</f>
        <v>10 000,00</v>
      </c>
      <c r="U3" s="3">
        <f t="shared" ref="U3:U11" si="5">IFERROR(VLOOKUP(CONCATENATE($N$2,"-",$O3),$A:$L,9,0),"")</f>
        <v>0.18</v>
      </c>
      <c r="V3" s="3" t="str">
        <f t="shared" ref="V3:V11" si="6">IFERROR(VLOOKUP(CONCATENATE($N$2,"-",$O3),$A:$L,10,0),"")</f>
        <v>100 000,00</v>
      </c>
      <c r="W3" s="3" t="str">
        <f t="shared" ref="W3:W11" si="7">IFERROR(VLOOKUP(CONCATENATE($N$2,"-",$O3),$A:$L,11,0),"")</f>
        <v>18 000,00</v>
      </c>
      <c r="X3" s="3">
        <f t="shared" ref="X3:X11" si="8">IFERROR(VLOOKUP(CONCATENATE($N$2,"-",$O3),$A:$L,12,0),"")</f>
        <v>3</v>
      </c>
    </row>
    <row r="4" spans="1:24" x14ac:dyDescent="0.3">
      <c r="A4" s="4" t="str">
        <f>CONCATENATE(B4,"-",COUNTIF($B$2:B4,B4))</f>
        <v>2-1</v>
      </c>
      <c r="B4" s="4">
        <v>2</v>
      </c>
      <c r="C4" s="5">
        <v>44532</v>
      </c>
      <c r="D4" s="3" t="s">
        <v>14</v>
      </c>
      <c r="E4" s="3">
        <v>100001</v>
      </c>
      <c r="F4" s="3" t="s">
        <v>12</v>
      </c>
      <c r="G4" s="3">
        <v>8</v>
      </c>
      <c r="H4" s="3" t="s">
        <v>13</v>
      </c>
      <c r="I4" s="6">
        <v>0.18</v>
      </c>
      <c r="J4" s="3" t="s">
        <v>15</v>
      </c>
      <c r="K4" s="3" t="s">
        <v>16</v>
      </c>
      <c r="L4" s="3">
        <f>ROW()</f>
        <v>4</v>
      </c>
      <c r="O4" s="3">
        <v>3</v>
      </c>
      <c r="P4" s="3" t="str">
        <f t="shared" si="0"/>
        <v/>
      </c>
      <c r="Q4" s="3" t="str">
        <f t="shared" si="1"/>
        <v/>
      </c>
      <c r="R4" s="3" t="str">
        <f t="shared" si="2"/>
        <v/>
      </c>
      <c r="S4" s="3" t="str">
        <f t="shared" si="3"/>
        <v/>
      </c>
      <c r="T4" s="3" t="str">
        <f t="shared" si="4"/>
        <v/>
      </c>
      <c r="U4" s="3" t="str">
        <f t="shared" si="5"/>
        <v/>
      </c>
      <c r="V4" s="3" t="str">
        <f t="shared" si="6"/>
        <v/>
      </c>
      <c r="W4" s="3" t="str">
        <f t="shared" si="7"/>
        <v/>
      </c>
      <c r="X4" s="3" t="str">
        <f t="shared" si="8"/>
        <v/>
      </c>
    </row>
    <row r="5" spans="1:24" x14ac:dyDescent="0.3">
      <c r="C5" s="5"/>
      <c r="I5" s="6"/>
      <c r="O5" s="3">
        <v>4</v>
      </c>
      <c r="P5" s="3" t="str">
        <f t="shared" si="0"/>
        <v/>
      </c>
      <c r="Q5" s="3" t="str">
        <f t="shared" si="1"/>
        <v/>
      </c>
      <c r="R5" s="3" t="str">
        <f t="shared" si="2"/>
        <v/>
      </c>
      <c r="S5" s="3" t="str">
        <f t="shared" si="3"/>
        <v/>
      </c>
      <c r="T5" s="3" t="str">
        <f t="shared" si="4"/>
        <v/>
      </c>
      <c r="U5" s="3" t="str">
        <f t="shared" si="5"/>
        <v/>
      </c>
      <c r="V5" s="3" t="str">
        <f t="shared" si="6"/>
        <v/>
      </c>
      <c r="W5" s="3" t="str">
        <f t="shared" si="7"/>
        <v/>
      </c>
      <c r="X5" s="3" t="str">
        <f t="shared" si="8"/>
        <v/>
      </c>
    </row>
    <row r="6" spans="1:24" x14ac:dyDescent="0.3">
      <c r="C6" s="5"/>
      <c r="I6" s="6"/>
      <c r="O6" s="3">
        <v>5</v>
      </c>
      <c r="P6" s="3" t="str">
        <f t="shared" si="0"/>
        <v/>
      </c>
      <c r="Q6" s="3" t="str">
        <f t="shared" si="1"/>
        <v/>
      </c>
      <c r="R6" s="3" t="str">
        <f t="shared" si="2"/>
        <v/>
      </c>
      <c r="S6" s="3" t="str">
        <f t="shared" si="3"/>
        <v/>
      </c>
      <c r="T6" s="3" t="str">
        <f t="shared" si="4"/>
        <v/>
      </c>
      <c r="U6" s="3" t="str">
        <f t="shared" si="5"/>
        <v/>
      </c>
      <c r="V6" s="3" t="str">
        <f t="shared" si="6"/>
        <v/>
      </c>
      <c r="W6" s="3" t="str">
        <f t="shared" si="7"/>
        <v/>
      </c>
      <c r="X6" s="3" t="str">
        <f t="shared" si="8"/>
        <v/>
      </c>
    </row>
    <row r="7" spans="1:24" x14ac:dyDescent="0.3">
      <c r="C7" s="5"/>
      <c r="I7" s="6"/>
      <c r="O7" s="3">
        <v>6</v>
      </c>
      <c r="P7" s="3" t="str">
        <f t="shared" si="0"/>
        <v/>
      </c>
      <c r="Q7" s="3" t="str">
        <f t="shared" si="1"/>
        <v/>
      </c>
      <c r="R7" s="3" t="str">
        <f t="shared" si="2"/>
        <v/>
      </c>
      <c r="S7" s="3" t="str">
        <f t="shared" si="3"/>
        <v/>
      </c>
      <c r="T7" s="3" t="str">
        <f t="shared" si="4"/>
        <v/>
      </c>
      <c r="U7" s="3" t="str">
        <f t="shared" si="5"/>
        <v/>
      </c>
      <c r="V7" s="3" t="str">
        <f t="shared" si="6"/>
        <v/>
      </c>
      <c r="W7" s="3" t="str">
        <f t="shared" si="7"/>
        <v/>
      </c>
      <c r="X7" s="3" t="str">
        <f t="shared" si="8"/>
        <v/>
      </c>
    </row>
    <row r="8" spans="1:24" x14ac:dyDescent="0.3">
      <c r="C8" s="5"/>
      <c r="I8" s="6"/>
      <c r="O8" s="3">
        <v>7</v>
      </c>
      <c r="P8" s="3" t="str">
        <f t="shared" si="0"/>
        <v/>
      </c>
      <c r="Q8" s="3" t="str">
        <f t="shared" si="1"/>
        <v/>
      </c>
      <c r="R8" s="3" t="str">
        <f t="shared" si="2"/>
        <v/>
      </c>
      <c r="S8" s="3" t="str">
        <f t="shared" si="3"/>
        <v/>
      </c>
      <c r="T8" s="3" t="str">
        <f t="shared" si="4"/>
        <v/>
      </c>
      <c r="U8" s="3" t="str">
        <f t="shared" si="5"/>
        <v/>
      </c>
      <c r="V8" s="3" t="str">
        <f t="shared" si="6"/>
        <v/>
      </c>
      <c r="W8" s="3" t="str">
        <f t="shared" si="7"/>
        <v/>
      </c>
      <c r="X8" s="3" t="str">
        <f t="shared" si="8"/>
        <v/>
      </c>
    </row>
    <row r="9" spans="1:24" x14ac:dyDescent="0.3">
      <c r="C9" s="5"/>
      <c r="I9" s="6"/>
      <c r="O9" s="3">
        <v>8</v>
      </c>
      <c r="P9" s="3" t="str">
        <f t="shared" si="0"/>
        <v/>
      </c>
      <c r="Q9" s="3" t="str">
        <f t="shared" si="1"/>
        <v/>
      </c>
      <c r="R9" s="3" t="str">
        <f t="shared" si="2"/>
        <v/>
      </c>
      <c r="S9" s="3" t="str">
        <f t="shared" si="3"/>
        <v/>
      </c>
      <c r="T9" s="3" t="str">
        <f t="shared" si="4"/>
        <v/>
      </c>
      <c r="U9" s="3" t="str">
        <f t="shared" si="5"/>
        <v/>
      </c>
      <c r="V9" s="3" t="str">
        <f t="shared" si="6"/>
        <v/>
      </c>
      <c r="W9" s="3" t="str">
        <f t="shared" si="7"/>
        <v/>
      </c>
      <c r="X9" s="3" t="str">
        <f t="shared" si="8"/>
        <v/>
      </c>
    </row>
    <row r="10" spans="1:24" x14ac:dyDescent="0.3">
      <c r="C10" s="5"/>
      <c r="I10" s="6"/>
      <c r="O10" s="3">
        <v>9</v>
      </c>
      <c r="P10" s="3" t="str">
        <f t="shared" si="0"/>
        <v/>
      </c>
      <c r="Q10" s="3" t="str">
        <f t="shared" si="1"/>
        <v/>
      </c>
      <c r="R10" s="3" t="str">
        <f t="shared" si="2"/>
        <v/>
      </c>
      <c r="S10" s="3" t="str">
        <f t="shared" si="3"/>
        <v/>
      </c>
      <c r="T10" s="3" t="str">
        <f t="shared" si="4"/>
        <v/>
      </c>
      <c r="U10" s="3" t="str">
        <f t="shared" si="5"/>
        <v/>
      </c>
      <c r="V10" s="3" t="str">
        <f t="shared" si="6"/>
        <v/>
      </c>
      <c r="W10" s="3" t="str">
        <f t="shared" si="7"/>
        <v/>
      </c>
      <c r="X10" s="3" t="str">
        <f t="shared" si="8"/>
        <v/>
      </c>
    </row>
    <row r="11" spans="1:24" x14ac:dyDescent="0.3">
      <c r="C11" s="5"/>
      <c r="I11" s="6"/>
      <c r="O11" s="3">
        <v>10</v>
      </c>
      <c r="P11" s="3" t="str">
        <f t="shared" si="0"/>
        <v/>
      </c>
      <c r="Q11" s="3" t="str">
        <f t="shared" si="1"/>
        <v/>
      </c>
      <c r="R11" s="3" t="str">
        <f t="shared" si="2"/>
        <v/>
      </c>
      <c r="S11" s="3" t="str">
        <f t="shared" si="3"/>
        <v/>
      </c>
      <c r="T11" s="3" t="str">
        <f t="shared" si="4"/>
        <v/>
      </c>
      <c r="U11" s="3" t="str">
        <f t="shared" si="5"/>
        <v/>
      </c>
      <c r="V11" s="3" t="str">
        <f t="shared" si="6"/>
        <v/>
      </c>
      <c r="W11" s="3" t="str">
        <f t="shared" si="7"/>
        <v/>
      </c>
      <c r="X11" s="3" t="str">
        <f t="shared" si="8"/>
        <v/>
      </c>
    </row>
    <row r="12" spans="1:24" x14ac:dyDescent="0.3">
      <c r="C12" s="5"/>
      <c r="I12" s="6"/>
    </row>
    <row r="13" spans="1:24" x14ac:dyDescent="0.3">
      <c r="C13" s="5"/>
      <c r="I13" s="6"/>
    </row>
    <row r="14" spans="1:24" x14ac:dyDescent="0.3">
      <c r="C14" s="5"/>
      <c r="I14" s="6"/>
    </row>
    <row r="15" spans="1:24" x14ac:dyDescent="0.3">
      <c r="C15" s="5"/>
      <c r="I15" s="6"/>
    </row>
    <row r="16" spans="1:24" x14ac:dyDescent="0.3">
      <c r="C16" s="5"/>
      <c r="I16" s="6"/>
    </row>
    <row r="17" spans="3:9" x14ac:dyDescent="0.3">
      <c r="C17" s="5"/>
      <c r="I17" s="6"/>
    </row>
    <row r="18" spans="3:9" x14ac:dyDescent="0.3">
      <c r="C18" s="5"/>
      <c r="I18" s="6"/>
    </row>
    <row r="19" spans="3:9" x14ac:dyDescent="0.3">
      <c r="C19" s="5"/>
      <c r="I19" s="6"/>
    </row>
    <row r="20" spans="3:9" x14ac:dyDescent="0.3">
      <c r="C20" s="5"/>
      <c r="I20" s="6"/>
    </row>
    <row r="21" spans="3:9" x14ac:dyDescent="0.3">
      <c r="C21" s="5"/>
      <c r="I21" s="6"/>
    </row>
    <row r="22" spans="3:9" x14ac:dyDescent="0.3">
      <c r="C22" s="5"/>
      <c r="I22" s="6"/>
    </row>
    <row r="23" spans="3:9" x14ac:dyDescent="0.3">
      <c r="C23" s="5"/>
      <c r="I23" s="6"/>
    </row>
    <row r="24" spans="3:9" x14ac:dyDescent="0.3">
      <c r="C24" s="5"/>
      <c r="I24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 BASE</vt:lpstr>
      <vt:lpstr>'FACTURE BASE'!Criteres</vt:lpstr>
      <vt:lpstr>'FACTURE BASE'!Extraire</vt:lpstr>
    </vt:vector>
  </TitlesOfParts>
  <Company>JA Delmas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Guy KOUAME</dc:creator>
  <cp:lastModifiedBy>Bordier Martin</cp:lastModifiedBy>
  <dcterms:created xsi:type="dcterms:W3CDTF">2021-09-25T13:27:12Z</dcterms:created>
  <dcterms:modified xsi:type="dcterms:W3CDTF">2021-09-25T14:12:15Z</dcterms:modified>
</cp:coreProperties>
</file>