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15241C91-C34A-4750-BF75-A39BC0AA6DB8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Data" sheetId="1" r:id="rId1"/>
    <sheet name="Feuil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2" l="1"/>
  <c r="F4" i="2"/>
  <c r="E5" i="2"/>
  <c r="F5" i="2"/>
  <c r="E6" i="2"/>
  <c r="F6" i="2"/>
  <c r="E7" i="2"/>
  <c r="F7" i="2"/>
  <c r="E3" i="2"/>
  <c r="F3" i="2"/>
  <c r="D4" i="2"/>
  <c r="D5" i="2"/>
  <c r="D6" i="2"/>
  <c r="D7" i="2"/>
  <c r="D3" i="2"/>
  <c r="B4" i="2"/>
  <c r="C4" i="2"/>
  <c r="B5" i="2"/>
  <c r="C5" i="2"/>
  <c r="B6" i="2"/>
  <c r="C6" i="2"/>
  <c r="B7" i="2"/>
  <c r="C7" i="2"/>
  <c r="C3" i="2"/>
  <c r="B3" i="2"/>
</calcChain>
</file>

<file path=xl/sharedStrings.xml><?xml version="1.0" encoding="utf-8"?>
<sst xmlns="http://schemas.openxmlformats.org/spreadsheetml/2006/main" count="133" uniqueCount="44">
  <si>
    <t>N° Dossier</t>
  </si>
  <si>
    <t>DOS-001</t>
  </si>
  <si>
    <t>DOS-002</t>
  </si>
  <si>
    <t>DOS-003</t>
  </si>
  <si>
    <t>DOS-004</t>
  </si>
  <si>
    <t>DOS-005</t>
  </si>
  <si>
    <t>Groupe</t>
  </si>
  <si>
    <t>G1</t>
  </si>
  <si>
    <t>G2</t>
  </si>
  <si>
    <t>Item</t>
  </si>
  <si>
    <t>Item-001</t>
  </si>
  <si>
    <t>Item-002</t>
  </si>
  <si>
    <t>Item-003</t>
  </si>
  <si>
    <t>Item-004</t>
  </si>
  <si>
    <t>Item-005</t>
  </si>
  <si>
    <t>Item-006</t>
  </si>
  <si>
    <t>Item-007</t>
  </si>
  <si>
    <t>Item-008</t>
  </si>
  <si>
    <t>Item-009</t>
  </si>
  <si>
    <t>Item-010</t>
  </si>
  <si>
    <t>Item-011</t>
  </si>
  <si>
    <t>Item-012</t>
  </si>
  <si>
    <t>Item-013</t>
  </si>
  <si>
    <t>Item-014</t>
  </si>
  <si>
    <t>Item-015</t>
  </si>
  <si>
    <t>Item-016</t>
  </si>
  <si>
    <t>Item-017</t>
  </si>
  <si>
    <t>Item-018</t>
  </si>
  <si>
    <t>Item-019</t>
  </si>
  <si>
    <t>Item-020</t>
  </si>
  <si>
    <t>Item-021</t>
  </si>
  <si>
    <t>Item-022</t>
  </si>
  <si>
    <t>Item-023</t>
  </si>
  <si>
    <t>Item-024</t>
  </si>
  <si>
    <t>Item-025</t>
  </si>
  <si>
    <t>Item-026</t>
  </si>
  <si>
    <t>A</t>
  </si>
  <si>
    <t>D</t>
  </si>
  <si>
    <t>Notation</t>
  </si>
  <si>
    <t>Item-027</t>
  </si>
  <si>
    <t>Item-028</t>
  </si>
  <si>
    <t>Description</t>
  </si>
  <si>
    <t>blablabla</t>
  </si>
  <si>
    <t>Cases à figer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</si>
</sst>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  <xf numFmtId="0" fontId="0" fillId="2" borderId="0" xfId="0" applyFill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80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29"/>
  <sheetViews>
    <sheetView workbookViewId="0"/>
  </sheetViews>
  <sheetFormatPr baseColWidth="10" defaultColWidth="10.77734375" defaultRowHeight="14.4" x14ac:dyDescent="0.3"/>
  <cols>
    <col min="1" max="3" width="11.44140625" style="1"/>
    <col min="4" max="4" width="10.77734375" style="1"/>
    <col min="5" max="5" width="11.44140625" style="1"/>
    <col min="7" max="23" width="8.88671875" customWidth="1"/>
    <col min="24" max="24" width="12.5546875" bestFit="1" customWidth="1"/>
  </cols>
  <sheetData>
    <row r="1" spans="1:5" x14ac:dyDescent="0.3">
      <c r="A1" s="2" t="s">
        <v>0</v>
      </c>
      <c r="B1" s="2" t="s">
        <v>6</v>
      </c>
      <c r="C1" s="2" t="s">
        <v>41</v>
      </c>
      <c r="D1" s="2" t="s">
        <v>9</v>
      </c>
      <c r="E1" s="2" t="s">
        <v>38</v>
      </c>
    </row>
    <row r="2" spans="1:5" x14ac:dyDescent="0.3">
      <c r="A2" s="2" t="s">
        <v>1</v>
      </c>
      <c r="B2" s="2" t="s">
        <v>7</v>
      </c>
      <c r="C2" s="2" t="s">
        <v>42</v>
      </c>
      <c r="D2" s="2" t="s">
        <v>10</v>
      </c>
      <c r="E2" s="2" t="s">
        <v>36</v>
      </c>
    </row>
    <row r="3" spans="1:5" x14ac:dyDescent="0.3">
      <c r="A3" s="2" t="s">
        <v>1</v>
      </c>
      <c r="B3" s="2" t="s">
        <v>7</v>
      </c>
      <c r="C3" s="2" t="s">
        <v>42</v>
      </c>
      <c r="D3" s="2" t="s">
        <v>11</v>
      </c>
      <c r="E3" s="2"/>
    </row>
    <row r="4" spans="1:5" x14ac:dyDescent="0.3">
      <c r="A4" s="2" t="s">
        <v>1</v>
      </c>
      <c r="B4" s="2" t="s">
        <v>7</v>
      </c>
      <c r="C4" s="2" t="s">
        <v>42</v>
      </c>
      <c r="D4" s="2" t="s">
        <v>12</v>
      </c>
      <c r="E4" s="2"/>
    </row>
    <row r="5" spans="1:5" x14ac:dyDescent="0.3">
      <c r="A5" s="2" t="s">
        <v>1</v>
      </c>
      <c r="B5" s="2" t="s">
        <v>7</v>
      </c>
      <c r="C5" s="2" t="s">
        <v>42</v>
      </c>
      <c r="D5" s="2" t="s">
        <v>13</v>
      </c>
      <c r="E5" s="2" t="s">
        <v>36</v>
      </c>
    </row>
    <row r="6" spans="1:5" x14ac:dyDescent="0.3">
      <c r="A6" s="2" t="s">
        <v>1</v>
      </c>
      <c r="B6" s="2" t="s">
        <v>7</v>
      </c>
      <c r="C6" s="2" t="s">
        <v>42</v>
      </c>
      <c r="D6" s="2" t="s">
        <v>14</v>
      </c>
      <c r="E6" s="2"/>
    </row>
    <row r="7" spans="1:5" x14ac:dyDescent="0.3">
      <c r="A7" s="2" t="s">
        <v>2</v>
      </c>
      <c r="B7" s="2" t="s">
        <v>8</v>
      </c>
      <c r="C7" s="2" t="s">
        <v>42</v>
      </c>
      <c r="D7" s="2" t="s">
        <v>15</v>
      </c>
      <c r="E7" s="2"/>
    </row>
    <row r="8" spans="1:5" x14ac:dyDescent="0.3">
      <c r="A8" s="2" t="s">
        <v>2</v>
      </c>
      <c r="B8" s="2" t="s">
        <v>8</v>
      </c>
      <c r="C8" s="2" t="s">
        <v>42</v>
      </c>
      <c r="D8" s="2" t="s">
        <v>16</v>
      </c>
      <c r="E8" s="2"/>
    </row>
    <row r="9" spans="1:5" x14ac:dyDescent="0.3">
      <c r="A9" s="2" t="s">
        <v>2</v>
      </c>
      <c r="B9" s="2" t="s">
        <v>8</v>
      </c>
      <c r="C9" s="2" t="s">
        <v>42</v>
      </c>
      <c r="D9" s="2" t="s">
        <v>17</v>
      </c>
      <c r="E9" s="2"/>
    </row>
    <row r="10" spans="1:5" x14ac:dyDescent="0.3">
      <c r="A10" s="2" t="s">
        <v>3</v>
      </c>
      <c r="B10" s="2" t="s">
        <v>8</v>
      </c>
      <c r="C10" s="2" t="s">
        <v>42</v>
      </c>
      <c r="D10" s="2" t="s">
        <v>18</v>
      </c>
      <c r="E10" s="2"/>
    </row>
    <row r="11" spans="1:5" x14ac:dyDescent="0.3">
      <c r="A11" s="2" t="s">
        <v>3</v>
      </c>
      <c r="B11" s="2" t="s">
        <v>8</v>
      </c>
      <c r="C11" s="2" t="s">
        <v>42</v>
      </c>
      <c r="D11" s="2" t="s">
        <v>19</v>
      </c>
      <c r="E11" s="2" t="s">
        <v>37</v>
      </c>
    </row>
    <row r="12" spans="1:5" x14ac:dyDescent="0.3">
      <c r="A12" s="2" t="s">
        <v>3</v>
      </c>
      <c r="B12" s="2" t="s">
        <v>8</v>
      </c>
      <c r="C12" s="2" t="s">
        <v>42</v>
      </c>
      <c r="D12" s="2" t="s">
        <v>20</v>
      </c>
      <c r="E12" s="2"/>
    </row>
    <row r="13" spans="1:5" x14ac:dyDescent="0.3">
      <c r="A13" s="2" t="s">
        <v>3</v>
      </c>
      <c r="B13" s="2" t="s">
        <v>8</v>
      </c>
      <c r="C13" s="2" t="s">
        <v>42</v>
      </c>
      <c r="D13" s="2" t="s">
        <v>21</v>
      </c>
      <c r="E13" s="2"/>
    </row>
    <row r="14" spans="1:5" x14ac:dyDescent="0.3">
      <c r="A14" s="2" t="s">
        <v>4</v>
      </c>
      <c r="B14" s="2" t="s">
        <v>8</v>
      </c>
      <c r="C14" s="2" t="s">
        <v>42</v>
      </c>
      <c r="D14" s="2" t="s">
        <v>22</v>
      </c>
      <c r="E14" s="2"/>
    </row>
    <row r="15" spans="1:5" x14ac:dyDescent="0.3">
      <c r="A15" s="2" t="s">
        <v>4</v>
      </c>
      <c r="B15" s="2" t="s">
        <v>8</v>
      </c>
      <c r="C15" s="2" t="s">
        <v>42</v>
      </c>
      <c r="D15" s="2" t="s">
        <v>23</v>
      </c>
      <c r="E15" s="2"/>
    </row>
    <row r="16" spans="1:5" x14ac:dyDescent="0.3">
      <c r="A16" s="2" t="s">
        <v>4</v>
      </c>
      <c r="B16" s="2" t="s">
        <v>8</v>
      </c>
      <c r="C16" s="2" t="s">
        <v>42</v>
      </c>
      <c r="D16" s="2" t="s">
        <v>24</v>
      </c>
      <c r="E16" s="2" t="s">
        <v>36</v>
      </c>
    </row>
    <row r="17" spans="1:24" x14ac:dyDescent="0.3">
      <c r="A17" s="2" t="s">
        <v>4</v>
      </c>
      <c r="B17" s="2" t="s">
        <v>8</v>
      </c>
      <c r="C17" s="2" t="s">
        <v>42</v>
      </c>
      <c r="D17" s="2" t="s">
        <v>25</v>
      </c>
      <c r="E17" s="2" t="s">
        <v>36</v>
      </c>
    </row>
    <row r="18" spans="1:24" x14ac:dyDescent="0.3">
      <c r="A18" s="2" t="s">
        <v>4</v>
      </c>
      <c r="B18" s="2" t="s">
        <v>8</v>
      </c>
      <c r="C18" s="2" t="s">
        <v>42</v>
      </c>
      <c r="D18" s="2" t="s">
        <v>26</v>
      </c>
      <c r="E18" s="2" t="s">
        <v>36</v>
      </c>
    </row>
    <row r="19" spans="1:24" x14ac:dyDescent="0.3">
      <c r="A19" s="2" t="s">
        <v>4</v>
      </c>
      <c r="B19" s="2" t="s">
        <v>8</v>
      </c>
      <c r="C19" s="2" t="s">
        <v>42</v>
      </c>
      <c r="D19" s="2" t="s">
        <v>27</v>
      </c>
      <c r="E19" s="2"/>
    </row>
    <row r="20" spans="1:24" x14ac:dyDescent="0.3">
      <c r="A20" s="2" t="s">
        <v>4</v>
      </c>
      <c r="B20" s="2" t="s">
        <v>8</v>
      </c>
      <c r="C20" s="2" t="s">
        <v>42</v>
      </c>
      <c r="D20" s="2" t="s">
        <v>28</v>
      </c>
      <c r="E20" s="2"/>
    </row>
    <row r="21" spans="1:24" x14ac:dyDescent="0.3">
      <c r="A21" s="2" t="s">
        <v>4</v>
      </c>
      <c r="B21" s="2" t="s">
        <v>8</v>
      </c>
      <c r="C21" s="2" t="s">
        <v>42</v>
      </c>
      <c r="D21" s="2" t="s">
        <v>29</v>
      </c>
      <c r="E21" s="2"/>
    </row>
    <row r="22" spans="1:24" x14ac:dyDescent="0.3">
      <c r="A22" s="2" t="s">
        <v>4</v>
      </c>
      <c r="B22" s="2" t="s">
        <v>8</v>
      </c>
      <c r="C22" s="2" t="s">
        <v>42</v>
      </c>
      <c r="D22" s="2" t="s">
        <v>30</v>
      </c>
      <c r="E22" s="2" t="s">
        <v>37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3">
      <c r="A23" s="2" t="s">
        <v>5</v>
      </c>
      <c r="B23" s="2" t="s">
        <v>7</v>
      </c>
      <c r="C23" s="2" t="s">
        <v>42</v>
      </c>
      <c r="D23" s="2" t="s">
        <v>31</v>
      </c>
      <c r="E23" s="2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3">
      <c r="A24" s="2" t="s">
        <v>5</v>
      </c>
      <c r="B24" s="2" t="s">
        <v>7</v>
      </c>
      <c r="C24" s="2" t="s">
        <v>42</v>
      </c>
      <c r="D24" s="2" t="s">
        <v>32</v>
      </c>
      <c r="E24" s="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3">
      <c r="A25" s="2" t="s">
        <v>5</v>
      </c>
      <c r="B25" s="2" t="s">
        <v>7</v>
      </c>
      <c r="C25" s="2" t="s">
        <v>42</v>
      </c>
      <c r="D25" s="2" t="s">
        <v>33</v>
      </c>
      <c r="E25" s="2" t="s">
        <v>36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3">
      <c r="A26" s="2" t="s">
        <v>5</v>
      </c>
      <c r="B26" s="2" t="s">
        <v>7</v>
      </c>
      <c r="C26" s="2" t="s">
        <v>42</v>
      </c>
      <c r="D26" s="2" t="s">
        <v>34</v>
      </c>
      <c r="E26" s="2" t="s">
        <v>36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3">
      <c r="A27" s="2" t="s">
        <v>5</v>
      </c>
      <c r="B27" s="2" t="s">
        <v>7</v>
      </c>
      <c r="C27" s="2" t="s">
        <v>42</v>
      </c>
      <c r="D27" s="2" t="s">
        <v>35</v>
      </c>
      <c r="E27" s="2" t="s">
        <v>37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3">
      <c r="A28" s="2" t="s">
        <v>5</v>
      </c>
      <c r="B28" s="2" t="s">
        <v>7</v>
      </c>
      <c r="C28" s="2" t="s">
        <v>42</v>
      </c>
      <c r="D28" s="2" t="s">
        <v>39</v>
      </c>
      <c r="E28" s="2"/>
    </row>
    <row r="29" spans="1:24" x14ac:dyDescent="0.3">
      <c r="A29" s="2" t="s">
        <v>5</v>
      </c>
      <c r="B29" s="2" t="s">
        <v>7</v>
      </c>
      <c r="C29" s="2" t="s">
        <v>42</v>
      </c>
      <c r="D29" s="2" t="s">
        <v>40</v>
      </c>
      <c r="E29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77ACC-5202-430A-9212-194CBDB3B23D}">
  <sheetPr codeName="Feuil2"/>
  <dimension ref="A1:F7"/>
  <sheetViews>
    <sheetView tabSelected="1" workbookViewId="0">
      <selection activeCell="B28" sqref="B28"/>
    </sheetView>
  </sheetViews>
  <sheetFormatPr baseColWidth="10" defaultRowHeight="14.4" x14ac:dyDescent="0.3"/>
  <cols>
    <col min="1" max="6" width="11.5546875" style="1"/>
  </cols>
  <sheetData>
    <row r="1" spans="1:6" x14ac:dyDescent="0.3">
      <c r="B1" s="4" t="s">
        <v>43</v>
      </c>
    </row>
    <row r="3" spans="1:6" x14ac:dyDescent="0.3">
      <c r="A3" s="1" t="s">
        <v>1</v>
      </c>
      <c r="B3" s="4" t="str">
        <f>VLOOKUP($A3,Data!$A:$E,2,FALSE)</f>
        <v>G1</v>
      </c>
      <c r="C3" s="4" t="str">
        <f>VLOOKUP($A3,Data!$A:$E,3,FALSE)</f>
        <v>blablabla</v>
      </c>
      <c r="D3" s="5">
        <f>COUNTIFS(Data!A:A,A3,Data!E:E,"A")/COUNTIF(Data!A:A,A3)</f>
        <v>0.4</v>
      </c>
      <c r="E3" s="1">
        <f>COUNTIFS(Data!A:A,A3,Data!E:E,"D")</f>
        <v>0</v>
      </c>
      <c r="F3" s="1">
        <f>COUNTIFS(Data!A:A,A3,Data!E:E,"")</f>
        <v>3</v>
      </c>
    </row>
    <row r="4" spans="1:6" x14ac:dyDescent="0.3">
      <c r="A4" s="1" t="s">
        <v>2</v>
      </c>
      <c r="B4" s="4" t="str">
        <f>VLOOKUP($A4,Data!$A:$E,2,FALSE)</f>
        <v>G2</v>
      </c>
      <c r="C4" s="4" t="str">
        <f>VLOOKUP($A4,Data!$A:$E,3,FALSE)</f>
        <v>blablabla</v>
      </c>
      <c r="D4" s="5">
        <f>COUNTIFS(Data!A:A,A4,Data!E:E,"A")/COUNTIF(Data!A:A,A4)</f>
        <v>0</v>
      </c>
      <c r="E4" s="1">
        <f>COUNTIFS(Data!A:A,A4,Data!E:E,"D")</f>
        <v>0</v>
      </c>
      <c r="F4" s="1">
        <f>COUNTIFS(Data!A:A,A4,Data!E:E,"")</f>
        <v>3</v>
      </c>
    </row>
    <row r="5" spans="1:6" x14ac:dyDescent="0.3">
      <c r="A5" s="1" t="s">
        <v>3</v>
      </c>
      <c r="B5" s="4" t="str">
        <f>VLOOKUP($A5,Data!$A:$E,2,FALSE)</f>
        <v>G2</v>
      </c>
      <c r="C5" s="4" t="str">
        <f>VLOOKUP($A5,Data!$A:$E,3,FALSE)</f>
        <v>blablabla</v>
      </c>
      <c r="D5" s="5">
        <f>COUNTIFS(Data!A:A,A5,Data!E:E,"A")/COUNTIF(Data!A:A,A5)</f>
        <v>0</v>
      </c>
      <c r="E5" s="1">
        <f>COUNTIFS(Data!A:A,A5,Data!E:E,"D")</f>
        <v>1</v>
      </c>
      <c r="F5" s="1">
        <f>COUNTIFS(Data!A:A,A5,Data!E:E,"")</f>
        <v>3</v>
      </c>
    </row>
    <row r="6" spans="1:6" x14ac:dyDescent="0.3">
      <c r="A6" s="1" t="s">
        <v>4</v>
      </c>
      <c r="B6" s="4" t="str">
        <f>VLOOKUP($A6,Data!$A:$E,2,FALSE)</f>
        <v>G2</v>
      </c>
      <c r="C6" s="4" t="str">
        <f>VLOOKUP($A6,Data!$A:$E,3,FALSE)</f>
        <v>blablabla</v>
      </c>
      <c r="D6" s="5">
        <f>COUNTIFS(Data!A:A,A6,Data!E:E,"A")/COUNTIF(Data!A:A,A6)</f>
        <v>0.33333333333333331</v>
      </c>
      <c r="E6" s="1">
        <f>COUNTIFS(Data!A:A,A6,Data!E:E,"D")</f>
        <v>1</v>
      </c>
      <c r="F6" s="1">
        <f>COUNTIFS(Data!A:A,A6,Data!E:E,"")</f>
        <v>5</v>
      </c>
    </row>
    <row r="7" spans="1:6" x14ac:dyDescent="0.3">
      <c r="A7" s="1" t="s">
        <v>5</v>
      </c>
      <c r="B7" s="4" t="str">
        <f>VLOOKUP($A7,Data!$A:$E,2,FALSE)</f>
        <v>G1</v>
      </c>
      <c r="C7" s="4" t="str">
        <f>VLOOKUP($A7,Data!$A:$E,3,FALSE)</f>
        <v>blablabla</v>
      </c>
      <c r="D7" s="5">
        <f>COUNTIFS(Data!A:A,A7,Data!E:E,"A")/COUNTIF(Data!A:A,A7)</f>
        <v>0.2857142857142857</v>
      </c>
      <c r="E7" s="1">
        <f>COUNTIFS(Data!A:A,A7,Data!E:E,"D")</f>
        <v>1</v>
      </c>
      <c r="F7" s="1">
        <f>COUNTIFS(Data!A:A,A7,Data!E:E,"")</f>
        <v>4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Bordier Martin</cp:lastModifiedBy>
  <dcterms:created xsi:type="dcterms:W3CDTF">2021-03-26T12:44:31Z</dcterms:created>
  <dcterms:modified xsi:type="dcterms:W3CDTF">2021-04-07T17:50:56Z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2021-03-26T12:44:32Z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723c589e-0167-4dc4-a65d-11fa6e633571</vt:lpwstr>
  </property>
  <property fmtid="{D5CDD505-2E9C-101B-9397-08002B2CF9AE}" pid="8" name="MSIP_Label_2fd53d93-3f4c-4b90-b511-bd6bdbb4fba9_ContentBits">
    <vt:lpwstr>0</vt:lpwstr>
  </property>
</Properties>
</file>