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Feuil1" sheetId="1" r:id="rId1"/>
  </sheets>
  <externalReferences>
    <externalReference r:id="rId2"/>
  </externalReferences>
  <definedNames>
    <definedName name="Arret">[1]Données!$E$2:$E$4</definedName>
    <definedName name="atelier">[1]Données!$B$2:$B$33</definedName>
    <definedName name="Domaine">[1]Données!$H$2:$H$14</definedName>
    <definedName name="Etat">[1]Données!$A$2:$A$7</definedName>
    <definedName name="type">[1]Données!$F$2:$F$10</definedName>
    <definedName name="Urgence">[1]Données!$D$2:$D$4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6" i="1" l="1"/>
  <c r="AA5" i="1"/>
  <c r="Y5" i="1"/>
  <c r="Z5" i="1" s="1"/>
  <c r="X5" i="1"/>
  <c r="AA4" i="1" l="1"/>
  <c r="Z4" i="1"/>
  <c r="Y4" i="1"/>
  <c r="X4" i="1"/>
  <c r="AA3" i="1" l="1"/>
  <c r="Y3" i="1"/>
  <c r="Z3" i="1" s="1"/>
  <c r="X3" i="1"/>
  <c r="AA2" i="1"/>
  <c r="Y2" i="1"/>
  <c r="Z2" i="1" s="1"/>
  <c r="X2" i="1"/>
</calcChain>
</file>

<file path=xl/comments1.xml><?xml version="1.0" encoding="utf-8"?>
<comments xmlns="http://schemas.openxmlformats.org/spreadsheetml/2006/main">
  <authors>
    <author>MWillefert</author>
  </authors>
  <commentList>
    <comment ref="B1" authorId="0" shapeId="0">
      <text>
        <r>
          <rPr>
            <b/>
            <i/>
            <sz val="9"/>
            <color indexed="81"/>
            <rFont val="Tahoma"/>
            <family val="2"/>
          </rPr>
          <t xml:space="preserve">1 - A faire tout de suite - Pannes avec arrêt ou gêne (production, qualité ou sécurité)
2 - Dans la semaine - Pannes sans arrêt ou gêne
3 - Dans le mois - Préventif, amélioration…
Si plusieurs pannes avec arrêt apparaissent en même temps, il faut consulter le responsable de production pour décider des priorités à donner.Ejsmont, Stephane:
</t>
        </r>
      </text>
    </comment>
    <comment ref="C1" authorId="0" shapeId="0">
      <text>
        <r>
          <rPr>
            <sz val="9"/>
            <color indexed="81"/>
            <rFont val="Tahoma"/>
            <family val="2"/>
          </rPr>
          <t xml:space="preserve">MWillefert:
A </t>
        </r>
        <r>
          <rPr>
            <b/>
            <i/>
            <sz val="9"/>
            <color indexed="81"/>
            <rFont val="Tahoma"/>
            <family val="2"/>
          </rPr>
          <t>arrêt production</t>
        </r>
        <r>
          <rPr>
            <sz val="9"/>
            <color indexed="81"/>
            <rFont val="Tahoma"/>
            <family val="2"/>
          </rPr>
          <t xml:space="preserve">
G </t>
        </r>
        <r>
          <rPr>
            <b/>
            <i/>
            <sz val="9"/>
            <color indexed="81"/>
            <rFont val="Tahoma"/>
            <family val="2"/>
          </rPr>
          <t>gène production</t>
        </r>
        <r>
          <rPr>
            <sz val="9"/>
            <color indexed="81"/>
            <rFont val="Tahoma"/>
            <family val="2"/>
          </rPr>
          <t xml:space="preserve">
N </t>
        </r>
        <r>
          <rPr>
            <b/>
            <i/>
            <sz val="9"/>
            <color indexed="81"/>
            <rFont val="Tahoma"/>
            <family val="2"/>
          </rPr>
          <t xml:space="preserve">pas d'incidence
</t>
        </r>
      </text>
    </comment>
    <comment ref="D1" authorId="0" shapeId="0">
      <text>
        <r>
          <rPr>
            <sz val="9"/>
            <color indexed="81"/>
            <rFont val="Tahoma"/>
            <family val="2"/>
          </rPr>
          <t xml:space="preserve">MWillefert:
0   </t>
        </r>
        <r>
          <rPr>
            <b/>
            <i/>
            <sz val="9"/>
            <color indexed="81"/>
            <rFont val="Tahoma"/>
            <family val="2"/>
          </rPr>
          <t>non commencé</t>
        </r>
        <r>
          <rPr>
            <sz val="9"/>
            <color indexed="81"/>
            <rFont val="Tahoma"/>
            <family val="2"/>
          </rPr>
          <t xml:space="preserve">
ec </t>
        </r>
        <r>
          <rPr>
            <b/>
            <i/>
            <sz val="9"/>
            <color indexed="81"/>
            <rFont val="Tahoma"/>
            <family val="2"/>
          </rPr>
          <t>en cours de réalisation</t>
        </r>
        <r>
          <rPr>
            <sz val="9"/>
            <color indexed="81"/>
            <rFont val="Tahoma"/>
            <family val="2"/>
          </rPr>
          <t xml:space="preserve">
T   </t>
        </r>
        <r>
          <rPr>
            <b/>
            <i/>
            <sz val="9"/>
            <color indexed="81"/>
            <rFont val="Tahoma"/>
            <family val="2"/>
          </rPr>
          <t xml:space="preserve">terminé
Vergneaux, Alexandre:
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MWillefert:AI</t>
        </r>
        <r>
          <rPr>
            <b/>
            <i/>
            <sz val="9"/>
            <color indexed="81"/>
            <rFont val="Tahoma"/>
            <family val="2"/>
          </rPr>
          <t xml:space="preserve">  automate/instrumentation          </t>
        </r>
        <r>
          <rPr>
            <sz val="9"/>
            <color indexed="81"/>
            <rFont val="Tahoma"/>
            <family val="2"/>
          </rPr>
          <t>E</t>
        </r>
        <r>
          <rPr>
            <b/>
            <i/>
            <sz val="9"/>
            <color indexed="81"/>
            <rFont val="Tahoma"/>
            <family val="2"/>
          </rPr>
          <t xml:space="preserve"> électrique
</t>
        </r>
        <r>
          <rPr>
            <sz val="9"/>
            <color indexed="81"/>
            <rFont val="Tahoma"/>
            <family val="2"/>
          </rPr>
          <t>D</t>
        </r>
        <r>
          <rPr>
            <b/>
            <i/>
            <sz val="9"/>
            <color indexed="81"/>
            <rFont val="Tahoma"/>
            <family val="2"/>
          </rPr>
          <t xml:space="preserve"> divers          </t>
        </r>
        <r>
          <rPr>
            <sz val="9"/>
            <color indexed="81"/>
            <rFont val="Tahoma"/>
            <family val="2"/>
          </rPr>
          <t>H</t>
        </r>
        <r>
          <rPr>
            <b/>
            <i/>
            <sz val="9"/>
            <color indexed="81"/>
            <rFont val="Tahoma"/>
            <family val="2"/>
          </rPr>
          <t xml:space="preserve"> hydraulique           </t>
        </r>
        <r>
          <rPr>
            <sz val="9"/>
            <color indexed="81"/>
            <rFont val="Tahoma"/>
            <family val="2"/>
          </rPr>
          <t>M</t>
        </r>
        <r>
          <rPr>
            <b/>
            <i/>
            <sz val="9"/>
            <color indexed="81"/>
            <rFont val="Tahoma"/>
            <family val="2"/>
          </rPr>
          <t xml:space="preserve"> mécanique
</t>
        </r>
        <r>
          <rPr>
            <sz val="9"/>
            <color indexed="81"/>
            <rFont val="Tahoma"/>
            <family val="2"/>
          </rPr>
          <t>C</t>
        </r>
        <r>
          <rPr>
            <b/>
            <i/>
            <sz val="9"/>
            <color indexed="81"/>
            <rFont val="Tahoma"/>
            <family val="2"/>
          </rPr>
          <t xml:space="preserve"> condensat   </t>
        </r>
        <r>
          <rPr>
            <sz val="9"/>
            <color indexed="81"/>
            <rFont val="Tahoma"/>
            <family val="2"/>
          </rPr>
          <t xml:space="preserve"> V</t>
        </r>
        <r>
          <rPr>
            <b/>
            <i/>
            <sz val="9"/>
            <color indexed="81"/>
            <rFont val="Tahoma"/>
            <family val="2"/>
          </rPr>
          <t xml:space="preserve"> vapeur    </t>
        </r>
        <r>
          <rPr>
            <sz val="9"/>
            <color indexed="81"/>
            <rFont val="Tahoma"/>
            <family val="2"/>
          </rPr>
          <t>P</t>
        </r>
        <r>
          <rPr>
            <b/>
            <i/>
            <sz val="9"/>
            <color indexed="81"/>
            <rFont val="Tahoma"/>
            <family val="2"/>
          </rPr>
          <t xml:space="preserve"> produit     </t>
        </r>
        <r>
          <rPr>
            <sz val="9"/>
            <color indexed="81"/>
            <rFont val="Tahoma"/>
            <family val="2"/>
          </rPr>
          <t>L</t>
        </r>
        <r>
          <rPr>
            <b/>
            <i/>
            <sz val="9"/>
            <color indexed="81"/>
            <rFont val="Tahoma"/>
            <family val="2"/>
          </rPr>
          <t xml:space="preserve"> lubrification
</t>
        </r>
        <r>
          <rPr>
            <sz val="9"/>
            <color indexed="81"/>
            <rFont val="Tahoma"/>
            <family val="2"/>
          </rPr>
          <t>S</t>
        </r>
        <r>
          <rPr>
            <b/>
            <i/>
            <sz val="9"/>
            <color indexed="81"/>
            <rFont val="Tahoma"/>
            <family val="2"/>
          </rPr>
          <t xml:space="preserve"> sécurité    </t>
        </r>
        <r>
          <rPr>
            <sz val="9"/>
            <color indexed="81"/>
            <rFont val="Tahoma"/>
            <family val="2"/>
          </rPr>
          <t>B</t>
        </r>
        <r>
          <rPr>
            <b/>
            <i/>
            <sz val="9"/>
            <color indexed="81"/>
            <rFont val="Tahoma"/>
            <family val="2"/>
          </rPr>
          <t xml:space="preserve"> batiment    </t>
        </r>
        <r>
          <rPr>
            <sz val="9"/>
            <color indexed="81"/>
            <rFont val="Tahoma"/>
            <family val="2"/>
          </rPr>
          <t>F</t>
        </r>
        <r>
          <rPr>
            <b/>
            <i/>
            <sz val="9"/>
            <color indexed="81"/>
            <rFont val="Tahoma"/>
            <family val="2"/>
          </rPr>
          <t xml:space="preserve"> fluides
Willefert, Marc:   </t>
        </r>
        <r>
          <rPr>
            <i/>
            <sz val="9"/>
            <color indexed="81"/>
            <rFont val="Tahoma"/>
            <family val="2"/>
          </rPr>
          <t>N</t>
        </r>
        <r>
          <rPr>
            <b/>
            <i/>
            <sz val="9"/>
            <color indexed="81"/>
            <rFont val="Tahoma"/>
            <family val="2"/>
          </rPr>
          <t xml:space="preserve">  Environnement
</t>
        </r>
      </text>
    </comment>
    <comment ref="J1" authorId="0" shapeId="0">
      <text>
        <r>
          <rPr>
            <i/>
            <sz val="9"/>
            <color indexed="81"/>
            <rFont val="Tahoma"/>
            <family val="2"/>
          </rPr>
          <t>MWillefert:
Pr    Préventif
Cu   Curatif
Ex   Exceptionnel
Pp   Produit/Process
Sp   Sécurité/propreté
Am   Ameliorations/Petits travaux</t>
        </r>
        <r>
          <rPr>
            <b/>
            <i/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 xml:space="preserve">TN </t>
        </r>
        <r>
          <rPr>
            <b/>
            <i/>
            <sz val="9"/>
            <color indexed="81"/>
            <rFont val="Tahoma"/>
            <family val="2"/>
          </rPr>
          <t xml:space="preserve">  </t>
        </r>
        <r>
          <rPr>
            <i/>
            <sz val="9"/>
            <color indexed="81"/>
            <rFont val="Tahoma"/>
            <family val="2"/>
          </rPr>
          <t>Travaux neufs
Ree  remise en étatEjsmont, Stephane:
Jakijmiw, Jean-François (Contractor):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<sst xmlns="http://schemas.openxmlformats.org/spreadsheetml/2006/main" count="63" uniqueCount="44">
  <si>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</si>
  <si>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</si>
  <si>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</si>
  <si>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</si>
  <si>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</si>
  <si>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</si>
  <si>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</si>
  <si>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</si>
  <si>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</si>
  <si>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</si>
  <si>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</si>
  <si>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</si>
  <si>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</si>
  <si>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</si>
  <si>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</si>
  <si>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</si>
  <si>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</si>
  <si>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</si>
  <si>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</si>
  <si>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</si>
  <si>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</si>
  <si>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</si>
  <si>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</si>
  <si>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</si>
  <si>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</si>
  <si>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</si>
  <si>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MM</t>
  </si>
  <si>
    <t>N</t>
  </si>
  <si>
    <t>ec</t>
  </si>
  <si>
    <t>Réparer coffret élec commande porte sectionnelle sas ecaillage</t>
  </si>
  <si>
    <t>PROD</t>
  </si>
  <si>
    <t>TL</t>
  </si>
  <si>
    <t>E</t>
  </si>
  <si>
    <t>Cu</t>
  </si>
  <si>
    <t>At. Elec</t>
  </si>
  <si>
    <t>Ecaillage</t>
  </si>
  <si>
    <t>Sas ecaillage</t>
  </si>
  <si>
    <t>Répa provisoire: colson, charnière à cder</t>
  </si>
  <si>
    <t>M1</t>
  </si>
  <si>
    <t>Mise en place de filtres au niveau des grilles des postes électriques</t>
  </si>
  <si>
    <t>TDu</t>
  </si>
  <si>
    <t>Am</t>
  </si>
  <si>
    <t>Usines 1&amp;2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</si>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</sst>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F&quot;"/>
  </numFmts>
  <fonts count="18" x14ac:knownFonts="1">
    <font>
      <sz val="11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0033CC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8"/>
      <color rgb="FF1B2CCB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sz val="8"/>
      <color indexed="56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4" fontId="2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4" fontId="9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2" borderId="0" xfId="0" applyFont="1" applyFill="1" applyAlignment="1" applyProtection="1">
      <alignment horizontal="center" vertical="center"/>
      <protection locked="0"/>
    </xf>
    <xf numFmtId="14" fontId="17" fillId="0" borderId="1" xfId="0" applyNumberFormat="1" applyFont="1" applyBorder="1" applyAlignment="1">
      <alignment horizontal="center" vertical="center" textRotation="90"/>
    </xf>
    <xf numFmtId="164" fontId="17" fillId="0" borderId="1" xfId="0" applyNumberFormat="1" applyFont="1" applyBorder="1" applyAlignment="1">
      <alignment horizontal="center" vertical="center" textRotation="90" wrapText="1"/>
    </xf>
    <xf numFmtId="14" fontId="17" fillId="0" borderId="1" xfId="0" applyNumberFormat="1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textRotation="90"/>
    </xf>
    <xf numFmtId="0" fontId="17" fillId="0" borderId="0" xfId="0" applyFont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horizontal="center" vertical="center"/>
      <protection locked="0"/>
    </xf>
    <xf numFmtId="0" fontId="1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4" fontId="17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0" borderId="1" xfId="1" applyFont="1" applyBorder="1" applyAlignment="1">
      <alignment horizontal="left" vertical="center"/>
    </xf>
    <xf numFmtId="0" fontId="17" fillId="0" borderId="0" xfId="0" applyFont="1" applyAlignment="1">
      <alignment horizontal="left" vertical="center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vaux\Brouillons\TRAVAUX-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5"/>
      <sheetName val="RETARD NOK"/>
      <sheetName val=" aout 2021"/>
      <sheetName val="Arrêt 2021 planning"/>
      <sheetName val="Arrêt 2020"/>
      <sheetName val=" aout 2020"/>
      <sheetName val="KPI Aout 20 "/>
      <sheetName val="PM MaJ"/>
      <sheetName val="STATISTIQUES"/>
      <sheetName val="STATISTIQUES 2"/>
      <sheetName val="Preventif"/>
      <sheetName val="Données"/>
      <sheetName val="test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</sheetData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../../../../../../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6"/>
  <sheetViews>
    <sheetView tabSelected="1" workbookViewId="0">
      <selection activeCell="M12" sqref="M12"/>
    </sheetView>
  </sheetViews>
  <sheetFormatPr baseColWidth="10" defaultRowHeight="11.25" x14ac:dyDescent="0.25"/>
  <cols>
    <col min="1" max="1" width="10.140625" style="27" bestFit="1" customWidth="1"/>
    <col min="2" max="2" width="3.140625" style="27" bestFit="1" customWidth="1"/>
    <col min="3" max="3" width="3" style="27" bestFit="1" customWidth="1"/>
    <col min="4" max="4" width="3.140625" style="27" bestFit="1" customWidth="1"/>
    <col min="5" max="5" width="10.140625" style="27" bestFit="1" customWidth="1"/>
    <col min="6" max="6" width="61.5703125" style="31" bestFit="1" customWidth="1"/>
    <col min="7" max="7" width="6" style="27" bestFit="1" customWidth="1"/>
    <col min="8" max="8" width="3.7109375" style="27" bestFit="1" customWidth="1"/>
    <col min="9" max="9" width="3" style="27" bestFit="1" customWidth="1"/>
    <col min="10" max="10" width="3.28515625" style="27" bestFit="1" customWidth="1"/>
    <col min="11" max="11" width="7.5703125" style="27" bestFit="1" customWidth="1"/>
    <col min="12" max="12" width="10.85546875" style="27" bestFit="1" customWidth="1"/>
    <col min="13" max="13" width="8.85546875" style="27" bestFit="1" customWidth="1"/>
    <col min="14" max="14" width="12.140625" style="27" bestFit="1" customWidth="1"/>
    <col min="15" max="15" width="3" style="27" bestFit="1" customWidth="1"/>
    <col min="16" max="16" width="30" style="27" bestFit="1" customWidth="1"/>
    <col min="17" max="17" width="9.28515625" style="27" bestFit="1" customWidth="1"/>
    <col min="18" max="19" width="3.7109375" style="27" bestFit="1" customWidth="1"/>
    <col min="20" max="20" width="11.28515625" style="27" bestFit="1" customWidth="1"/>
    <col min="21" max="21" width="10.85546875" style="27" bestFit="1" customWidth="1"/>
    <col min="22" max="22" width="3.7109375" style="27" bestFit="1" customWidth="1"/>
    <col min="23" max="23" width="4" style="27" bestFit="1" customWidth="1"/>
    <col min="24" max="24" width="5" style="27" bestFit="1" customWidth="1"/>
    <col min="25" max="25" width="4.140625" style="27" bestFit="1" customWidth="1"/>
    <col min="26" max="26" width="7.42578125" style="27" bestFit="1" customWidth="1"/>
    <col min="27" max="27" width="4.42578125" style="27" bestFit="1" customWidth="1"/>
    <col min="28" max="16384" width="11.42578125" style="27"/>
  </cols>
  <sheetData>
    <row r="1" spans="1:27" ht="85.5" x14ac:dyDescent="0.25">
      <c r="A1" s="9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30" t="s">
        <v>5</v>
      </c>
      <c r="G1" s="2" t="s">
        <v>6</v>
      </c>
      <c r="H1" s="2" t="s">
        <v>7</v>
      </c>
      <c r="I1" s="5" t="s">
        <v>8</v>
      </c>
      <c r="J1" s="6" t="s">
        <v>9</v>
      </c>
      <c r="K1" s="2" t="s">
        <v>10</v>
      </c>
      <c r="L1" s="7" t="s">
        <v>11</v>
      </c>
      <c r="M1" s="8" t="s">
        <v>12</v>
      </c>
      <c r="N1" s="9" t="s">
        <v>13</v>
      </c>
      <c r="O1" s="10" t="s">
        <v>14</v>
      </c>
      <c r="P1" s="9" t="s">
        <v>15</v>
      </c>
      <c r="Q1" s="7" t="s">
        <v>16</v>
      </c>
      <c r="R1" s="19" t="s">
        <v>17</v>
      </c>
      <c r="S1" s="20" t="s">
        <v>18</v>
      </c>
      <c r="T1" s="21" t="s">
        <v>19</v>
      </c>
      <c r="U1" s="21" t="s">
        <v>20</v>
      </c>
      <c r="V1" s="22" t="s">
        <v>21</v>
      </c>
      <c r="W1" s="25" t="s">
        <v>22</v>
      </c>
      <c r="X1" s="3" t="s">
        <v>23</v>
      </c>
      <c r="Y1" s="26" t="s">
        <v>24</v>
      </c>
      <c r="Z1" s="26" t="s">
        <v>25</v>
      </c>
      <c r="AA1" s="27" t="s">
        <v>26</v>
      </c>
    </row>
    <row r="2" spans="1:27" x14ac:dyDescent="0.25">
      <c r="A2" s="12">
        <v>201403145</v>
      </c>
      <c r="B2" s="11">
        <v>2</v>
      </c>
      <c r="C2" s="12" t="s">
        <v>27</v>
      </c>
      <c r="D2" s="13" t="s">
        <v>28</v>
      </c>
      <c r="E2" s="14">
        <v>41716</v>
      </c>
      <c r="F2" s="31" t="s">
        <v>29</v>
      </c>
      <c r="G2" s="23" t="s">
        <v>30</v>
      </c>
      <c r="H2" s="12" t="s">
        <v>31</v>
      </c>
      <c r="I2" s="15" t="s">
        <v>32</v>
      </c>
      <c r="J2" s="16" t="s">
        <v>33</v>
      </c>
      <c r="K2" s="23" t="s">
        <v>34</v>
      </c>
      <c r="L2" s="24">
        <v>41718</v>
      </c>
      <c r="M2" s="13" t="s">
        <v>35</v>
      </c>
      <c r="N2" s="27" t="s">
        <v>36</v>
      </c>
      <c r="O2" s="23"/>
      <c r="P2" s="12" t="s">
        <v>37</v>
      </c>
      <c r="Q2" s="24"/>
      <c r="R2" s="23"/>
      <c r="S2" s="28"/>
      <c r="T2" s="23"/>
      <c r="U2" s="23"/>
      <c r="V2" s="23"/>
      <c r="W2" s="23" t="s">
        <v>38</v>
      </c>
      <c r="X2" s="17">
        <f t="shared" ref="X2:X3" si="0">YEAR(L2)</f>
        <v>2014</v>
      </c>
      <c r="Y2" s="29" t="str">
        <f t="shared" ref="Y2:Y3" si="1">IF(LEFT(P2,12)="Préventif N°",IF(RIGHT(LEFT(P2,20),1)=" ",RIGHT(LEFT(P2,19),1),RIGHT(LEFT(P2,20),2)),"")</f>
        <v/>
      </c>
      <c r="Z2" s="17" t="str">
        <f t="shared" ref="Z2:Z3" si="2">IF(Y2="","-",IF(D2="T",IF(Y2="1",IF(EOMONTH(Q2,0)-EOMONTH(L2,0)&gt;1,"NOK","OK"),IF(EOMONTH(Q2,0)-EOMONTH(L2,1)&gt;1,"NOK","OK")),"Retard"))</f>
        <v>-</v>
      </c>
      <c r="AA2" s="23" t="str">
        <f t="shared" ref="AA2:AA3" si="3">MID(A2,5,2)</f>
        <v>03</v>
      </c>
    </row>
    <row r="3" spans="1:27" x14ac:dyDescent="0.25">
      <c r="A3" s="18">
        <v>201405031</v>
      </c>
      <c r="B3" s="11">
        <v>3</v>
      </c>
      <c r="C3" s="12" t="s">
        <v>27</v>
      </c>
      <c r="D3" s="13">
        <v>0</v>
      </c>
      <c r="E3" s="14">
        <v>41771</v>
      </c>
      <c r="F3" s="31" t="s">
        <v>39</v>
      </c>
      <c r="G3" s="23" t="s">
        <v>40</v>
      </c>
      <c r="H3" s="12" t="s">
        <v>40</v>
      </c>
      <c r="I3" s="15"/>
      <c r="J3" s="16" t="s">
        <v>41</v>
      </c>
      <c r="K3" s="23" t="s">
        <v>34</v>
      </c>
      <c r="L3" s="24">
        <v>41744</v>
      </c>
      <c r="M3" s="13" t="s">
        <v>42</v>
      </c>
      <c r="O3" s="23"/>
      <c r="P3" s="12"/>
      <c r="Q3" s="24"/>
      <c r="R3" s="23"/>
      <c r="S3" s="23"/>
      <c r="T3" s="23"/>
      <c r="U3" s="23" t="s">
        <v>43</v>
      </c>
      <c r="V3" s="23"/>
      <c r="W3" s="23"/>
      <c r="X3" s="17">
        <f t="shared" si="0"/>
        <v>2014</v>
      </c>
      <c r="Y3" s="29" t="str">
        <f t="shared" si="1"/>
        <v/>
      </c>
      <c r="Z3" s="17" t="str">
        <f t="shared" si="2"/>
        <v>-</v>
      </c>
      <c r="AA3" s="23" t="str">
        <f t="shared" si="3"/>
        <v>05</v>
      </c>
    </row>
    <row r="4" spans="1:27" x14ac:dyDescent="0.25">
      <c r="A4" s="18">
        <v>202110005</v>
      </c>
      <c r="B4" s="11">
        <v>3</v>
      </c>
      <c r="C4" s="12" t="s">
        <v>27</v>
      </c>
      <c r="D4" s="13">
        <v>0</v>
      </c>
      <c r="E4" s="14">
        <v>41771</v>
      </c>
      <c r="F4" s="31" t="s">
        <v>39</v>
      </c>
      <c r="G4" s="23" t="s">
        <v>40</v>
      </c>
      <c r="H4" s="12" t="s">
        <v>40</v>
      </c>
      <c r="I4" s="15"/>
      <c r="J4" s="16" t="s">
        <v>41</v>
      </c>
      <c r="K4" s="23" t="s">
        <v>34</v>
      </c>
      <c r="L4" s="24">
        <v>41744</v>
      </c>
      <c r="M4" s="13" t="s">
        <v>42</v>
      </c>
      <c r="O4" s="23"/>
      <c r="P4" s="12"/>
      <c r="Q4" s="24"/>
      <c r="R4" s="23"/>
      <c r="S4" s="23"/>
      <c r="T4" s="23"/>
      <c r="U4" s="23" t="s">
        <v>43</v>
      </c>
      <c r="V4" s="23"/>
      <c r="W4" s="23"/>
      <c r="X4" s="17">
        <f t="shared" ref="X4" si="4">YEAR(L4)</f>
        <v>2014</v>
      </c>
      <c r="Y4" s="29" t="str">
        <f t="shared" ref="Y4" si="5">IF(LEFT(P4,12)="Préventif N°",IF(RIGHT(LEFT(P4,20),1)=" ",RIGHT(LEFT(P4,19),1),RIGHT(LEFT(P4,20),2)),"")</f>
        <v/>
      </c>
      <c r="Z4" s="17" t="str">
        <f t="shared" ref="Z4" si="6">IF(Y4="","-",IF(D4="T",IF(Y4="1",IF(EOMONTH(Q4,0)-EOMONTH(L4,0)&gt;1,"NOK","OK"),IF(EOMONTH(Q4,0)-EOMONTH(L4,1)&gt;1,"NOK","OK")),"Retard"))</f>
        <v>-</v>
      </c>
      <c r="AA4" s="23" t="str">
        <f t="shared" ref="AA4" si="7">MID(A4,5,2)</f>
        <v>10</v>
      </c>
    </row>
    <row r="5" spans="1:27" x14ac:dyDescent="0.25">
      <c r="A5" s="18">
        <v>201405031</v>
      </c>
      <c r="B5" s="11">
        <v>3</v>
      </c>
      <c r="C5" s="12" t="s">
        <v>27</v>
      </c>
      <c r="D5" s="13">
        <v>0</v>
      </c>
      <c r="E5" s="14">
        <v>41771</v>
      </c>
      <c r="F5" s="31" t="s">
        <v>39</v>
      </c>
      <c r="G5" s="23" t="s">
        <v>40</v>
      </c>
      <c r="H5" s="12" t="s">
        <v>40</v>
      </c>
      <c r="I5" s="15"/>
      <c r="J5" s="16" t="s">
        <v>41</v>
      </c>
      <c r="K5" s="23" t="s">
        <v>34</v>
      </c>
      <c r="L5" s="24">
        <v>41744</v>
      </c>
      <c r="M5" s="13" t="s">
        <v>42</v>
      </c>
      <c r="O5" s="23"/>
      <c r="P5" s="12"/>
      <c r="Q5" s="24"/>
      <c r="R5" s="23"/>
      <c r="S5" s="23"/>
      <c r="T5" s="23"/>
      <c r="U5" s="23" t="s">
        <v>43</v>
      </c>
      <c r="V5" s="23"/>
      <c r="W5" s="23"/>
      <c r="X5" s="17">
        <f t="shared" ref="X5" si="8">YEAR(L5)</f>
        <v>2014</v>
      </c>
      <c r="Y5" s="29" t="str">
        <f t="shared" ref="Y5" si="9">IF(LEFT(P5,12)="Préventif N°",IF(RIGHT(LEFT(P5,20),1)=" ",RIGHT(LEFT(P5,19),1),RIGHT(LEFT(P5,20),2)),"")</f>
        <v/>
      </c>
      <c r="Z5" s="17" t="str">
        <f t="shared" ref="Z5" si="10">IF(Y5="","-",IF(D5="T",IF(Y5="1",IF(EOMONTH(Q5,0)-EOMONTH(L5,0)&gt;1,"NOK","OK"),IF(EOMONTH(Q5,0)-EOMONTH(L5,1)&gt;1,"NOK","OK")),"Retard"))</f>
        <v>-</v>
      </c>
      <c r="AA5" s="23" t="str">
        <f t="shared" ref="AA5:AA6" si="11">MID(A5,5,2)</f>
        <v>05</v>
      </c>
    </row>
    <row r="6" spans="1:27" x14ac:dyDescent="0.25">
      <c r="AA6" s="27" t="str">
        <f t="shared" si="11"/>
        <v/>
      </c>
    </row>
  </sheetData>
  <dataValidations count="9">
    <dataValidation type="list" allowBlank="1" showInputMessage="1" showErrorMessage="1" sqref="D2:D5">
      <formula1>Etat</formula1>
    </dataValidation>
    <dataValidation type="list" allowBlank="1" showDropDown="1" showInputMessage="1" showErrorMessage="1" sqref="C2:C5">
      <formula1>Arret</formula1>
    </dataValidation>
    <dataValidation type="list" allowBlank="1" showDropDown="1" showInputMessage="1" showErrorMessage="1" sqref="B2:B5">
      <formula1>Urgence</formula1>
    </dataValidation>
    <dataValidation operator="equal" allowBlank="1" showInputMessage="1" showErrorMessage="1" sqref="Q2:Q5"/>
    <dataValidation type="textLength" operator="equal" allowBlank="1" showInputMessage="1" showErrorMessage="1" sqref="A2:A5">
      <formula1>9</formula1>
    </dataValidation>
    <dataValidation type="list" allowBlank="1" showDropDown="1" showInputMessage="1" showErrorMessage="1" sqref="I2:I5">
      <formula1>Domaine</formula1>
    </dataValidation>
    <dataValidation type="list" allowBlank="1" showDropDown="1" showInputMessage="1" showErrorMessage="1" sqref="J2:J5">
      <formula1>type</formula1>
    </dataValidation>
    <dataValidation type="list" allowBlank="1" showInputMessage="1" showErrorMessage="1" sqref="M2:M5">
      <formula1>atelier</formula1>
    </dataValidation>
    <dataValidation type="date" operator="lessThan" allowBlank="1" showInputMessage="1" showErrorMessage="1" sqref="L2:L5">
      <formula1>TODAY()+730</formula1>
    </dataValidation>
  </dataValidations>
  <hyperlinks>
    <hyperlink ref="F1" r:id="rId1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HP 820 G3</cp:lastModifiedBy>
  <dcterms:created xsi:type="dcterms:W3CDTF">2021-10-14T12:20:40Z</dcterms:created>
  <dcterms:modified xsi:type="dcterms:W3CDTF">2021-10-18T17:05:04Z</dcterms:modified>
</cp:coreProperties>
</file>