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 820 G3\Desktop\"/>
    </mc:Choice>
  </mc:AlternateContent>
  <bookViews>
    <workbookView xWindow="0" yWindow="0" windowWidth="20490" windowHeight="7620"/>
  </bookViews>
  <sheets>
    <sheet name="PROGRAMME GLOBAL" sheetId="1" r:id="rId1"/>
  </sheets>
  <externalReferences>
    <externalReference r:id="rId2"/>
    <externalReference r:id="rId3"/>
  </externalReferences>
  <definedNames>
    <definedName name="_xlnm._FilterDatabase" localSheetId="0" hidden="1">'PROGRAMME GLOBAL'!$A$3:$AD$3</definedName>
    <definedName name="atelier">[2]Données!$B$2:$B$27</definedName>
    <definedName name="Domaine">[2]Données!$H$2:$H$14</definedName>
    <definedName name="Ecaillage">[1]Données!$B$2:$B$32</definedName>
    <definedName name="Interv">[2]Données!$G$2:$G$80</definedName>
    <definedName name="TABLEAU5">'PROGRAMME GLOBAL'!$A$3:$AD$4</definedName>
    <definedName name="type">[2]Données!$F$2:$F$10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4" i="1" l="1"/>
  <c r="W4" i="1"/>
  <c r="Y4" i="1" s="1"/>
  <c r="V4" i="1"/>
  <c r="Q4" i="1"/>
  <c r="AB4" i="1" s="1"/>
  <c r="L4" i="1"/>
  <c r="X2" i="1"/>
  <c r="U2" i="1"/>
  <c r="T2" i="1"/>
  <c r="S2" i="1"/>
  <c r="R2" i="1"/>
  <c r="V2" i="1" l="1"/>
  <c r="W2" i="1"/>
  <c r="Y2" i="1" l="1"/>
  <c r="Z2" i="1" s="1"/>
</calcChain>
</file>

<file path=xl/comments1.xml><?xml version="1.0" encoding="utf-8"?>
<comments xmlns="http://schemas.openxmlformats.org/spreadsheetml/2006/main">
  <authors>
    <author>MWillefert</author>
  </authors>
  <commentList>
    <comment ref="E3" authorId="0" shapeId="0">
      <text>
        <r>
          <rPr>
            <b/>
            <sz val="8"/>
            <color indexed="81"/>
            <rFont val="Tahoma"/>
            <family val="2"/>
          </rPr>
          <t>MWillefert:</t>
        </r>
        <r>
          <rPr>
            <b/>
            <sz val="8"/>
            <color indexed="81"/>
            <rFont val="Tahoma"/>
            <family val="2"/>
          </rPr>
          <t>AI</t>
        </r>
        <r>
          <rPr>
            <sz val="8"/>
            <color indexed="81"/>
            <rFont val="Tahoma"/>
            <family val="2"/>
          </rPr>
          <t xml:space="preserve">  automate/instrumentation  </t>
        </r>
        <r>
          <rPr>
            <sz val="8"/>
            <color indexed="81"/>
            <rFont val="Tahoma"/>
            <family val="2"/>
          </rPr>
          <t xml:space="preserve">
 </t>
        </r>
        <r>
          <rPr>
            <b/>
            <sz val="8"/>
            <color indexed="81"/>
            <rFont val="Tahoma"/>
            <family val="2"/>
          </rPr>
          <t>E</t>
        </r>
        <r>
          <rPr>
            <sz val="8"/>
            <color indexed="81"/>
            <rFont val="Tahoma"/>
            <family val="2"/>
          </rPr>
          <t xml:space="preserve"> électrique     </t>
        </r>
        <r>
          <rPr>
            <b/>
            <sz val="8"/>
            <color indexed="81"/>
            <rFont val="Tahoma"/>
            <family val="2"/>
          </rPr>
          <t>D</t>
        </r>
        <r>
          <rPr>
            <sz val="8"/>
            <color indexed="81"/>
            <rFont val="Tahoma"/>
            <family val="2"/>
          </rPr>
          <t xml:space="preserve"> divers          </t>
        </r>
        <r>
          <rPr>
            <b/>
            <sz val="8"/>
            <color indexed="81"/>
            <rFont val="Tahoma"/>
            <family val="2"/>
          </rPr>
          <t>H</t>
        </r>
        <r>
          <rPr>
            <sz val="8"/>
            <color indexed="81"/>
            <rFont val="Tahoma"/>
            <family val="2"/>
          </rPr>
          <t xml:space="preserve"> hydraulique           </t>
        </r>
        <r>
          <rPr>
            <b/>
            <sz val="8"/>
            <color indexed="81"/>
            <rFont val="Tahoma"/>
            <family val="2"/>
          </rPr>
          <t>M</t>
        </r>
        <r>
          <rPr>
            <sz val="8"/>
            <color indexed="81"/>
            <rFont val="Tahoma"/>
            <family val="2"/>
          </rPr>
          <t xml:space="preserve"> mécanique
</t>
        </r>
        <r>
          <rPr>
            <b/>
            <sz val="8"/>
            <color indexed="81"/>
            <rFont val="Tahoma"/>
            <family val="2"/>
          </rPr>
          <t>C</t>
        </r>
        <r>
          <rPr>
            <sz val="8"/>
            <color indexed="81"/>
            <rFont val="Tahoma"/>
            <family val="2"/>
          </rPr>
          <t xml:space="preserve"> condensat   </t>
        </r>
        <r>
          <rPr>
            <b/>
            <sz val="8"/>
            <color indexed="81"/>
            <rFont val="Tahoma"/>
            <family val="2"/>
          </rPr>
          <t xml:space="preserve"> V</t>
        </r>
        <r>
          <rPr>
            <sz val="8"/>
            <color indexed="81"/>
            <rFont val="Tahoma"/>
            <family val="2"/>
          </rPr>
          <t xml:space="preserve"> vapeur    </t>
        </r>
        <r>
          <rPr>
            <b/>
            <sz val="8"/>
            <color indexed="81"/>
            <rFont val="Tahoma"/>
            <family val="2"/>
          </rPr>
          <t>P</t>
        </r>
        <r>
          <rPr>
            <sz val="8"/>
            <color indexed="81"/>
            <rFont val="Tahoma"/>
            <family val="2"/>
          </rPr>
          <t xml:space="preserve"> produit     </t>
        </r>
        <r>
          <rPr>
            <b/>
            <sz val="8"/>
            <color indexed="81"/>
            <rFont val="Tahoma"/>
            <family val="2"/>
          </rPr>
          <t>L</t>
        </r>
        <r>
          <rPr>
            <sz val="8"/>
            <color indexed="81"/>
            <rFont val="Tahoma"/>
            <family val="2"/>
          </rPr>
          <t xml:space="preserve"> lubrification
</t>
        </r>
        <r>
          <rPr>
            <b/>
            <sz val="8"/>
            <color indexed="81"/>
            <rFont val="Tahoma"/>
            <family val="2"/>
          </rPr>
          <t>S</t>
        </r>
        <r>
          <rPr>
            <sz val="8"/>
            <color indexed="81"/>
            <rFont val="Tahoma"/>
            <family val="2"/>
          </rPr>
          <t xml:space="preserve"> sécurité    </t>
        </r>
        <r>
          <rPr>
            <b/>
            <sz val="8"/>
            <color indexed="81"/>
            <rFont val="Tahoma"/>
            <family val="2"/>
          </rPr>
          <t>B</t>
        </r>
        <r>
          <rPr>
            <sz val="8"/>
            <color indexed="81"/>
            <rFont val="Tahoma"/>
            <family val="2"/>
          </rPr>
          <t xml:space="preserve"> batiment    </t>
        </r>
        <r>
          <rPr>
            <b/>
            <sz val="8"/>
            <color indexed="81"/>
            <rFont val="Tahoma"/>
            <family val="2"/>
          </rPr>
          <t>F</t>
        </r>
        <r>
          <rPr>
            <sz val="8"/>
            <color indexed="81"/>
            <rFont val="Tahoma"/>
            <family val="2"/>
          </rPr>
          <t xml:space="preserve"> fluides</t>
        </r>
      </text>
    </comment>
    <comment ref="F3" authorId="0" shapeId="0">
      <text>
        <r>
          <rPr>
            <b/>
            <sz val="8"/>
            <color indexed="81"/>
            <rFont val="Tahoma"/>
            <family val="2"/>
          </rPr>
          <t xml:space="preserve">MWillefert:
Pr   </t>
        </r>
        <r>
          <rPr>
            <sz val="8"/>
            <color indexed="81"/>
            <rFont val="Tahoma"/>
            <family val="2"/>
          </rPr>
          <t xml:space="preserve">Préventif  </t>
        </r>
        <r>
          <rPr>
            <b/>
            <sz val="8"/>
            <color indexed="81"/>
            <rFont val="Tahoma"/>
            <family val="2"/>
          </rPr>
          <t xml:space="preserve">     Cu </t>
        </r>
        <r>
          <rPr>
            <sz val="8"/>
            <color indexed="81"/>
            <rFont val="Tahoma"/>
            <family val="2"/>
          </rPr>
          <t>Curatif</t>
        </r>
        <r>
          <rPr>
            <b/>
            <sz val="8"/>
            <color indexed="81"/>
            <rFont val="Tahoma"/>
            <family val="2"/>
          </rPr>
          <t xml:space="preserve">
Ex   </t>
        </r>
        <r>
          <rPr>
            <sz val="8"/>
            <color indexed="81"/>
            <rFont val="Tahoma"/>
            <family val="2"/>
          </rPr>
          <t>Exceptionnel</t>
        </r>
        <r>
          <rPr>
            <b/>
            <sz val="8"/>
            <color indexed="81"/>
            <rFont val="Tahoma"/>
            <family val="2"/>
          </rPr>
          <t xml:space="preserve">
Pp   </t>
        </r>
        <r>
          <rPr>
            <sz val="8"/>
            <color indexed="81"/>
            <rFont val="Tahoma"/>
            <family val="2"/>
          </rPr>
          <t>Produit/Process</t>
        </r>
        <r>
          <rPr>
            <b/>
            <sz val="8"/>
            <color indexed="81"/>
            <rFont val="Tahoma"/>
            <family val="2"/>
          </rPr>
          <t xml:space="preserve">
Sp   </t>
        </r>
        <r>
          <rPr>
            <sz val="8"/>
            <color indexed="81"/>
            <rFont val="Tahoma"/>
            <family val="2"/>
          </rPr>
          <t>Sécurité/propreté</t>
        </r>
        <r>
          <rPr>
            <b/>
            <sz val="8"/>
            <color indexed="81"/>
            <rFont val="Tahoma"/>
            <family val="2"/>
          </rPr>
          <t xml:space="preserve">  AS </t>
        </r>
        <r>
          <rPr>
            <sz val="8"/>
            <color indexed="81"/>
            <rFont val="Tahoma"/>
            <family val="2"/>
          </rPr>
          <t>Audit Sécurité</t>
        </r>
        <r>
          <rPr>
            <b/>
            <sz val="8"/>
            <color indexed="81"/>
            <rFont val="Tahoma"/>
            <family val="2"/>
          </rPr>
          <t xml:space="preserve">
Am  </t>
        </r>
        <r>
          <rPr>
            <sz val="8"/>
            <color indexed="81"/>
            <rFont val="Tahoma"/>
            <family val="2"/>
          </rPr>
          <t>Ameliorations/Petits travaux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TN </t>
        </r>
        <r>
          <rPr>
            <sz val="8"/>
            <color indexed="81"/>
            <rFont val="Tahoma"/>
            <family val="2"/>
          </rPr>
          <t xml:space="preserve">  </t>
        </r>
        <r>
          <rPr>
            <sz val="8"/>
            <color indexed="81"/>
            <rFont val="Tahoma"/>
            <family val="2"/>
          </rPr>
          <t>Travaux neufs</t>
        </r>
        <r>
          <rPr>
            <b/>
            <sz val="8"/>
            <color indexed="81"/>
            <rFont val="Tahoma"/>
            <family val="2"/>
          </rPr>
          <t xml:space="preserve">
Ree  </t>
        </r>
        <r>
          <rPr>
            <sz val="8"/>
            <color indexed="81"/>
            <rFont val="Tahoma"/>
            <family val="2"/>
          </rPr>
          <t>Remise en état</t>
        </r>
      </text>
    </comment>
  </commentList>
</comments>
</file>

<file path=xl/sharedStrings.xml><?xml version="1.0" encoding="utf-8"?>
<sst xmlns="http://schemas.openxmlformats.org/spreadsheetml/2006/main" count="44" uniqueCount="44">
  <si>
    <t>PROGRAMME GLOBAL DE MAINTENANCE PREVENTIVE PROGRAMMEE</t>
  </si>
  <si>
    <t>Version du</t>
  </si>
  <si>
    <t>FY2012</t>
  </si>
  <si>
    <t>COLONNES A COPIER DANS FICHIER TRAVAUX : DE B à K inclus. ATTENTION : COPIER LES VALEURS !!!!</t>
  </si>
  <si>
    <t>Ligne N°</t>
  </si>
  <si>
    <t>Description intervention</t>
  </si>
  <si>
    <t>Emetteur</t>
  </si>
  <si>
    <t>suvi par</t>
  </si>
  <si>
    <t>Domaine</t>
  </si>
  <si>
    <t>Type intervention</t>
  </si>
  <si>
    <t>Intervenant</t>
  </si>
  <si>
    <t>Date prévue = DATE OBJECTIF (dernier jour du mois à indiquer)</t>
  </si>
  <si>
    <t>Atelier</t>
  </si>
  <si>
    <t>Machine</t>
  </si>
  <si>
    <t>MaJ Doc</t>
  </si>
  <si>
    <t>Remarques (formule automatique)</t>
  </si>
  <si>
    <t>N° intervention en cours (fichier travaux)</t>
  </si>
  <si>
    <t>Commentaires</t>
  </si>
  <si>
    <t>Périodicité (en mois)</t>
  </si>
  <si>
    <t>Date de dernière intervention (ancienne valeur)</t>
  </si>
  <si>
    <t>Calcul auto. Nvelle date</t>
  </si>
  <si>
    <t>NB EQUIP</t>
  </si>
  <si>
    <t>NB LIGNES</t>
  </si>
  <si>
    <t>Nb interv. Prévues</t>
  </si>
  <si>
    <t>Nb interv. Réalisées</t>
  </si>
  <si>
    <t>Nb interv. Non faites</t>
  </si>
  <si>
    <t>Nb interv. Prévues2</t>
  </si>
  <si>
    <t>Nb interv. Réalisées3</t>
  </si>
  <si>
    <t>Nb interv. Non faites4</t>
  </si>
  <si>
    <t>SCS / SCD ?
O/N</t>
  </si>
  <si>
    <t>nombre d'interventions prévues sur SCD</t>
  </si>
  <si>
    <t>en retard par rapport à date calculée automatiquement
en retard = 1
pas en retard = 0</t>
  </si>
  <si>
    <t>Date début</t>
  </si>
  <si>
    <t>NB execution</t>
  </si>
  <si>
    <t>001</t>
  </si>
  <si>
    <t>Contrôle étanchéité + remise en état / Réseau de distribution - centrale air comprimé et départ usines hors RAFF SPE</t>
  </si>
  <si>
    <t>ETN</t>
  </si>
  <si>
    <t>DFR</t>
  </si>
  <si>
    <t>F</t>
  </si>
  <si>
    <t>Pr</t>
  </si>
  <si>
    <t>DPI</t>
  </si>
  <si>
    <t>Usine 2</t>
  </si>
  <si>
    <t>Air comprimé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</si>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</sst>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\ yyyy"/>
    <numFmt numFmtId="165" formatCode="dd/mm/yy"/>
  </numFmts>
  <fonts count="12" x14ac:knownFonts="1">
    <font>
      <sz val="11"/>
      <color theme="1"/>
      <name val="Calibri"/>
      <family val="2"/>
      <scheme val="minor"/>
    </font>
    <font>
      <b/>
      <i/>
      <sz val="10"/>
      <color indexed="10"/>
      <name val="Arial"/>
      <family val="2"/>
    </font>
    <font>
      <b/>
      <sz val="10"/>
      <name val="Arial"/>
      <family val="2"/>
    </font>
    <font>
      <b/>
      <sz val="10"/>
      <color indexed="13"/>
      <name val="Arial"/>
      <family val="2"/>
    </font>
    <font>
      <sz val="10"/>
      <color theme="1"/>
      <name val="Calibri"/>
      <family val="2"/>
      <scheme val="minor"/>
    </font>
    <font>
      <b/>
      <i/>
      <sz val="10"/>
      <name val="Arial"/>
      <family val="2"/>
    </font>
    <font>
      <b/>
      <i/>
      <sz val="10"/>
      <color indexed="18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vertical="center"/>
    </xf>
    <xf numFmtId="165" fontId="2" fillId="0" borderId="2" xfId="0" applyNumberFormat="1" applyFont="1" applyBorder="1" applyAlignment="1">
      <alignment horizontal="center" vertical="center" wrapText="1"/>
    </xf>
    <xf numFmtId="14" fontId="3" fillId="2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0" fontId="2" fillId="0" borderId="7" xfId="0" quotePrefix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textRotation="90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textRotation="90"/>
    </xf>
    <xf numFmtId="0" fontId="7" fillId="0" borderId="7" xfId="0" applyFont="1" applyBorder="1" applyAlignment="1">
      <alignment horizontal="center" vertical="center" textRotation="90"/>
    </xf>
    <xf numFmtId="0" fontId="8" fillId="0" borderId="7" xfId="0" applyFont="1" applyBorder="1" applyAlignment="1">
      <alignment horizontal="center" vertical="center" textRotation="90"/>
    </xf>
    <xf numFmtId="164" fontId="2" fillId="3" borderId="7" xfId="0" applyNumberFormat="1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textRotation="90"/>
    </xf>
    <xf numFmtId="0" fontId="2" fillId="6" borderId="11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textRotation="90" wrapText="1"/>
    </xf>
    <xf numFmtId="0" fontId="2" fillId="0" borderId="9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textRotation="90" wrapText="1"/>
    </xf>
    <xf numFmtId="165" fontId="2" fillId="7" borderId="7" xfId="0" applyNumberFormat="1" applyFont="1" applyFill="1" applyBorder="1" applyAlignment="1">
      <alignment horizontal="center" vertical="center" wrapText="1"/>
    </xf>
    <xf numFmtId="164" fontId="2" fillId="8" borderId="7" xfId="0" applyNumberFormat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textRotation="90" wrapText="1"/>
    </xf>
    <xf numFmtId="0" fontId="2" fillId="0" borderId="13" xfId="0" applyFont="1" applyBorder="1" applyAlignment="1">
      <alignment horizontal="center" vertical="center" textRotation="90" wrapText="1"/>
    </xf>
    <xf numFmtId="0" fontId="2" fillId="0" borderId="14" xfId="0" applyFont="1" applyBorder="1" applyAlignment="1">
      <alignment horizontal="center" vertical="center" textRotation="90" wrapText="1"/>
    </xf>
    <xf numFmtId="0" fontId="2" fillId="7" borderId="15" xfId="0" applyFont="1" applyFill="1" applyBorder="1" applyAlignment="1">
      <alignment horizontal="center" vertical="center" textRotation="90" wrapText="1"/>
    </xf>
    <xf numFmtId="0" fontId="2" fillId="7" borderId="16" xfId="0" applyFont="1" applyFill="1" applyBorder="1" applyAlignment="1">
      <alignment horizontal="center" vertical="center" textRotation="90" wrapText="1"/>
    </xf>
    <xf numFmtId="0" fontId="4" fillId="9" borderId="7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9" fontId="9" fillId="0" borderId="8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0" fontId="4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vertical="center"/>
    </xf>
    <xf numFmtId="14" fontId="4" fillId="0" borderId="7" xfId="0" applyNumberFormat="1" applyFont="1" applyBorder="1" applyAlignment="1">
      <alignment horizontal="center" vertical="center"/>
    </xf>
    <xf numFmtId="0" fontId="9" fillId="0" borderId="10" xfId="0" applyFont="1" applyBorder="1" applyAlignment="1">
      <alignment vertical="center"/>
    </xf>
    <xf numFmtId="0" fontId="4" fillId="6" borderId="11" xfId="0" applyFont="1" applyFill="1" applyBorder="1" applyAlignment="1">
      <alignment horizontal="left" vertical="center"/>
    </xf>
    <xf numFmtId="1" fontId="9" fillId="0" borderId="12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17" fontId="4" fillId="0" borderId="0" xfId="0" applyNumberFormat="1" applyFont="1" applyAlignment="1">
      <alignment vertical="center"/>
    </xf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indexed="4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mmmm\ 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indexed="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Q01EUFS1\Group\TRAVAIL\SUIVI\travaux%20-%20Backup\TRAVAUX%20backup18030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Bureau%20d'Etudes\TRAVAIL\SUIVI\TRAVA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 aout 2018"/>
      <sheetName val=" aout 2017"/>
      <sheetName val="Arrêt 2016"/>
      <sheetName val="aout 2016"/>
      <sheetName val="KPI Aout 16"/>
      <sheetName val="KPI Aout 17"/>
      <sheetName val="MaJ Doc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</row>
        <row r="3">
          <cell r="B3" t="str">
            <v>At. Esters</v>
          </cell>
        </row>
        <row r="4">
          <cell r="B4" t="str">
            <v>At. Fluides</v>
          </cell>
        </row>
        <row r="5">
          <cell r="B5" t="str">
            <v>Bureaux</v>
          </cell>
        </row>
        <row r="6">
          <cell r="B6" t="str">
            <v>Château</v>
          </cell>
        </row>
        <row r="7">
          <cell r="B7" t="str">
            <v>Cuverie</v>
          </cell>
        </row>
        <row r="8">
          <cell r="B8" t="str">
            <v>Eau</v>
          </cell>
        </row>
        <row r="9">
          <cell r="B9" t="str">
            <v>Ecaillage</v>
          </cell>
        </row>
        <row r="10">
          <cell r="B10" t="str">
            <v>Entretien</v>
          </cell>
        </row>
        <row r="11">
          <cell r="B11" t="str">
            <v>Filtration fine</v>
          </cell>
        </row>
        <row r="12">
          <cell r="B12" t="str">
            <v>Force</v>
          </cell>
        </row>
        <row r="13">
          <cell r="B13" t="str">
            <v>Laboratoire</v>
          </cell>
        </row>
        <row r="14">
          <cell r="B14" t="str">
            <v>Malaxage</v>
          </cell>
        </row>
        <row r="15">
          <cell r="B15" t="str">
            <v>MG Raff. Spé.</v>
          </cell>
        </row>
        <row r="16">
          <cell r="B16" t="str">
            <v>MG1500</v>
          </cell>
        </row>
        <row r="17">
          <cell r="B17" t="str">
            <v>MG1600</v>
          </cell>
        </row>
        <row r="18">
          <cell r="B18" t="str">
            <v>MG1900</v>
          </cell>
        </row>
        <row r="19">
          <cell r="B19" t="str">
            <v>Pastillage</v>
          </cell>
        </row>
        <row r="20">
          <cell r="B20" t="str">
            <v>Raff Spéciale</v>
          </cell>
        </row>
        <row r="21">
          <cell r="B21" t="str">
            <v>Raff. 2</v>
          </cell>
        </row>
        <row r="22">
          <cell r="B22" t="str">
            <v>Savonnerie</v>
          </cell>
        </row>
        <row r="23">
          <cell r="B23" t="str">
            <v>Usine 1</v>
          </cell>
        </row>
        <row r="24">
          <cell r="B24" t="str">
            <v>Usines 1&amp;2</v>
          </cell>
        </row>
        <row r="25">
          <cell r="B25" t="str">
            <v>Usine 2</v>
          </cell>
        </row>
        <row r="26">
          <cell r="B26" t="str">
            <v>Vapeur</v>
          </cell>
        </row>
        <row r="27">
          <cell r="B27" t="str">
            <v>Vestiaires</v>
          </cell>
        </row>
        <row r="28">
          <cell r="B28" t="str">
            <v>Magasin refonte</v>
          </cell>
        </row>
        <row r="29">
          <cell r="B29" t="str">
            <v>Poste Air Liquide</v>
          </cell>
        </row>
        <row r="30">
          <cell r="B30" t="str">
            <v>Cantine</v>
          </cell>
        </row>
        <row r="31">
          <cell r="B31" t="str">
            <v>Magasin Concrêtes</v>
          </cell>
        </row>
        <row r="32">
          <cell r="B32" t="str">
            <v>Laboratoire application</v>
          </cell>
        </row>
      </sheetData>
      <sheetData sheetId="38"/>
      <sheetData sheetId="39"/>
      <sheetData sheetId="4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1"/>
      <sheetName val=" aout 2020"/>
      <sheetName val="Arrêt 2020"/>
      <sheetName val="KPI Aout 20 "/>
      <sheetName val="PM MaJ"/>
      <sheetName val="STATISTIQUES"/>
      <sheetName val="STATISTIQUES 2"/>
      <sheetName val="Preventif"/>
      <sheetName val="Données"/>
      <sheetName val="test"/>
      <sheetName val="crtl permis"/>
      <sheetName val="Feuil1"/>
      <sheetName val=" aout 2019"/>
      <sheetName val="Arrêt 2019"/>
      <sheetName val="KPI Aout 19"/>
      <sheetName val=" aout 2018"/>
      <sheetName val="Arrêt 2018"/>
      <sheetName val="KPI Aout 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>
        <row r="2">
          <cell r="B2" t="str">
            <v>At. Concrêtes</v>
          </cell>
          <cell r="F2" t="str">
            <v>Pr</v>
          </cell>
          <cell r="G2" t="str">
            <v>actemium</v>
          </cell>
          <cell r="H2" t="str">
            <v>AI</v>
          </cell>
        </row>
        <row r="3">
          <cell r="B3" t="str">
            <v>At. Esters</v>
          </cell>
          <cell r="F3" t="str">
            <v>Cu</v>
          </cell>
          <cell r="G3" t="str">
            <v>ACTIWORK</v>
          </cell>
          <cell r="H3" t="str">
            <v>C</v>
          </cell>
        </row>
        <row r="4">
          <cell r="B4" t="str">
            <v>At. Fluides</v>
          </cell>
          <cell r="F4" t="str">
            <v>Ex</v>
          </cell>
          <cell r="G4" t="str">
            <v>ADM IT</v>
          </cell>
          <cell r="H4" t="str">
            <v>D</v>
          </cell>
        </row>
        <row r="5">
          <cell r="B5" t="str">
            <v>Bureaux</v>
          </cell>
          <cell r="F5" t="str">
            <v>Pp</v>
          </cell>
          <cell r="G5" t="str">
            <v>AEEM</v>
          </cell>
          <cell r="H5" t="str">
            <v>E</v>
          </cell>
        </row>
        <row r="6">
          <cell r="B6" t="str">
            <v>Château</v>
          </cell>
          <cell r="F6" t="str">
            <v>Sp</v>
          </cell>
          <cell r="G6" t="str">
            <v>AGGREKO</v>
          </cell>
          <cell r="H6" t="str">
            <v>F</v>
          </cell>
        </row>
        <row r="7">
          <cell r="B7" t="str">
            <v>Cuverie</v>
          </cell>
          <cell r="F7" t="str">
            <v>Am</v>
          </cell>
          <cell r="G7" t="str">
            <v>AGILICE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G8" t="str">
            <v>AIR LIQUIDE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G9" t="str">
            <v>AITEC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G10" t="str">
            <v>ALSTOM</v>
          </cell>
          <cell r="H10" t="str">
            <v>P</v>
          </cell>
        </row>
        <row r="11">
          <cell r="B11" t="str">
            <v>Filtration fine</v>
          </cell>
          <cell r="G11" t="str">
            <v>APAVE</v>
          </cell>
          <cell r="H11" t="str">
            <v>V</v>
          </cell>
        </row>
        <row r="12">
          <cell r="B12" t="str">
            <v>Force</v>
          </cell>
          <cell r="G12" t="str">
            <v>ARTEBAT</v>
          </cell>
          <cell r="H12" t="str">
            <v>S</v>
          </cell>
        </row>
        <row r="13">
          <cell r="B13" t="str">
            <v>Laboratoire</v>
          </cell>
          <cell r="G13" t="str">
            <v>At. Elec</v>
          </cell>
          <cell r="H13" t="str">
            <v>B</v>
          </cell>
        </row>
        <row r="14">
          <cell r="B14" t="str">
            <v>Malaxage</v>
          </cell>
          <cell r="G14" t="str">
            <v>At. Méca</v>
          </cell>
          <cell r="H14" t="str">
            <v>N</v>
          </cell>
        </row>
        <row r="15">
          <cell r="B15" t="str">
            <v>MG GMP2</v>
          </cell>
          <cell r="G15" t="str">
            <v>ATESYA</v>
          </cell>
        </row>
        <row r="16">
          <cell r="B16" t="str">
            <v>MG Raff. Spé.</v>
          </cell>
          <cell r="G16" t="str">
            <v>ATTILA NORD</v>
          </cell>
        </row>
        <row r="17">
          <cell r="B17" t="str">
            <v>MG1500</v>
          </cell>
          <cell r="G17" t="str">
            <v>ATTILA NORD</v>
          </cell>
        </row>
        <row r="18">
          <cell r="B18" t="str">
            <v>MG1600</v>
          </cell>
          <cell r="G18" t="str">
            <v>AVIME</v>
          </cell>
        </row>
        <row r="19">
          <cell r="B19" t="str">
            <v>MG1900</v>
          </cell>
          <cell r="G19" t="str">
            <v>AVIPUR</v>
          </cell>
        </row>
        <row r="20">
          <cell r="B20" t="str">
            <v>Pastillage</v>
          </cell>
          <cell r="G20" t="str">
            <v>BALBONI</v>
          </cell>
        </row>
        <row r="21">
          <cell r="B21" t="str">
            <v>Raff Spéciale</v>
          </cell>
          <cell r="G21" t="str">
            <v>BASSERY</v>
          </cell>
        </row>
        <row r="22">
          <cell r="B22" t="str">
            <v>Raff. 2</v>
          </cell>
          <cell r="G22" t="str">
            <v>BCM</v>
          </cell>
        </row>
        <row r="23">
          <cell r="B23" t="str">
            <v>Savonnerie</v>
          </cell>
          <cell r="G23" t="str">
            <v>BE</v>
          </cell>
        </row>
        <row r="24">
          <cell r="B24" t="str">
            <v>Usine 1</v>
          </cell>
          <cell r="G24" t="str">
            <v>BRIDAULT SOLUTIONS</v>
          </cell>
        </row>
        <row r="25">
          <cell r="B25" t="str">
            <v>Usines 1&amp;2</v>
          </cell>
          <cell r="G25" t="str">
            <v>BT France</v>
          </cell>
        </row>
        <row r="26">
          <cell r="B26" t="str">
            <v>Usine 2</v>
          </cell>
          <cell r="G26" t="str">
            <v>C MENUISERIE</v>
          </cell>
        </row>
        <row r="27">
          <cell r="B27" t="str">
            <v>Vapeur</v>
          </cell>
          <cell r="G27" t="str">
            <v>CABINET ARES</v>
          </cell>
        </row>
        <row r="28">
          <cell r="G28" t="str">
            <v>CARAMIAUX</v>
          </cell>
        </row>
        <row r="29">
          <cell r="G29" t="str">
            <v>CARLIER</v>
          </cell>
        </row>
        <row r="30">
          <cell r="G30" t="str">
            <v>CATU</v>
          </cell>
        </row>
        <row r="31">
          <cell r="G31" t="str">
            <v>CEF</v>
          </cell>
        </row>
        <row r="32">
          <cell r="G32" t="str">
            <v>CLAUGER</v>
          </cell>
        </row>
        <row r="33">
          <cell r="G33" t="str">
            <v>CLINITEX</v>
          </cell>
        </row>
        <row r="34">
          <cell r="G34" t="str">
            <v>CLOTIBAT</v>
          </cell>
        </row>
        <row r="35">
          <cell r="G35" t="str">
            <v>CML</v>
          </cell>
        </row>
        <row r="36">
          <cell r="G36" t="str">
            <v>CMMI</v>
          </cell>
        </row>
        <row r="37">
          <cell r="G37" t="str">
            <v>COFELY</v>
          </cell>
        </row>
        <row r="38">
          <cell r="G38" t="str">
            <v>COVERGLASS</v>
          </cell>
        </row>
        <row r="39">
          <cell r="G39" t="str">
            <v>DELAHAY</v>
          </cell>
        </row>
        <row r="40">
          <cell r="G40" t="str">
            <v>DELTA 2S</v>
          </cell>
        </row>
        <row r="41">
          <cell r="G41" t="str">
            <v>DELTA NEU</v>
          </cell>
        </row>
        <row r="42">
          <cell r="G42" t="str">
            <v>DERCO</v>
          </cell>
        </row>
        <row r="43">
          <cell r="G43" t="str">
            <v>DESCAMPS VENTILATION</v>
          </cell>
        </row>
        <row r="44">
          <cell r="G44" t="str">
            <v>DIMACO</v>
          </cell>
        </row>
        <row r="45">
          <cell r="G45" t="str">
            <v>DPI</v>
          </cell>
        </row>
        <row r="46">
          <cell r="G46" t="str">
            <v>DUFOUR</v>
          </cell>
        </row>
        <row r="47">
          <cell r="G47" t="str">
            <v>EAUTEX</v>
          </cell>
        </row>
        <row r="48">
          <cell r="G48" t="str">
            <v>EDF</v>
          </cell>
        </row>
        <row r="49">
          <cell r="G49" t="str">
            <v>ELSCOLAB</v>
          </cell>
        </row>
        <row r="50">
          <cell r="G50" t="str">
            <v>ENERSYS</v>
          </cell>
        </row>
        <row r="51">
          <cell r="G51" t="str">
            <v>ENTREPOSE</v>
          </cell>
        </row>
        <row r="52">
          <cell r="G52" t="str">
            <v>etandex</v>
          </cell>
        </row>
        <row r="53">
          <cell r="G53" t="str">
            <v>EURISOL</v>
          </cell>
        </row>
        <row r="54">
          <cell r="G54" t="str">
            <v>EuroDB</v>
          </cell>
        </row>
        <row r="55">
          <cell r="G55" t="str">
            <v>FERMOTHERM</v>
          </cell>
        </row>
        <row r="56">
          <cell r="G56" t="str">
            <v>FLAMME</v>
          </cell>
        </row>
        <row r="57">
          <cell r="G57" t="str">
            <v>FLOURET</v>
          </cell>
        </row>
        <row r="58">
          <cell r="G58" t="str">
            <v>FORCLUM</v>
          </cell>
        </row>
        <row r="59">
          <cell r="G59" t="str">
            <v>GDF</v>
          </cell>
        </row>
        <row r="60">
          <cell r="G60" t="str">
            <v>GINGER</v>
          </cell>
        </row>
        <row r="61">
          <cell r="G61" t="str">
            <v>GOBEAUX</v>
          </cell>
        </row>
        <row r="62">
          <cell r="G62" t="str">
            <v>GRAVE RUFIN</v>
          </cell>
        </row>
        <row r="63">
          <cell r="G63" t="str">
            <v>GTI</v>
          </cell>
        </row>
        <row r="64">
          <cell r="G64" t="str">
            <v>HERAL</v>
          </cell>
        </row>
        <row r="65">
          <cell r="G65" t="str">
            <v>HERIPRET</v>
          </cell>
        </row>
        <row r="66">
          <cell r="G66" t="str">
            <v>HURE CHEV</v>
          </cell>
        </row>
        <row r="67">
          <cell r="G67" t="str">
            <v>HYDROMECA</v>
          </cell>
        </row>
        <row r="68">
          <cell r="G68" t="str">
            <v>IGIENAIR</v>
          </cell>
        </row>
        <row r="69">
          <cell r="G69" t="str">
            <v>IMPORT BUREAU</v>
          </cell>
        </row>
        <row r="70">
          <cell r="G70" t="str">
            <v>INDELEC</v>
          </cell>
        </row>
        <row r="71">
          <cell r="G71" t="str">
            <v>INEO</v>
          </cell>
        </row>
        <row r="72">
          <cell r="G72" t="str">
            <v>INITIAL SEC</v>
          </cell>
        </row>
        <row r="73">
          <cell r="G73" t="str">
            <v>ITT FLYGT</v>
          </cell>
        </row>
        <row r="74">
          <cell r="G74" t="str">
            <v>JCI</v>
          </cell>
        </row>
        <row r="75">
          <cell r="G75" t="str">
            <v>KIMO</v>
          </cell>
        </row>
        <row r="76">
          <cell r="G76" t="str">
            <v>LCI</v>
          </cell>
        </row>
        <row r="77">
          <cell r="G77" t="str">
            <v>LOCABIS</v>
          </cell>
        </row>
        <row r="78">
          <cell r="G78" t="str">
            <v>LUBRON</v>
          </cell>
        </row>
        <row r="79">
          <cell r="G79" t="str">
            <v>LUMPP</v>
          </cell>
        </row>
        <row r="80">
          <cell r="G80" t="str">
            <v>LVH</v>
          </cell>
        </row>
      </sheetData>
      <sheetData sheetId="37"/>
      <sheetData sheetId="38"/>
      <sheetData sheetId="39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tables/table1.xml><?xml version="1.0" encoding="utf-8"?>
<table xmlns="http://schemas.openxmlformats.org/spreadsheetml/2006/main" id="1" name="Tableau6" displayName="Tableau6" ref="A3:AD4" totalsRowShown="0" dataDxfId="31" tableBorderDxfId="30">
  <autoFilter ref="A3:AD4"/>
  <tableColumns count="30">
    <tableColumn id="1" name="Ligne N°" dataDxfId="29"/>
    <tableColumn id="2" name="Description intervention" dataDxfId="28"/>
    <tableColumn id="3" name="Emetteur" dataDxfId="27"/>
    <tableColumn id="4" name="suvi par" dataDxfId="26"/>
    <tableColumn id="5" name="Domaine" dataDxfId="25"/>
    <tableColumn id="6" name="Type intervention" dataDxfId="24"/>
    <tableColumn id="7" name="Intervenant" dataDxfId="23"/>
    <tableColumn id="8" name="Date prévue = DATE OBJECTIF (dernier jour du mois à indiquer)" dataDxfId="22"/>
    <tableColumn id="9" name="Atelier" dataDxfId="21"/>
    <tableColumn id="10" name="Machine" dataDxfId="20"/>
    <tableColumn id="11" name="MaJ Doc" dataDxfId="19"/>
    <tableColumn id="12" name="Remarques (formule automatique)" dataDxfId="18">
      <calculatedColumnFormula>CONCATENATE("Préventif N°",A4," - ",O4," Mois")</calculatedColumnFormula>
    </tableColumn>
    <tableColumn id="13" name="N° intervention en cours (fichier travaux)" dataDxfId="17"/>
    <tableColumn id="14" name="Commentaires" dataDxfId="16" dataCellStyle="Lien hypertexte"/>
    <tableColumn id="15" name="Périodicité (en mois)" dataDxfId="15"/>
    <tableColumn id="16" name="Date de dernière intervention (ancienne valeur)" dataDxfId="14"/>
    <tableColumn id="17" name="Calcul auto. Nvelle date" dataDxfId="13">
      <calculatedColumnFormula>IF(OR(P4="Nouveau",P4=""),TODAY(),EOMONTH(P4,O4))</calculatedColumnFormula>
    </tableColumn>
    <tableColumn id="18" name="NB EQUIP" dataDxfId="12"/>
    <tableColumn id="19" name="NB LIGNES" dataDxfId="11"/>
    <tableColumn id="20" name="Nb interv. Prévues" dataDxfId="10"/>
    <tableColumn id="21" name="Nb interv. Réalisées" dataDxfId="9"/>
    <tableColumn id="22" name="Nb interv. Non faites" dataDxfId="8"/>
    <tableColumn id="23" name="Nb interv. Prévues2" dataDxfId="7"/>
    <tableColumn id="24" name="Nb interv. Réalisées3" dataDxfId="6"/>
    <tableColumn id="25" name="Nb interv. Non faites4" dataDxfId="5"/>
    <tableColumn id="26" name="SCS / SCD ?_x000a_O/N" dataDxfId="4"/>
    <tableColumn id="27" name="nombre d'interventions prévues sur SCD" dataDxfId="3"/>
    <tableColumn id="28" name="en retard par rapport à date calculée automatiquement_x000a_en retard = 1_x000a_pas en retard = 0" dataDxfId="2"/>
    <tableColumn id="29" name="Date début" dataDxfId="1"/>
    <tableColumn id="30" name="NB executio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4"/>
  <sheetViews>
    <sheetView tabSelected="1" topLeftCell="B1" workbookViewId="0">
      <selection activeCell="B10" sqref="B10"/>
    </sheetView>
  </sheetViews>
  <sheetFormatPr baseColWidth="10" defaultRowHeight="15" x14ac:dyDescent="0.25"/>
  <cols>
    <col min="1" max="1" width="7.85546875" bestFit="1" customWidth="1"/>
    <col min="2" max="2" width="90.140625" customWidth="1"/>
    <col min="3" max="6" width="5.85546875" customWidth="1"/>
    <col min="7" max="8" width="11.7109375" customWidth="1"/>
    <col min="9" max="9" width="11.28515625" customWidth="1"/>
    <col min="10" max="10" width="10.85546875" customWidth="1"/>
    <col min="11" max="11" width="3.140625" customWidth="1"/>
    <col min="12" max="12" width="22" customWidth="1"/>
    <col min="13" max="13" width="16.28515625" bestFit="1" customWidth="1"/>
    <col min="14" max="14" width="26.5703125" customWidth="1"/>
    <col min="15" max="15" width="7.85546875" bestFit="1" customWidth="1"/>
    <col min="16" max="16" width="11.85546875" customWidth="1"/>
    <col min="17" max="17" width="9" customWidth="1"/>
    <col min="18" max="18" width="8.85546875" bestFit="1" customWidth="1"/>
    <col min="19" max="22" width="7.85546875" bestFit="1" customWidth="1"/>
    <col min="23" max="23" width="12" bestFit="1" customWidth="1"/>
    <col min="24" max="24" width="7.85546875" bestFit="1" customWidth="1"/>
    <col min="25" max="25" width="12" bestFit="1" customWidth="1"/>
    <col min="26" max="26" width="6.140625" customWidth="1"/>
    <col min="27" max="27" width="11.28515625" customWidth="1"/>
    <col min="29" max="29" width="12" customWidth="1"/>
    <col min="30" max="30" width="13.5703125" customWidth="1"/>
  </cols>
  <sheetData>
    <row r="1" spans="1:30" ht="15.75" thickBot="1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4"/>
      <c r="O1" s="5"/>
      <c r="P1" s="6" t="s">
        <v>1</v>
      </c>
      <c r="Q1" s="7">
        <v>40961</v>
      </c>
      <c r="R1" s="8"/>
      <c r="S1" s="8"/>
      <c r="T1" s="9">
        <v>2007</v>
      </c>
      <c r="U1" s="10"/>
      <c r="V1" s="11"/>
      <c r="W1" s="12">
        <v>2019</v>
      </c>
      <c r="X1" s="13"/>
      <c r="Y1" s="14"/>
      <c r="Z1" s="15"/>
      <c r="AA1" s="15"/>
      <c r="AB1" s="15"/>
      <c r="AC1" s="16" t="s">
        <v>2</v>
      </c>
      <c r="AD1" s="16"/>
    </row>
    <row r="2" spans="1:30" x14ac:dyDescent="0.25">
      <c r="A2" s="17"/>
      <c r="B2" s="18" t="s">
        <v>3</v>
      </c>
      <c r="C2" s="19"/>
      <c r="D2" s="19"/>
      <c r="E2" s="19"/>
      <c r="F2" s="19"/>
      <c r="G2" s="19"/>
      <c r="H2" s="19"/>
      <c r="I2" s="19"/>
      <c r="J2" s="19"/>
      <c r="K2" s="19"/>
      <c r="L2" s="20"/>
      <c r="M2" s="21"/>
      <c r="N2" s="8"/>
      <c r="O2" s="8"/>
      <c r="P2" s="22"/>
      <c r="Q2" s="23"/>
      <c r="R2" s="24">
        <f>SUBTOTAL(9,R4:R4)</f>
        <v>1</v>
      </c>
      <c r="S2" s="24">
        <f>SUBTOTAL(9,S4:S4)</f>
        <v>1</v>
      </c>
      <c r="T2" s="24">
        <f>SUBTOTAL(9,T4:T4)</f>
        <v>1</v>
      </c>
      <c r="U2" s="24">
        <f>SUBTOTAL(9,U4:U4)</f>
        <v>1</v>
      </c>
      <c r="V2" s="24">
        <f>SUBTOTAL(9,V4:V4)</f>
        <v>0</v>
      </c>
      <c r="W2" s="24">
        <f>SUBTOTAL(9,W4:W4)</f>
        <v>2</v>
      </c>
      <c r="X2" s="24">
        <f>SUBTOTAL(9,X4:X4)</f>
        <v>1</v>
      </c>
      <c r="Y2" s="24">
        <f>SUBTOTAL(9,Y4:Y4)</f>
        <v>1</v>
      </c>
      <c r="Z2" s="15">
        <f>Y2/W2*100</f>
        <v>50</v>
      </c>
      <c r="AA2" s="15"/>
      <c r="AB2" s="15"/>
      <c r="AC2" s="15"/>
      <c r="AD2" s="15"/>
    </row>
    <row r="3" spans="1:30" ht="127.5" x14ac:dyDescent="0.25">
      <c r="A3" s="25" t="s">
        <v>4</v>
      </c>
      <c r="B3" s="26" t="s">
        <v>5</v>
      </c>
      <c r="C3" s="27" t="s">
        <v>6</v>
      </c>
      <c r="D3" s="27" t="s">
        <v>7</v>
      </c>
      <c r="E3" s="28" t="s">
        <v>8</v>
      </c>
      <c r="F3" s="29" t="s">
        <v>9</v>
      </c>
      <c r="G3" s="27" t="s">
        <v>10</v>
      </c>
      <c r="H3" s="30" t="s">
        <v>11</v>
      </c>
      <c r="I3" s="31" t="s">
        <v>12</v>
      </c>
      <c r="J3" s="32" t="s">
        <v>13</v>
      </c>
      <c r="K3" s="33" t="s">
        <v>14</v>
      </c>
      <c r="L3" s="34" t="s">
        <v>15</v>
      </c>
      <c r="M3" s="35" t="s">
        <v>16</v>
      </c>
      <c r="N3" s="36" t="s">
        <v>17</v>
      </c>
      <c r="O3" s="37" t="s">
        <v>18</v>
      </c>
      <c r="P3" s="38" t="s">
        <v>19</v>
      </c>
      <c r="Q3" s="39" t="s">
        <v>20</v>
      </c>
      <c r="R3" s="27" t="s">
        <v>21</v>
      </c>
      <c r="S3" s="40" t="s">
        <v>22</v>
      </c>
      <c r="T3" s="41" t="s">
        <v>23</v>
      </c>
      <c r="U3" s="42" t="s">
        <v>24</v>
      </c>
      <c r="V3" s="43" t="s">
        <v>25</v>
      </c>
      <c r="W3" s="41" t="s">
        <v>26</v>
      </c>
      <c r="X3" s="42" t="s">
        <v>27</v>
      </c>
      <c r="Y3" s="44" t="s">
        <v>28</v>
      </c>
      <c r="Z3" s="45" t="s">
        <v>29</v>
      </c>
      <c r="AA3" s="46" t="s">
        <v>30</v>
      </c>
      <c r="AB3" s="47" t="s">
        <v>31</v>
      </c>
      <c r="AC3" s="8" t="s">
        <v>32</v>
      </c>
      <c r="AD3" s="48" t="s">
        <v>33</v>
      </c>
    </row>
    <row r="4" spans="1:30" x14ac:dyDescent="0.25">
      <c r="A4" s="49" t="s">
        <v>34</v>
      </c>
      <c r="B4" s="50" t="s">
        <v>35</v>
      </c>
      <c r="C4" s="51" t="s">
        <v>36</v>
      </c>
      <c r="D4" s="51" t="s">
        <v>37</v>
      </c>
      <c r="E4" s="51" t="s">
        <v>38</v>
      </c>
      <c r="F4" s="51" t="s">
        <v>39</v>
      </c>
      <c r="G4" s="52" t="s">
        <v>40</v>
      </c>
      <c r="H4" s="53">
        <v>44377</v>
      </c>
      <c r="I4" s="51" t="s">
        <v>41</v>
      </c>
      <c r="J4" s="52" t="s">
        <v>42</v>
      </c>
      <c r="K4" s="54" t="s">
        <v>43</v>
      </c>
      <c r="L4" s="55" t="str">
        <f t="shared" ref="L4" si="0">CONCATENATE("Préventif N°",A4," - ",O4," Mois")</f>
        <v>Préventif N°001 - 6 Mois</v>
      </c>
      <c r="M4" s="56"/>
      <c r="N4" s="57"/>
      <c r="O4" s="51">
        <v>6</v>
      </c>
      <c r="P4" s="53">
        <v>44176</v>
      </c>
      <c r="Q4" s="58">
        <f ca="1">IF(OR(P4="Nouveau",P4=""),TODAY(),EOMONTH(P4,O4))</f>
        <v>44377</v>
      </c>
      <c r="R4" s="51">
        <v>1</v>
      </c>
      <c r="S4" s="59">
        <v>1</v>
      </c>
      <c r="T4" s="60">
        <v>1</v>
      </c>
      <c r="U4" s="51">
        <v>1</v>
      </c>
      <c r="V4" s="61">
        <f t="shared" ref="V4" si="1">T4-U4</f>
        <v>0</v>
      </c>
      <c r="W4" s="60">
        <f t="shared" ref="W4" si="2">IF(O4="","0",IF(O4&gt;12,IF(YEAR(H4)=$W$1,"1",IF(P4="Nouveau","0",IF(YEAR(P4)=$W$1,"1","0"))),12/O4))</f>
        <v>2</v>
      </c>
      <c r="X4" s="51">
        <v>1</v>
      </c>
      <c r="Y4" s="62">
        <f t="shared" ref="Y4" si="3">W4-X4</f>
        <v>1</v>
      </c>
      <c r="Z4" s="51"/>
      <c r="AA4" s="51">
        <f t="shared" ref="AA4" si="4">IF(Z4="O",W4,0)</f>
        <v>0</v>
      </c>
      <c r="AB4" s="51" t="str">
        <f t="shared" ref="AB4" ca="1" si="5">IF((Q4&lt;$Q$1)*(X4=0),"1","0")</f>
        <v>0</v>
      </c>
      <c r="AC4" s="63">
        <v>40787</v>
      </c>
      <c r="AD4" s="15">
        <v>20</v>
      </c>
    </row>
  </sheetData>
  <mergeCells count="4">
    <mergeCell ref="A1:M1"/>
    <mergeCell ref="T1:V1"/>
    <mergeCell ref="W1:Y1"/>
    <mergeCell ref="AC1:AD1"/>
  </mergeCells>
  <dataValidations count="4">
    <dataValidation type="list" allowBlank="1" showInputMessage="1" showErrorMessage="1" sqref="F3">
      <formula1>$AG$4:$AG$4</formula1>
    </dataValidation>
    <dataValidation type="list" allowBlank="1" showInputMessage="1" showErrorMessage="1" sqref="G3">
      <formula1>$AH$4:$AH$4</formula1>
    </dataValidation>
    <dataValidation type="list" allowBlank="1" showInputMessage="1" showErrorMessage="1" sqref="I3">
      <formula1>$AC$4:$AC$4</formula1>
    </dataValidation>
    <dataValidation type="list" allowBlank="1" showInputMessage="1" showErrorMessage="1" sqref="E3">
      <formula1>$AE$2:$AE$4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PROGRAMME GLOBAL</vt:lpstr>
      <vt:lpstr>TABLEAU5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820 G3</dc:creator>
  <cp:lastModifiedBy>HP 820 G3</cp:lastModifiedBy>
  <dcterms:created xsi:type="dcterms:W3CDTF">2021-05-09T19:19:03Z</dcterms:created>
  <dcterms:modified xsi:type="dcterms:W3CDTF">2021-05-09T19:20:38Z</dcterms:modified>
</cp:coreProperties>
</file>