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neobi\Desktop\heures\"/>
    </mc:Choice>
  </mc:AlternateContent>
  <xr:revisionPtr revIDLastSave="0" documentId="13_ncr:1_{C048F1A1-D842-4457-9255-3CE6FDD3988B}" xr6:coauthVersionLast="46" xr6:coauthVersionMax="46" xr10:uidLastSave="{00000000-0000-0000-0000-000000000000}"/>
  <bookViews>
    <workbookView xWindow="-110" yWindow="-110" windowWidth="19420" windowHeight="10420" activeTab="1" xr2:uid="{00000000-000D-0000-FFFF-FFFF00000000}"/>
  </bookViews>
  <sheets>
    <sheet name="Pointage" sheetId="3" r:id="rId1"/>
    <sheet name="LISTE CHANTIER" sheetId="6" r:id="rId2"/>
    <sheet name="prepa salaire" sheetId="7" r:id="rId3"/>
  </sheets>
  <definedNames>
    <definedName name="ALA">Pointage!$F$3:$F$102</definedName>
    <definedName name="ALT">Pointage!$G$3:$G$102</definedName>
    <definedName name="CLA">Pointage!$H$3:$H$102</definedName>
    <definedName name="CLT">Pointage!$I$3:$I$102</definedName>
    <definedName name="ERA">Pointage!$B$3:$B$102</definedName>
    <definedName name="ERT">Pointage!$C$3:$C$102</definedName>
    <definedName name="KAA">Pointage!$L$3:$L$102</definedName>
    <definedName name="KAT">Pointage!$M$3:$M$102</definedName>
    <definedName name="NAA">Pointage!$N$3:$N$102</definedName>
    <definedName name="NAT">Pointage!$O$3:$O$102</definedName>
    <definedName name="PIA">Pointage!$D$3:$D$102</definedName>
    <definedName name="PIT">Pointage!$E$3:$E$102</definedName>
    <definedName name="VIA">Pointage!$J$3:$J$102</definedName>
    <definedName name="VIT">Pointage!$K$3:$K$102</definedName>
    <definedName name="_xlnm.Print_Area" localSheetId="1">'LISTE CHANTIER'!$A$1:$H$43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D73" i="7" l="1"/>
  <c r="AD71" i="7"/>
  <c r="AD69" i="7"/>
  <c r="AD67" i="7"/>
  <c r="AD65" i="7"/>
  <c r="AD63" i="7" a="1"/>
  <c r="AD63" i="7"/>
  <c r="AD62" i="7"/>
  <c r="AD60" i="7" a="1"/>
  <c r="AD60" i="7"/>
  <c r="AD59" i="7"/>
  <c r="AD57" i="7" a="1"/>
  <c r="AD57" i="7"/>
  <c r="AD56" i="7"/>
  <c r="AD54" i="7" a="1"/>
  <c r="AD54" i="7"/>
  <c r="AD53" i="7"/>
  <c r="AD51" i="7" a="1"/>
  <c r="AD51" i="7"/>
  <c r="AD50" i="7"/>
  <c r="AD48" i="7" a="1"/>
  <c r="AD48" i="7"/>
  <c r="AD47" i="7"/>
  <c r="AD45" i="7" a="1"/>
  <c r="AD45" i="7"/>
  <c r="AD44" i="7"/>
  <c r="AD42" i="7" a="1"/>
  <c r="AD42" i="7"/>
  <c r="AD41" i="7"/>
  <c r="AD39" i="7" a="1"/>
  <c r="AD39" i="7"/>
  <c r="AD38" i="7"/>
  <c r="AD36" i="7" a="1"/>
  <c r="AD36" i="7"/>
  <c r="AD35" i="7"/>
  <c r="AD33" i="7" a="1"/>
  <c r="AD33" i="7"/>
  <c r="AD32" i="7" a="1"/>
  <c r="AD32" i="7"/>
  <c r="AD31" i="7"/>
  <c r="AD29" i="7" a="1"/>
  <c r="AD29" i="7"/>
  <c r="AD28" i="7" a="1"/>
  <c r="AD28" i="7"/>
  <c r="AD27" i="7"/>
  <c r="AD25" i="7" a="1"/>
  <c r="AD25" i="7"/>
  <c r="AD24" i="7" a="1"/>
  <c r="AD24" i="7"/>
  <c r="AD23" i="7"/>
  <c r="AD21" i="7" a="1"/>
  <c r="AD21" i="7"/>
  <c r="AD20" i="7"/>
  <c r="AD18" i="7" a="1"/>
  <c r="AD18" i="7"/>
  <c r="AD17" i="7"/>
  <c r="AD15" i="7" a="1"/>
  <c r="AD15" i="7"/>
  <c r="AD14" i="7"/>
  <c r="AD12" i="7" a="1"/>
  <c r="AD12" i="7"/>
  <c r="AD11" i="7"/>
  <c r="AD9" i="7" a="1"/>
  <c r="AD9" i="7"/>
  <c r="AD8" i="7"/>
  <c r="AD6" i="7"/>
  <c r="AD5" i="7"/>
  <c r="AO110" i="3"/>
  <c r="AO109" i="3"/>
  <c r="AO108" i="3"/>
  <c r="AO107" i="3"/>
  <c r="AM110" i="3"/>
  <c r="AM109" i="3"/>
  <c r="AM108" i="3"/>
  <c r="AM107" i="3"/>
  <c r="AK110" i="3"/>
  <c r="AK109" i="3"/>
  <c r="AK108" i="3"/>
  <c r="AK107" i="3"/>
  <c r="AI110" i="3"/>
  <c r="AI109" i="3"/>
  <c r="AI108" i="3"/>
  <c r="AI107" i="3"/>
  <c r="AG110" i="3"/>
  <c r="AG109" i="3"/>
  <c r="AG108" i="3"/>
  <c r="AG107" i="3"/>
  <c r="AE110" i="3"/>
  <c r="AE109" i="3"/>
  <c r="AE108" i="3"/>
  <c r="AE107" i="3"/>
  <c r="AC107" i="3"/>
  <c r="AC108" i="3"/>
  <c r="AC109" i="3"/>
  <c r="AC110" i="3"/>
  <c r="AA107" i="3"/>
  <c r="AA108" i="3"/>
  <c r="AA109" i="3"/>
  <c r="AA110" i="3"/>
  <c r="Q110" i="3"/>
  <c r="Q109" i="3"/>
  <c r="Q108" i="3"/>
  <c r="Q107" i="3"/>
  <c r="Y110" i="3"/>
  <c r="Y109" i="3"/>
  <c r="Y108" i="3"/>
  <c r="Y107" i="3"/>
  <c r="W110" i="3"/>
  <c r="W109" i="3"/>
  <c r="W108" i="3"/>
  <c r="W107" i="3"/>
  <c r="U110" i="3"/>
  <c r="U109" i="3"/>
  <c r="U108" i="3"/>
  <c r="U107" i="3"/>
  <c r="S110" i="3"/>
  <c r="S109" i="3"/>
  <c r="S108" i="3"/>
  <c r="S107" i="3"/>
  <c r="H197" i="6"/>
  <c r="G196" i="6"/>
  <c r="H196" i="6"/>
  <c r="G195" i="6"/>
  <c r="H195" i="6"/>
  <c r="G194" i="6"/>
  <c r="H194" i="6"/>
  <c r="G193" i="6"/>
  <c r="H193" i="6"/>
  <c r="G192" i="6"/>
  <c r="H192" i="6"/>
  <c r="G191" i="6"/>
  <c r="H191" i="6"/>
  <c r="G190" i="6"/>
  <c r="H190" i="6"/>
  <c r="G189" i="6"/>
  <c r="H189" i="6"/>
  <c r="G188" i="6"/>
  <c r="H188" i="6"/>
  <c r="G187" i="6"/>
  <c r="H187" i="6"/>
  <c r="G186" i="6"/>
  <c r="H186" i="6"/>
  <c r="G185" i="6"/>
  <c r="H185" i="6"/>
  <c r="G184" i="6"/>
  <c r="H184" i="6"/>
  <c r="G183" i="6"/>
  <c r="H183" i="6"/>
  <c r="G182" i="6"/>
  <c r="H182" i="6"/>
  <c r="G181" i="6"/>
  <c r="H181" i="6"/>
  <c r="G180" i="6"/>
  <c r="H180" i="6"/>
  <c r="G179" i="6"/>
  <c r="H179" i="6"/>
  <c r="G178" i="6"/>
  <c r="H178" i="6"/>
  <c r="G177" i="6"/>
  <c r="H177" i="6"/>
  <c r="G176" i="6"/>
  <c r="H176" i="6"/>
  <c r="G175" i="6"/>
  <c r="H175" i="6"/>
  <c r="G174" i="6"/>
  <c r="H174" i="6"/>
  <c r="G173" i="6"/>
  <c r="H173" i="6"/>
  <c r="G172" i="6"/>
  <c r="H172" i="6"/>
  <c r="G171" i="6"/>
  <c r="H171" i="6"/>
  <c r="G170" i="6"/>
  <c r="H170" i="6"/>
  <c r="G169" i="6"/>
  <c r="H169" i="6"/>
  <c r="G168" i="6"/>
  <c r="H168" i="6"/>
  <c r="G167" i="6"/>
  <c r="H167" i="6"/>
  <c r="G166" i="6"/>
  <c r="H166" i="6"/>
  <c r="G165" i="6"/>
  <c r="H165" i="6"/>
  <c r="G164" i="6"/>
  <c r="H164" i="6"/>
  <c r="G163" i="6"/>
  <c r="H163" i="6"/>
  <c r="G162" i="6"/>
  <c r="H162" i="6"/>
  <c r="G161" i="6"/>
  <c r="H161" i="6"/>
  <c r="G160" i="6"/>
  <c r="H160" i="6"/>
  <c r="G159" i="6"/>
  <c r="H159" i="6"/>
  <c r="G158" i="6"/>
  <c r="H158" i="6"/>
  <c r="G157" i="6"/>
  <c r="H157" i="6"/>
  <c r="G156" i="6"/>
  <c r="H156" i="6"/>
  <c r="G155" i="6"/>
  <c r="H155" i="6"/>
  <c r="G154" i="6"/>
  <c r="H154" i="6"/>
  <c r="G153" i="6"/>
  <c r="H153" i="6"/>
  <c r="G152" i="6"/>
  <c r="H152" i="6"/>
  <c r="G151" i="6"/>
  <c r="H151" i="6"/>
  <c r="G150" i="6"/>
  <c r="H150" i="6"/>
  <c r="G149" i="6"/>
  <c r="H149" i="6"/>
  <c r="G148" i="6"/>
  <c r="H148" i="6"/>
  <c r="G147" i="6"/>
  <c r="H147" i="6"/>
  <c r="G146" i="6"/>
  <c r="H146" i="6"/>
  <c r="G145" i="6"/>
  <c r="H145" i="6"/>
  <c r="G144" i="6"/>
  <c r="H144" i="6"/>
  <c r="G143" i="6"/>
  <c r="H143" i="6"/>
  <c r="G142" i="6"/>
  <c r="H142" i="6"/>
  <c r="G141" i="6"/>
  <c r="H141" i="6"/>
  <c r="G140" i="6"/>
  <c r="H140" i="6"/>
  <c r="G139" i="6"/>
  <c r="H139" i="6"/>
  <c r="G138" i="6"/>
  <c r="H138" i="6"/>
  <c r="G137" i="6"/>
  <c r="H137" i="6"/>
  <c r="G136" i="6"/>
  <c r="H136" i="6"/>
  <c r="G135" i="6"/>
  <c r="H135" i="6"/>
  <c r="G134" i="6"/>
  <c r="H134" i="6"/>
  <c r="G133" i="6"/>
  <c r="H133" i="6"/>
  <c r="G132" i="6"/>
  <c r="H132" i="6"/>
  <c r="G131" i="6"/>
  <c r="H131" i="6"/>
  <c r="G130" i="6"/>
  <c r="H130" i="6"/>
  <c r="G129" i="6"/>
  <c r="H129" i="6"/>
  <c r="G128" i="6"/>
  <c r="H128" i="6"/>
  <c r="G127" i="6"/>
  <c r="H127" i="6"/>
  <c r="G126" i="6"/>
  <c r="H126" i="6"/>
  <c r="G125" i="6"/>
  <c r="H125" i="6"/>
  <c r="G124" i="6"/>
  <c r="H124" i="6"/>
  <c r="G123" i="6"/>
  <c r="H123" i="6"/>
  <c r="G122" i="6"/>
  <c r="H122" i="6"/>
  <c r="G121" i="6"/>
  <c r="H121" i="6"/>
  <c r="G120" i="6"/>
  <c r="H120" i="6"/>
  <c r="G119" i="6"/>
  <c r="H119" i="6"/>
  <c r="G118" i="6"/>
  <c r="H118" i="6"/>
  <c r="G117" i="6"/>
  <c r="H117" i="6"/>
  <c r="G116" i="6"/>
  <c r="H116" i="6"/>
  <c r="G115" i="6"/>
  <c r="H115" i="6"/>
  <c r="G114" i="6"/>
  <c r="H114" i="6"/>
  <c r="G113" i="6"/>
  <c r="H113" i="6"/>
  <c r="G112" i="6"/>
  <c r="H112" i="6"/>
  <c r="G111" i="6"/>
  <c r="H111" i="6"/>
  <c r="G110" i="6"/>
  <c r="H110" i="6"/>
  <c r="G109" i="6"/>
  <c r="H109" i="6"/>
  <c r="G108" i="6"/>
  <c r="H108" i="6"/>
  <c r="G107" i="6"/>
  <c r="H107" i="6"/>
  <c r="G106" i="6"/>
  <c r="H106" i="6"/>
  <c r="G105" i="6"/>
  <c r="H105" i="6"/>
  <c r="G104" i="6"/>
  <c r="H104" i="6"/>
  <c r="G103" i="6"/>
  <c r="H103" i="6"/>
  <c r="G102" i="6"/>
  <c r="H102" i="6"/>
  <c r="G101" i="6"/>
  <c r="H101" i="6"/>
  <c r="G100" i="6"/>
  <c r="H100" i="6"/>
  <c r="G99" i="6"/>
  <c r="H99" i="6"/>
  <c r="G98" i="6"/>
  <c r="H98" i="6"/>
  <c r="G97" i="6"/>
  <c r="H97" i="6"/>
  <c r="G96" i="6"/>
  <c r="H96" i="6"/>
  <c r="G95" i="6"/>
  <c r="H95" i="6"/>
  <c r="G94" i="6"/>
  <c r="H94" i="6"/>
  <c r="G93" i="6"/>
  <c r="H93" i="6"/>
  <c r="G92" i="6"/>
  <c r="H92" i="6"/>
  <c r="G91" i="6"/>
  <c r="H91" i="6"/>
  <c r="G90" i="6"/>
  <c r="H90" i="6"/>
  <c r="G89" i="6"/>
  <c r="H89" i="6"/>
  <c r="G88" i="6"/>
  <c r="H88" i="6"/>
  <c r="G87" i="6"/>
  <c r="H87" i="6"/>
  <c r="G86" i="6"/>
  <c r="H86" i="6"/>
  <c r="G85" i="6"/>
  <c r="H85" i="6"/>
  <c r="G84" i="6"/>
  <c r="H84" i="6"/>
  <c r="G83" i="6"/>
  <c r="H83" i="6"/>
  <c r="G82" i="6"/>
  <c r="H82" i="6"/>
  <c r="G81" i="6"/>
  <c r="H81" i="6"/>
  <c r="G80" i="6"/>
  <c r="H80" i="6"/>
  <c r="G79" i="6"/>
  <c r="H79" i="6"/>
  <c r="G78" i="6"/>
  <c r="H78" i="6"/>
  <c r="G77" i="6"/>
  <c r="H77" i="6"/>
  <c r="G76" i="6"/>
  <c r="H76" i="6"/>
  <c r="G75" i="6"/>
  <c r="H75" i="6"/>
  <c r="G74" i="6"/>
  <c r="H74" i="6"/>
  <c r="G73" i="6"/>
  <c r="H73" i="6"/>
  <c r="G72" i="6"/>
  <c r="H72" i="6"/>
  <c r="G71" i="6"/>
  <c r="H71" i="6"/>
  <c r="G70" i="6"/>
  <c r="H70" i="6"/>
  <c r="G69" i="6"/>
  <c r="H69" i="6"/>
  <c r="G68" i="6"/>
  <c r="H68" i="6"/>
  <c r="G67" i="6"/>
  <c r="H67" i="6"/>
  <c r="G66" i="6"/>
  <c r="H66" i="6"/>
  <c r="G65" i="6"/>
  <c r="H65" i="6"/>
  <c r="G64" i="6"/>
  <c r="H64" i="6"/>
  <c r="G63" i="6"/>
  <c r="H63" i="6"/>
  <c r="G62" i="6"/>
  <c r="H62" i="6"/>
  <c r="G61" i="6"/>
  <c r="H61" i="6"/>
  <c r="G60" i="6"/>
  <c r="H60" i="6"/>
  <c r="G59" i="6"/>
  <c r="H59" i="6"/>
  <c r="G58" i="6"/>
  <c r="H58" i="6"/>
  <c r="G57" i="6"/>
  <c r="H57" i="6"/>
  <c r="G56" i="6"/>
  <c r="H56" i="6"/>
  <c r="G55" i="6"/>
  <c r="H55" i="6"/>
  <c r="G54" i="6"/>
  <c r="H54" i="6"/>
  <c r="G53" i="6"/>
  <c r="H53" i="6"/>
  <c r="G52" i="6"/>
  <c r="H52" i="6"/>
  <c r="G51" i="6"/>
  <c r="H51" i="6"/>
  <c r="G50" i="6"/>
  <c r="H50" i="6"/>
  <c r="G49" i="6"/>
  <c r="H49" i="6"/>
  <c r="G48" i="6"/>
  <c r="H48" i="6"/>
  <c r="G47" i="6"/>
  <c r="H47" i="6"/>
  <c r="G46" i="6"/>
  <c r="H46" i="6"/>
  <c r="G45" i="6"/>
  <c r="H45" i="6"/>
  <c r="G44" i="6"/>
  <c r="H44" i="6"/>
  <c r="G43" i="6"/>
  <c r="H43" i="6"/>
  <c r="G42" i="6"/>
  <c r="H42" i="6"/>
  <c r="G41" i="6"/>
  <c r="H41" i="6"/>
  <c r="G40" i="6"/>
  <c r="H40" i="6"/>
  <c r="G39" i="6"/>
  <c r="H39" i="6"/>
  <c r="G38" i="6"/>
  <c r="H38" i="6"/>
  <c r="G37" i="6"/>
  <c r="H37" i="6"/>
  <c r="G36" i="6"/>
  <c r="H36" i="6"/>
  <c r="G35" i="6"/>
  <c r="H35" i="6"/>
  <c r="G34" i="6"/>
  <c r="H34" i="6"/>
  <c r="G33" i="6"/>
  <c r="H33" i="6"/>
  <c r="G32" i="6"/>
  <c r="H32" i="6"/>
  <c r="G31" i="6"/>
  <c r="H31" i="6"/>
  <c r="G30" i="6"/>
  <c r="H30" i="6"/>
  <c r="G29" i="6"/>
  <c r="H29" i="6"/>
  <c r="G28" i="6"/>
  <c r="H28" i="6"/>
  <c r="G27" i="6"/>
  <c r="H27" i="6"/>
  <c r="G26" i="6"/>
  <c r="H26" i="6"/>
  <c r="G25" i="6"/>
  <c r="H25" i="6"/>
  <c r="G24" i="6"/>
  <c r="H24" i="6"/>
  <c r="G23" i="6"/>
  <c r="H23" i="6"/>
  <c r="G22" i="6"/>
  <c r="H22" i="6"/>
  <c r="G21" i="6"/>
  <c r="H21" i="6"/>
  <c r="G20" i="6"/>
  <c r="H20" i="6"/>
  <c r="G19" i="6"/>
  <c r="H19" i="6"/>
  <c r="G18" i="6"/>
  <c r="H18" i="6"/>
  <c r="G17" i="6"/>
  <c r="H17" i="6"/>
  <c r="G16" i="6"/>
  <c r="H16" i="6"/>
  <c r="G15" i="6"/>
  <c r="H15" i="6"/>
  <c r="G14" i="6"/>
  <c r="H14" i="6"/>
  <c r="G13" i="6"/>
  <c r="H13" i="6"/>
  <c r="G12" i="6"/>
  <c r="H12" i="6"/>
  <c r="G11" i="6"/>
  <c r="H11" i="6"/>
  <c r="G10" i="6"/>
  <c r="H10" i="6"/>
  <c r="G9" i="6"/>
  <c r="H9" i="6"/>
  <c r="G8" i="6"/>
  <c r="H8" i="6"/>
  <c r="G7" i="6"/>
  <c r="H7" i="6"/>
  <c r="G6" i="6"/>
  <c r="H6" i="6"/>
  <c r="G5" i="6"/>
  <c r="H5" i="6"/>
  <c r="G4" i="6"/>
  <c r="H4" i="6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E107" i="3"/>
  <c r="E108" i="3"/>
  <c r="E109" i="3"/>
  <c r="E110" i="3"/>
  <c r="O110" i="3"/>
  <c r="O109" i="3"/>
  <c r="O108" i="3"/>
  <c r="O107" i="3"/>
  <c r="M110" i="3"/>
  <c r="M109" i="3"/>
  <c r="M108" i="3"/>
  <c r="M107" i="3"/>
  <c r="K110" i="3"/>
  <c r="K109" i="3"/>
  <c r="K108" i="3"/>
  <c r="K107" i="3"/>
  <c r="I110" i="3"/>
  <c r="I109" i="3"/>
  <c r="I108" i="3"/>
  <c r="I107" i="3"/>
  <c r="G110" i="3"/>
  <c r="G109" i="3"/>
  <c r="G108" i="3"/>
  <c r="G107" i="3"/>
  <c r="C110" i="3"/>
  <c r="C109" i="3"/>
  <c r="C107" i="3"/>
  <c r="E1" i="6"/>
  <c r="C108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<sst xmlns="http://schemas.openxmlformats.org/spreadsheetml/2006/main" count="633" uniqueCount="308">
  <si>
    <t>Affaire</t>
  </si>
  <si>
    <t>Temp</t>
  </si>
  <si>
    <t>LISTE DES CHANTIERS</t>
  </si>
  <si>
    <t>Budget d'heure</t>
  </si>
  <si>
    <t>Temp restant</t>
  </si>
  <si>
    <t>Decompte Septembre</t>
  </si>
  <si>
    <t>Decompte Octobre</t>
  </si>
  <si>
    <t>Decompte Novembre</t>
  </si>
  <si>
    <t>Decompte Decembre</t>
  </si>
  <si>
    <t>Décompte heures</t>
  </si>
  <si>
    <t>POSE WC ETAGE</t>
  </si>
  <si>
    <t>Client</t>
  </si>
  <si>
    <t>Titre</t>
  </si>
  <si>
    <t>Pièce suivi par</t>
  </si>
  <si>
    <t>CD0001929</t>
  </si>
  <si>
    <t>POELE A PELLETS</t>
  </si>
  <si>
    <t>CD0001927</t>
  </si>
  <si>
    <t>DEPARAPHINAGE</t>
  </si>
  <si>
    <t>CD0001926</t>
  </si>
  <si>
    <t>DEPARAPHINAGE CIRCULATEUR &amp; OPTIONS</t>
  </si>
  <si>
    <t>CD0001925</t>
  </si>
  <si>
    <t>TGBT</t>
  </si>
  <si>
    <t>CD0001924</t>
  </si>
  <si>
    <t>KIT DE REMPLISSAGE</t>
  </si>
  <si>
    <t>CD0001920</t>
  </si>
  <si>
    <t>REPARATION DICONNECTEUR</t>
  </si>
  <si>
    <t>CD0001919</t>
  </si>
  <si>
    <t>Intervention plomberie</t>
  </si>
  <si>
    <t>CD0001918</t>
  </si>
  <si>
    <t>RÉPARATION ÉTANCHÉITÉ</t>
  </si>
  <si>
    <t>CD0001917</t>
  </si>
  <si>
    <t>Fuite toiture</t>
  </si>
  <si>
    <t>CD0001916</t>
  </si>
  <si>
    <t>CD0001915</t>
  </si>
  <si>
    <t>CD0001913</t>
  </si>
  <si>
    <t>REMPLACEMENT DU BALLON</t>
  </si>
  <si>
    <t>CD0001912</t>
  </si>
  <si>
    <t>TRAVAUX DE COUVERTURE</t>
  </si>
  <si>
    <t>CD0001911</t>
  </si>
  <si>
    <t>CD0001910</t>
  </si>
  <si>
    <t>CD0001906</t>
  </si>
  <si>
    <t>DEPANNAGE EN ASTREINTE</t>
  </si>
  <si>
    <t>CD0001902</t>
  </si>
  <si>
    <t>REPARATION COUVERTURE</t>
  </si>
  <si>
    <t>CD0001898</t>
  </si>
  <si>
    <t>Dépannage Chaudière</t>
  </si>
  <si>
    <t>CD0001894</t>
  </si>
  <si>
    <t>DEPNNAGE EN ASTREINTE</t>
  </si>
  <si>
    <t>CD0001893</t>
  </si>
  <si>
    <t>Intervention Chauffage Dépose Minute</t>
  </si>
  <si>
    <t>CD0001891</t>
  </si>
  <si>
    <t>24/1235 rue st Just</t>
  </si>
  <si>
    <t>CD0001890</t>
  </si>
  <si>
    <t>53/3036 VILLON</t>
  </si>
  <si>
    <t>CD0001885</t>
  </si>
  <si>
    <t>9/799 MERMOZ</t>
  </si>
  <si>
    <t>CD0001884</t>
  </si>
  <si>
    <t>Remplacement injecteur plaque gaz</t>
  </si>
  <si>
    <t>CD0001880</t>
  </si>
  <si>
    <t>Intervention Chauffage</t>
  </si>
  <si>
    <t>CD0001873</t>
  </si>
  <si>
    <t>CARRELAGE</t>
  </si>
  <si>
    <t>CD0001872</t>
  </si>
  <si>
    <t>REMPLACEMENT WC</t>
  </si>
  <si>
    <t>CD0001871</t>
  </si>
  <si>
    <t>ISOLATION</t>
  </si>
  <si>
    <t>CD0001870</t>
  </si>
  <si>
    <t>REMPLACEMENT VELUX</t>
  </si>
  <si>
    <t>CD0001856</t>
  </si>
  <si>
    <t>REFECTION COUVERTURE ET ISOLATION</t>
  </si>
  <si>
    <t>CD0001854</t>
  </si>
  <si>
    <t>FENETRE</t>
  </si>
  <si>
    <t>CD0001851</t>
  </si>
  <si>
    <t>CD0001853</t>
  </si>
  <si>
    <t>Isolations des murs par l'intérieur surface totale d'isolant 334,23 m²</t>
  </si>
  <si>
    <t>CD0001852</t>
  </si>
  <si>
    <t>CD0001850</t>
  </si>
  <si>
    <t>CD0001849</t>
  </si>
  <si>
    <t>INTERVENTION PLOMBERIE</t>
  </si>
  <si>
    <t>CD0001848</t>
  </si>
  <si>
    <t>REMPLASSEMENT CHASSIS DE TOIT</t>
  </si>
  <si>
    <t>CD0001846</t>
  </si>
  <si>
    <t>VELUX</t>
  </si>
  <si>
    <t>CD0001845</t>
  </si>
  <si>
    <t>CD0001836</t>
  </si>
  <si>
    <t>CD0001834</t>
  </si>
  <si>
    <t>CD0001828</t>
  </si>
  <si>
    <t>CD0001827</t>
  </si>
  <si>
    <t>Réfection de salle d'eau</t>
  </si>
  <si>
    <t>CD0001813</t>
  </si>
  <si>
    <t>CD0001811</t>
  </si>
  <si>
    <t>REMPLACEMENT CHAUDIERE</t>
  </si>
  <si>
    <t>CD0001810</t>
  </si>
  <si>
    <t>Dépannage Chauffage</t>
  </si>
  <si>
    <t>CD0001807</t>
  </si>
  <si>
    <t>REFECTION COUVERTURE</t>
  </si>
  <si>
    <t>CD0001806</t>
  </si>
  <si>
    <t>CD0001789</t>
  </si>
  <si>
    <t>CD0001784</t>
  </si>
  <si>
    <t>DEPANNAGE CHAUFFAGE</t>
  </si>
  <si>
    <t>CD0001767</t>
  </si>
  <si>
    <t>REPARATION COUVERTURE SUITE TEMPETE</t>
  </si>
  <si>
    <t>CD0001766</t>
  </si>
  <si>
    <t>CD0001749</t>
  </si>
  <si>
    <t>ENTRETIEN ANNUEL CHAUDIERE GAZ MURALE</t>
  </si>
  <si>
    <t>CD0001737</t>
  </si>
  <si>
    <t>CD0001736</t>
  </si>
  <si>
    <t>CD0001725</t>
  </si>
  <si>
    <t>REMPLACEMENT CIRCULATEUR</t>
  </si>
  <si>
    <t>CD0001726</t>
  </si>
  <si>
    <t>REMPLACEMENT PIECES CHAUFFERIE</t>
  </si>
  <si>
    <t>CD0001727</t>
  </si>
  <si>
    <t>CD0001732</t>
  </si>
  <si>
    <t>CD0001730</t>
  </si>
  <si>
    <t>POSE VASE SANITAIRE</t>
  </si>
  <si>
    <t>CD0001724</t>
  </si>
  <si>
    <t>8/VILLON</t>
  </si>
  <si>
    <t>CD0001723</t>
  </si>
  <si>
    <t>5/1133 Paillet</t>
  </si>
  <si>
    <t>CD0001721</t>
  </si>
  <si>
    <t>CD0001712</t>
  </si>
  <si>
    <t>CD0001687</t>
  </si>
  <si>
    <t>INTERVENTION PLOMBERIE DANS LE RELAIS DE CHASSE</t>
  </si>
  <si>
    <t>CD0001683</t>
  </si>
  <si>
    <t>CD0001665</t>
  </si>
  <si>
    <t>CD0001643</t>
  </si>
  <si>
    <t>CD0001639</t>
  </si>
  <si>
    <t>Déplacement Chauffage</t>
  </si>
  <si>
    <t>CD0001620</t>
  </si>
  <si>
    <t>CD0001619</t>
  </si>
  <si>
    <t>CD0001596</t>
  </si>
  <si>
    <t>BARDAGE</t>
  </si>
  <si>
    <t>CD0001566</t>
  </si>
  <si>
    <t>REPARATION DE FUITES</t>
  </si>
  <si>
    <t>CD0001563</t>
  </si>
  <si>
    <t>CD0001557</t>
  </si>
  <si>
    <t>CD0001535</t>
  </si>
  <si>
    <t>REPARATION LUCARNE</t>
  </si>
  <si>
    <t>CD0001531</t>
  </si>
  <si>
    <t>LECLERC DRIVE 2021</t>
  </si>
  <si>
    <t>CD0001529</t>
  </si>
  <si>
    <t>ENTRETIEN ANNUEL AEROTHERME</t>
  </si>
  <si>
    <t>CD0001515</t>
  </si>
  <si>
    <t>logements combles</t>
  </si>
  <si>
    <t>CD0001500</t>
  </si>
  <si>
    <t>SAV : Autre</t>
  </si>
  <si>
    <t>CD0001459</t>
  </si>
  <si>
    <t>CD0001455</t>
  </si>
  <si>
    <t>REMPLACEMENT FILTRE FIOUL</t>
  </si>
  <si>
    <t>Code commande</t>
  </si>
  <si>
    <t>CD0001928</t>
  </si>
  <si>
    <t>Nicolas Ben</t>
  </si>
  <si>
    <t>Olivier</t>
  </si>
  <si>
    <t>Sylvain</t>
  </si>
  <si>
    <t>Jerome B</t>
  </si>
  <si>
    <t>Nicolas Bor</t>
  </si>
  <si>
    <t>Romuald</t>
  </si>
  <si>
    <t>Constantin</t>
  </si>
  <si>
    <t>Pierre</t>
  </si>
  <si>
    <t>Julien</t>
  </si>
  <si>
    <t>Gaetan</t>
  </si>
  <si>
    <t>David G</t>
  </si>
  <si>
    <t>Gary</t>
  </si>
  <si>
    <t>Stéphane</t>
  </si>
  <si>
    <t>Cédric</t>
  </si>
  <si>
    <t>David N</t>
  </si>
  <si>
    <t>Theo</t>
  </si>
  <si>
    <t>Noel</t>
  </si>
  <si>
    <t>Benjamin</t>
  </si>
  <si>
    <t>JT</t>
  </si>
  <si>
    <t>Thomas</t>
  </si>
  <si>
    <t>HEURES SUP</t>
  </si>
  <si>
    <t>TOTAL</t>
  </si>
  <si>
    <t>HEURES/SEMAINE</t>
  </si>
  <si>
    <t>L</t>
  </si>
  <si>
    <t>M</t>
  </si>
  <si>
    <t>J</t>
  </si>
  <si>
    <t>V</t>
  </si>
  <si>
    <t>S</t>
  </si>
  <si>
    <t>MOIS</t>
  </si>
  <si>
    <t>Heures de nuit</t>
  </si>
  <si>
    <t>RTT</t>
  </si>
  <si>
    <t>Panier</t>
  </si>
  <si>
    <t>PANIER</t>
  </si>
  <si>
    <t>CP</t>
  </si>
  <si>
    <t xml:space="preserve">CP </t>
  </si>
  <si>
    <t>CFA</t>
  </si>
  <si>
    <t>Ast sam 2h50</t>
  </si>
  <si>
    <t>Astreintes</t>
  </si>
  <si>
    <t>Astreinte</t>
  </si>
  <si>
    <t>Ast sam 27 -1h00</t>
  </si>
  <si>
    <t>2 Sessions amiante 02</t>
  </si>
  <si>
    <t>2 Sessions amiante 03</t>
  </si>
  <si>
    <t>AT</t>
  </si>
  <si>
    <t>abs</t>
  </si>
  <si>
    <t>BEN Nicolas</t>
  </si>
  <si>
    <t>B Jérome</t>
  </si>
  <si>
    <t>BOR Nicolas</t>
  </si>
  <si>
    <t xml:space="preserve"> Pierre</t>
  </si>
  <si>
    <t xml:space="preserve"> Benjamin</t>
  </si>
  <si>
    <t xml:space="preserve"> théo</t>
  </si>
  <si>
    <t>T Jérome</t>
  </si>
  <si>
    <t>G David</t>
  </si>
  <si>
    <t>N David</t>
  </si>
  <si>
    <t xml:space="preserve"> Olivier</t>
  </si>
  <si>
    <t xml:space="preserve"> Sylvain</t>
  </si>
  <si>
    <t xml:space="preserve"> Romuald</t>
  </si>
  <si>
    <t xml:space="preserve"> Constantin</t>
  </si>
  <si>
    <t xml:space="preserve"> Julien</t>
  </si>
  <si>
    <t xml:space="preserve"> Gaëtan</t>
  </si>
  <si>
    <t xml:space="preserve"> Gary</t>
  </si>
  <si>
    <t xml:space="preserve"> Stéphane</t>
  </si>
  <si>
    <t xml:space="preserve"> Cedric</t>
  </si>
  <si>
    <t xml:space="preserve"> Noël</t>
  </si>
  <si>
    <t xml:space="preserve"> Rudy</t>
  </si>
  <si>
    <t xml:space="preserve"> Thomas</t>
  </si>
  <si>
    <t xml:space="preserve"> Séverine</t>
  </si>
  <si>
    <t xml:space="preserve"> Erwan</t>
  </si>
  <si>
    <t xml:space="preserve">  Cindy</t>
  </si>
  <si>
    <t xml:space="preserve">  Arnaud</t>
  </si>
  <si>
    <t>dupont 1</t>
  </si>
  <si>
    <t>dupont 2</t>
  </si>
  <si>
    <t>dupont 3</t>
  </si>
  <si>
    <t>dupont 4</t>
  </si>
  <si>
    <t>dupont 5</t>
  </si>
  <si>
    <t>dupont 6</t>
  </si>
  <si>
    <t>dupont 7</t>
  </si>
  <si>
    <t>dupont 8</t>
  </si>
  <si>
    <t>dupont 9</t>
  </si>
  <si>
    <t>dupont 10</t>
  </si>
  <si>
    <t>dupont 11</t>
  </si>
  <si>
    <t>dupont 12</t>
  </si>
  <si>
    <t>dupont 13</t>
  </si>
  <si>
    <t>dupont 14</t>
  </si>
  <si>
    <t>dupont 15</t>
  </si>
  <si>
    <t>dupont 16</t>
  </si>
  <si>
    <t>dupont 17</t>
  </si>
  <si>
    <t>dupont 18</t>
  </si>
  <si>
    <t>dupont 19</t>
  </si>
  <si>
    <t>dupont 20</t>
  </si>
  <si>
    <t>dupont 21</t>
  </si>
  <si>
    <t>dupont 22</t>
  </si>
  <si>
    <t>dupont 23</t>
  </si>
  <si>
    <t>dupont 24</t>
  </si>
  <si>
    <t>dupont 25</t>
  </si>
  <si>
    <t>dupont 26</t>
  </si>
  <si>
    <t>dupont 27</t>
  </si>
  <si>
    <t>dupont 28</t>
  </si>
  <si>
    <t>dupont 29</t>
  </si>
  <si>
    <t>dupont 30</t>
  </si>
  <si>
    <t>dupont 31</t>
  </si>
  <si>
    <t>dupont 32</t>
  </si>
  <si>
    <t>dupont 33</t>
  </si>
  <si>
    <t>dupont 34</t>
  </si>
  <si>
    <t>dupont 35</t>
  </si>
  <si>
    <t>dupont 36</t>
  </si>
  <si>
    <t>dupont 37</t>
  </si>
  <si>
    <t>dupont 38</t>
  </si>
  <si>
    <t>dupont 39</t>
  </si>
  <si>
    <t>dupont 40</t>
  </si>
  <si>
    <t>dupont 41</t>
  </si>
  <si>
    <t>dupont 42</t>
  </si>
  <si>
    <t>dupont 43</t>
  </si>
  <si>
    <t>dupont 44</t>
  </si>
  <si>
    <t>dupont 45</t>
  </si>
  <si>
    <t>dupont 46</t>
  </si>
  <si>
    <t>dupont 47</t>
  </si>
  <si>
    <t>dupont 48</t>
  </si>
  <si>
    <t>dupont 49</t>
  </si>
  <si>
    <t>dupont 50</t>
  </si>
  <si>
    <t>dupont 51</t>
  </si>
  <si>
    <t>dupont 52</t>
  </si>
  <si>
    <t>dupont 53</t>
  </si>
  <si>
    <t>dupont 54</t>
  </si>
  <si>
    <t>dupont 55</t>
  </si>
  <si>
    <t>dupont 56</t>
  </si>
  <si>
    <t>dupont 57</t>
  </si>
  <si>
    <t>dupont 58</t>
  </si>
  <si>
    <t>dupont 59</t>
  </si>
  <si>
    <t>dupont 60</t>
  </si>
  <si>
    <t>dupont 61</t>
  </si>
  <si>
    <t>dupont 62</t>
  </si>
  <si>
    <t>dupont 63</t>
  </si>
  <si>
    <t>dupont 64</t>
  </si>
  <si>
    <t>dupont 65</t>
  </si>
  <si>
    <t>dupont 66</t>
  </si>
  <si>
    <t>dupont 67</t>
  </si>
  <si>
    <t>dupont 68</t>
  </si>
  <si>
    <t>dupont 69</t>
  </si>
  <si>
    <t>dupont 70</t>
  </si>
  <si>
    <t>dupont 71</t>
  </si>
  <si>
    <t>dupont 72</t>
  </si>
  <si>
    <t>dupont 73</t>
  </si>
  <si>
    <t>dupont 74</t>
  </si>
  <si>
    <t>dupont 75</t>
  </si>
  <si>
    <t>dupont 76</t>
  </si>
  <si>
    <t>dupont 77</t>
  </si>
  <si>
    <t>dupont 78</t>
  </si>
  <si>
    <t>dupont 79</t>
  </si>
  <si>
    <t>dupont 80</t>
  </si>
  <si>
    <t>dupont 81</t>
  </si>
  <si>
    <t>dupont 82</t>
  </si>
  <si>
    <t>dupont 83</t>
  </si>
  <si>
    <t>Arnaud</t>
  </si>
  <si>
    <t>Erwan</t>
  </si>
  <si>
    <t xml:space="preserve">Severine </t>
  </si>
  <si>
    <t xml:space="preserve">Rudy </t>
  </si>
  <si>
    <t>Jérome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</si>
</sst>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6" formatCode="0.0"/>
    <numFmt numFmtId="167" formatCode="#,##0.0"/>
  </numFmts>
  <fonts count="40" x14ac:knownFonts="1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b/>
      <sz val="22"/>
      <name val="Comic Sans MS"/>
      <family val="4"/>
    </font>
    <font>
      <b/>
      <sz val="18"/>
      <name val="Comic Sans MS"/>
      <family val="4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sz val="12"/>
      <color indexed="10"/>
      <name val="Arial"/>
      <family val="2"/>
    </font>
    <font>
      <b/>
      <sz val="11"/>
      <color theme="1"/>
      <name val="Calibri"/>
      <family val="2"/>
      <scheme val="minor"/>
    </font>
    <font>
      <sz val="10"/>
      <name val="Arial"/>
    </font>
    <font>
      <sz val="10"/>
      <color theme="1"/>
      <name val="Arial"/>
      <family val="2"/>
    </font>
    <font>
      <sz val="5"/>
      <name val="Arial"/>
      <family val="2"/>
    </font>
    <font>
      <b/>
      <sz val="14"/>
      <color indexed="12"/>
      <name val="Arial"/>
      <family val="2"/>
    </font>
    <font>
      <b/>
      <sz val="20"/>
      <name val="Arial"/>
      <family val="2"/>
    </font>
    <font>
      <b/>
      <i/>
      <sz val="8"/>
      <name val="Arial"/>
      <family val="2"/>
    </font>
    <font>
      <sz val="20"/>
      <name val="Arial"/>
      <family val="2"/>
    </font>
    <font>
      <b/>
      <i/>
      <sz val="8"/>
      <color indexed="12"/>
      <name val="Arial"/>
      <family val="2"/>
    </font>
    <font>
      <b/>
      <sz val="10"/>
      <color theme="1"/>
      <name val="Arial"/>
      <family val="2"/>
    </font>
    <font>
      <b/>
      <i/>
      <u/>
      <sz val="11"/>
      <color indexed="40"/>
      <name val="Arial"/>
      <family val="2"/>
    </font>
    <font>
      <sz val="10"/>
      <color indexed="8"/>
      <name val="Arial"/>
      <family val="2"/>
    </font>
    <font>
      <b/>
      <u/>
      <sz val="12"/>
      <name val="Arial"/>
      <family val="2"/>
    </font>
    <font>
      <b/>
      <sz val="10"/>
      <color indexed="12"/>
      <name val="Arial"/>
      <family val="2"/>
    </font>
    <font>
      <b/>
      <sz val="10"/>
      <color rgb="FF800080"/>
      <name val="Arial"/>
      <family val="2"/>
    </font>
    <font>
      <i/>
      <sz val="10"/>
      <color indexed="8"/>
      <name val="Arial"/>
      <family val="2"/>
    </font>
    <font>
      <b/>
      <sz val="10"/>
      <color indexed="17"/>
      <name val="Arial"/>
      <family val="2"/>
    </font>
    <font>
      <b/>
      <sz val="10"/>
      <color rgb="FF006600"/>
      <name val="Arial"/>
      <family val="2"/>
    </font>
    <font>
      <b/>
      <sz val="10"/>
      <color indexed="36"/>
      <name val="Arial"/>
      <family val="2"/>
    </font>
    <font>
      <sz val="10"/>
      <color indexed="14"/>
      <name val="Arial"/>
      <family val="2"/>
    </font>
    <font>
      <b/>
      <sz val="10"/>
      <color rgb="FFFF0000"/>
      <name val="Arial"/>
      <family val="2"/>
    </font>
    <font>
      <b/>
      <sz val="10"/>
      <color rgb="FF0000FF"/>
      <name val="Arial"/>
      <family val="2"/>
    </font>
    <font>
      <b/>
      <sz val="10"/>
      <color rgb="FFFF00FF"/>
      <name val="Arial"/>
      <family val="2"/>
    </font>
    <font>
      <sz val="10"/>
      <color rgb="FFFF00FF"/>
      <name val="Arial"/>
      <family val="2"/>
    </font>
    <font>
      <sz val="10"/>
      <color rgb="FFFF0000"/>
      <name val="Arial"/>
      <family val="2"/>
    </font>
    <font>
      <b/>
      <sz val="10"/>
      <color theme="5" tint="-0.249977111117893"/>
      <name val="Arial"/>
      <family val="2"/>
    </font>
    <font>
      <sz val="10"/>
      <color indexed="12"/>
      <name val="Arial"/>
      <family val="2"/>
    </font>
    <font>
      <b/>
      <sz val="10"/>
      <color indexed="20"/>
      <name val="Arial"/>
      <family val="2"/>
    </font>
    <font>
      <b/>
      <sz val="10"/>
      <color indexed="53"/>
      <name val="Arial"/>
      <family val="2"/>
    </font>
    <font>
      <i/>
      <sz val="10"/>
      <color indexed="53"/>
      <name val="Arial"/>
      <family val="2"/>
    </font>
    <font>
      <b/>
      <u/>
      <sz val="14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theme="0" tint="-0.249977111117893"/>
        <bgColor indexed="64"/>
      </patternFill>
    </fill>
  </fills>
  <borders count="1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0000FF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0000FF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medium">
        <color indexed="12"/>
      </left>
      <right style="thin">
        <color indexed="8"/>
      </right>
      <top style="medium">
        <color indexed="8"/>
      </top>
      <bottom style="hair">
        <color indexed="64"/>
      </bottom>
      <diagonal/>
    </border>
    <border>
      <left/>
      <right/>
      <top style="medium">
        <color indexed="8"/>
      </top>
      <bottom style="hair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hair">
        <color indexed="64"/>
      </bottom>
      <diagonal/>
    </border>
    <border>
      <left/>
      <right style="thin">
        <color indexed="8"/>
      </right>
      <top style="medium">
        <color indexed="8"/>
      </top>
      <bottom style="hair">
        <color indexed="64"/>
      </bottom>
      <diagonal/>
    </border>
    <border>
      <left style="thin">
        <color indexed="8"/>
      </left>
      <right style="thin">
        <color indexed="64"/>
      </right>
      <top style="medium">
        <color indexed="8"/>
      </top>
      <bottom style="hair">
        <color indexed="64"/>
      </bottom>
      <diagonal/>
    </border>
    <border>
      <left style="thin">
        <color indexed="64"/>
      </left>
      <right/>
      <top style="medium">
        <color indexed="8"/>
      </top>
      <bottom style="hair">
        <color indexed="64"/>
      </bottom>
      <diagonal/>
    </border>
    <border>
      <left style="medium">
        <color indexed="12"/>
      </left>
      <right style="hair">
        <color indexed="8"/>
      </right>
      <top style="medium">
        <color indexed="8"/>
      </top>
      <bottom/>
      <diagonal/>
    </border>
    <border>
      <left style="hair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12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12"/>
      </left>
      <right/>
      <top/>
      <bottom/>
      <diagonal/>
    </border>
    <border>
      <left style="hair">
        <color indexed="8"/>
      </left>
      <right style="medium">
        <color indexed="8"/>
      </right>
      <top/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12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12"/>
      </left>
      <right/>
      <top style="hair">
        <color indexed="8"/>
      </top>
      <bottom style="medium">
        <color indexed="8"/>
      </bottom>
      <diagonal/>
    </border>
    <border>
      <left style="hair">
        <color indexed="8"/>
      </left>
      <right style="medium">
        <color indexed="8"/>
      </right>
      <top style="hair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12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12"/>
      </left>
      <right style="thin">
        <color indexed="8"/>
      </right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/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64"/>
      </right>
      <top style="medium">
        <color indexed="8"/>
      </top>
      <bottom/>
      <diagonal/>
    </border>
    <border>
      <left style="thin">
        <color indexed="64"/>
      </left>
      <right/>
      <top style="medium">
        <color indexed="8"/>
      </top>
      <bottom/>
      <diagonal/>
    </border>
    <border>
      <left style="thick">
        <color rgb="FF0000FF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12"/>
      </left>
      <right/>
      <top style="hair">
        <color indexed="64"/>
      </top>
      <bottom style="hair">
        <color indexed="64"/>
      </bottom>
      <diagonal/>
    </border>
    <border>
      <left style="thick">
        <color rgb="FF0000FF"/>
      </left>
      <right/>
      <top style="hair">
        <color indexed="64"/>
      </top>
      <bottom style="hair">
        <color indexed="64"/>
      </bottom>
      <diagonal/>
    </border>
    <border>
      <left style="hair">
        <color indexed="8"/>
      </left>
      <right style="medium">
        <color indexed="8"/>
      </right>
      <top style="hair">
        <color indexed="64"/>
      </top>
      <bottom style="hair">
        <color indexed="64"/>
      </bottom>
      <diagonal/>
    </border>
    <border>
      <left style="thick">
        <color rgb="FF0000FF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12"/>
      </left>
      <right/>
      <top style="hair">
        <color indexed="64"/>
      </top>
      <bottom style="hair">
        <color theme="1"/>
      </bottom>
      <diagonal/>
    </border>
    <border>
      <left style="hair">
        <color indexed="8"/>
      </left>
      <right style="medium">
        <color indexed="8"/>
      </right>
      <top style="hair">
        <color indexed="64"/>
      </top>
      <bottom style="hair">
        <color theme="1"/>
      </bottom>
      <diagonal/>
    </border>
    <border>
      <left style="medium">
        <color indexed="12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ck">
        <color rgb="FF0000FF"/>
      </left>
      <right style="thin">
        <color indexed="64"/>
      </right>
      <top/>
      <bottom style="medium">
        <color indexed="64"/>
      </bottom>
      <diagonal/>
    </border>
    <border>
      <left style="medium">
        <color indexed="12"/>
      </left>
      <right/>
      <top/>
      <bottom style="hair">
        <color indexed="64"/>
      </bottom>
      <diagonal/>
    </border>
    <border>
      <left style="hair">
        <color indexed="8"/>
      </left>
      <right style="medium">
        <color indexed="8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0000FF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rgb="FF0000FF"/>
      </right>
      <top style="medium">
        <color indexed="64"/>
      </top>
      <bottom/>
      <diagonal/>
    </border>
    <border>
      <left style="thick">
        <color rgb="FF0000FF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rgb="FF0000FF"/>
      </right>
      <top style="hair">
        <color indexed="64"/>
      </top>
      <bottom style="medium">
        <color indexed="64"/>
      </bottom>
      <diagonal/>
    </border>
    <border>
      <left style="thick">
        <color rgb="FF0000FF"/>
      </left>
      <right style="thin">
        <color indexed="8"/>
      </right>
      <top style="hair">
        <color indexed="8"/>
      </top>
      <bottom style="medium">
        <color indexed="8"/>
      </bottom>
      <diagonal/>
    </border>
    <border>
      <left/>
      <right/>
      <top style="hair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medium">
        <color indexed="8"/>
      </bottom>
      <diagonal/>
    </border>
    <border>
      <left/>
      <right style="thin">
        <color indexed="8"/>
      </right>
      <top style="hair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64"/>
      </right>
      <top style="hair">
        <color indexed="64"/>
      </top>
      <bottom style="medium">
        <color indexed="8"/>
      </bottom>
      <diagonal/>
    </border>
    <border>
      <left/>
      <right/>
      <top style="hair">
        <color indexed="64"/>
      </top>
      <bottom style="medium">
        <color indexed="8"/>
      </bottom>
      <diagonal/>
    </border>
    <border>
      <left style="medium">
        <color indexed="12"/>
      </left>
      <right/>
      <top/>
      <bottom style="medium">
        <color indexed="64"/>
      </bottom>
      <diagonal/>
    </border>
    <border>
      <left style="hair">
        <color indexed="8"/>
      </left>
      <right style="medium">
        <color indexed="8"/>
      </right>
      <top/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medium">
        <color indexed="8"/>
      </top>
      <bottom style="hair">
        <color indexed="8"/>
      </bottom>
      <diagonal/>
    </border>
    <border>
      <left style="thick">
        <color rgb="FF0000FF"/>
      </left>
      <right style="thin">
        <color indexed="8"/>
      </right>
      <top style="medium">
        <color indexed="64"/>
      </top>
      <bottom style="hair">
        <color theme="1"/>
      </bottom>
      <diagonal/>
    </border>
    <border>
      <left/>
      <right/>
      <top style="medium">
        <color indexed="64"/>
      </top>
      <bottom style="hair">
        <color theme="1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hair">
        <color theme="1"/>
      </bottom>
      <diagonal/>
    </border>
    <border>
      <left/>
      <right style="thin">
        <color indexed="8"/>
      </right>
      <top style="medium">
        <color indexed="64"/>
      </top>
      <bottom style="hair">
        <color theme="1"/>
      </bottom>
      <diagonal/>
    </border>
    <border>
      <left style="thin">
        <color indexed="64"/>
      </left>
      <right style="medium">
        <color indexed="12"/>
      </right>
      <top style="medium">
        <color indexed="64"/>
      </top>
      <bottom style="hair">
        <color theme="1"/>
      </bottom>
      <diagonal/>
    </border>
    <border>
      <left style="thick">
        <color rgb="FF0000FF"/>
      </left>
      <right style="thin">
        <color indexed="64"/>
      </right>
      <top style="hair">
        <color theme="1"/>
      </top>
      <bottom style="medium">
        <color theme="1"/>
      </bottom>
      <diagonal/>
    </border>
    <border>
      <left/>
      <right/>
      <top style="hair">
        <color theme="1"/>
      </top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hair">
        <color theme="1"/>
      </top>
      <bottom style="medium">
        <color theme="1"/>
      </bottom>
      <diagonal/>
    </border>
    <border>
      <left/>
      <right style="thin">
        <color indexed="8"/>
      </right>
      <top style="hair">
        <color theme="1"/>
      </top>
      <bottom style="medium">
        <color theme="1"/>
      </bottom>
      <diagonal/>
    </border>
    <border>
      <left style="thin">
        <color indexed="8"/>
      </left>
      <right style="thin">
        <color indexed="64"/>
      </right>
      <top style="hair">
        <color theme="1"/>
      </top>
      <bottom style="medium">
        <color theme="1"/>
      </bottom>
      <diagonal/>
    </border>
    <border>
      <left/>
      <right style="medium">
        <color indexed="12"/>
      </right>
      <top style="hair">
        <color theme="1"/>
      </top>
      <bottom style="medium">
        <color theme="1"/>
      </bottom>
      <diagonal/>
    </border>
    <border>
      <left style="thick">
        <color rgb="FF0000FF"/>
      </left>
      <right style="thin">
        <color indexed="64"/>
      </right>
      <top style="medium">
        <color indexed="8"/>
      </top>
      <bottom/>
      <diagonal/>
    </border>
    <border>
      <left style="thin">
        <color indexed="64"/>
      </left>
      <right style="thick">
        <color rgb="FF0000FF"/>
      </right>
      <top style="medium">
        <color indexed="8"/>
      </top>
      <bottom/>
      <diagonal/>
    </border>
    <border>
      <left style="thick">
        <color rgb="FF0000FF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ck">
        <color rgb="FF0000FF"/>
      </right>
      <top style="hair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0" fillId="0" borderId="0" applyFont="0" applyFill="0" applyBorder="0" applyAlignment="0" applyProtection="0"/>
  </cellStyleXfs>
  <cellXfs count="30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/>
    <xf numFmtId="164" fontId="0" fillId="0" borderId="1" xfId="0" applyNumberFormat="1" applyBorder="1" applyAlignment="1">
      <alignment horizontal="right"/>
    </xf>
    <xf numFmtId="0" fontId="0" fillId="0" borderId="1" xfId="0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3" fillId="0" borderId="0" xfId="0" applyFont="1" applyAlignment="1">
      <alignment horizontal="left"/>
    </xf>
    <xf numFmtId="1" fontId="4" fillId="0" borderId="0" xfId="0" applyNumberFormat="1" applyFont="1" applyAlignment="1">
      <alignment horizontal="right"/>
    </xf>
    <xf numFmtId="0" fontId="0" fillId="0" borderId="0" xfId="0" applyFill="1" applyBorder="1" applyAlignment="1">
      <alignment horizontal="center"/>
    </xf>
    <xf numFmtId="1" fontId="6" fillId="0" borderId="0" xfId="0" applyNumberFormat="1" applyFont="1" applyFill="1" applyBorder="1" applyAlignment="1">
      <alignment horizontal="center"/>
    </xf>
    <xf numFmtId="0" fontId="0" fillId="2" borderId="8" xfId="0" applyFill="1" applyBorder="1"/>
    <xf numFmtId="1" fontId="7" fillId="2" borderId="7" xfId="0" applyNumberFormat="1" applyFont="1" applyFill="1" applyBorder="1" applyAlignment="1">
      <alignment horizontal="center"/>
    </xf>
    <xf numFmtId="0" fontId="0" fillId="2" borderId="12" xfId="0" applyFill="1" applyBorder="1"/>
    <xf numFmtId="1" fontId="8" fillId="2" borderId="9" xfId="0" applyNumberFormat="1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2" borderId="13" xfId="0" applyFill="1" applyBorder="1"/>
    <xf numFmtId="1" fontId="6" fillId="0" borderId="0" xfId="0" applyNumberFormat="1" applyFont="1"/>
    <xf numFmtId="0" fontId="4" fillId="3" borderId="0" xfId="0" applyFont="1" applyFill="1" applyAlignment="1">
      <alignment horizontal="right"/>
    </xf>
    <xf numFmtId="0" fontId="6" fillId="3" borderId="0" xfId="0" applyFont="1" applyFill="1" applyBorder="1" applyAlignment="1">
      <alignment horizontal="center"/>
    </xf>
    <xf numFmtId="0" fontId="7" fillId="3" borderId="9" xfId="0" applyFont="1" applyFill="1" applyBorder="1" applyAlignment="1">
      <alignment horizontal="center"/>
    </xf>
    <xf numFmtId="0" fontId="6" fillId="3" borderId="0" xfId="0" applyFont="1" applyFill="1"/>
    <xf numFmtId="0" fontId="0" fillId="4" borderId="1" xfId="0" applyFill="1" applyBorder="1" applyAlignment="1">
      <alignment horizontal="center"/>
    </xf>
    <xf numFmtId="0" fontId="0" fillId="4" borderId="0" xfId="0" applyFill="1"/>
    <xf numFmtId="0" fontId="0" fillId="5" borderId="1" xfId="0" applyFill="1" applyBorder="1" applyAlignment="1">
      <alignment horizontal="center"/>
    </xf>
    <xf numFmtId="0" fontId="0" fillId="5" borderId="0" xfId="0" applyFill="1"/>
    <xf numFmtId="0" fontId="0" fillId="6" borderId="1" xfId="0" applyFill="1" applyBorder="1" applyAlignment="1">
      <alignment horizontal="center"/>
    </xf>
    <xf numFmtId="0" fontId="0" fillId="6" borderId="0" xfId="0" applyFill="1"/>
    <xf numFmtId="0" fontId="0" fillId="7" borderId="1" xfId="0" applyFill="1" applyBorder="1" applyAlignment="1">
      <alignment horizontal="center"/>
    </xf>
    <xf numFmtId="0" fontId="0" fillId="7" borderId="0" xfId="0" applyFill="1"/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1" fontId="5" fillId="2" borderId="1" xfId="0" applyNumberFormat="1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14" fontId="3" fillId="0" borderId="0" xfId="0" applyNumberFormat="1" applyFont="1" applyAlignment="1">
      <alignment horizontal="center"/>
    </xf>
    <xf numFmtId="0" fontId="0" fillId="0" borderId="0" xfId="0" applyAlignment="1">
      <alignment wrapText="1"/>
    </xf>
    <xf numFmtId="0" fontId="0" fillId="8" borderId="6" xfId="0" applyFill="1" applyBorder="1" applyAlignment="1">
      <alignment horizontal="center" vertical="center"/>
    </xf>
    <xf numFmtId="0" fontId="9" fillId="8" borderId="0" xfId="0" applyFont="1" applyFill="1" applyAlignment="1">
      <alignment horizontal="center" vertical="center" wrapText="1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0" fillId="7" borderId="14" xfId="0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12" fillId="0" borderId="0" xfId="0" applyFont="1" applyAlignment="1">
      <alignment vertical="top"/>
    </xf>
    <xf numFmtId="0" fontId="13" fillId="0" borderId="15" xfId="0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166" fontId="14" fillId="0" borderId="15" xfId="0" applyNumberFormat="1" applyFont="1" applyBorder="1" applyAlignment="1">
      <alignment horizontal="center" vertical="center"/>
    </xf>
    <xf numFmtId="166" fontId="14" fillId="0" borderId="15" xfId="0" applyNumberFormat="1" applyFont="1" applyBorder="1" applyAlignment="1">
      <alignment vertical="center"/>
    </xf>
    <xf numFmtId="166" fontId="14" fillId="0" borderId="0" xfId="0" applyNumberFormat="1" applyFont="1" applyAlignment="1">
      <alignment horizontal="center" vertical="center"/>
    </xf>
    <xf numFmtId="1" fontId="15" fillId="0" borderId="0" xfId="0" applyNumberFormat="1" applyFont="1" applyAlignment="1">
      <alignment horizontal="center"/>
    </xf>
    <xf numFmtId="0" fontId="16" fillId="0" borderId="0" xfId="0" applyFont="1" applyAlignment="1">
      <alignment horizontal="center"/>
    </xf>
    <xf numFmtId="0" fontId="5" fillId="0" borderId="0" xfId="0" applyFont="1"/>
    <xf numFmtId="0" fontId="17" fillId="0" borderId="16" xfId="0" applyFont="1" applyBorder="1" applyAlignment="1">
      <alignment horizontal="right" vertical="center"/>
    </xf>
    <xf numFmtId="0" fontId="2" fillId="0" borderId="17" xfId="0" applyFont="1" applyBorder="1" applyAlignment="1">
      <alignment horizontal="center"/>
    </xf>
    <xf numFmtId="0" fontId="7" fillId="0" borderId="18" xfId="0" applyFont="1" applyBorder="1" applyAlignment="1">
      <alignment horizontal="center"/>
    </xf>
    <xf numFmtId="0" fontId="18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8" fillId="0" borderId="18" xfId="0" applyFont="1" applyBorder="1" applyAlignment="1">
      <alignment horizontal="center"/>
    </xf>
    <xf numFmtId="1" fontId="19" fillId="0" borderId="19" xfId="0" applyNumberFormat="1" applyFont="1" applyBorder="1" applyAlignment="1">
      <alignment horizontal="center" vertical="center"/>
    </xf>
    <xf numFmtId="0" fontId="17" fillId="0" borderId="20" xfId="0" applyFont="1" applyBorder="1" applyAlignment="1">
      <alignment horizontal="left" vertical="center"/>
    </xf>
    <xf numFmtId="0" fontId="2" fillId="0" borderId="21" xfId="0" applyFont="1" applyBorder="1" applyAlignment="1">
      <alignment horizontal="center"/>
    </xf>
    <xf numFmtId="0" fontId="20" fillId="0" borderId="22" xfId="0" applyFont="1" applyBorder="1" applyAlignment="1">
      <alignment horizontal="center"/>
    </xf>
    <xf numFmtId="0" fontId="11" fillId="0" borderId="22" xfId="0" applyFont="1" applyBorder="1" applyAlignment="1">
      <alignment horizontal="center"/>
    </xf>
    <xf numFmtId="166" fontId="20" fillId="0" borderId="21" xfId="0" applyNumberFormat="1" applyFont="1" applyBorder="1" applyAlignment="1">
      <alignment horizontal="center"/>
    </xf>
    <xf numFmtId="0" fontId="11" fillId="0" borderId="23" xfId="0" applyFont="1" applyBorder="1" applyAlignment="1">
      <alignment horizontal="center"/>
    </xf>
    <xf numFmtId="0" fontId="5" fillId="0" borderId="22" xfId="0" applyFont="1" applyBorder="1" applyAlignment="1">
      <alignment horizontal="center"/>
    </xf>
    <xf numFmtId="0" fontId="18" fillId="0" borderId="24" xfId="0" applyFont="1" applyBorder="1" applyAlignment="1">
      <alignment horizontal="center"/>
    </xf>
    <xf numFmtId="0" fontId="5" fillId="0" borderId="21" xfId="0" applyFont="1" applyBorder="1" applyAlignment="1">
      <alignment horizontal="center"/>
    </xf>
    <xf numFmtId="0" fontId="20" fillId="0" borderId="23" xfId="0" applyFont="1" applyBorder="1" applyAlignment="1">
      <alignment horizontal="center"/>
    </xf>
    <xf numFmtId="0" fontId="18" fillId="0" borderId="25" xfId="0" applyFont="1" applyBorder="1" applyAlignment="1">
      <alignment horizontal="center"/>
    </xf>
    <xf numFmtId="0" fontId="11" fillId="0" borderId="21" xfId="0" applyFont="1" applyBorder="1" applyAlignment="1">
      <alignment horizontal="center"/>
    </xf>
    <xf numFmtId="0" fontId="11" fillId="0" borderId="25" xfId="0" applyFont="1" applyBorder="1" applyAlignment="1">
      <alignment horizontal="center"/>
    </xf>
    <xf numFmtId="0" fontId="21" fillId="0" borderId="26" xfId="0" applyFont="1" applyBorder="1" applyAlignment="1">
      <alignment horizontal="center"/>
    </xf>
    <xf numFmtId="0" fontId="21" fillId="0" borderId="27" xfId="0" applyFont="1" applyBorder="1" applyAlignment="1">
      <alignment horizontal="center"/>
    </xf>
    <xf numFmtId="0" fontId="22" fillId="0" borderId="16" xfId="0" applyFont="1" applyBorder="1"/>
    <xf numFmtId="2" fontId="20" fillId="0" borderId="28" xfId="0" applyNumberFormat="1" applyFont="1" applyBorder="1" applyAlignment="1">
      <alignment horizontal="left" vertical="center"/>
    </xf>
    <xf numFmtId="2" fontId="20" fillId="7" borderId="29" xfId="0" applyNumberFormat="1" applyFont="1" applyFill="1" applyBorder="1" applyAlignment="1">
      <alignment horizontal="center" vertical="center"/>
    </xf>
    <xf numFmtId="2" fontId="20" fillId="7" borderId="30" xfId="0" applyNumberFormat="1" applyFont="1" applyFill="1" applyBorder="1" applyAlignment="1">
      <alignment horizontal="center" vertical="center"/>
    </xf>
    <xf numFmtId="2" fontId="20" fillId="7" borderId="31" xfId="0" applyNumberFormat="1" applyFont="1" applyFill="1" applyBorder="1" applyAlignment="1">
      <alignment horizontal="center" vertical="center"/>
    </xf>
    <xf numFmtId="2" fontId="5" fillId="7" borderId="32" xfId="0" applyNumberFormat="1" applyFont="1" applyFill="1" applyBorder="1" applyAlignment="1">
      <alignment horizontal="center" vertical="center"/>
    </xf>
    <xf numFmtId="2" fontId="20" fillId="7" borderId="33" xfId="0" applyNumberFormat="1" applyFont="1" applyFill="1" applyBorder="1" applyAlignment="1">
      <alignment horizontal="center"/>
    </xf>
    <xf numFmtId="2" fontId="20" fillId="0" borderId="29" xfId="0" applyNumberFormat="1" applyFont="1" applyBorder="1" applyAlignment="1">
      <alignment horizontal="center" vertical="center"/>
    </xf>
    <xf numFmtId="2" fontId="20" fillId="0" borderId="30" xfId="0" applyNumberFormat="1" applyFont="1" applyBorder="1" applyAlignment="1">
      <alignment horizontal="center" vertical="center"/>
    </xf>
    <xf numFmtId="2" fontId="20" fillId="0" borderId="31" xfId="0" applyNumberFormat="1" applyFont="1" applyBorder="1" applyAlignment="1">
      <alignment horizontal="center" vertical="center"/>
    </xf>
    <xf numFmtId="2" fontId="5" fillId="0" borderId="32" xfId="0" applyNumberFormat="1" applyFont="1" applyBorder="1" applyAlignment="1">
      <alignment horizontal="center" vertical="center"/>
    </xf>
    <xf numFmtId="2" fontId="20" fillId="0" borderId="33" xfId="0" applyNumberFormat="1" applyFont="1" applyBorder="1" applyAlignment="1">
      <alignment horizontal="center"/>
    </xf>
    <xf numFmtId="2" fontId="5" fillId="0" borderId="33" xfId="0" applyNumberFormat="1" applyFont="1" applyBorder="1" applyAlignment="1">
      <alignment horizontal="center"/>
    </xf>
    <xf numFmtId="2" fontId="5" fillId="0" borderId="28" xfId="0" applyNumberFormat="1" applyFont="1" applyBorder="1" applyAlignment="1">
      <alignment horizontal="left" vertical="center"/>
    </xf>
    <xf numFmtId="2" fontId="5" fillId="0" borderId="29" xfId="0" applyNumberFormat="1" applyFont="1" applyBorder="1" applyAlignment="1">
      <alignment horizontal="center" vertical="center"/>
    </xf>
    <xf numFmtId="2" fontId="5" fillId="0" borderId="30" xfId="0" applyNumberFormat="1" applyFont="1" applyBorder="1" applyAlignment="1">
      <alignment horizontal="center" vertical="center"/>
    </xf>
    <xf numFmtId="2" fontId="5" fillId="0" borderId="31" xfId="0" applyNumberFormat="1" applyFont="1" applyBorder="1" applyAlignment="1">
      <alignment horizontal="center" vertical="center"/>
    </xf>
    <xf numFmtId="1" fontId="5" fillId="0" borderId="34" xfId="0" applyNumberFormat="1" applyFont="1" applyBorder="1" applyAlignment="1">
      <alignment horizontal="center"/>
    </xf>
    <xf numFmtId="0" fontId="5" fillId="0" borderId="35" xfId="0" applyFont="1" applyBorder="1" applyAlignment="1">
      <alignment horizontal="center"/>
    </xf>
    <xf numFmtId="49" fontId="23" fillId="7" borderId="36" xfId="0" applyNumberFormat="1" applyFont="1" applyFill="1" applyBorder="1"/>
    <xf numFmtId="49" fontId="5" fillId="7" borderId="37" xfId="0" applyNumberFormat="1" applyFont="1" applyFill="1" applyBorder="1"/>
    <xf numFmtId="0" fontId="24" fillId="0" borderId="38" xfId="0" applyFont="1" applyBorder="1" applyAlignment="1">
      <alignment horizontal="right"/>
    </xf>
    <xf numFmtId="3" fontId="20" fillId="0" borderId="39" xfId="0" applyNumberFormat="1" applyFont="1" applyBorder="1" applyAlignment="1">
      <alignment horizontal="center"/>
    </xf>
    <xf numFmtId="3" fontId="20" fillId="7" borderId="40" xfId="0" applyNumberFormat="1" applyFont="1" applyFill="1" applyBorder="1" applyAlignment="1">
      <alignment horizontal="center"/>
    </xf>
    <xf numFmtId="3" fontId="20" fillId="7" borderId="41" xfId="0" applyNumberFormat="1" applyFont="1" applyFill="1" applyBorder="1" applyAlignment="1">
      <alignment horizontal="center"/>
    </xf>
    <xf numFmtId="3" fontId="20" fillId="7" borderId="9" xfId="0" applyNumberFormat="1" applyFont="1" applyFill="1" applyBorder="1" applyAlignment="1">
      <alignment horizontal="center"/>
    </xf>
    <xf numFmtId="3" fontId="20" fillId="7" borderId="42" xfId="0" applyNumberFormat="1" applyFont="1" applyFill="1" applyBorder="1" applyAlignment="1">
      <alignment horizontal="center"/>
    </xf>
    <xf numFmtId="3" fontId="20" fillId="0" borderId="40" xfId="0" applyNumberFormat="1" applyFont="1" applyBorder="1" applyAlignment="1">
      <alignment horizontal="center"/>
    </xf>
    <xf numFmtId="3" fontId="20" fillId="0" borderId="41" xfId="0" applyNumberFormat="1" applyFont="1" applyBorder="1" applyAlignment="1">
      <alignment horizontal="center"/>
    </xf>
    <xf numFmtId="3" fontId="20" fillId="0" borderId="9" xfId="0" applyNumberFormat="1" applyFont="1" applyBorder="1" applyAlignment="1">
      <alignment horizontal="center"/>
    </xf>
    <xf numFmtId="3" fontId="20" fillId="0" borderId="42" xfId="0" applyNumberFormat="1" applyFont="1" applyBorder="1" applyAlignment="1">
      <alignment horizontal="center"/>
    </xf>
    <xf numFmtId="3" fontId="5" fillId="0" borderId="42" xfId="0" applyNumberFormat="1" applyFont="1" applyBorder="1" applyAlignment="1">
      <alignment horizontal="center"/>
    </xf>
    <xf numFmtId="3" fontId="5" fillId="0" borderId="41" xfId="0" applyNumberFormat="1" applyFont="1" applyBorder="1" applyAlignment="1">
      <alignment horizontal="center"/>
    </xf>
    <xf numFmtId="3" fontId="5" fillId="0" borderId="39" xfId="0" applyNumberFormat="1" applyFont="1" applyBorder="1" applyAlignment="1">
      <alignment horizontal="center"/>
    </xf>
    <xf numFmtId="3" fontId="5" fillId="0" borderId="40" xfId="0" applyNumberFormat="1" applyFont="1" applyBorder="1" applyAlignment="1">
      <alignment horizontal="center"/>
    </xf>
    <xf numFmtId="3" fontId="5" fillId="0" borderId="9" xfId="0" applyNumberFormat="1" applyFont="1" applyBorder="1" applyAlignment="1">
      <alignment horizontal="center"/>
    </xf>
    <xf numFmtId="1" fontId="25" fillId="0" borderId="43" xfId="0" applyNumberFormat="1" applyFont="1" applyBorder="1" applyAlignment="1">
      <alignment horizontal="center"/>
    </xf>
    <xf numFmtId="167" fontId="26" fillId="0" borderId="44" xfId="0" applyNumberFormat="1" applyFont="1" applyBorder="1" applyAlignment="1">
      <alignment horizontal="center"/>
    </xf>
    <xf numFmtId="49" fontId="27" fillId="0" borderId="36" xfId="0" applyNumberFormat="1" applyFont="1" applyBorder="1"/>
    <xf numFmtId="49" fontId="5" fillId="0" borderId="0" xfId="0" applyNumberFormat="1" applyFont="1"/>
    <xf numFmtId="0" fontId="24" fillId="0" borderId="45" xfId="0" applyFont="1" applyBorder="1" applyAlignment="1">
      <alignment horizontal="right"/>
    </xf>
    <xf numFmtId="3" fontId="20" fillId="0" borderId="46" xfId="0" applyNumberFormat="1" applyFont="1" applyBorder="1" applyAlignment="1">
      <alignment horizontal="center"/>
    </xf>
    <xf numFmtId="3" fontId="20" fillId="7" borderId="47" xfId="0" applyNumberFormat="1" applyFont="1" applyFill="1" applyBorder="1" applyAlignment="1">
      <alignment horizontal="center"/>
    </xf>
    <xf numFmtId="3" fontId="20" fillId="7" borderId="48" xfId="0" applyNumberFormat="1" applyFont="1" applyFill="1" applyBorder="1" applyAlignment="1">
      <alignment horizontal="center"/>
    </xf>
    <xf numFmtId="3" fontId="20" fillId="7" borderId="49" xfId="0" applyNumberFormat="1" applyFont="1" applyFill="1" applyBorder="1" applyAlignment="1">
      <alignment horizontal="center"/>
    </xf>
    <xf numFmtId="3" fontId="20" fillId="7" borderId="50" xfId="0" applyNumberFormat="1" applyFont="1" applyFill="1" applyBorder="1" applyAlignment="1">
      <alignment horizontal="center"/>
    </xf>
    <xf numFmtId="3" fontId="20" fillId="0" borderId="47" xfId="0" applyNumberFormat="1" applyFont="1" applyBorder="1" applyAlignment="1">
      <alignment horizontal="center"/>
    </xf>
    <xf numFmtId="3" fontId="20" fillId="0" borderId="48" xfId="0" applyNumberFormat="1" applyFont="1" applyBorder="1" applyAlignment="1">
      <alignment horizontal="center"/>
    </xf>
    <xf numFmtId="3" fontId="20" fillId="0" borderId="49" xfId="0" applyNumberFormat="1" applyFont="1" applyBorder="1" applyAlignment="1">
      <alignment horizontal="center"/>
    </xf>
    <xf numFmtId="3" fontId="20" fillId="0" borderId="50" xfId="0" applyNumberFormat="1" applyFont="1" applyBorder="1" applyAlignment="1">
      <alignment horizontal="center"/>
    </xf>
    <xf numFmtId="3" fontId="5" fillId="0" borderId="50" xfId="0" applyNumberFormat="1" applyFont="1" applyBorder="1" applyAlignment="1">
      <alignment horizontal="center"/>
    </xf>
    <xf numFmtId="3" fontId="5" fillId="0" borderId="48" xfId="0" applyNumberFormat="1" applyFont="1" applyBorder="1" applyAlignment="1">
      <alignment horizontal="center"/>
    </xf>
    <xf numFmtId="3" fontId="5" fillId="0" borderId="46" xfId="0" applyNumberFormat="1" applyFont="1" applyBorder="1" applyAlignment="1">
      <alignment horizontal="center"/>
    </xf>
    <xf numFmtId="3" fontId="5" fillId="0" borderId="47" xfId="0" applyNumberFormat="1" applyFont="1" applyBorder="1" applyAlignment="1">
      <alignment horizontal="center"/>
    </xf>
    <xf numFmtId="3" fontId="5" fillId="0" borderId="49" xfId="0" applyNumberFormat="1" applyFont="1" applyBorder="1" applyAlignment="1">
      <alignment horizontal="center"/>
    </xf>
    <xf numFmtId="1" fontId="28" fillId="0" borderId="51" xfId="0" applyNumberFormat="1" applyFont="1" applyBorder="1" applyAlignment="1">
      <alignment horizontal="center"/>
    </xf>
    <xf numFmtId="3" fontId="28" fillId="0" borderId="52" xfId="0" applyNumberFormat="1" applyFont="1" applyBorder="1" applyAlignment="1">
      <alignment horizontal="center"/>
    </xf>
    <xf numFmtId="49" fontId="5" fillId="0" borderId="36" xfId="0" applyNumberFormat="1" applyFont="1" applyBorder="1"/>
    <xf numFmtId="49" fontId="5" fillId="0" borderId="37" xfId="0" applyNumberFormat="1" applyFont="1" applyBorder="1"/>
    <xf numFmtId="3" fontId="20" fillId="9" borderId="39" xfId="0" applyNumberFormat="1" applyFont="1" applyFill="1" applyBorder="1" applyAlignment="1">
      <alignment horizontal="center"/>
    </xf>
    <xf numFmtId="3" fontId="20" fillId="9" borderId="40" xfId="0" applyNumberFormat="1" applyFont="1" applyFill="1" applyBorder="1" applyAlignment="1">
      <alignment horizontal="center"/>
    </xf>
    <xf numFmtId="3" fontId="20" fillId="9" borderId="41" xfId="0" applyNumberFormat="1" applyFont="1" applyFill="1" applyBorder="1" applyAlignment="1">
      <alignment horizontal="center"/>
    </xf>
    <xf numFmtId="3" fontId="20" fillId="9" borderId="9" xfId="0" applyNumberFormat="1" applyFont="1" applyFill="1" applyBorder="1" applyAlignment="1">
      <alignment horizontal="center"/>
    </xf>
    <xf numFmtId="3" fontId="20" fillId="9" borderId="42" xfId="0" applyNumberFormat="1" applyFont="1" applyFill="1" applyBorder="1" applyAlignment="1">
      <alignment horizontal="center"/>
    </xf>
    <xf numFmtId="3" fontId="20" fillId="9" borderId="46" xfId="0" applyNumberFormat="1" applyFont="1" applyFill="1" applyBorder="1" applyAlignment="1">
      <alignment horizontal="center"/>
    </xf>
    <xf numFmtId="3" fontId="20" fillId="9" borderId="47" xfId="0" applyNumberFormat="1" applyFont="1" applyFill="1" applyBorder="1" applyAlignment="1">
      <alignment horizontal="center"/>
    </xf>
    <xf numFmtId="3" fontId="20" fillId="9" borderId="48" xfId="0" applyNumberFormat="1" applyFont="1" applyFill="1" applyBorder="1" applyAlignment="1">
      <alignment horizontal="center"/>
    </xf>
    <xf numFmtId="3" fontId="20" fillId="9" borderId="49" xfId="0" applyNumberFormat="1" applyFont="1" applyFill="1" applyBorder="1" applyAlignment="1">
      <alignment horizontal="center"/>
    </xf>
    <xf numFmtId="3" fontId="20" fillId="9" borderId="50" xfId="0" applyNumberFormat="1" applyFont="1" applyFill="1" applyBorder="1" applyAlignment="1">
      <alignment horizontal="center"/>
    </xf>
    <xf numFmtId="1" fontId="28" fillId="0" borderId="52" xfId="0" applyNumberFormat="1" applyFont="1" applyBorder="1" applyAlignment="1">
      <alignment horizontal="center"/>
    </xf>
    <xf numFmtId="49" fontId="29" fillId="0" borderId="0" xfId="0" applyNumberFormat="1" applyFont="1"/>
    <xf numFmtId="0" fontId="30" fillId="0" borderId="16" xfId="0" applyFont="1" applyBorder="1"/>
    <xf numFmtId="49" fontId="27" fillId="0" borderId="0" xfId="0" applyNumberFormat="1" applyFont="1"/>
    <xf numFmtId="49" fontId="2" fillId="0" borderId="0" xfId="0" applyNumberFormat="1" applyFont="1"/>
    <xf numFmtId="0" fontId="22" fillId="0" borderId="38" xfId="0" applyFont="1" applyBorder="1"/>
    <xf numFmtId="49" fontId="5" fillId="0" borderId="26" xfId="0" applyNumberFormat="1" applyFont="1" applyBorder="1"/>
    <xf numFmtId="49" fontId="5" fillId="0" borderId="27" xfId="0" applyNumberFormat="1" applyFont="1" applyBorder="1"/>
    <xf numFmtId="0" fontId="31" fillId="0" borderId="16" xfId="0" applyFont="1" applyBorder="1"/>
    <xf numFmtId="2" fontId="5" fillId="0" borderId="53" xfId="0" applyNumberFormat="1" applyFont="1" applyBorder="1" applyAlignment="1">
      <alignment horizontal="center" vertical="center"/>
    </xf>
    <xf numFmtId="2" fontId="5" fillId="0" borderId="54" xfId="0" applyNumberFormat="1" applyFont="1" applyBorder="1" applyAlignment="1">
      <alignment horizontal="center" vertical="center"/>
    </xf>
    <xf numFmtId="2" fontId="5" fillId="0" borderId="55" xfId="0" applyNumberFormat="1" applyFont="1" applyBorder="1" applyAlignment="1">
      <alignment horizontal="center" vertical="center"/>
    </xf>
    <xf numFmtId="49" fontId="5" fillId="0" borderId="56" xfId="0" applyNumberFormat="1" applyFont="1" applyBorder="1"/>
    <xf numFmtId="0" fontId="7" fillId="0" borderId="16" xfId="0" applyFont="1" applyBorder="1"/>
    <xf numFmtId="2" fontId="20" fillId="0" borderId="57" xfId="0" applyNumberFormat="1" applyFont="1" applyBorder="1" applyAlignment="1">
      <alignment horizontal="left" vertical="center"/>
    </xf>
    <xf numFmtId="2" fontId="20" fillId="0" borderId="58" xfId="0" applyNumberFormat="1" applyFont="1" applyBorder="1" applyAlignment="1">
      <alignment horizontal="center" vertical="center"/>
    </xf>
    <xf numFmtId="2" fontId="20" fillId="0" borderId="59" xfId="0" applyNumberFormat="1" applyFont="1" applyBorder="1" applyAlignment="1">
      <alignment horizontal="center" vertical="center"/>
    </xf>
    <xf numFmtId="2" fontId="20" fillId="0" borderId="60" xfId="0" applyNumberFormat="1" applyFont="1" applyBorder="1" applyAlignment="1">
      <alignment horizontal="center" vertical="center"/>
    </xf>
    <xf numFmtId="2" fontId="5" fillId="0" borderId="61" xfId="0" applyNumberFormat="1" applyFont="1" applyBorder="1" applyAlignment="1">
      <alignment horizontal="center" vertical="center"/>
    </xf>
    <xf numFmtId="2" fontId="20" fillId="0" borderId="62" xfId="0" applyNumberFormat="1" applyFont="1" applyBorder="1" applyAlignment="1">
      <alignment horizontal="center"/>
    </xf>
    <xf numFmtId="2" fontId="20" fillId="0" borderId="63" xfId="0" applyNumberFormat="1" applyFont="1" applyBorder="1" applyAlignment="1">
      <alignment horizontal="center" vertical="center"/>
    </xf>
    <xf numFmtId="2" fontId="20" fillId="0" borderId="0" xfId="0" applyNumberFormat="1" applyFont="1" applyAlignment="1">
      <alignment horizontal="center" vertical="center"/>
    </xf>
    <xf numFmtId="2" fontId="20" fillId="0" borderId="64" xfId="0" applyNumberFormat="1" applyFont="1" applyBorder="1" applyAlignment="1">
      <alignment horizontal="center" vertical="center"/>
    </xf>
    <xf numFmtId="2" fontId="20" fillId="0" borderId="65" xfId="0" applyNumberFormat="1" applyFont="1" applyBorder="1" applyAlignment="1">
      <alignment horizontal="center" vertical="center"/>
    </xf>
    <xf numFmtId="2" fontId="5" fillId="0" borderId="66" xfId="0" applyNumberFormat="1" applyFont="1" applyBorder="1" applyAlignment="1">
      <alignment horizontal="center" vertical="center"/>
    </xf>
    <xf numFmtId="2" fontId="20" fillId="0" borderId="67" xfId="0" applyNumberFormat="1" applyFont="1" applyBorder="1" applyAlignment="1">
      <alignment horizontal="center" vertical="center"/>
    </xf>
    <xf numFmtId="49" fontId="29" fillId="0" borderId="36" xfId="0" applyNumberFormat="1" applyFont="1" applyBorder="1"/>
    <xf numFmtId="0" fontId="24" fillId="0" borderId="68" xfId="0" applyFont="1" applyBorder="1" applyAlignment="1">
      <alignment horizontal="right"/>
    </xf>
    <xf numFmtId="1" fontId="20" fillId="0" borderId="69" xfId="0" applyNumberFormat="1" applyFont="1" applyBorder="1" applyAlignment="1">
      <alignment horizontal="left" vertical="center"/>
    </xf>
    <xf numFmtId="1" fontId="20" fillId="0" borderId="9" xfId="0" applyNumberFormat="1" applyFont="1" applyBorder="1" applyAlignment="1">
      <alignment horizontal="center" vertical="center"/>
    </xf>
    <xf numFmtId="1" fontId="29" fillId="0" borderId="9" xfId="0" applyNumberFormat="1" applyFont="1" applyBorder="1" applyAlignment="1">
      <alignment horizontal="center" vertical="center"/>
    </xf>
    <xf numFmtId="2" fontId="20" fillId="0" borderId="41" xfId="0" applyNumberFormat="1" applyFont="1" applyBorder="1" applyAlignment="1">
      <alignment horizontal="center"/>
    </xf>
    <xf numFmtId="2" fontId="20" fillId="0" borderId="70" xfId="0" applyNumberFormat="1" applyFont="1" applyBorder="1" applyAlignment="1">
      <alignment horizontal="center" vertical="center"/>
    </xf>
    <xf numFmtId="2" fontId="20" fillId="0" borderId="9" xfId="0" applyNumberFormat="1" applyFont="1" applyBorder="1" applyAlignment="1">
      <alignment horizontal="center" vertical="center"/>
    </xf>
    <xf numFmtId="2" fontId="5" fillId="0" borderId="9" xfId="0" applyNumberFormat="1" applyFont="1" applyBorder="1" applyAlignment="1">
      <alignment horizontal="center" vertical="center"/>
    </xf>
    <xf numFmtId="2" fontId="20" fillId="0" borderId="41" xfId="0" applyNumberFormat="1" applyFont="1" applyBorder="1" applyAlignment="1">
      <alignment horizontal="center" vertical="center"/>
    </xf>
    <xf numFmtId="1" fontId="25" fillId="0" borderId="69" xfId="0" applyNumberFormat="1" applyFont="1" applyBorder="1" applyAlignment="1">
      <alignment horizontal="center"/>
    </xf>
    <xf numFmtId="167" fontId="26" fillId="0" borderId="71" xfId="0" applyNumberFormat="1" applyFont="1" applyBorder="1" applyAlignment="1">
      <alignment horizontal="center"/>
    </xf>
    <xf numFmtId="3" fontId="20" fillId="0" borderId="72" xfId="0" applyNumberFormat="1" applyFont="1" applyBorder="1" applyAlignment="1">
      <alignment horizontal="center"/>
    </xf>
    <xf numFmtId="1" fontId="32" fillId="0" borderId="73" xfId="0" applyNumberFormat="1" applyFont="1" applyBorder="1" applyAlignment="1">
      <alignment horizontal="center"/>
    </xf>
    <xf numFmtId="1" fontId="32" fillId="0" borderId="74" xfId="0" applyNumberFormat="1" applyFont="1" applyBorder="1" applyAlignment="1">
      <alignment horizontal="center"/>
    </xf>
    <xf numFmtId="49" fontId="33" fillId="0" borderId="0" xfId="0" applyNumberFormat="1" applyFont="1"/>
    <xf numFmtId="0" fontId="24" fillId="0" borderId="20" xfId="0" applyFont="1" applyBorder="1" applyAlignment="1">
      <alignment horizontal="right"/>
    </xf>
    <xf numFmtId="3" fontId="20" fillId="0" borderId="75" xfId="0" applyNumberFormat="1" applyFont="1" applyBorder="1" applyAlignment="1">
      <alignment horizontal="center"/>
    </xf>
    <xf numFmtId="3" fontId="20" fillId="0" borderId="15" xfId="0" applyNumberFormat="1" applyFont="1" applyBorder="1" applyAlignment="1">
      <alignment horizontal="center"/>
    </xf>
    <xf numFmtId="3" fontId="20" fillId="0" borderId="76" xfId="0" applyNumberFormat="1" applyFont="1" applyBorder="1" applyAlignment="1">
      <alignment horizontal="center"/>
    </xf>
    <xf numFmtId="3" fontId="20" fillId="0" borderId="77" xfId="0" applyNumberFormat="1" applyFont="1" applyBorder="1" applyAlignment="1">
      <alignment horizontal="center"/>
    </xf>
    <xf numFmtId="3" fontId="20" fillId="0" borderId="78" xfId="0" applyNumberFormat="1" applyFont="1" applyBorder="1" applyAlignment="1">
      <alignment horizontal="center"/>
    </xf>
    <xf numFmtId="3" fontId="29" fillId="0" borderId="76" xfId="0" applyNumberFormat="1" applyFont="1" applyBorder="1" applyAlignment="1">
      <alignment horizontal="center"/>
    </xf>
    <xf numFmtId="3" fontId="20" fillId="0" borderId="79" xfId="0" applyNumberFormat="1" applyFont="1" applyBorder="1" applyAlignment="1">
      <alignment horizontal="center"/>
    </xf>
    <xf numFmtId="1" fontId="34" fillId="0" borderId="80" xfId="0" applyNumberFormat="1" applyFont="1" applyBorder="1" applyAlignment="1">
      <alignment horizontal="center"/>
    </xf>
    <xf numFmtId="1" fontId="34" fillId="0" borderId="81" xfId="0" applyNumberFormat="1" applyFont="1" applyBorder="1" applyAlignment="1">
      <alignment horizontal="center"/>
    </xf>
    <xf numFmtId="2" fontId="20" fillId="9" borderId="70" xfId="0" applyNumberFormat="1" applyFont="1" applyFill="1" applyBorder="1" applyAlignment="1">
      <alignment horizontal="center" vertical="center"/>
    </xf>
    <xf numFmtId="2" fontId="20" fillId="9" borderId="9" xfId="0" applyNumberFormat="1" applyFont="1" applyFill="1" applyBorder="1" applyAlignment="1">
      <alignment horizontal="center" vertical="center"/>
    </xf>
    <xf numFmtId="1" fontId="5" fillId="9" borderId="9" xfId="0" applyNumberFormat="1" applyFont="1" applyFill="1" applyBorder="1" applyAlignment="1">
      <alignment horizontal="center" vertical="center"/>
    </xf>
    <xf numFmtId="2" fontId="20" fillId="9" borderId="41" xfId="0" applyNumberFormat="1" applyFont="1" applyFill="1" applyBorder="1" applyAlignment="1">
      <alignment horizontal="center" vertical="center"/>
    </xf>
    <xf numFmtId="3" fontId="20" fillId="9" borderId="72" xfId="0" applyNumberFormat="1" applyFont="1" applyFill="1" applyBorder="1" applyAlignment="1">
      <alignment horizontal="center"/>
    </xf>
    <xf numFmtId="3" fontId="20" fillId="9" borderId="79" xfId="0" applyNumberFormat="1" applyFont="1" applyFill="1" applyBorder="1" applyAlignment="1">
      <alignment horizontal="center"/>
    </xf>
    <xf numFmtId="3" fontId="20" fillId="9" borderId="77" xfId="0" applyNumberFormat="1" applyFont="1" applyFill="1" applyBorder="1" applyAlignment="1">
      <alignment horizontal="center"/>
    </xf>
    <xf numFmtId="3" fontId="20" fillId="9" borderId="76" xfId="0" applyNumberFormat="1" applyFont="1" applyFill="1" applyBorder="1" applyAlignment="1">
      <alignment horizontal="center"/>
    </xf>
    <xf numFmtId="3" fontId="20" fillId="9" borderId="15" xfId="0" applyNumberFormat="1" applyFont="1" applyFill="1" applyBorder="1" applyAlignment="1">
      <alignment horizontal="center"/>
    </xf>
    <xf numFmtId="3" fontId="29" fillId="9" borderId="76" xfId="0" applyNumberFormat="1" applyFont="1" applyFill="1" applyBorder="1" applyAlignment="1">
      <alignment horizontal="center"/>
    </xf>
    <xf numFmtId="1" fontId="20" fillId="0" borderId="70" xfId="0" applyNumberFormat="1" applyFont="1" applyBorder="1" applyAlignment="1">
      <alignment horizontal="center" vertical="center"/>
    </xf>
    <xf numFmtId="0" fontId="25" fillId="0" borderId="16" xfId="0" applyFont="1" applyBorder="1"/>
    <xf numFmtId="0" fontId="35" fillId="0" borderId="0" xfId="0" applyFont="1"/>
    <xf numFmtId="0" fontId="25" fillId="0" borderId="38" xfId="0" applyFont="1" applyBorder="1"/>
    <xf numFmtId="1" fontId="24" fillId="0" borderId="82" xfId="0" applyNumberFormat="1" applyFont="1" applyBorder="1" applyAlignment="1">
      <alignment horizontal="right" vertical="center"/>
    </xf>
    <xf numFmtId="0" fontId="36" fillId="0" borderId="36" xfId="0" applyFont="1" applyBorder="1"/>
    <xf numFmtId="49" fontId="20" fillId="0" borderId="36" xfId="0" applyNumberFormat="1" applyFont="1" applyBorder="1"/>
    <xf numFmtId="1" fontId="24" fillId="0" borderId="45" xfId="0" applyNumberFormat="1" applyFont="1" applyBorder="1" applyAlignment="1">
      <alignment horizontal="right" vertical="center"/>
    </xf>
    <xf numFmtId="0" fontId="26" fillId="0" borderId="16" xfId="0" applyFont="1" applyBorder="1"/>
    <xf numFmtId="0" fontId="29" fillId="0" borderId="0" xfId="0" applyFont="1"/>
    <xf numFmtId="0" fontId="5" fillId="0" borderId="37" xfId="0" applyFont="1" applyBorder="1"/>
    <xf numFmtId="0" fontId="36" fillId="0" borderId="0" xfId="0" applyFont="1"/>
    <xf numFmtId="49" fontId="36" fillId="0" borderId="0" xfId="0" applyNumberFormat="1" applyFont="1"/>
    <xf numFmtId="0" fontId="37" fillId="0" borderId="16" xfId="0" applyFont="1" applyBorder="1"/>
    <xf numFmtId="2" fontId="20" fillId="0" borderId="83" xfId="0" applyNumberFormat="1" applyFont="1" applyBorder="1" applyAlignment="1">
      <alignment horizontal="left"/>
    </xf>
    <xf numFmtId="2" fontId="20" fillId="0" borderId="18" xfId="0" applyNumberFormat="1" applyFont="1" applyBorder="1" applyAlignment="1">
      <alignment horizontal="center"/>
    </xf>
    <xf numFmtId="2" fontId="20" fillId="0" borderId="67" xfId="0" applyNumberFormat="1" applyFont="1" applyBorder="1" applyAlignment="1">
      <alignment horizontal="center"/>
    </xf>
    <xf numFmtId="2" fontId="20" fillId="0" borderId="84" xfId="0" applyNumberFormat="1" applyFont="1" applyBorder="1" applyAlignment="1">
      <alignment horizontal="center"/>
    </xf>
    <xf numFmtId="2" fontId="20" fillId="0" borderId="83" xfId="0" applyNumberFormat="1" applyFont="1" applyBorder="1" applyAlignment="1">
      <alignment horizontal="center"/>
    </xf>
    <xf numFmtId="2" fontId="20" fillId="0" borderId="85" xfId="0" applyNumberFormat="1" applyFont="1" applyBorder="1" applyAlignment="1">
      <alignment horizontal="center"/>
    </xf>
    <xf numFmtId="2" fontId="20" fillId="0" borderId="86" xfId="0" applyNumberFormat="1" applyFont="1" applyBorder="1" applyAlignment="1">
      <alignment horizontal="center"/>
    </xf>
    <xf numFmtId="2" fontId="20" fillId="0" borderId="87" xfId="0" applyNumberFormat="1" applyFont="1" applyBorder="1" applyAlignment="1">
      <alignment horizontal="center"/>
    </xf>
    <xf numFmtId="2" fontId="20" fillId="0" borderId="85" xfId="0" applyNumberFormat="1" applyFont="1" applyBorder="1" applyAlignment="1">
      <alignment horizontal="center" vertical="center"/>
    </xf>
    <xf numFmtId="2" fontId="20" fillId="0" borderId="18" xfId="0" applyNumberFormat="1" applyFont="1" applyBorder="1" applyAlignment="1">
      <alignment horizontal="center" vertical="center"/>
    </xf>
    <xf numFmtId="1" fontId="5" fillId="0" borderId="43" xfId="0" applyNumberFormat="1" applyFont="1" applyBorder="1" applyAlignment="1">
      <alignment horizontal="center"/>
    </xf>
    <xf numFmtId="0" fontId="5" fillId="0" borderId="44" xfId="0" applyFont="1" applyBorder="1" applyAlignment="1">
      <alignment horizontal="center"/>
    </xf>
    <xf numFmtId="0" fontId="2" fillId="0" borderId="36" xfId="0" applyFont="1" applyBorder="1"/>
    <xf numFmtId="0" fontId="24" fillId="0" borderId="45" xfId="0" applyFont="1" applyBorder="1" applyAlignment="1">
      <alignment horizontal="right" vertical="center"/>
    </xf>
    <xf numFmtId="1" fontId="20" fillId="0" borderId="50" xfId="0" applyNumberFormat="1" applyFont="1" applyBorder="1" applyAlignment="1">
      <alignment horizontal="center"/>
    </xf>
    <xf numFmtId="1" fontId="20" fillId="0" borderId="47" xfId="0" applyNumberFormat="1" applyFont="1" applyBorder="1" applyAlignment="1">
      <alignment horizontal="center"/>
    </xf>
    <xf numFmtId="2" fontId="20" fillId="0" borderId="48" xfId="0" applyNumberFormat="1" applyFont="1" applyBorder="1" applyAlignment="1">
      <alignment horizontal="center"/>
    </xf>
    <xf numFmtId="2" fontId="20" fillId="0" borderId="49" xfId="0" applyNumberFormat="1" applyFont="1" applyBorder="1" applyAlignment="1">
      <alignment horizontal="center"/>
    </xf>
    <xf numFmtId="2" fontId="20" fillId="0" borderId="50" xfId="0" applyNumberFormat="1" applyFont="1" applyBorder="1" applyAlignment="1">
      <alignment horizontal="center"/>
    </xf>
    <xf numFmtId="1" fontId="20" fillId="0" borderId="48" xfId="0" applyNumberFormat="1" applyFont="1" applyBorder="1" applyAlignment="1">
      <alignment horizontal="center"/>
    </xf>
    <xf numFmtId="1" fontId="20" fillId="0" borderId="88" xfId="0" applyNumberFormat="1" applyFont="1" applyBorder="1" applyAlignment="1">
      <alignment horizontal="center"/>
    </xf>
    <xf numFmtId="1" fontId="20" fillId="0" borderId="49" xfId="0" applyNumberFormat="1" applyFont="1" applyBorder="1" applyAlignment="1">
      <alignment horizontal="center"/>
    </xf>
    <xf numFmtId="1" fontId="20" fillId="0" borderId="89" xfId="0" applyNumberFormat="1" applyFont="1" applyBorder="1" applyAlignment="1">
      <alignment horizontal="center"/>
    </xf>
    <xf numFmtId="1" fontId="20" fillId="9" borderId="50" xfId="0" applyNumberFormat="1" applyFont="1" applyFill="1" applyBorder="1" applyAlignment="1">
      <alignment horizontal="center"/>
    </xf>
    <xf numFmtId="166" fontId="20" fillId="9" borderId="47" xfId="0" applyNumberFormat="1" applyFont="1" applyFill="1" applyBorder="1" applyAlignment="1">
      <alignment horizontal="center"/>
    </xf>
    <xf numFmtId="2" fontId="20" fillId="9" borderId="48" xfId="0" applyNumberFormat="1" applyFont="1" applyFill="1" applyBorder="1" applyAlignment="1">
      <alignment horizontal="center"/>
    </xf>
    <xf numFmtId="2" fontId="20" fillId="9" borderId="49" xfId="0" applyNumberFormat="1" applyFont="1" applyFill="1" applyBorder="1" applyAlignment="1">
      <alignment horizontal="center"/>
    </xf>
    <xf numFmtId="2" fontId="20" fillId="9" borderId="50" xfId="0" applyNumberFormat="1" applyFont="1" applyFill="1" applyBorder="1" applyAlignment="1">
      <alignment horizontal="center"/>
    </xf>
    <xf numFmtId="1" fontId="20" fillId="9" borderId="48" xfId="0" applyNumberFormat="1" applyFont="1" applyFill="1" applyBorder="1" applyAlignment="1">
      <alignment horizontal="center"/>
    </xf>
    <xf numFmtId="2" fontId="33" fillId="0" borderId="90" xfId="0" applyNumberFormat="1" applyFont="1" applyBorder="1" applyAlignment="1">
      <alignment horizontal="center" vertical="center"/>
    </xf>
    <xf numFmtId="2" fontId="20" fillId="0" borderId="91" xfId="0" applyNumberFormat="1" applyFont="1" applyBorder="1" applyAlignment="1">
      <alignment horizontal="center" vertical="center"/>
    </xf>
    <xf numFmtId="2" fontId="20" fillId="0" borderId="92" xfId="0" applyNumberFormat="1" applyFont="1" applyBorder="1" applyAlignment="1">
      <alignment horizontal="center" vertical="center"/>
    </xf>
    <xf numFmtId="1" fontId="20" fillId="0" borderId="93" xfId="0" applyNumberFormat="1" applyFont="1" applyBorder="1" applyAlignment="1">
      <alignment horizontal="center" vertical="center"/>
    </xf>
    <xf numFmtId="1" fontId="5" fillId="0" borderId="94" xfId="0" applyNumberFormat="1" applyFont="1" applyBorder="1" applyAlignment="1">
      <alignment horizontal="center"/>
    </xf>
    <xf numFmtId="2" fontId="20" fillId="0" borderId="95" xfId="0" applyNumberFormat="1" applyFont="1" applyBorder="1" applyAlignment="1">
      <alignment horizontal="center"/>
    </xf>
    <xf numFmtId="1" fontId="25" fillId="0" borderId="96" xfId="0" applyNumberFormat="1" applyFont="1" applyBorder="1" applyAlignment="1">
      <alignment horizontal="center"/>
    </xf>
    <xf numFmtId="167" fontId="26" fillId="0" borderId="97" xfId="0" applyNumberFormat="1" applyFont="1" applyBorder="1" applyAlignment="1">
      <alignment horizontal="center"/>
    </xf>
    <xf numFmtId="0" fontId="37" fillId="0" borderId="16" xfId="0" applyFont="1" applyBorder="1" applyAlignment="1">
      <alignment horizontal="left" vertical="center" wrapText="1"/>
    </xf>
    <xf numFmtId="1" fontId="20" fillId="0" borderId="85" xfId="0" applyNumberFormat="1" applyFont="1" applyBorder="1" applyAlignment="1">
      <alignment horizontal="center" vertical="center"/>
    </xf>
    <xf numFmtId="0" fontId="37" fillId="0" borderId="20" xfId="0" applyFont="1" applyBorder="1" applyAlignment="1">
      <alignment horizontal="left" vertical="center" wrapText="1"/>
    </xf>
    <xf numFmtId="166" fontId="20" fillId="0" borderId="90" xfId="0" applyNumberFormat="1" applyFont="1" applyBorder="1" applyAlignment="1">
      <alignment horizontal="center" vertical="center"/>
    </xf>
    <xf numFmtId="2" fontId="20" fillId="0" borderId="93" xfId="0" applyNumberFormat="1" applyFont="1" applyBorder="1" applyAlignment="1">
      <alignment horizontal="center" vertical="center"/>
    </xf>
    <xf numFmtId="1" fontId="20" fillId="0" borderId="85" xfId="0" applyNumberFormat="1" applyFont="1" applyBorder="1" applyAlignment="1">
      <alignment horizontal="center"/>
    </xf>
    <xf numFmtId="49" fontId="23" fillId="0" borderId="36" xfId="0" applyNumberFormat="1" applyFont="1" applyBorder="1"/>
    <xf numFmtId="0" fontId="38" fillId="0" borderId="45" xfId="0" applyFont="1" applyBorder="1" applyAlignment="1">
      <alignment horizontal="right"/>
    </xf>
    <xf numFmtId="2" fontId="20" fillId="0" borderId="90" xfId="0" applyNumberFormat="1" applyFont="1" applyBorder="1" applyAlignment="1">
      <alignment horizontal="center" vertical="center"/>
    </xf>
    <xf numFmtId="2" fontId="5" fillId="0" borderId="94" xfId="0" applyNumberFormat="1" applyFont="1" applyBorder="1" applyAlignment="1">
      <alignment horizontal="center"/>
    </xf>
    <xf numFmtId="4" fontId="20" fillId="0" borderId="50" xfId="0" applyNumberFormat="1" applyFont="1" applyBorder="1" applyAlignment="1">
      <alignment horizontal="center"/>
    </xf>
    <xf numFmtId="167" fontId="20" fillId="0" borderId="88" xfId="0" applyNumberFormat="1" applyFont="1" applyBorder="1" applyAlignment="1">
      <alignment horizontal="center"/>
    </xf>
    <xf numFmtId="49" fontId="23" fillId="0" borderId="0" xfId="0" applyNumberFormat="1" applyFont="1"/>
    <xf numFmtId="2" fontId="20" fillId="0" borderId="98" xfId="0" applyNumberFormat="1" applyFont="1" applyBorder="1" applyAlignment="1">
      <alignment horizontal="center" vertical="center"/>
    </xf>
    <xf numFmtId="2" fontId="20" fillId="0" borderId="99" xfId="0" applyNumberFormat="1" applyFont="1" applyBorder="1" applyAlignment="1">
      <alignment horizontal="center" vertical="center"/>
    </xf>
    <xf numFmtId="2" fontId="20" fillId="0" borderId="100" xfId="0" applyNumberFormat="1" applyFont="1" applyBorder="1" applyAlignment="1">
      <alignment horizontal="center" vertical="center"/>
    </xf>
    <xf numFmtId="2" fontId="20" fillId="0" borderId="101" xfId="0" applyNumberFormat="1" applyFont="1" applyBorder="1" applyAlignment="1">
      <alignment horizontal="center" vertical="center"/>
    </xf>
    <xf numFmtId="2" fontId="20" fillId="0" borderId="102" xfId="0" applyNumberFormat="1" applyFont="1" applyBorder="1" applyAlignment="1">
      <alignment horizontal="center" vertical="center"/>
    </xf>
    <xf numFmtId="2" fontId="20" fillId="0" borderId="103" xfId="0" applyNumberFormat="1" applyFont="1" applyBorder="1" applyAlignment="1">
      <alignment horizontal="left" vertical="center"/>
    </xf>
    <xf numFmtId="166" fontId="20" fillId="0" borderId="47" xfId="0" applyNumberFormat="1" applyFont="1" applyBorder="1" applyAlignment="1">
      <alignment horizontal="center"/>
    </xf>
    <xf numFmtId="1" fontId="20" fillId="0" borderId="90" xfId="0" applyNumberFormat="1" applyFont="1" applyBorder="1" applyAlignment="1">
      <alignment horizontal="center" vertical="center"/>
    </xf>
    <xf numFmtId="2" fontId="20" fillId="0" borderId="104" xfId="0" applyNumberFormat="1" applyFont="1" applyBorder="1" applyAlignment="1">
      <alignment horizontal="left" vertical="center"/>
    </xf>
    <xf numFmtId="2" fontId="20" fillId="0" borderId="105" xfId="0" applyNumberFormat="1" applyFont="1" applyBorder="1" applyAlignment="1">
      <alignment horizontal="left" vertical="center"/>
    </xf>
    <xf numFmtId="2" fontId="20" fillId="0" borderId="106" xfId="0" applyNumberFormat="1" applyFont="1" applyBorder="1" applyAlignment="1">
      <alignment horizontal="left" vertical="center"/>
    </xf>
    <xf numFmtId="1" fontId="20" fillId="0" borderId="107" xfId="0" applyNumberFormat="1" applyFont="1" applyBorder="1" applyAlignment="1">
      <alignment horizontal="left" vertical="center"/>
    </xf>
    <xf numFmtId="2" fontId="5" fillId="0" borderId="108" xfId="1" applyNumberFormat="1" applyFont="1" applyFill="1" applyBorder="1" applyAlignment="1">
      <alignment horizontal="left"/>
    </xf>
    <xf numFmtId="2" fontId="20" fillId="0" borderId="109" xfId="0" applyNumberFormat="1" applyFont="1" applyBorder="1" applyAlignment="1">
      <alignment horizontal="left"/>
    </xf>
    <xf numFmtId="1" fontId="20" fillId="0" borderId="83" xfId="0" applyNumberFormat="1" applyFont="1" applyBorder="1" applyAlignment="1">
      <alignment horizontal="center" vertical="center"/>
    </xf>
    <xf numFmtId="2" fontId="20" fillId="0" borderId="110" xfId="0" applyNumberFormat="1" applyFont="1" applyBorder="1" applyAlignment="1">
      <alignment horizontal="left"/>
    </xf>
    <xf numFmtId="2" fontId="20" fillId="0" borderId="111" xfId="0" applyNumberFormat="1" applyFont="1" applyBorder="1" applyAlignment="1">
      <alignment horizontal="center"/>
    </xf>
    <xf numFmtId="2" fontId="20" fillId="0" borderId="112" xfId="0" applyNumberFormat="1" applyFont="1" applyBorder="1" applyAlignment="1">
      <alignment horizontal="center" vertical="center"/>
    </xf>
    <xf numFmtId="2" fontId="20" fillId="0" borderId="113" xfId="0" applyNumberFormat="1" applyFont="1" applyBorder="1" applyAlignment="1">
      <alignment horizontal="center" vertical="center"/>
    </xf>
    <xf numFmtId="1" fontId="20" fillId="9" borderId="88" xfId="0" applyNumberFormat="1" applyFont="1" applyFill="1" applyBorder="1" applyAlignment="1">
      <alignment horizontal="center"/>
    </xf>
    <xf numFmtId="1" fontId="20" fillId="9" borderId="114" xfId="0" applyNumberFormat="1" applyFont="1" applyFill="1" applyBorder="1" applyAlignment="1">
      <alignment horizontal="center"/>
    </xf>
    <xf numFmtId="2" fontId="20" fillId="9" borderId="90" xfId="0" applyNumberFormat="1" applyFont="1" applyFill="1" applyBorder="1" applyAlignment="1">
      <alignment horizontal="center" vertical="center"/>
    </xf>
    <xf numFmtId="2" fontId="20" fillId="9" borderId="91" xfId="0" applyNumberFormat="1" applyFont="1" applyFill="1" applyBorder="1" applyAlignment="1">
      <alignment horizontal="center" vertical="center"/>
    </xf>
    <xf numFmtId="2" fontId="20" fillId="9" borderId="92" xfId="0" applyNumberFormat="1" applyFont="1" applyFill="1" applyBorder="1" applyAlignment="1">
      <alignment horizontal="center" vertical="center"/>
    </xf>
    <xf numFmtId="2" fontId="20" fillId="0" borderId="83" xfId="0" applyNumberFormat="1" applyFont="1" applyBorder="1" applyAlignment="1">
      <alignment horizontal="center" vertical="center"/>
    </xf>
    <xf numFmtId="1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39" fillId="0" borderId="0" xfId="0" applyFont="1"/>
    <xf numFmtId="0" fontId="5" fillId="0" borderId="0" xfId="0" applyFont="1" applyAlignment="1">
      <alignment wrapText="1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colors>
    <mruColors>
      <color rgb="FFC0C0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448234</xdr:colOff>
      <xdr:row>6</xdr:row>
      <xdr:rowOff>168088</xdr:rowOff>
    </xdr:from>
    <xdr:ext cx="5804648" cy="291353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4948646" y="1501588"/>
          <a:ext cx="5804648" cy="2913530"/>
        </a:xfrm>
        <a:prstGeom prst="rect">
          <a:avLst/>
        </a:prstGeom>
        <a:noFill/>
        <a:ln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800">
              <a:solidFill>
                <a:schemeClr val="tx2"/>
              </a:solidFill>
            </a:rPr>
            <a:t>=SOMMEPROD((Pointage!$C$3:$C$102=A4)*Pointage!$D$3:$D$102+(Pointage!$E$3:$E$102=A4)*Pointage!$F$3:$F$102+(Pointage!$G$3:$G$102=A4)*Pointage!$H$3:$H$102+(Pointage!$I$3:$I$102=A4)*Pointage!$J$3:$J$102+(Pointage!$K$3:$K$102=A4)*Pointage!$L$3:$L$102+(Pointage!$M$3:$M$102=A4)*Pointage!$M$3:$M$102+(Pointage!$O$3:$O$102=A4)*Pointage!$P$3:$P$102)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K333"/>
  <sheetViews>
    <sheetView showZeros="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6" sqref="A6"/>
    </sheetView>
  </sheetViews>
  <sheetFormatPr baseColWidth="10" defaultColWidth="11.453125" defaultRowHeight="12.5" x14ac:dyDescent="0.25"/>
  <cols>
    <col min="1" max="1" width="29.26953125" style="3" bestFit="1" customWidth="1"/>
    <col min="2" max="2" width="9.7265625" style="1" customWidth="1"/>
    <col min="3" max="3" width="5.36328125" style="1" bestFit="1" customWidth="1"/>
    <col min="4" max="4" width="9.7265625" style="1" customWidth="1"/>
    <col min="5" max="5" width="5.36328125" style="1" bestFit="1" customWidth="1"/>
    <col min="6" max="6" width="9.7265625" style="1" customWidth="1"/>
    <col min="7" max="7" width="5.36328125" style="1" bestFit="1" customWidth="1"/>
    <col min="8" max="8" width="9.7265625" style="1" customWidth="1"/>
    <col min="9" max="9" width="5.36328125" style="1" bestFit="1" customWidth="1"/>
    <col min="10" max="10" width="9.7265625" style="1" customWidth="1"/>
    <col min="11" max="11" width="5.36328125" style="1" bestFit="1" customWidth="1"/>
    <col min="12" max="12" width="9.7265625" style="1" customWidth="1"/>
    <col min="13" max="13" width="5.36328125" style="1" bestFit="1" customWidth="1"/>
    <col min="14" max="14" width="9.7265625" style="1" customWidth="1"/>
    <col min="15" max="15" width="5.36328125" style="1" bestFit="1" customWidth="1"/>
    <col min="16" max="16" width="9.7265625" style="1" customWidth="1"/>
    <col min="17" max="17" width="5.36328125" style="1" bestFit="1" customWidth="1"/>
    <col min="18" max="18" width="9.7265625" style="1" customWidth="1"/>
    <col min="19" max="19" width="5.36328125" style="1" bestFit="1" customWidth="1"/>
    <col min="20" max="20" width="9.7265625" style="1" customWidth="1"/>
    <col min="21" max="21" width="5.36328125" style="1" bestFit="1" customWidth="1"/>
    <col min="22" max="22" width="9.7265625" style="1" customWidth="1"/>
    <col min="23" max="23" width="5.36328125" style="1" bestFit="1" customWidth="1"/>
    <col min="24" max="24" width="9.7265625" style="1" customWidth="1"/>
    <col min="25" max="25" width="5.36328125" style="1" bestFit="1" customWidth="1"/>
    <col min="26" max="26" width="9.7265625" style="1" customWidth="1"/>
    <col min="27" max="27" width="5.36328125" style="1" bestFit="1" customWidth="1"/>
    <col min="28" max="28" width="9.7265625" style="1" customWidth="1"/>
    <col min="29" max="29" width="5.36328125" style="1" bestFit="1" customWidth="1"/>
    <col min="30" max="30" width="9.7265625" style="1" customWidth="1"/>
    <col min="31" max="31" width="5.36328125" style="1" bestFit="1" customWidth="1"/>
    <col min="32" max="32" width="9.7265625" style="1" customWidth="1"/>
    <col min="33" max="33" width="5.36328125" style="1" bestFit="1" customWidth="1"/>
    <col min="34" max="34" width="9.7265625" style="1" customWidth="1"/>
    <col min="35" max="35" width="5.36328125" style="1" bestFit="1" customWidth="1"/>
    <col min="36" max="36" width="9.7265625" style="1" customWidth="1"/>
    <col min="37" max="37" width="5.36328125" style="1" bestFit="1" customWidth="1"/>
    <col min="38" max="38" width="9.7265625" style="1" customWidth="1"/>
    <col min="39" max="39" width="5.36328125" style="51" bestFit="1" customWidth="1"/>
    <col min="40" max="40" width="9.7265625" style="1" customWidth="1"/>
    <col min="41" max="41" width="5.36328125" style="51" bestFit="1" customWidth="1"/>
    <col min="42" max="63" width="9.7265625" style="1" customWidth="1"/>
  </cols>
  <sheetData>
    <row r="1" spans="1:63" ht="13" x14ac:dyDescent="0.3">
      <c r="A1" s="7"/>
      <c r="B1" s="46" t="s">
        <v>151</v>
      </c>
      <c r="C1" s="47"/>
      <c r="D1" s="46" t="s">
        <v>152</v>
      </c>
      <c r="E1" s="47"/>
      <c r="F1" s="46" t="s">
        <v>153</v>
      </c>
      <c r="G1" s="47"/>
      <c r="H1" s="46" t="s">
        <v>154</v>
      </c>
      <c r="I1" s="47"/>
      <c r="J1" s="46" t="s">
        <v>155</v>
      </c>
      <c r="K1" s="47"/>
      <c r="L1" s="46" t="s">
        <v>156</v>
      </c>
      <c r="M1" s="47"/>
      <c r="N1" s="46" t="s">
        <v>157</v>
      </c>
      <c r="O1" s="47"/>
      <c r="P1" s="46" t="s">
        <v>158</v>
      </c>
      <c r="Q1" s="47"/>
      <c r="R1" s="46" t="s">
        <v>159</v>
      </c>
      <c r="S1" s="47"/>
      <c r="T1" s="46" t="s">
        <v>160</v>
      </c>
      <c r="U1" s="47"/>
      <c r="V1" s="46" t="s">
        <v>161</v>
      </c>
      <c r="W1" s="47"/>
      <c r="X1" s="46" t="s">
        <v>162</v>
      </c>
      <c r="Y1" s="47"/>
      <c r="Z1" s="46" t="s">
        <v>163</v>
      </c>
      <c r="AA1" s="47"/>
      <c r="AB1" s="46" t="s">
        <v>164</v>
      </c>
      <c r="AC1" s="47"/>
      <c r="AD1" s="46" t="s">
        <v>165</v>
      </c>
      <c r="AE1" s="47"/>
      <c r="AF1" s="46" t="s">
        <v>166</v>
      </c>
      <c r="AG1" s="47"/>
      <c r="AH1" s="46" t="s">
        <v>167</v>
      </c>
      <c r="AI1" s="47"/>
      <c r="AJ1" s="46" t="s">
        <v>168</v>
      </c>
      <c r="AK1" s="47"/>
      <c r="AL1" s="46" t="s">
        <v>169</v>
      </c>
      <c r="AM1" s="47"/>
      <c r="AN1" s="46" t="s">
        <v>170</v>
      </c>
      <c r="AO1" s="47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</row>
    <row r="2" spans="1:63" ht="13" x14ac:dyDescent="0.3">
      <c r="A2" s="8"/>
      <c r="B2" s="6" t="s">
        <v>0</v>
      </c>
      <c r="C2" s="6" t="s">
        <v>1</v>
      </c>
      <c r="D2" s="6" t="s">
        <v>0</v>
      </c>
      <c r="E2" s="6" t="s">
        <v>1</v>
      </c>
      <c r="F2" s="6" t="s">
        <v>0</v>
      </c>
      <c r="G2" s="6" t="s">
        <v>1</v>
      </c>
      <c r="H2" s="6" t="s">
        <v>0</v>
      </c>
      <c r="I2" s="6" t="s">
        <v>1</v>
      </c>
      <c r="J2" s="6" t="s">
        <v>0</v>
      </c>
      <c r="K2" s="6" t="s">
        <v>1</v>
      </c>
      <c r="L2" s="6" t="s">
        <v>0</v>
      </c>
      <c r="M2" s="6" t="s">
        <v>1</v>
      </c>
      <c r="N2" s="6" t="s">
        <v>0</v>
      </c>
      <c r="O2" s="6" t="s">
        <v>1</v>
      </c>
      <c r="P2" s="6" t="s">
        <v>0</v>
      </c>
      <c r="Q2" s="6" t="s">
        <v>1</v>
      </c>
      <c r="R2" s="6" t="s">
        <v>0</v>
      </c>
      <c r="S2" s="6" t="s">
        <v>1</v>
      </c>
      <c r="T2" s="6" t="s">
        <v>0</v>
      </c>
      <c r="U2" s="6" t="s">
        <v>1</v>
      </c>
      <c r="V2" s="6" t="s">
        <v>0</v>
      </c>
      <c r="W2" s="6" t="s">
        <v>1</v>
      </c>
      <c r="X2" s="6" t="s">
        <v>0</v>
      </c>
      <c r="Y2" s="6" t="s">
        <v>1</v>
      </c>
      <c r="Z2" s="6" t="s">
        <v>0</v>
      </c>
      <c r="AA2" s="6" t="s">
        <v>1</v>
      </c>
      <c r="AB2" s="6" t="s">
        <v>0</v>
      </c>
      <c r="AC2" s="6" t="s">
        <v>1</v>
      </c>
      <c r="AD2" s="6" t="s">
        <v>0</v>
      </c>
      <c r="AE2" s="6" t="s">
        <v>1</v>
      </c>
      <c r="AF2" s="6" t="s">
        <v>0</v>
      </c>
      <c r="AG2" s="6" t="s">
        <v>1</v>
      </c>
      <c r="AH2" s="6" t="s">
        <v>0</v>
      </c>
      <c r="AI2" s="6" t="s">
        <v>1</v>
      </c>
      <c r="AJ2" s="6" t="s">
        <v>0</v>
      </c>
      <c r="AK2" s="6" t="s">
        <v>1</v>
      </c>
      <c r="AL2" s="6" t="s">
        <v>0</v>
      </c>
      <c r="AM2" s="6" t="s">
        <v>1</v>
      </c>
      <c r="AN2" s="6" t="s">
        <v>0</v>
      </c>
      <c r="AO2" s="6" t="s">
        <v>1</v>
      </c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</row>
    <row r="3" spans="1:63" x14ac:dyDescent="0.25">
      <c r="A3" s="5">
        <v>43038</v>
      </c>
      <c r="B3" s="2">
        <v>2</v>
      </c>
      <c r="C3" s="34">
        <v>1</v>
      </c>
      <c r="D3" s="2">
        <v>0</v>
      </c>
      <c r="E3" s="28">
        <v>0</v>
      </c>
      <c r="F3" s="2">
        <v>0</v>
      </c>
      <c r="G3" s="32">
        <v>0</v>
      </c>
      <c r="H3" s="2">
        <v>0</v>
      </c>
      <c r="I3" s="34">
        <v>0</v>
      </c>
      <c r="J3" s="2">
        <v>0</v>
      </c>
      <c r="K3" s="34">
        <v>0</v>
      </c>
      <c r="L3" s="2">
        <v>0</v>
      </c>
      <c r="M3" s="32">
        <v>0</v>
      </c>
      <c r="N3" s="2">
        <v>0</v>
      </c>
      <c r="O3" s="32">
        <v>0</v>
      </c>
      <c r="P3" s="2">
        <v>0</v>
      </c>
      <c r="Q3" s="34">
        <v>0</v>
      </c>
      <c r="R3" s="2">
        <v>0</v>
      </c>
      <c r="S3" s="32">
        <v>0</v>
      </c>
      <c r="T3" s="2">
        <v>0</v>
      </c>
      <c r="U3" s="32">
        <v>0</v>
      </c>
      <c r="V3" s="2">
        <v>0</v>
      </c>
      <c r="W3" s="30">
        <v>0</v>
      </c>
      <c r="X3" s="2">
        <v>0</v>
      </c>
      <c r="Y3" s="32">
        <v>0</v>
      </c>
      <c r="Z3" s="2">
        <v>0</v>
      </c>
      <c r="AA3" s="32">
        <v>0</v>
      </c>
      <c r="AB3" s="2">
        <v>0</v>
      </c>
      <c r="AC3" s="32">
        <v>0</v>
      </c>
      <c r="AD3" s="2">
        <v>0</v>
      </c>
      <c r="AE3" s="30">
        <v>0</v>
      </c>
      <c r="AF3" s="2">
        <v>0</v>
      </c>
      <c r="AG3" s="34">
        <v>0</v>
      </c>
      <c r="AH3" s="2">
        <v>0</v>
      </c>
      <c r="AI3" s="32">
        <v>0</v>
      </c>
      <c r="AJ3" s="2">
        <v>0</v>
      </c>
      <c r="AK3" s="34">
        <v>0</v>
      </c>
      <c r="AL3" s="2">
        <v>0</v>
      </c>
      <c r="AM3" s="6">
        <v>0</v>
      </c>
      <c r="AN3" s="2">
        <v>0</v>
      </c>
      <c r="AO3" s="6">
        <v>0</v>
      </c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</row>
    <row r="4" spans="1:63" x14ac:dyDescent="0.25">
      <c r="A4" s="5">
        <f>A3+1</f>
        <v>43039</v>
      </c>
      <c r="B4" s="2">
        <v>2</v>
      </c>
      <c r="C4" s="34">
        <v>1</v>
      </c>
      <c r="D4" s="2">
        <v>0</v>
      </c>
      <c r="E4" s="28">
        <v>0</v>
      </c>
      <c r="F4" s="2">
        <v>0</v>
      </c>
      <c r="G4" s="32">
        <v>0</v>
      </c>
      <c r="H4" s="2">
        <v>0</v>
      </c>
      <c r="I4" s="34">
        <v>0</v>
      </c>
      <c r="J4" s="2">
        <v>0</v>
      </c>
      <c r="K4" s="34">
        <v>0</v>
      </c>
      <c r="L4" s="2">
        <v>0</v>
      </c>
      <c r="M4" s="32">
        <v>0</v>
      </c>
      <c r="N4" s="2">
        <v>0</v>
      </c>
      <c r="O4" s="32">
        <v>0</v>
      </c>
      <c r="P4" s="2">
        <v>0</v>
      </c>
      <c r="Q4" s="34">
        <v>0</v>
      </c>
      <c r="R4" s="2">
        <v>0</v>
      </c>
      <c r="S4" s="32">
        <v>0</v>
      </c>
      <c r="T4" s="2">
        <v>0</v>
      </c>
      <c r="U4" s="32">
        <v>0</v>
      </c>
      <c r="V4" s="2">
        <v>0</v>
      </c>
      <c r="W4" s="30">
        <v>0</v>
      </c>
      <c r="X4" s="2">
        <v>0</v>
      </c>
      <c r="Y4" s="32">
        <v>0</v>
      </c>
      <c r="Z4" s="2">
        <v>0</v>
      </c>
      <c r="AA4" s="32">
        <v>0</v>
      </c>
      <c r="AB4" s="2">
        <v>0</v>
      </c>
      <c r="AC4" s="32">
        <v>0</v>
      </c>
      <c r="AD4" s="2">
        <v>0</v>
      </c>
      <c r="AE4" s="30">
        <v>0</v>
      </c>
      <c r="AF4" s="2">
        <v>0</v>
      </c>
      <c r="AG4" s="34">
        <v>0</v>
      </c>
      <c r="AH4" s="2">
        <v>0</v>
      </c>
      <c r="AI4" s="32">
        <v>0</v>
      </c>
      <c r="AJ4" s="2">
        <v>0</v>
      </c>
      <c r="AK4" s="34">
        <v>0</v>
      </c>
      <c r="AL4" s="2">
        <v>0</v>
      </c>
      <c r="AM4" s="6">
        <v>0</v>
      </c>
      <c r="AN4" s="2">
        <v>0</v>
      </c>
      <c r="AO4" s="6">
        <v>0</v>
      </c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</row>
    <row r="5" spans="1:63" x14ac:dyDescent="0.25">
      <c r="A5" s="5">
        <f t="shared" ref="A5:A68" si="0">A4+1</f>
        <v>43040</v>
      </c>
      <c r="B5" s="2">
        <v>2</v>
      </c>
      <c r="C5" s="34">
        <v>1</v>
      </c>
      <c r="D5" s="2">
        <v>0</v>
      </c>
      <c r="E5" s="28">
        <v>0</v>
      </c>
      <c r="F5" s="2">
        <v>0</v>
      </c>
      <c r="G5" s="32">
        <v>0</v>
      </c>
      <c r="H5" s="2">
        <v>0</v>
      </c>
      <c r="I5" s="34">
        <v>0</v>
      </c>
      <c r="J5" s="2">
        <v>0</v>
      </c>
      <c r="K5" s="34">
        <v>0</v>
      </c>
      <c r="L5" s="2">
        <v>0</v>
      </c>
      <c r="M5" s="32">
        <v>0</v>
      </c>
      <c r="N5" s="2">
        <v>0</v>
      </c>
      <c r="O5" s="32">
        <v>0</v>
      </c>
      <c r="P5" s="2">
        <v>0</v>
      </c>
      <c r="Q5" s="34">
        <v>0</v>
      </c>
      <c r="R5" s="2">
        <v>0</v>
      </c>
      <c r="S5" s="32">
        <v>0</v>
      </c>
      <c r="T5" s="2">
        <v>0</v>
      </c>
      <c r="U5" s="32">
        <v>0</v>
      </c>
      <c r="V5" s="2">
        <v>0</v>
      </c>
      <c r="W5" s="30">
        <v>0</v>
      </c>
      <c r="X5" s="2">
        <v>0</v>
      </c>
      <c r="Y5" s="32">
        <v>0</v>
      </c>
      <c r="Z5" s="2">
        <v>0</v>
      </c>
      <c r="AA5" s="32">
        <v>0</v>
      </c>
      <c r="AB5" s="2">
        <v>0</v>
      </c>
      <c r="AC5" s="32">
        <v>0</v>
      </c>
      <c r="AD5" s="2">
        <v>0</v>
      </c>
      <c r="AE5" s="30">
        <v>0</v>
      </c>
      <c r="AF5" s="2">
        <v>0</v>
      </c>
      <c r="AG5" s="34">
        <v>0</v>
      </c>
      <c r="AH5" s="2">
        <v>0</v>
      </c>
      <c r="AI5" s="32">
        <v>0</v>
      </c>
      <c r="AJ5" s="2">
        <v>0</v>
      </c>
      <c r="AK5" s="34">
        <v>0</v>
      </c>
      <c r="AL5" s="2">
        <v>0</v>
      </c>
      <c r="AM5" s="6">
        <v>0</v>
      </c>
      <c r="AN5" s="2">
        <v>0</v>
      </c>
      <c r="AO5" s="6">
        <v>0</v>
      </c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</row>
    <row r="6" spans="1:63" x14ac:dyDescent="0.25">
      <c r="A6" s="5">
        <f t="shared" si="0"/>
        <v>43041</v>
      </c>
      <c r="B6" s="2">
        <v>2</v>
      </c>
      <c r="C6" s="34">
        <v>1</v>
      </c>
      <c r="D6" s="2">
        <v>0</v>
      </c>
      <c r="E6" s="28">
        <v>0</v>
      </c>
      <c r="F6" s="2">
        <v>0</v>
      </c>
      <c r="G6" s="32">
        <v>0</v>
      </c>
      <c r="H6" s="2">
        <v>0</v>
      </c>
      <c r="I6" s="34">
        <v>0</v>
      </c>
      <c r="J6" s="2">
        <v>0</v>
      </c>
      <c r="K6" s="34">
        <v>0</v>
      </c>
      <c r="L6" s="2">
        <v>0</v>
      </c>
      <c r="M6" s="32">
        <v>0</v>
      </c>
      <c r="N6" s="2">
        <v>0</v>
      </c>
      <c r="O6" s="32">
        <v>0</v>
      </c>
      <c r="P6" s="2">
        <v>0</v>
      </c>
      <c r="Q6" s="34">
        <v>0</v>
      </c>
      <c r="R6" s="2">
        <v>0</v>
      </c>
      <c r="S6" s="32">
        <v>0</v>
      </c>
      <c r="T6" s="2">
        <v>0</v>
      </c>
      <c r="U6" s="32">
        <v>0</v>
      </c>
      <c r="V6" s="2">
        <v>0</v>
      </c>
      <c r="W6" s="30">
        <v>0</v>
      </c>
      <c r="X6" s="2">
        <v>0</v>
      </c>
      <c r="Y6" s="32">
        <v>0</v>
      </c>
      <c r="Z6" s="2">
        <v>0</v>
      </c>
      <c r="AA6" s="32">
        <v>0</v>
      </c>
      <c r="AB6" s="2">
        <v>0</v>
      </c>
      <c r="AC6" s="32">
        <v>0</v>
      </c>
      <c r="AD6" s="2">
        <v>0</v>
      </c>
      <c r="AE6" s="30">
        <v>0</v>
      </c>
      <c r="AF6" s="2">
        <v>0</v>
      </c>
      <c r="AG6" s="34">
        <v>0</v>
      </c>
      <c r="AH6" s="2">
        <v>0</v>
      </c>
      <c r="AI6" s="32">
        <v>0</v>
      </c>
      <c r="AJ6" s="2">
        <v>0</v>
      </c>
      <c r="AK6" s="34">
        <v>0</v>
      </c>
      <c r="AL6" s="2">
        <v>0</v>
      </c>
      <c r="AM6" s="6">
        <v>0</v>
      </c>
      <c r="AN6" s="2">
        <v>0</v>
      </c>
      <c r="AO6" s="6">
        <v>0</v>
      </c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</row>
    <row r="7" spans="1:63" x14ac:dyDescent="0.25">
      <c r="A7" s="5">
        <f t="shared" si="0"/>
        <v>43042</v>
      </c>
      <c r="B7" s="2">
        <v>2</v>
      </c>
      <c r="C7" s="34">
        <v>1</v>
      </c>
      <c r="D7" s="2">
        <v>0</v>
      </c>
      <c r="E7" s="28">
        <v>0</v>
      </c>
      <c r="F7" s="2">
        <v>0</v>
      </c>
      <c r="G7" s="32">
        <v>0</v>
      </c>
      <c r="H7" s="2">
        <v>0</v>
      </c>
      <c r="I7" s="34">
        <v>0</v>
      </c>
      <c r="J7" s="2">
        <v>0</v>
      </c>
      <c r="K7" s="34">
        <v>0</v>
      </c>
      <c r="L7" s="2">
        <v>0</v>
      </c>
      <c r="M7" s="32">
        <v>0</v>
      </c>
      <c r="N7" s="2">
        <v>0</v>
      </c>
      <c r="O7" s="32">
        <v>0</v>
      </c>
      <c r="P7" s="2">
        <v>0</v>
      </c>
      <c r="Q7" s="34">
        <v>0</v>
      </c>
      <c r="R7" s="2">
        <v>0</v>
      </c>
      <c r="S7" s="32">
        <v>0</v>
      </c>
      <c r="T7" s="2">
        <v>0</v>
      </c>
      <c r="U7" s="32">
        <v>0</v>
      </c>
      <c r="V7" s="2">
        <v>0</v>
      </c>
      <c r="W7" s="30">
        <v>0</v>
      </c>
      <c r="X7" s="2">
        <v>0</v>
      </c>
      <c r="Y7" s="32">
        <v>0</v>
      </c>
      <c r="Z7" s="2">
        <v>0</v>
      </c>
      <c r="AA7" s="32">
        <v>0</v>
      </c>
      <c r="AB7" s="2">
        <v>0</v>
      </c>
      <c r="AC7" s="32">
        <v>0</v>
      </c>
      <c r="AD7" s="2">
        <v>0</v>
      </c>
      <c r="AE7" s="30">
        <v>0</v>
      </c>
      <c r="AF7" s="2">
        <v>0</v>
      </c>
      <c r="AG7" s="34">
        <v>0</v>
      </c>
      <c r="AH7" s="2">
        <v>0</v>
      </c>
      <c r="AI7" s="32">
        <v>0</v>
      </c>
      <c r="AJ7" s="2">
        <v>0</v>
      </c>
      <c r="AK7" s="34">
        <v>0</v>
      </c>
      <c r="AL7" s="2">
        <v>0</v>
      </c>
      <c r="AM7" s="6">
        <v>0</v>
      </c>
      <c r="AN7" s="2">
        <v>0</v>
      </c>
      <c r="AO7" s="6">
        <v>0</v>
      </c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</row>
    <row r="8" spans="1:63" x14ac:dyDescent="0.25">
      <c r="A8" s="5">
        <f t="shared" si="0"/>
        <v>43043</v>
      </c>
      <c r="B8" s="2">
        <v>0</v>
      </c>
      <c r="C8" s="34">
        <v>0</v>
      </c>
      <c r="D8" s="2">
        <v>0</v>
      </c>
      <c r="E8" s="28">
        <v>0</v>
      </c>
      <c r="F8" s="2">
        <v>0</v>
      </c>
      <c r="G8" s="32">
        <v>0</v>
      </c>
      <c r="H8" s="2">
        <v>0</v>
      </c>
      <c r="I8" s="34">
        <v>0</v>
      </c>
      <c r="J8" s="2">
        <v>0</v>
      </c>
      <c r="K8" s="34">
        <v>0</v>
      </c>
      <c r="L8" s="2">
        <v>0</v>
      </c>
      <c r="M8" s="32">
        <v>0</v>
      </c>
      <c r="N8" s="2">
        <v>0</v>
      </c>
      <c r="O8" s="32">
        <v>0</v>
      </c>
      <c r="P8" s="2">
        <v>0</v>
      </c>
      <c r="Q8" s="34">
        <v>0</v>
      </c>
      <c r="R8" s="2">
        <v>0</v>
      </c>
      <c r="S8" s="32">
        <v>0</v>
      </c>
      <c r="T8" s="2">
        <v>0</v>
      </c>
      <c r="U8" s="32">
        <v>0</v>
      </c>
      <c r="V8" s="2">
        <v>0</v>
      </c>
      <c r="W8" s="30">
        <v>0</v>
      </c>
      <c r="X8" s="2">
        <v>0</v>
      </c>
      <c r="Y8" s="32">
        <v>0</v>
      </c>
      <c r="Z8" s="2">
        <v>0</v>
      </c>
      <c r="AA8" s="32">
        <v>0</v>
      </c>
      <c r="AB8" s="2">
        <v>0</v>
      </c>
      <c r="AC8" s="32">
        <v>0</v>
      </c>
      <c r="AD8" s="2">
        <v>0</v>
      </c>
      <c r="AE8" s="30">
        <v>0</v>
      </c>
      <c r="AF8" s="2">
        <v>0</v>
      </c>
      <c r="AG8" s="34">
        <v>0</v>
      </c>
      <c r="AH8" s="2">
        <v>0</v>
      </c>
      <c r="AI8" s="32">
        <v>0</v>
      </c>
      <c r="AJ8" s="2">
        <v>0</v>
      </c>
      <c r="AK8" s="34">
        <v>0</v>
      </c>
      <c r="AL8" s="2">
        <v>0</v>
      </c>
      <c r="AM8" s="6">
        <v>0</v>
      </c>
      <c r="AN8" s="2">
        <v>0</v>
      </c>
      <c r="AO8" s="6">
        <v>0</v>
      </c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</row>
    <row r="9" spans="1:63" x14ac:dyDescent="0.25">
      <c r="A9" s="5">
        <f t="shared" si="0"/>
        <v>43044</v>
      </c>
      <c r="B9" s="2">
        <v>0</v>
      </c>
      <c r="C9" s="34">
        <v>0</v>
      </c>
      <c r="D9" s="2">
        <v>0</v>
      </c>
      <c r="E9" s="28">
        <v>0</v>
      </c>
      <c r="F9" s="2">
        <v>0</v>
      </c>
      <c r="G9" s="32">
        <v>0</v>
      </c>
      <c r="H9" s="2">
        <v>0</v>
      </c>
      <c r="I9" s="34">
        <v>0</v>
      </c>
      <c r="J9" s="2">
        <v>0</v>
      </c>
      <c r="K9" s="34">
        <v>0</v>
      </c>
      <c r="L9" s="2">
        <v>0</v>
      </c>
      <c r="M9" s="32">
        <v>0</v>
      </c>
      <c r="N9" s="2">
        <v>0</v>
      </c>
      <c r="O9" s="32">
        <v>0</v>
      </c>
      <c r="P9" s="2">
        <v>0</v>
      </c>
      <c r="Q9" s="34">
        <v>0</v>
      </c>
      <c r="R9" s="2">
        <v>0</v>
      </c>
      <c r="S9" s="32">
        <v>0</v>
      </c>
      <c r="T9" s="2">
        <v>0</v>
      </c>
      <c r="U9" s="32">
        <v>0</v>
      </c>
      <c r="V9" s="2">
        <v>0</v>
      </c>
      <c r="W9" s="30">
        <v>0</v>
      </c>
      <c r="X9" s="2">
        <v>0</v>
      </c>
      <c r="Y9" s="32">
        <v>0</v>
      </c>
      <c r="Z9" s="2">
        <v>0</v>
      </c>
      <c r="AA9" s="32">
        <v>0</v>
      </c>
      <c r="AB9" s="2">
        <v>0</v>
      </c>
      <c r="AC9" s="32">
        <v>0</v>
      </c>
      <c r="AD9" s="2">
        <v>0</v>
      </c>
      <c r="AE9" s="30">
        <v>0</v>
      </c>
      <c r="AF9" s="2">
        <v>0</v>
      </c>
      <c r="AG9" s="34">
        <v>0</v>
      </c>
      <c r="AH9" s="2">
        <v>0</v>
      </c>
      <c r="AI9" s="32">
        <v>0</v>
      </c>
      <c r="AJ9" s="2">
        <v>0</v>
      </c>
      <c r="AK9" s="34">
        <v>0</v>
      </c>
      <c r="AL9" s="2">
        <v>0</v>
      </c>
      <c r="AM9" s="6">
        <v>0</v>
      </c>
      <c r="AN9" s="2">
        <v>0</v>
      </c>
      <c r="AO9" s="6">
        <v>0</v>
      </c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</row>
    <row r="10" spans="1:63" x14ac:dyDescent="0.25">
      <c r="A10" s="5">
        <f t="shared" si="0"/>
        <v>43045</v>
      </c>
      <c r="B10" s="2">
        <v>0</v>
      </c>
      <c r="C10" s="34">
        <v>0</v>
      </c>
      <c r="D10" s="2">
        <v>0</v>
      </c>
      <c r="E10" s="28">
        <v>0</v>
      </c>
      <c r="F10" s="2">
        <v>0</v>
      </c>
      <c r="G10" s="32">
        <v>0</v>
      </c>
      <c r="H10" s="2">
        <v>0</v>
      </c>
      <c r="I10" s="34">
        <v>0</v>
      </c>
      <c r="J10" s="2">
        <v>0</v>
      </c>
      <c r="K10" s="34">
        <v>0</v>
      </c>
      <c r="L10" s="2">
        <v>0</v>
      </c>
      <c r="M10" s="32">
        <v>0</v>
      </c>
      <c r="N10" s="2">
        <v>0</v>
      </c>
      <c r="O10" s="32">
        <v>0</v>
      </c>
      <c r="P10" s="2">
        <v>0</v>
      </c>
      <c r="Q10" s="34">
        <v>0</v>
      </c>
      <c r="R10" s="2">
        <v>0</v>
      </c>
      <c r="S10" s="32">
        <v>0</v>
      </c>
      <c r="T10" s="2">
        <v>0</v>
      </c>
      <c r="U10" s="32">
        <v>0</v>
      </c>
      <c r="V10" s="2">
        <v>0</v>
      </c>
      <c r="W10" s="30">
        <v>0</v>
      </c>
      <c r="X10" s="2">
        <v>0</v>
      </c>
      <c r="Y10" s="32">
        <v>0</v>
      </c>
      <c r="Z10" s="2">
        <v>0</v>
      </c>
      <c r="AA10" s="32">
        <v>0</v>
      </c>
      <c r="AB10" s="2">
        <v>0</v>
      </c>
      <c r="AC10" s="32">
        <v>0</v>
      </c>
      <c r="AD10" s="2">
        <v>0</v>
      </c>
      <c r="AE10" s="30">
        <v>0</v>
      </c>
      <c r="AF10" s="2">
        <v>0</v>
      </c>
      <c r="AG10" s="34">
        <v>0</v>
      </c>
      <c r="AH10" s="2">
        <v>0</v>
      </c>
      <c r="AI10" s="32">
        <v>0</v>
      </c>
      <c r="AJ10" s="2">
        <v>0</v>
      </c>
      <c r="AK10" s="34">
        <v>0</v>
      </c>
      <c r="AL10" s="2">
        <v>0</v>
      </c>
      <c r="AM10" s="6">
        <v>0</v>
      </c>
      <c r="AN10" s="2">
        <v>0</v>
      </c>
      <c r="AO10" s="6">
        <v>0</v>
      </c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</row>
    <row r="11" spans="1:63" x14ac:dyDescent="0.25">
      <c r="A11" s="5">
        <f t="shared" si="0"/>
        <v>43046</v>
      </c>
      <c r="B11" s="2">
        <v>0</v>
      </c>
      <c r="C11" s="34">
        <v>0</v>
      </c>
      <c r="D11" s="2">
        <v>0</v>
      </c>
      <c r="E11" s="28">
        <v>0</v>
      </c>
      <c r="F11" s="2">
        <v>0</v>
      </c>
      <c r="G11" s="32">
        <v>0</v>
      </c>
      <c r="H11" s="2">
        <v>0</v>
      </c>
      <c r="I11" s="34">
        <v>0</v>
      </c>
      <c r="J11" s="2">
        <v>0</v>
      </c>
      <c r="K11" s="34">
        <v>0</v>
      </c>
      <c r="L11" s="2">
        <v>0</v>
      </c>
      <c r="M11" s="32">
        <v>0</v>
      </c>
      <c r="N11" s="2">
        <v>0</v>
      </c>
      <c r="O11" s="32">
        <v>0</v>
      </c>
      <c r="P11" s="2">
        <v>0</v>
      </c>
      <c r="Q11" s="34">
        <v>0</v>
      </c>
      <c r="R11" s="2">
        <v>0</v>
      </c>
      <c r="S11" s="32">
        <v>0</v>
      </c>
      <c r="T11" s="2">
        <v>0</v>
      </c>
      <c r="U11" s="32">
        <v>0</v>
      </c>
      <c r="V11" s="2">
        <v>0</v>
      </c>
      <c r="W11" s="30">
        <v>0</v>
      </c>
      <c r="X11" s="2">
        <v>0</v>
      </c>
      <c r="Y11" s="32">
        <v>0</v>
      </c>
      <c r="Z11" s="2">
        <v>0</v>
      </c>
      <c r="AA11" s="32">
        <v>0</v>
      </c>
      <c r="AB11" s="2">
        <v>0</v>
      </c>
      <c r="AC11" s="32">
        <v>0</v>
      </c>
      <c r="AD11" s="2">
        <v>0</v>
      </c>
      <c r="AE11" s="30">
        <v>0</v>
      </c>
      <c r="AF11" s="2">
        <v>0</v>
      </c>
      <c r="AG11" s="34">
        <v>0</v>
      </c>
      <c r="AH11" s="2">
        <v>0</v>
      </c>
      <c r="AI11" s="32">
        <v>0</v>
      </c>
      <c r="AJ11" s="2">
        <v>0</v>
      </c>
      <c r="AK11" s="34">
        <v>0</v>
      </c>
      <c r="AL11" s="2">
        <v>0</v>
      </c>
      <c r="AM11" s="6">
        <v>0</v>
      </c>
      <c r="AN11" s="2">
        <v>0</v>
      </c>
      <c r="AO11" s="6">
        <v>0</v>
      </c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</row>
    <row r="12" spans="1:63" x14ac:dyDescent="0.25">
      <c r="A12" s="5">
        <f t="shared" si="0"/>
        <v>43047</v>
      </c>
      <c r="B12" s="2">
        <v>0</v>
      </c>
      <c r="C12" s="34">
        <v>0</v>
      </c>
      <c r="D12" s="2">
        <v>2</v>
      </c>
      <c r="E12" s="28">
        <v>1</v>
      </c>
      <c r="F12" s="2">
        <v>0</v>
      </c>
      <c r="G12" s="32">
        <v>0</v>
      </c>
      <c r="H12" s="2">
        <v>0</v>
      </c>
      <c r="I12" s="34">
        <v>0</v>
      </c>
      <c r="J12" s="2">
        <v>0</v>
      </c>
      <c r="K12" s="34">
        <v>0</v>
      </c>
      <c r="L12" s="2">
        <v>0</v>
      </c>
      <c r="M12" s="32">
        <v>0</v>
      </c>
      <c r="N12" s="2">
        <v>0</v>
      </c>
      <c r="O12" s="32">
        <v>0</v>
      </c>
      <c r="P12" s="2">
        <v>0</v>
      </c>
      <c r="Q12" s="34">
        <v>0</v>
      </c>
      <c r="R12" s="2">
        <v>0</v>
      </c>
      <c r="S12" s="32">
        <v>0</v>
      </c>
      <c r="T12" s="2">
        <v>0</v>
      </c>
      <c r="U12" s="32">
        <v>0</v>
      </c>
      <c r="V12" s="2">
        <v>0</v>
      </c>
      <c r="W12" s="30">
        <v>0</v>
      </c>
      <c r="X12" s="2">
        <v>0</v>
      </c>
      <c r="Y12" s="32">
        <v>0</v>
      </c>
      <c r="Z12" s="2">
        <v>0</v>
      </c>
      <c r="AA12" s="32">
        <v>0</v>
      </c>
      <c r="AB12" s="2">
        <v>0</v>
      </c>
      <c r="AC12" s="32">
        <v>0</v>
      </c>
      <c r="AD12" s="2">
        <v>0</v>
      </c>
      <c r="AE12" s="30">
        <v>0</v>
      </c>
      <c r="AF12" s="2">
        <v>0</v>
      </c>
      <c r="AG12" s="34">
        <v>0</v>
      </c>
      <c r="AH12" s="2">
        <v>0</v>
      </c>
      <c r="AI12" s="32">
        <v>0</v>
      </c>
      <c r="AJ12" s="2">
        <v>0</v>
      </c>
      <c r="AK12" s="34">
        <v>0</v>
      </c>
      <c r="AL12" s="2">
        <v>0</v>
      </c>
      <c r="AM12" s="6">
        <v>0</v>
      </c>
      <c r="AN12" s="2">
        <v>0</v>
      </c>
      <c r="AO12" s="6">
        <v>0</v>
      </c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</row>
    <row r="13" spans="1:63" x14ac:dyDescent="0.25">
      <c r="A13" s="5">
        <f t="shared" si="0"/>
        <v>43048</v>
      </c>
      <c r="B13" s="2">
        <v>1</v>
      </c>
      <c r="C13" s="34">
        <v>1</v>
      </c>
      <c r="D13" s="2">
        <v>1</v>
      </c>
      <c r="E13" s="28">
        <v>1</v>
      </c>
      <c r="F13" s="2">
        <v>0</v>
      </c>
      <c r="G13" s="32">
        <v>0</v>
      </c>
      <c r="H13" s="2">
        <v>0</v>
      </c>
      <c r="I13" s="34">
        <v>0</v>
      </c>
      <c r="J13" s="2">
        <v>0</v>
      </c>
      <c r="K13" s="34">
        <v>0</v>
      </c>
      <c r="L13" s="2">
        <v>0</v>
      </c>
      <c r="M13" s="32">
        <v>0</v>
      </c>
      <c r="N13" s="2">
        <v>0</v>
      </c>
      <c r="O13" s="32">
        <v>0</v>
      </c>
      <c r="P13" s="2">
        <v>0</v>
      </c>
      <c r="Q13" s="34">
        <v>0</v>
      </c>
      <c r="R13" s="2">
        <v>0</v>
      </c>
      <c r="S13" s="32">
        <v>0</v>
      </c>
      <c r="T13" s="2">
        <v>0</v>
      </c>
      <c r="U13" s="32">
        <v>0</v>
      </c>
      <c r="V13" s="2">
        <v>0</v>
      </c>
      <c r="W13" s="30">
        <v>0</v>
      </c>
      <c r="X13" s="2">
        <v>0</v>
      </c>
      <c r="Y13" s="32">
        <v>0</v>
      </c>
      <c r="Z13" s="2">
        <v>0</v>
      </c>
      <c r="AA13" s="32">
        <v>0</v>
      </c>
      <c r="AB13" s="2">
        <v>0</v>
      </c>
      <c r="AC13" s="32">
        <v>0</v>
      </c>
      <c r="AD13" s="2">
        <v>0</v>
      </c>
      <c r="AE13" s="30">
        <v>0</v>
      </c>
      <c r="AF13" s="2">
        <v>0</v>
      </c>
      <c r="AG13" s="34">
        <v>0</v>
      </c>
      <c r="AH13" s="2">
        <v>0</v>
      </c>
      <c r="AI13" s="32">
        <v>0</v>
      </c>
      <c r="AJ13" s="2">
        <v>0</v>
      </c>
      <c r="AK13" s="34">
        <v>0</v>
      </c>
      <c r="AL13" s="2">
        <v>0</v>
      </c>
      <c r="AM13" s="6">
        <v>0</v>
      </c>
      <c r="AN13" s="2">
        <v>0</v>
      </c>
      <c r="AO13" s="6">
        <v>0</v>
      </c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</row>
    <row r="14" spans="1:63" x14ac:dyDescent="0.25">
      <c r="A14" s="5">
        <f t="shared" si="0"/>
        <v>43049</v>
      </c>
      <c r="B14" s="2">
        <v>1</v>
      </c>
      <c r="C14" s="34">
        <v>1</v>
      </c>
      <c r="D14" s="2">
        <v>1</v>
      </c>
      <c r="E14" s="28">
        <v>1</v>
      </c>
      <c r="F14" s="2">
        <v>0</v>
      </c>
      <c r="G14" s="32">
        <v>0</v>
      </c>
      <c r="H14" s="2">
        <v>0</v>
      </c>
      <c r="I14" s="34">
        <v>0</v>
      </c>
      <c r="J14" s="2">
        <v>0</v>
      </c>
      <c r="K14" s="34">
        <v>0</v>
      </c>
      <c r="L14" s="2">
        <v>0</v>
      </c>
      <c r="M14" s="32">
        <v>0</v>
      </c>
      <c r="N14" s="2">
        <v>0</v>
      </c>
      <c r="O14" s="32">
        <v>0</v>
      </c>
      <c r="P14" s="2">
        <v>0</v>
      </c>
      <c r="Q14" s="34">
        <v>0</v>
      </c>
      <c r="R14" s="2">
        <v>0</v>
      </c>
      <c r="S14" s="32">
        <v>0</v>
      </c>
      <c r="T14" s="2">
        <v>0</v>
      </c>
      <c r="U14" s="32">
        <v>0</v>
      </c>
      <c r="V14" s="2">
        <v>0</v>
      </c>
      <c r="W14" s="30">
        <v>0</v>
      </c>
      <c r="X14" s="2">
        <v>0</v>
      </c>
      <c r="Y14" s="32">
        <v>0</v>
      </c>
      <c r="Z14" s="2">
        <v>0</v>
      </c>
      <c r="AA14" s="32">
        <v>0</v>
      </c>
      <c r="AB14" s="2">
        <v>0</v>
      </c>
      <c r="AC14" s="32">
        <v>0</v>
      </c>
      <c r="AD14" s="2">
        <v>0</v>
      </c>
      <c r="AE14" s="30">
        <v>0</v>
      </c>
      <c r="AF14" s="2">
        <v>0</v>
      </c>
      <c r="AG14" s="34">
        <v>0</v>
      </c>
      <c r="AH14" s="2">
        <v>0</v>
      </c>
      <c r="AI14" s="32">
        <v>0</v>
      </c>
      <c r="AJ14" s="2">
        <v>0</v>
      </c>
      <c r="AK14" s="34">
        <v>0</v>
      </c>
      <c r="AL14" s="2">
        <v>0</v>
      </c>
      <c r="AM14" s="6">
        <v>0</v>
      </c>
      <c r="AN14" s="2">
        <v>0</v>
      </c>
      <c r="AO14" s="6">
        <v>0</v>
      </c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</row>
    <row r="15" spans="1:63" x14ac:dyDescent="0.25">
      <c r="A15" s="5">
        <f t="shared" si="0"/>
        <v>43050</v>
      </c>
      <c r="B15" s="2">
        <v>2</v>
      </c>
      <c r="C15" s="34">
        <v>1</v>
      </c>
      <c r="D15" s="2">
        <v>2</v>
      </c>
      <c r="E15" s="28">
        <v>1</v>
      </c>
      <c r="F15" s="2">
        <v>0</v>
      </c>
      <c r="G15" s="32">
        <v>0</v>
      </c>
      <c r="H15" s="2">
        <v>0</v>
      </c>
      <c r="I15" s="34">
        <v>0</v>
      </c>
      <c r="J15" s="2">
        <v>0</v>
      </c>
      <c r="K15" s="34">
        <v>0</v>
      </c>
      <c r="L15" s="2">
        <v>0</v>
      </c>
      <c r="M15" s="32">
        <v>0</v>
      </c>
      <c r="N15" s="2">
        <v>0</v>
      </c>
      <c r="O15" s="32">
        <v>0</v>
      </c>
      <c r="P15" s="2">
        <v>0</v>
      </c>
      <c r="Q15" s="34">
        <v>0</v>
      </c>
      <c r="R15" s="2">
        <v>0</v>
      </c>
      <c r="S15" s="32">
        <v>0</v>
      </c>
      <c r="T15" s="2">
        <v>0</v>
      </c>
      <c r="U15" s="32">
        <v>0</v>
      </c>
      <c r="V15" s="2">
        <v>0</v>
      </c>
      <c r="W15" s="30">
        <v>0</v>
      </c>
      <c r="X15" s="2">
        <v>0</v>
      </c>
      <c r="Y15" s="32">
        <v>0</v>
      </c>
      <c r="Z15" s="2">
        <v>0</v>
      </c>
      <c r="AA15" s="32">
        <v>0</v>
      </c>
      <c r="AB15" s="2">
        <v>0</v>
      </c>
      <c r="AC15" s="32">
        <v>0</v>
      </c>
      <c r="AD15" s="2">
        <v>0</v>
      </c>
      <c r="AE15" s="30">
        <v>0</v>
      </c>
      <c r="AF15" s="2">
        <v>0</v>
      </c>
      <c r="AG15" s="34">
        <v>0</v>
      </c>
      <c r="AH15" s="2">
        <v>0</v>
      </c>
      <c r="AI15" s="32">
        <v>0</v>
      </c>
      <c r="AJ15" s="2">
        <v>0</v>
      </c>
      <c r="AK15" s="34">
        <v>0</v>
      </c>
      <c r="AL15" s="2">
        <v>0</v>
      </c>
      <c r="AM15" s="6">
        <v>0</v>
      </c>
      <c r="AN15" s="2">
        <v>0</v>
      </c>
      <c r="AO15" s="6">
        <v>0</v>
      </c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</row>
    <row r="16" spans="1:63" x14ac:dyDescent="0.25">
      <c r="A16" s="5">
        <f t="shared" si="0"/>
        <v>43051</v>
      </c>
      <c r="B16" s="2">
        <v>0</v>
      </c>
      <c r="C16" s="34">
        <v>0</v>
      </c>
      <c r="D16" s="2">
        <v>0</v>
      </c>
      <c r="E16" s="28">
        <v>0</v>
      </c>
      <c r="F16" s="2">
        <v>0</v>
      </c>
      <c r="G16" s="32">
        <v>0</v>
      </c>
      <c r="H16" s="2">
        <v>0</v>
      </c>
      <c r="I16" s="34">
        <v>0</v>
      </c>
      <c r="J16" s="2">
        <v>0</v>
      </c>
      <c r="K16" s="34">
        <v>0</v>
      </c>
      <c r="L16" s="2">
        <v>0</v>
      </c>
      <c r="M16" s="32">
        <v>0</v>
      </c>
      <c r="N16" s="2">
        <v>0</v>
      </c>
      <c r="O16" s="32">
        <v>0</v>
      </c>
      <c r="P16" s="2">
        <v>0</v>
      </c>
      <c r="Q16" s="34">
        <v>0</v>
      </c>
      <c r="R16" s="2">
        <v>0</v>
      </c>
      <c r="S16" s="32">
        <v>0</v>
      </c>
      <c r="T16" s="2">
        <v>0</v>
      </c>
      <c r="U16" s="32">
        <v>0</v>
      </c>
      <c r="V16" s="2">
        <v>0</v>
      </c>
      <c r="W16" s="30">
        <v>0</v>
      </c>
      <c r="X16" s="2">
        <v>0</v>
      </c>
      <c r="Y16" s="32">
        <v>0</v>
      </c>
      <c r="Z16" s="2">
        <v>0</v>
      </c>
      <c r="AA16" s="32">
        <v>0</v>
      </c>
      <c r="AB16" s="2">
        <v>0</v>
      </c>
      <c r="AC16" s="32">
        <v>0</v>
      </c>
      <c r="AD16" s="2">
        <v>0</v>
      </c>
      <c r="AE16" s="30">
        <v>0</v>
      </c>
      <c r="AF16" s="2">
        <v>0</v>
      </c>
      <c r="AG16" s="34">
        <v>0</v>
      </c>
      <c r="AH16" s="2">
        <v>0</v>
      </c>
      <c r="AI16" s="32">
        <v>0</v>
      </c>
      <c r="AJ16" s="2">
        <v>0</v>
      </c>
      <c r="AK16" s="34">
        <v>0</v>
      </c>
      <c r="AL16" s="2">
        <v>0</v>
      </c>
      <c r="AM16" s="6">
        <v>0</v>
      </c>
      <c r="AN16" s="2">
        <v>0</v>
      </c>
      <c r="AO16" s="6">
        <v>0</v>
      </c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</row>
    <row r="17" spans="1:63" x14ac:dyDescent="0.25">
      <c r="A17" s="5">
        <f t="shared" si="0"/>
        <v>43052</v>
      </c>
      <c r="B17" s="2">
        <v>1</v>
      </c>
      <c r="C17" s="34">
        <v>1</v>
      </c>
      <c r="D17" s="2">
        <v>1</v>
      </c>
      <c r="E17" s="28">
        <v>1</v>
      </c>
      <c r="F17" s="2">
        <v>0</v>
      </c>
      <c r="G17" s="32">
        <v>0</v>
      </c>
      <c r="H17" s="2">
        <v>0</v>
      </c>
      <c r="I17" s="34">
        <v>0</v>
      </c>
      <c r="J17" s="2">
        <v>0</v>
      </c>
      <c r="K17" s="34">
        <v>0</v>
      </c>
      <c r="L17" s="2">
        <v>0</v>
      </c>
      <c r="M17" s="32">
        <v>0</v>
      </c>
      <c r="N17" s="2">
        <v>1</v>
      </c>
      <c r="O17" s="32">
        <v>1</v>
      </c>
      <c r="P17" s="2">
        <v>0</v>
      </c>
      <c r="Q17" s="34">
        <v>0</v>
      </c>
      <c r="R17" s="2">
        <v>1</v>
      </c>
      <c r="S17" s="32">
        <v>1</v>
      </c>
      <c r="T17" s="2">
        <v>1</v>
      </c>
      <c r="U17" s="32">
        <v>1</v>
      </c>
      <c r="V17" s="2">
        <v>1</v>
      </c>
      <c r="W17" s="30">
        <v>1</v>
      </c>
      <c r="X17" s="2">
        <v>1</v>
      </c>
      <c r="Y17" s="32">
        <v>1</v>
      </c>
      <c r="Z17" s="2">
        <v>1</v>
      </c>
      <c r="AA17" s="32">
        <v>1</v>
      </c>
      <c r="AB17" s="2">
        <v>1</v>
      </c>
      <c r="AC17" s="32">
        <v>1</v>
      </c>
      <c r="AD17" s="2">
        <v>1</v>
      </c>
      <c r="AE17" s="30">
        <v>1</v>
      </c>
      <c r="AF17" s="2">
        <v>0</v>
      </c>
      <c r="AG17" s="34">
        <v>0</v>
      </c>
      <c r="AH17" s="2">
        <v>1</v>
      </c>
      <c r="AI17" s="32">
        <v>1</v>
      </c>
      <c r="AJ17" s="2">
        <v>0</v>
      </c>
      <c r="AK17" s="34">
        <v>0</v>
      </c>
      <c r="AL17" s="2">
        <v>0</v>
      </c>
      <c r="AM17" s="6">
        <v>0</v>
      </c>
      <c r="AN17" s="2">
        <v>0</v>
      </c>
      <c r="AO17" s="6">
        <v>0</v>
      </c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</row>
    <row r="18" spans="1:63" x14ac:dyDescent="0.25">
      <c r="A18" s="5">
        <f t="shared" si="0"/>
        <v>43053</v>
      </c>
      <c r="B18" s="2">
        <v>1</v>
      </c>
      <c r="C18" s="34">
        <v>1</v>
      </c>
      <c r="D18" s="2">
        <v>1</v>
      </c>
      <c r="E18" s="28">
        <v>1</v>
      </c>
      <c r="F18" s="2">
        <v>0</v>
      </c>
      <c r="G18" s="32">
        <v>0</v>
      </c>
      <c r="H18" s="2">
        <v>0</v>
      </c>
      <c r="I18" s="34">
        <v>0</v>
      </c>
      <c r="J18" s="2">
        <v>0</v>
      </c>
      <c r="K18" s="34">
        <v>0</v>
      </c>
      <c r="L18" s="2">
        <v>0</v>
      </c>
      <c r="M18" s="32">
        <v>0</v>
      </c>
      <c r="N18" s="2">
        <v>1</v>
      </c>
      <c r="O18" s="32">
        <v>1</v>
      </c>
      <c r="P18" s="2">
        <v>0</v>
      </c>
      <c r="Q18" s="34">
        <v>0</v>
      </c>
      <c r="R18" s="2">
        <v>1</v>
      </c>
      <c r="S18" s="32">
        <v>1</v>
      </c>
      <c r="T18" s="2">
        <v>1</v>
      </c>
      <c r="U18" s="32">
        <v>1</v>
      </c>
      <c r="V18" s="2">
        <v>1</v>
      </c>
      <c r="W18" s="30">
        <v>1</v>
      </c>
      <c r="X18" s="2">
        <v>1</v>
      </c>
      <c r="Y18" s="32">
        <v>1</v>
      </c>
      <c r="Z18" s="2">
        <v>1</v>
      </c>
      <c r="AA18" s="32">
        <v>1</v>
      </c>
      <c r="AB18" s="2">
        <v>1</v>
      </c>
      <c r="AC18" s="32">
        <v>1</v>
      </c>
      <c r="AD18" s="2">
        <v>1</v>
      </c>
      <c r="AE18" s="30">
        <v>1</v>
      </c>
      <c r="AF18" s="2">
        <v>0</v>
      </c>
      <c r="AG18" s="34">
        <v>0</v>
      </c>
      <c r="AH18" s="2">
        <v>1</v>
      </c>
      <c r="AI18" s="32">
        <v>1</v>
      </c>
      <c r="AJ18" s="2">
        <v>0</v>
      </c>
      <c r="AK18" s="34">
        <v>0</v>
      </c>
      <c r="AL18" s="2">
        <v>0</v>
      </c>
      <c r="AM18" s="6">
        <v>0</v>
      </c>
      <c r="AN18" s="2">
        <v>0</v>
      </c>
      <c r="AO18" s="6">
        <v>0</v>
      </c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</row>
    <row r="19" spans="1:63" x14ac:dyDescent="0.25">
      <c r="A19" s="5">
        <f t="shared" si="0"/>
        <v>43054</v>
      </c>
      <c r="B19" s="2">
        <v>1</v>
      </c>
      <c r="C19" s="34">
        <v>1</v>
      </c>
      <c r="D19" s="2">
        <v>1</v>
      </c>
      <c r="E19" s="28">
        <v>1</v>
      </c>
      <c r="F19" s="2">
        <v>0</v>
      </c>
      <c r="G19" s="32">
        <v>0</v>
      </c>
      <c r="H19" s="2">
        <v>1</v>
      </c>
      <c r="I19" s="34">
        <v>1</v>
      </c>
      <c r="J19" s="2">
        <v>0</v>
      </c>
      <c r="K19" s="34">
        <v>0</v>
      </c>
      <c r="L19" s="2">
        <v>0</v>
      </c>
      <c r="M19" s="32">
        <v>0</v>
      </c>
      <c r="N19" s="2">
        <v>1</v>
      </c>
      <c r="O19" s="32">
        <v>1</v>
      </c>
      <c r="P19" s="2">
        <v>0</v>
      </c>
      <c r="Q19" s="34">
        <v>0</v>
      </c>
      <c r="R19" s="2">
        <v>1</v>
      </c>
      <c r="S19" s="32">
        <v>1</v>
      </c>
      <c r="T19" s="2">
        <v>1</v>
      </c>
      <c r="U19" s="32">
        <v>1</v>
      </c>
      <c r="V19" s="2">
        <v>1</v>
      </c>
      <c r="W19" s="30">
        <v>1</v>
      </c>
      <c r="X19" s="2">
        <v>1</v>
      </c>
      <c r="Y19" s="32">
        <v>1</v>
      </c>
      <c r="Z19" s="2">
        <v>1</v>
      </c>
      <c r="AA19" s="32">
        <v>1</v>
      </c>
      <c r="AB19" s="2">
        <v>1</v>
      </c>
      <c r="AC19" s="32">
        <v>1</v>
      </c>
      <c r="AD19" s="2">
        <v>1</v>
      </c>
      <c r="AE19" s="30">
        <v>1</v>
      </c>
      <c r="AF19" s="2">
        <v>0</v>
      </c>
      <c r="AG19" s="34">
        <v>0</v>
      </c>
      <c r="AH19" s="2">
        <v>1</v>
      </c>
      <c r="AI19" s="32">
        <v>1</v>
      </c>
      <c r="AJ19" s="2">
        <v>0</v>
      </c>
      <c r="AK19" s="34">
        <v>0</v>
      </c>
      <c r="AL19" s="2">
        <v>0</v>
      </c>
      <c r="AM19" s="6">
        <v>0</v>
      </c>
      <c r="AN19" s="2">
        <v>0</v>
      </c>
      <c r="AO19" s="6">
        <v>0</v>
      </c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</row>
    <row r="20" spans="1:63" x14ac:dyDescent="0.25">
      <c r="A20" s="5">
        <f t="shared" si="0"/>
        <v>43055</v>
      </c>
      <c r="B20" s="2">
        <v>1</v>
      </c>
      <c r="C20" s="34">
        <v>1</v>
      </c>
      <c r="D20" s="2">
        <v>1</v>
      </c>
      <c r="E20" s="28">
        <v>1</v>
      </c>
      <c r="F20" s="2">
        <v>0</v>
      </c>
      <c r="G20" s="32">
        <v>0</v>
      </c>
      <c r="H20" s="2">
        <v>1</v>
      </c>
      <c r="I20" s="34">
        <v>1</v>
      </c>
      <c r="J20" s="2">
        <v>1</v>
      </c>
      <c r="K20" s="34">
        <v>1</v>
      </c>
      <c r="L20" s="2">
        <v>0</v>
      </c>
      <c r="M20" s="32">
        <v>0</v>
      </c>
      <c r="N20" s="2">
        <v>1</v>
      </c>
      <c r="O20" s="32">
        <v>1</v>
      </c>
      <c r="P20" s="2">
        <v>1</v>
      </c>
      <c r="Q20" s="34">
        <v>1</v>
      </c>
      <c r="R20" s="2">
        <v>1</v>
      </c>
      <c r="S20" s="32">
        <v>1</v>
      </c>
      <c r="T20" s="2">
        <v>1</v>
      </c>
      <c r="U20" s="32">
        <v>1</v>
      </c>
      <c r="V20" s="2">
        <v>1</v>
      </c>
      <c r="W20" s="30">
        <v>1</v>
      </c>
      <c r="X20" s="2">
        <v>1</v>
      </c>
      <c r="Y20" s="32">
        <v>1</v>
      </c>
      <c r="Z20" s="2">
        <v>1</v>
      </c>
      <c r="AA20" s="32">
        <v>1</v>
      </c>
      <c r="AB20" s="2">
        <v>1</v>
      </c>
      <c r="AC20" s="32">
        <v>1</v>
      </c>
      <c r="AD20" s="2">
        <v>1</v>
      </c>
      <c r="AE20" s="30">
        <v>1</v>
      </c>
      <c r="AF20" s="2">
        <v>1</v>
      </c>
      <c r="AG20" s="34">
        <v>1</v>
      </c>
      <c r="AH20" s="2">
        <v>1</v>
      </c>
      <c r="AI20" s="32">
        <v>1</v>
      </c>
      <c r="AJ20" s="2">
        <v>1</v>
      </c>
      <c r="AK20" s="34">
        <v>1</v>
      </c>
      <c r="AL20" s="2">
        <v>1</v>
      </c>
      <c r="AM20" s="6">
        <v>1</v>
      </c>
      <c r="AN20" s="2">
        <v>1</v>
      </c>
      <c r="AO20" s="6">
        <v>1</v>
      </c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</row>
    <row r="21" spans="1:63" x14ac:dyDescent="0.25">
      <c r="A21" s="5">
        <f t="shared" si="0"/>
        <v>43056</v>
      </c>
      <c r="B21" s="2">
        <v>1</v>
      </c>
      <c r="C21" s="34">
        <v>1</v>
      </c>
      <c r="D21" s="2">
        <v>0</v>
      </c>
      <c r="E21" s="28">
        <v>0</v>
      </c>
      <c r="F21" s="2">
        <v>0</v>
      </c>
      <c r="G21" s="32">
        <v>0</v>
      </c>
      <c r="H21" s="2">
        <v>1</v>
      </c>
      <c r="I21" s="34">
        <v>1</v>
      </c>
      <c r="J21" s="2">
        <v>1</v>
      </c>
      <c r="K21" s="34">
        <v>1</v>
      </c>
      <c r="L21" s="2">
        <v>0</v>
      </c>
      <c r="M21" s="32">
        <v>0</v>
      </c>
      <c r="N21" s="2">
        <v>1</v>
      </c>
      <c r="O21" s="32">
        <v>1</v>
      </c>
      <c r="P21" s="2">
        <v>1</v>
      </c>
      <c r="Q21" s="34">
        <v>1</v>
      </c>
      <c r="R21" s="2">
        <v>1</v>
      </c>
      <c r="S21" s="32">
        <v>1</v>
      </c>
      <c r="T21" s="2">
        <v>1</v>
      </c>
      <c r="U21" s="32">
        <v>1</v>
      </c>
      <c r="V21" s="2">
        <v>1</v>
      </c>
      <c r="W21" s="30">
        <v>1</v>
      </c>
      <c r="X21" s="2">
        <v>1</v>
      </c>
      <c r="Y21" s="32">
        <v>1</v>
      </c>
      <c r="Z21" s="2">
        <v>1</v>
      </c>
      <c r="AA21" s="32">
        <v>1</v>
      </c>
      <c r="AB21" s="2">
        <v>1</v>
      </c>
      <c r="AC21" s="32">
        <v>1</v>
      </c>
      <c r="AD21" s="2">
        <v>1</v>
      </c>
      <c r="AE21" s="30">
        <v>1</v>
      </c>
      <c r="AF21" s="2">
        <v>1</v>
      </c>
      <c r="AG21" s="34">
        <v>1</v>
      </c>
      <c r="AH21" s="2">
        <v>1</v>
      </c>
      <c r="AI21" s="32">
        <v>1</v>
      </c>
      <c r="AJ21" s="2">
        <v>1</v>
      </c>
      <c r="AK21" s="34">
        <v>1</v>
      </c>
      <c r="AL21" s="2">
        <v>1</v>
      </c>
      <c r="AM21" s="6">
        <v>1</v>
      </c>
      <c r="AN21" s="2">
        <v>1</v>
      </c>
      <c r="AO21" s="6">
        <v>1</v>
      </c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</row>
    <row r="22" spans="1:63" x14ac:dyDescent="0.25">
      <c r="A22" s="5">
        <f t="shared" si="0"/>
        <v>43057</v>
      </c>
      <c r="B22" s="2">
        <v>1</v>
      </c>
      <c r="C22" s="34">
        <v>1</v>
      </c>
      <c r="D22" s="2">
        <v>0</v>
      </c>
      <c r="E22" s="28">
        <v>0</v>
      </c>
      <c r="F22" s="2">
        <v>0</v>
      </c>
      <c r="G22" s="32">
        <v>0</v>
      </c>
      <c r="H22" s="2">
        <v>0</v>
      </c>
      <c r="I22" s="34">
        <v>0</v>
      </c>
      <c r="J22" s="2">
        <v>1</v>
      </c>
      <c r="K22" s="34">
        <v>0</v>
      </c>
      <c r="L22" s="2">
        <v>0</v>
      </c>
      <c r="M22" s="32">
        <v>0</v>
      </c>
      <c r="N22" s="2">
        <v>0</v>
      </c>
      <c r="O22" s="32">
        <v>0</v>
      </c>
      <c r="P22" s="2">
        <v>1</v>
      </c>
      <c r="Q22" s="34">
        <v>0</v>
      </c>
      <c r="R22" s="2">
        <v>0</v>
      </c>
      <c r="S22" s="32">
        <v>0</v>
      </c>
      <c r="T22" s="2">
        <v>0</v>
      </c>
      <c r="U22" s="32">
        <v>0</v>
      </c>
      <c r="V22" s="2">
        <v>0</v>
      </c>
      <c r="W22" s="30">
        <v>0</v>
      </c>
      <c r="X22" s="2">
        <v>0</v>
      </c>
      <c r="Y22" s="32">
        <v>0</v>
      </c>
      <c r="Z22" s="2">
        <v>0</v>
      </c>
      <c r="AA22" s="32">
        <v>0</v>
      </c>
      <c r="AB22" s="2">
        <v>0</v>
      </c>
      <c r="AC22" s="32">
        <v>0</v>
      </c>
      <c r="AD22" s="2">
        <v>0</v>
      </c>
      <c r="AE22" s="30">
        <v>0</v>
      </c>
      <c r="AF22" s="2">
        <v>1</v>
      </c>
      <c r="AG22" s="34">
        <v>0</v>
      </c>
      <c r="AH22" s="2">
        <v>0</v>
      </c>
      <c r="AI22" s="32">
        <v>0</v>
      </c>
      <c r="AJ22" s="2">
        <v>1</v>
      </c>
      <c r="AK22" s="34">
        <v>0</v>
      </c>
      <c r="AL22" s="2">
        <v>1</v>
      </c>
      <c r="AM22" s="6">
        <v>0</v>
      </c>
      <c r="AN22" s="2">
        <v>1</v>
      </c>
      <c r="AO22" s="6">
        <v>0</v>
      </c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</row>
    <row r="23" spans="1:63" x14ac:dyDescent="0.25">
      <c r="A23" s="5">
        <f t="shared" si="0"/>
        <v>43058</v>
      </c>
      <c r="B23" s="2">
        <v>2</v>
      </c>
      <c r="C23" s="34">
        <v>1</v>
      </c>
      <c r="D23" s="2">
        <v>0</v>
      </c>
      <c r="E23" s="28">
        <v>0</v>
      </c>
      <c r="F23" s="2">
        <v>0</v>
      </c>
      <c r="G23" s="32">
        <v>0</v>
      </c>
      <c r="H23" s="2">
        <v>0</v>
      </c>
      <c r="I23" s="34">
        <v>0</v>
      </c>
      <c r="J23" s="2">
        <v>1</v>
      </c>
      <c r="K23" s="34">
        <v>0</v>
      </c>
      <c r="L23" s="2">
        <v>0</v>
      </c>
      <c r="M23" s="32">
        <v>0</v>
      </c>
      <c r="N23" s="2">
        <v>0</v>
      </c>
      <c r="O23" s="32">
        <v>0</v>
      </c>
      <c r="P23" s="2">
        <v>1</v>
      </c>
      <c r="Q23" s="34">
        <v>0</v>
      </c>
      <c r="R23" s="2">
        <v>0</v>
      </c>
      <c r="S23" s="32">
        <v>0</v>
      </c>
      <c r="T23" s="2">
        <v>0</v>
      </c>
      <c r="U23" s="32">
        <v>0</v>
      </c>
      <c r="V23" s="2">
        <v>0</v>
      </c>
      <c r="W23" s="30">
        <v>0</v>
      </c>
      <c r="X23" s="2">
        <v>0</v>
      </c>
      <c r="Y23" s="32">
        <v>0</v>
      </c>
      <c r="Z23" s="2">
        <v>0</v>
      </c>
      <c r="AA23" s="32">
        <v>0</v>
      </c>
      <c r="AB23" s="2">
        <v>0</v>
      </c>
      <c r="AC23" s="32">
        <v>0</v>
      </c>
      <c r="AD23" s="2">
        <v>0</v>
      </c>
      <c r="AE23" s="30">
        <v>0</v>
      </c>
      <c r="AF23" s="2">
        <v>1</v>
      </c>
      <c r="AG23" s="34">
        <v>0</v>
      </c>
      <c r="AH23" s="2">
        <v>0</v>
      </c>
      <c r="AI23" s="32">
        <v>0</v>
      </c>
      <c r="AJ23" s="2">
        <v>1</v>
      </c>
      <c r="AK23" s="34">
        <v>0</v>
      </c>
      <c r="AL23" s="2">
        <v>1</v>
      </c>
      <c r="AM23" s="6">
        <v>0</v>
      </c>
      <c r="AN23" s="2">
        <v>1</v>
      </c>
      <c r="AO23" s="6">
        <v>0</v>
      </c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</row>
    <row r="24" spans="1:63" x14ac:dyDescent="0.25">
      <c r="A24" s="5">
        <f t="shared" si="0"/>
        <v>43059</v>
      </c>
      <c r="B24" s="2">
        <v>1</v>
      </c>
      <c r="C24" s="34">
        <v>1</v>
      </c>
      <c r="D24" s="2">
        <v>0</v>
      </c>
      <c r="E24" s="28">
        <v>0</v>
      </c>
      <c r="F24" s="2">
        <v>0</v>
      </c>
      <c r="G24" s="32">
        <v>0</v>
      </c>
      <c r="H24" s="2">
        <v>1</v>
      </c>
      <c r="I24" s="34">
        <v>1</v>
      </c>
      <c r="J24" s="2">
        <v>1</v>
      </c>
      <c r="K24" s="34">
        <v>1</v>
      </c>
      <c r="L24" s="2">
        <v>0</v>
      </c>
      <c r="M24" s="32">
        <v>0</v>
      </c>
      <c r="N24" s="2">
        <v>1</v>
      </c>
      <c r="O24" s="32">
        <v>0.5</v>
      </c>
      <c r="P24" s="2">
        <v>1</v>
      </c>
      <c r="Q24" s="34">
        <v>1</v>
      </c>
      <c r="R24" s="2">
        <v>1</v>
      </c>
      <c r="S24" s="32">
        <v>0.5</v>
      </c>
      <c r="T24" s="2">
        <v>1</v>
      </c>
      <c r="U24" s="32">
        <v>0.5</v>
      </c>
      <c r="V24" s="2">
        <v>1</v>
      </c>
      <c r="W24" s="30">
        <v>0.5</v>
      </c>
      <c r="X24" s="2">
        <v>1</v>
      </c>
      <c r="Y24" s="32">
        <v>0.5</v>
      </c>
      <c r="Z24" s="2">
        <v>1</v>
      </c>
      <c r="AA24" s="32">
        <v>0.5</v>
      </c>
      <c r="AB24" s="2">
        <v>0</v>
      </c>
      <c r="AC24" s="32">
        <v>-0.5</v>
      </c>
      <c r="AD24" s="2">
        <v>1</v>
      </c>
      <c r="AE24" s="30">
        <v>0.5</v>
      </c>
      <c r="AF24" s="2">
        <v>1</v>
      </c>
      <c r="AG24" s="34">
        <v>1</v>
      </c>
      <c r="AH24" s="2">
        <v>0</v>
      </c>
      <c r="AI24" s="32">
        <v>-0.5</v>
      </c>
      <c r="AJ24" s="2">
        <v>1</v>
      </c>
      <c r="AK24" s="34">
        <v>1</v>
      </c>
      <c r="AL24" s="2">
        <v>1</v>
      </c>
      <c r="AM24" s="6">
        <v>1</v>
      </c>
      <c r="AN24" s="2">
        <v>1</v>
      </c>
      <c r="AO24" s="6">
        <v>1</v>
      </c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</row>
    <row r="25" spans="1:63" x14ac:dyDescent="0.25">
      <c r="A25" s="5">
        <f t="shared" si="0"/>
        <v>43060</v>
      </c>
      <c r="B25" s="2">
        <v>1</v>
      </c>
      <c r="C25" s="34">
        <v>1</v>
      </c>
      <c r="D25" s="2">
        <v>0</v>
      </c>
      <c r="E25" s="28">
        <v>0</v>
      </c>
      <c r="F25" s="2">
        <v>0</v>
      </c>
      <c r="G25" s="32">
        <v>0</v>
      </c>
      <c r="H25" s="2">
        <v>1</v>
      </c>
      <c r="I25" s="34">
        <v>1</v>
      </c>
      <c r="J25" s="2">
        <v>1</v>
      </c>
      <c r="K25" s="34">
        <v>1</v>
      </c>
      <c r="L25" s="2">
        <v>0</v>
      </c>
      <c r="M25" s="32">
        <v>0</v>
      </c>
      <c r="N25" s="2">
        <v>1</v>
      </c>
      <c r="O25" s="32">
        <v>0</v>
      </c>
      <c r="P25" s="2">
        <v>1</v>
      </c>
      <c r="Q25" s="34">
        <v>1</v>
      </c>
      <c r="R25" s="2">
        <v>1</v>
      </c>
      <c r="S25" s="32">
        <v>0</v>
      </c>
      <c r="T25" s="2">
        <v>1</v>
      </c>
      <c r="U25" s="32">
        <v>0</v>
      </c>
      <c r="V25" s="2">
        <v>1</v>
      </c>
      <c r="W25" s="30">
        <v>0</v>
      </c>
      <c r="X25" s="2">
        <v>1</v>
      </c>
      <c r="Y25" s="32">
        <v>0</v>
      </c>
      <c r="Z25" s="2">
        <v>1</v>
      </c>
      <c r="AA25" s="32">
        <v>0</v>
      </c>
      <c r="AB25" s="2">
        <v>-1</v>
      </c>
      <c r="AC25" s="32">
        <v>-2</v>
      </c>
      <c r="AD25" s="2">
        <v>1</v>
      </c>
      <c r="AE25" s="30">
        <v>0</v>
      </c>
      <c r="AF25" s="2">
        <v>1</v>
      </c>
      <c r="AG25" s="34">
        <v>1</v>
      </c>
      <c r="AH25" s="2">
        <v>-1</v>
      </c>
      <c r="AI25" s="32">
        <v>-2</v>
      </c>
      <c r="AJ25" s="2">
        <v>1</v>
      </c>
      <c r="AK25" s="34">
        <v>1</v>
      </c>
      <c r="AL25" s="2">
        <v>1</v>
      </c>
      <c r="AM25" s="6">
        <v>1</v>
      </c>
      <c r="AN25" s="2">
        <v>1</v>
      </c>
      <c r="AO25" s="6">
        <v>1</v>
      </c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</row>
    <row r="26" spans="1:63" x14ac:dyDescent="0.25">
      <c r="A26" s="5">
        <f t="shared" si="0"/>
        <v>43061</v>
      </c>
      <c r="B26" s="2">
        <v>1</v>
      </c>
      <c r="C26" s="34">
        <v>1</v>
      </c>
      <c r="D26" s="2">
        <v>0</v>
      </c>
      <c r="E26" s="28">
        <v>0</v>
      </c>
      <c r="F26" s="2">
        <v>0</v>
      </c>
      <c r="G26" s="32">
        <v>0</v>
      </c>
      <c r="H26" s="2">
        <v>1</v>
      </c>
      <c r="I26" s="34">
        <v>1</v>
      </c>
      <c r="J26" s="2">
        <v>1</v>
      </c>
      <c r="K26" s="34">
        <v>1</v>
      </c>
      <c r="L26" s="2">
        <v>0</v>
      </c>
      <c r="M26" s="32">
        <v>0</v>
      </c>
      <c r="N26" s="2">
        <v>1</v>
      </c>
      <c r="O26" s="32">
        <v>1</v>
      </c>
      <c r="P26" s="2">
        <v>1</v>
      </c>
      <c r="Q26" s="34">
        <v>1</v>
      </c>
      <c r="R26" s="2">
        <v>1</v>
      </c>
      <c r="S26" s="32">
        <v>1</v>
      </c>
      <c r="T26" s="2">
        <v>1</v>
      </c>
      <c r="U26" s="32">
        <v>1</v>
      </c>
      <c r="V26" s="2">
        <v>1</v>
      </c>
      <c r="W26" s="30">
        <v>1</v>
      </c>
      <c r="X26" s="2">
        <v>1</v>
      </c>
      <c r="Y26" s="32">
        <v>1</v>
      </c>
      <c r="Z26" s="2">
        <v>1</v>
      </c>
      <c r="AA26" s="32">
        <v>1</v>
      </c>
      <c r="AB26" s="2">
        <v>1</v>
      </c>
      <c r="AC26" s="32">
        <v>1</v>
      </c>
      <c r="AD26" s="2">
        <v>1</v>
      </c>
      <c r="AE26" s="30">
        <v>1</v>
      </c>
      <c r="AF26" s="2">
        <v>1</v>
      </c>
      <c r="AG26" s="34">
        <v>1</v>
      </c>
      <c r="AH26" s="2">
        <v>1</v>
      </c>
      <c r="AI26" s="32">
        <v>1</v>
      </c>
      <c r="AJ26" s="2">
        <v>1</v>
      </c>
      <c r="AK26" s="34">
        <v>1</v>
      </c>
      <c r="AL26" s="2">
        <v>1</v>
      </c>
      <c r="AM26" s="6">
        <v>1</v>
      </c>
      <c r="AN26" s="2">
        <v>1</v>
      </c>
      <c r="AO26" s="6">
        <v>1</v>
      </c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</row>
    <row r="27" spans="1:63" x14ac:dyDescent="0.25">
      <c r="A27" s="5">
        <f t="shared" si="0"/>
        <v>43062</v>
      </c>
      <c r="B27" s="2">
        <v>1</v>
      </c>
      <c r="C27" s="34">
        <v>1</v>
      </c>
      <c r="D27" s="2">
        <v>1</v>
      </c>
      <c r="E27" s="28">
        <v>1</v>
      </c>
      <c r="F27" s="2">
        <v>0</v>
      </c>
      <c r="G27" s="32">
        <v>0</v>
      </c>
      <c r="H27" s="2">
        <v>1</v>
      </c>
      <c r="I27" s="34">
        <v>1</v>
      </c>
      <c r="J27" s="2">
        <v>1</v>
      </c>
      <c r="K27" s="34">
        <v>1</v>
      </c>
      <c r="L27" s="2">
        <v>0</v>
      </c>
      <c r="M27" s="32">
        <v>0</v>
      </c>
      <c r="N27" s="2">
        <v>1</v>
      </c>
      <c r="O27" s="32">
        <v>1</v>
      </c>
      <c r="P27" s="2">
        <v>1</v>
      </c>
      <c r="Q27" s="34">
        <v>1</v>
      </c>
      <c r="R27" s="2">
        <v>1</v>
      </c>
      <c r="S27" s="32">
        <v>1</v>
      </c>
      <c r="T27" s="2">
        <v>1</v>
      </c>
      <c r="U27" s="32">
        <v>1</v>
      </c>
      <c r="V27" s="2">
        <v>1</v>
      </c>
      <c r="W27" s="30">
        <v>1</v>
      </c>
      <c r="X27" s="2">
        <v>1</v>
      </c>
      <c r="Y27" s="32">
        <v>1</v>
      </c>
      <c r="Z27" s="2">
        <v>1</v>
      </c>
      <c r="AA27" s="32">
        <v>1</v>
      </c>
      <c r="AB27" s="2">
        <v>1</v>
      </c>
      <c r="AC27" s="32">
        <v>1</v>
      </c>
      <c r="AD27" s="2">
        <v>1</v>
      </c>
      <c r="AE27" s="30">
        <v>1</v>
      </c>
      <c r="AF27" s="2">
        <v>1</v>
      </c>
      <c r="AG27" s="34">
        <v>1</v>
      </c>
      <c r="AH27" s="2">
        <v>1</v>
      </c>
      <c r="AI27" s="32">
        <v>1</v>
      </c>
      <c r="AJ27" s="2">
        <v>1</v>
      </c>
      <c r="AK27" s="34">
        <v>1</v>
      </c>
      <c r="AL27" s="2">
        <v>1</v>
      </c>
      <c r="AM27" s="6">
        <v>1</v>
      </c>
      <c r="AN27" s="2">
        <v>1</v>
      </c>
      <c r="AO27" s="6">
        <v>1</v>
      </c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</row>
    <row r="28" spans="1:63" x14ac:dyDescent="0.25">
      <c r="A28" s="5">
        <f t="shared" si="0"/>
        <v>43063</v>
      </c>
      <c r="B28" s="2">
        <v>1</v>
      </c>
      <c r="C28" s="34">
        <v>1</v>
      </c>
      <c r="D28" s="2">
        <v>1</v>
      </c>
      <c r="E28" s="28">
        <v>1</v>
      </c>
      <c r="F28" s="2">
        <v>0</v>
      </c>
      <c r="G28" s="32">
        <v>0</v>
      </c>
      <c r="H28" s="2">
        <v>1</v>
      </c>
      <c r="I28" s="34">
        <v>1</v>
      </c>
      <c r="J28" s="2">
        <v>1</v>
      </c>
      <c r="K28" s="34">
        <v>1</v>
      </c>
      <c r="L28" s="2">
        <v>0</v>
      </c>
      <c r="M28" s="32">
        <v>0</v>
      </c>
      <c r="N28" s="2">
        <v>1</v>
      </c>
      <c r="O28" s="32">
        <v>1</v>
      </c>
      <c r="P28" s="2">
        <v>1</v>
      </c>
      <c r="Q28" s="34">
        <v>1</v>
      </c>
      <c r="R28" s="2">
        <v>1</v>
      </c>
      <c r="S28" s="32">
        <v>1</v>
      </c>
      <c r="T28" s="2">
        <v>1</v>
      </c>
      <c r="U28" s="32">
        <v>1</v>
      </c>
      <c r="V28" s="2">
        <v>1</v>
      </c>
      <c r="W28" s="30">
        <v>1</v>
      </c>
      <c r="X28" s="2">
        <v>1</v>
      </c>
      <c r="Y28" s="32">
        <v>1</v>
      </c>
      <c r="Z28" s="2">
        <v>1</v>
      </c>
      <c r="AA28" s="32">
        <v>1</v>
      </c>
      <c r="AB28" s="2">
        <v>1</v>
      </c>
      <c r="AC28" s="32">
        <v>1</v>
      </c>
      <c r="AD28" s="2">
        <v>1</v>
      </c>
      <c r="AE28" s="30">
        <v>1</v>
      </c>
      <c r="AF28" s="2">
        <v>1</v>
      </c>
      <c r="AG28" s="34">
        <v>1</v>
      </c>
      <c r="AH28" s="2">
        <v>1</v>
      </c>
      <c r="AI28" s="32">
        <v>1</v>
      </c>
      <c r="AJ28" s="2">
        <v>1</v>
      </c>
      <c r="AK28" s="34">
        <v>1</v>
      </c>
      <c r="AL28" s="2">
        <v>1</v>
      </c>
      <c r="AM28" s="6">
        <v>1</v>
      </c>
      <c r="AN28" s="2">
        <v>1</v>
      </c>
      <c r="AO28" s="6">
        <v>1</v>
      </c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</row>
    <row r="29" spans="1:63" x14ac:dyDescent="0.25">
      <c r="A29" s="5">
        <f t="shared" si="0"/>
        <v>43064</v>
      </c>
      <c r="B29" s="2">
        <v>1</v>
      </c>
      <c r="C29" s="34">
        <v>1</v>
      </c>
      <c r="D29" s="2">
        <v>1</v>
      </c>
      <c r="E29" s="28">
        <v>1</v>
      </c>
      <c r="F29" s="2">
        <v>0</v>
      </c>
      <c r="G29" s="32">
        <v>0</v>
      </c>
      <c r="H29" s="2">
        <v>1</v>
      </c>
      <c r="I29" s="34">
        <v>1</v>
      </c>
      <c r="J29" s="2">
        <v>1</v>
      </c>
      <c r="K29" s="34">
        <v>1</v>
      </c>
      <c r="L29" s="2">
        <v>0</v>
      </c>
      <c r="M29" s="32">
        <v>0</v>
      </c>
      <c r="N29" s="2">
        <v>1</v>
      </c>
      <c r="O29" s="32">
        <v>0</v>
      </c>
      <c r="P29" s="2">
        <v>1</v>
      </c>
      <c r="Q29" s="34">
        <v>1</v>
      </c>
      <c r="R29" s="2">
        <v>1</v>
      </c>
      <c r="S29" s="32">
        <v>0</v>
      </c>
      <c r="T29" s="2">
        <v>1</v>
      </c>
      <c r="U29" s="32">
        <v>0</v>
      </c>
      <c r="V29" s="2">
        <v>1</v>
      </c>
      <c r="W29" s="30">
        <v>0</v>
      </c>
      <c r="X29" s="2">
        <v>1</v>
      </c>
      <c r="Y29" s="32">
        <v>0</v>
      </c>
      <c r="Z29" s="2">
        <v>1</v>
      </c>
      <c r="AA29" s="32">
        <v>0</v>
      </c>
      <c r="AB29" s="2">
        <v>-1</v>
      </c>
      <c r="AC29" s="32">
        <v>-2</v>
      </c>
      <c r="AD29" s="2">
        <v>1</v>
      </c>
      <c r="AE29" s="30">
        <v>0</v>
      </c>
      <c r="AF29" s="2">
        <v>1</v>
      </c>
      <c r="AG29" s="34">
        <v>1</v>
      </c>
      <c r="AH29" s="2">
        <v>-1</v>
      </c>
      <c r="AI29" s="32">
        <v>-2</v>
      </c>
      <c r="AJ29" s="2">
        <v>1</v>
      </c>
      <c r="AK29" s="34">
        <v>1</v>
      </c>
      <c r="AL29" s="2">
        <v>1</v>
      </c>
      <c r="AM29" s="6">
        <v>1</v>
      </c>
      <c r="AN29" s="2">
        <v>1</v>
      </c>
      <c r="AO29" s="6">
        <v>1</v>
      </c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</row>
    <row r="30" spans="1:63" x14ac:dyDescent="0.25">
      <c r="A30" s="5">
        <f t="shared" si="0"/>
        <v>43065</v>
      </c>
      <c r="B30" s="2">
        <v>0</v>
      </c>
      <c r="C30" s="34">
        <v>0</v>
      </c>
      <c r="D30" s="2">
        <v>0</v>
      </c>
      <c r="E30" s="28">
        <v>0</v>
      </c>
      <c r="F30" s="2">
        <v>0</v>
      </c>
      <c r="G30" s="32">
        <v>0</v>
      </c>
      <c r="H30" s="2">
        <v>0</v>
      </c>
      <c r="I30" s="34">
        <v>0</v>
      </c>
      <c r="J30" s="2">
        <v>1</v>
      </c>
      <c r="K30" s="34">
        <v>0</v>
      </c>
      <c r="L30" s="2">
        <v>0</v>
      </c>
      <c r="M30" s="32">
        <v>0</v>
      </c>
      <c r="N30" s="2">
        <v>1</v>
      </c>
      <c r="O30" s="32">
        <v>0</v>
      </c>
      <c r="P30" s="2">
        <v>1</v>
      </c>
      <c r="Q30" s="34">
        <v>0</v>
      </c>
      <c r="R30" s="2">
        <v>1</v>
      </c>
      <c r="S30" s="32">
        <v>0</v>
      </c>
      <c r="T30" s="2">
        <v>1</v>
      </c>
      <c r="U30" s="32">
        <v>0</v>
      </c>
      <c r="V30" s="2">
        <v>1</v>
      </c>
      <c r="W30" s="30">
        <v>0</v>
      </c>
      <c r="X30" s="2">
        <v>1</v>
      </c>
      <c r="Y30" s="32">
        <v>0</v>
      </c>
      <c r="Z30" s="2">
        <v>1</v>
      </c>
      <c r="AA30" s="32">
        <v>0</v>
      </c>
      <c r="AB30" s="2">
        <v>-1</v>
      </c>
      <c r="AC30" s="32">
        <v>-2</v>
      </c>
      <c r="AD30" s="2">
        <v>1</v>
      </c>
      <c r="AE30" s="30">
        <v>0</v>
      </c>
      <c r="AF30" s="2">
        <v>1</v>
      </c>
      <c r="AG30" s="34">
        <v>0</v>
      </c>
      <c r="AH30" s="2">
        <v>-1</v>
      </c>
      <c r="AI30" s="32">
        <v>-2</v>
      </c>
      <c r="AJ30" s="2">
        <v>1</v>
      </c>
      <c r="AK30" s="34">
        <v>0</v>
      </c>
      <c r="AL30" s="2">
        <v>1</v>
      </c>
      <c r="AM30" s="6">
        <v>0</v>
      </c>
      <c r="AN30" s="2">
        <v>1</v>
      </c>
      <c r="AO30" s="6">
        <v>0</v>
      </c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</row>
    <row r="31" spans="1:63" x14ac:dyDescent="0.25">
      <c r="A31" s="5">
        <f t="shared" si="0"/>
        <v>43066</v>
      </c>
      <c r="B31" s="2">
        <v>1</v>
      </c>
      <c r="C31" s="34">
        <v>1</v>
      </c>
      <c r="D31" s="2">
        <v>1</v>
      </c>
      <c r="E31" s="28">
        <v>1</v>
      </c>
      <c r="F31" s="2">
        <v>0</v>
      </c>
      <c r="G31" s="32">
        <v>0</v>
      </c>
      <c r="H31" s="2">
        <v>1</v>
      </c>
      <c r="I31" s="34">
        <v>1</v>
      </c>
      <c r="J31" s="2">
        <v>1</v>
      </c>
      <c r="K31" s="34">
        <v>1</v>
      </c>
      <c r="L31" s="2">
        <v>0</v>
      </c>
      <c r="M31" s="32">
        <v>0</v>
      </c>
      <c r="N31" s="2">
        <v>1</v>
      </c>
      <c r="O31" s="32">
        <v>1</v>
      </c>
      <c r="P31" s="2">
        <v>1</v>
      </c>
      <c r="Q31" s="34">
        <v>1</v>
      </c>
      <c r="R31" s="2">
        <v>1</v>
      </c>
      <c r="S31" s="32">
        <v>1</v>
      </c>
      <c r="T31" s="2">
        <v>1</v>
      </c>
      <c r="U31" s="32">
        <v>1</v>
      </c>
      <c r="V31" s="2">
        <v>1</v>
      </c>
      <c r="W31" s="30">
        <v>1</v>
      </c>
      <c r="X31" s="2">
        <v>1</v>
      </c>
      <c r="Y31" s="32">
        <v>1</v>
      </c>
      <c r="Z31" s="2">
        <v>1</v>
      </c>
      <c r="AA31" s="32">
        <v>1</v>
      </c>
      <c r="AB31" s="2">
        <v>1</v>
      </c>
      <c r="AC31" s="32">
        <v>1</v>
      </c>
      <c r="AD31" s="2">
        <v>1</v>
      </c>
      <c r="AE31" s="30">
        <v>1</v>
      </c>
      <c r="AF31" s="2">
        <v>1</v>
      </c>
      <c r="AG31" s="34">
        <v>1</v>
      </c>
      <c r="AH31" s="2">
        <v>1</v>
      </c>
      <c r="AI31" s="32">
        <v>1</v>
      </c>
      <c r="AJ31" s="2">
        <v>1</v>
      </c>
      <c r="AK31" s="34">
        <v>1</v>
      </c>
      <c r="AL31" s="2">
        <v>1</v>
      </c>
      <c r="AM31" s="6">
        <v>1</v>
      </c>
      <c r="AN31" s="2">
        <v>1</v>
      </c>
      <c r="AO31" s="6">
        <v>1</v>
      </c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</row>
    <row r="32" spans="1:63" x14ac:dyDescent="0.25">
      <c r="A32" s="5">
        <f t="shared" si="0"/>
        <v>43067</v>
      </c>
      <c r="B32" s="2">
        <v>1</v>
      </c>
      <c r="C32" s="34">
        <v>1</v>
      </c>
      <c r="D32" s="2">
        <v>1</v>
      </c>
      <c r="E32" s="28">
        <v>1</v>
      </c>
      <c r="F32" s="2">
        <v>0</v>
      </c>
      <c r="G32" s="32">
        <v>0</v>
      </c>
      <c r="H32" s="2">
        <v>1</v>
      </c>
      <c r="I32" s="34">
        <v>1</v>
      </c>
      <c r="J32" s="2">
        <v>1</v>
      </c>
      <c r="K32" s="34">
        <v>1</v>
      </c>
      <c r="L32" s="2">
        <v>1</v>
      </c>
      <c r="M32" s="32">
        <v>1</v>
      </c>
      <c r="N32" s="2">
        <v>1</v>
      </c>
      <c r="O32" s="32">
        <v>1</v>
      </c>
      <c r="P32" s="2">
        <v>1</v>
      </c>
      <c r="Q32" s="34">
        <v>1</v>
      </c>
      <c r="R32" s="2">
        <v>1</v>
      </c>
      <c r="S32" s="32">
        <v>1</v>
      </c>
      <c r="T32" s="2">
        <v>1</v>
      </c>
      <c r="U32" s="32">
        <v>1</v>
      </c>
      <c r="V32" s="2">
        <v>1</v>
      </c>
      <c r="W32" s="30">
        <v>1</v>
      </c>
      <c r="X32" s="2">
        <v>1</v>
      </c>
      <c r="Y32" s="32">
        <v>1</v>
      </c>
      <c r="Z32" s="2">
        <v>1</v>
      </c>
      <c r="AA32" s="32">
        <v>1</v>
      </c>
      <c r="AB32" s="2">
        <v>1</v>
      </c>
      <c r="AC32" s="32">
        <v>1</v>
      </c>
      <c r="AD32" s="2">
        <v>1</v>
      </c>
      <c r="AE32" s="30">
        <v>1</v>
      </c>
      <c r="AF32" s="2">
        <v>1</v>
      </c>
      <c r="AG32" s="34">
        <v>1</v>
      </c>
      <c r="AH32" s="2">
        <v>1</v>
      </c>
      <c r="AI32" s="32">
        <v>1</v>
      </c>
      <c r="AJ32" s="2">
        <v>1</v>
      </c>
      <c r="AK32" s="34">
        <v>1</v>
      </c>
      <c r="AL32" s="2">
        <v>1</v>
      </c>
      <c r="AM32" s="6">
        <v>1</v>
      </c>
      <c r="AN32" s="2">
        <v>1</v>
      </c>
      <c r="AO32" s="6">
        <v>1</v>
      </c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</row>
    <row r="33" spans="1:63" x14ac:dyDescent="0.25">
      <c r="A33" s="5">
        <f t="shared" si="0"/>
        <v>43068</v>
      </c>
      <c r="B33" s="2">
        <v>1</v>
      </c>
      <c r="C33" s="34">
        <v>1</v>
      </c>
      <c r="D33" s="2">
        <v>1</v>
      </c>
      <c r="E33" s="28">
        <v>1</v>
      </c>
      <c r="F33" s="2">
        <v>0</v>
      </c>
      <c r="G33" s="32">
        <v>0</v>
      </c>
      <c r="H33" s="2">
        <v>1</v>
      </c>
      <c r="I33" s="34">
        <v>1</v>
      </c>
      <c r="J33" s="2">
        <v>1</v>
      </c>
      <c r="K33" s="34">
        <v>1</v>
      </c>
      <c r="L33" s="2">
        <v>1</v>
      </c>
      <c r="M33" s="32">
        <v>1</v>
      </c>
      <c r="N33" s="2">
        <v>1</v>
      </c>
      <c r="O33" s="32">
        <v>1</v>
      </c>
      <c r="P33" s="2">
        <v>1</v>
      </c>
      <c r="Q33" s="34">
        <v>1</v>
      </c>
      <c r="R33" s="2">
        <v>1</v>
      </c>
      <c r="S33" s="32">
        <v>1</v>
      </c>
      <c r="T33" s="2">
        <v>1</v>
      </c>
      <c r="U33" s="32">
        <v>1</v>
      </c>
      <c r="V33" s="2">
        <v>1</v>
      </c>
      <c r="W33" s="30">
        <v>1</v>
      </c>
      <c r="X33" s="2">
        <v>1</v>
      </c>
      <c r="Y33" s="32">
        <v>1</v>
      </c>
      <c r="Z33" s="2">
        <v>1</v>
      </c>
      <c r="AA33" s="32">
        <v>1</v>
      </c>
      <c r="AB33" s="2">
        <v>1</v>
      </c>
      <c r="AC33" s="32">
        <v>1</v>
      </c>
      <c r="AD33" s="2">
        <v>1</v>
      </c>
      <c r="AE33" s="30">
        <v>1</v>
      </c>
      <c r="AF33" s="2">
        <v>1</v>
      </c>
      <c r="AG33" s="34">
        <v>1</v>
      </c>
      <c r="AH33" s="2">
        <v>1</v>
      </c>
      <c r="AI33" s="32">
        <v>1</v>
      </c>
      <c r="AJ33" s="2">
        <v>1</v>
      </c>
      <c r="AK33" s="34">
        <v>1</v>
      </c>
      <c r="AL33" s="2">
        <v>1</v>
      </c>
      <c r="AM33" s="6">
        <v>1</v>
      </c>
      <c r="AN33" s="2">
        <v>1</v>
      </c>
      <c r="AO33" s="6">
        <v>1</v>
      </c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</row>
    <row r="34" spans="1:63" x14ac:dyDescent="0.25">
      <c r="A34" s="5">
        <f t="shared" si="0"/>
        <v>43069</v>
      </c>
      <c r="B34" s="2">
        <v>1</v>
      </c>
      <c r="C34" s="34">
        <v>1</v>
      </c>
      <c r="D34" s="2">
        <v>3</v>
      </c>
      <c r="E34" s="28">
        <v>1</v>
      </c>
      <c r="F34" s="2">
        <v>0</v>
      </c>
      <c r="G34" s="32">
        <v>0</v>
      </c>
      <c r="H34" s="2">
        <v>1</v>
      </c>
      <c r="I34" s="34">
        <v>1</v>
      </c>
      <c r="J34" s="2">
        <v>1</v>
      </c>
      <c r="K34" s="34">
        <v>1</v>
      </c>
      <c r="L34" s="2">
        <v>1</v>
      </c>
      <c r="M34" s="32">
        <v>1</v>
      </c>
      <c r="N34" s="2">
        <v>3</v>
      </c>
      <c r="O34" s="32">
        <v>1</v>
      </c>
      <c r="P34" s="2">
        <v>1</v>
      </c>
      <c r="Q34" s="34">
        <v>1</v>
      </c>
      <c r="R34" s="2">
        <v>3</v>
      </c>
      <c r="S34" s="32">
        <v>1</v>
      </c>
      <c r="T34" s="2">
        <v>3</v>
      </c>
      <c r="U34" s="32">
        <v>1</v>
      </c>
      <c r="V34" s="2">
        <v>3</v>
      </c>
      <c r="W34" s="30">
        <v>1</v>
      </c>
      <c r="X34" s="2">
        <v>3</v>
      </c>
      <c r="Y34" s="32">
        <v>1</v>
      </c>
      <c r="Z34" s="2">
        <v>3</v>
      </c>
      <c r="AA34" s="32">
        <v>1</v>
      </c>
      <c r="AB34" s="2">
        <v>-1</v>
      </c>
      <c r="AC34" s="32">
        <v>-3</v>
      </c>
      <c r="AD34" s="2">
        <v>3</v>
      </c>
      <c r="AE34" s="30">
        <v>1</v>
      </c>
      <c r="AF34" s="2">
        <v>1</v>
      </c>
      <c r="AG34" s="34">
        <v>1</v>
      </c>
      <c r="AH34" s="2">
        <v>-1</v>
      </c>
      <c r="AI34" s="32">
        <v>-3</v>
      </c>
      <c r="AJ34" s="2">
        <v>1</v>
      </c>
      <c r="AK34" s="34">
        <v>1</v>
      </c>
      <c r="AL34" s="2">
        <v>1</v>
      </c>
      <c r="AM34" s="6">
        <v>1</v>
      </c>
      <c r="AN34" s="2">
        <v>1</v>
      </c>
      <c r="AO34" s="6">
        <v>1</v>
      </c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</row>
    <row r="35" spans="1:63" x14ac:dyDescent="0.25">
      <c r="A35" s="5">
        <f t="shared" si="0"/>
        <v>43070</v>
      </c>
      <c r="B35" s="2">
        <v>2</v>
      </c>
      <c r="C35" s="34">
        <v>1</v>
      </c>
      <c r="D35" s="2">
        <v>3</v>
      </c>
      <c r="E35" s="28">
        <v>1</v>
      </c>
      <c r="F35" s="2">
        <v>0</v>
      </c>
      <c r="G35" s="32">
        <v>0</v>
      </c>
      <c r="H35" s="2">
        <v>2</v>
      </c>
      <c r="I35" s="34">
        <v>1</v>
      </c>
      <c r="J35" s="2">
        <v>1</v>
      </c>
      <c r="K35" s="34">
        <v>1</v>
      </c>
      <c r="L35" s="2">
        <v>1</v>
      </c>
      <c r="M35" s="32">
        <v>1</v>
      </c>
      <c r="N35" s="2">
        <v>3</v>
      </c>
      <c r="O35" s="32">
        <v>1</v>
      </c>
      <c r="P35" s="2">
        <v>1</v>
      </c>
      <c r="Q35" s="34">
        <v>1</v>
      </c>
      <c r="R35" s="2">
        <v>3</v>
      </c>
      <c r="S35" s="32">
        <v>1</v>
      </c>
      <c r="T35" s="2">
        <v>3</v>
      </c>
      <c r="U35" s="32">
        <v>1</v>
      </c>
      <c r="V35" s="2">
        <v>3</v>
      </c>
      <c r="W35" s="30">
        <v>1</v>
      </c>
      <c r="X35" s="2">
        <v>3</v>
      </c>
      <c r="Y35" s="32">
        <v>1</v>
      </c>
      <c r="Z35" s="2">
        <v>3</v>
      </c>
      <c r="AA35" s="32">
        <v>1</v>
      </c>
      <c r="AB35" s="2">
        <v>-1</v>
      </c>
      <c r="AC35" s="32">
        <v>-3</v>
      </c>
      <c r="AD35" s="2">
        <v>3</v>
      </c>
      <c r="AE35" s="30">
        <v>1</v>
      </c>
      <c r="AF35" s="2">
        <v>1</v>
      </c>
      <c r="AG35" s="34">
        <v>1</v>
      </c>
      <c r="AH35" s="2">
        <v>-1</v>
      </c>
      <c r="AI35" s="32">
        <v>-3</v>
      </c>
      <c r="AJ35" s="2">
        <v>1</v>
      </c>
      <c r="AK35" s="34">
        <v>1</v>
      </c>
      <c r="AL35" s="2">
        <v>1</v>
      </c>
      <c r="AM35" s="6">
        <v>1</v>
      </c>
      <c r="AN35" s="2">
        <v>1</v>
      </c>
      <c r="AO35" s="6">
        <v>1</v>
      </c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</row>
    <row r="36" spans="1:63" x14ac:dyDescent="0.25">
      <c r="A36" s="5">
        <f t="shared" si="0"/>
        <v>43071</v>
      </c>
      <c r="B36" s="2">
        <v>3</v>
      </c>
      <c r="C36" s="34">
        <v>1</v>
      </c>
      <c r="D36" s="2">
        <v>3</v>
      </c>
      <c r="E36" s="28">
        <v>1</v>
      </c>
      <c r="F36" s="2">
        <v>0</v>
      </c>
      <c r="G36" s="32">
        <v>0</v>
      </c>
      <c r="H36" s="2">
        <v>1</v>
      </c>
      <c r="I36" s="34">
        <v>1</v>
      </c>
      <c r="J36" s="2">
        <v>1</v>
      </c>
      <c r="K36" s="34">
        <v>1</v>
      </c>
      <c r="L36" s="2">
        <v>1</v>
      </c>
      <c r="M36" s="32">
        <v>1</v>
      </c>
      <c r="N36" s="2">
        <v>0</v>
      </c>
      <c r="O36" s="32">
        <v>0</v>
      </c>
      <c r="P36" s="2">
        <v>1</v>
      </c>
      <c r="Q36" s="34">
        <v>1</v>
      </c>
      <c r="R36" s="2">
        <v>0</v>
      </c>
      <c r="S36" s="32">
        <v>0</v>
      </c>
      <c r="T36" s="2">
        <v>0</v>
      </c>
      <c r="U36" s="32">
        <v>0</v>
      </c>
      <c r="V36" s="2">
        <v>0</v>
      </c>
      <c r="W36" s="30">
        <v>0</v>
      </c>
      <c r="X36" s="2">
        <v>0</v>
      </c>
      <c r="Y36" s="32">
        <v>0</v>
      </c>
      <c r="Z36" s="2">
        <v>0</v>
      </c>
      <c r="AA36" s="32">
        <v>0</v>
      </c>
      <c r="AB36" s="2">
        <v>0</v>
      </c>
      <c r="AC36" s="32">
        <v>0</v>
      </c>
      <c r="AD36" s="2">
        <v>0</v>
      </c>
      <c r="AE36" s="30">
        <v>0</v>
      </c>
      <c r="AF36" s="2">
        <v>1</v>
      </c>
      <c r="AG36" s="34">
        <v>1</v>
      </c>
      <c r="AH36" s="2">
        <v>0</v>
      </c>
      <c r="AI36" s="32">
        <v>0</v>
      </c>
      <c r="AJ36" s="2">
        <v>1</v>
      </c>
      <c r="AK36" s="34">
        <v>1</v>
      </c>
      <c r="AL36" s="2">
        <v>1</v>
      </c>
      <c r="AM36" s="6">
        <v>1</v>
      </c>
      <c r="AN36" s="2">
        <v>1</v>
      </c>
      <c r="AO36" s="6">
        <v>1</v>
      </c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</row>
    <row r="37" spans="1:63" x14ac:dyDescent="0.25">
      <c r="A37" s="5">
        <f t="shared" si="0"/>
        <v>43072</v>
      </c>
      <c r="B37" s="2">
        <v>0</v>
      </c>
      <c r="C37" s="34">
        <v>0</v>
      </c>
      <c r="D37" s="2">
        <v>0</v>
      </c>
      <c r="E37" s="28">
        <v>0</v>
      </c>
      <c r="F37" s="2">
        <v>0</v>
      </c>
      <c r="G37" s="32">
        <v>0</v>
      </c>
      <c r="H37" s="2">
        <v>0</v>
      </c>
      <c r="I37" s="34">
        <v>0</v>
      </c>
      <c r="J37" s="2">
        <v>1</v>
      </c>
      <c r="K37" s="34">
        <v>0</v>
      </c>
      <c r="L37" s="2">
        <v>0</v>
      </c>
      <c r="M37" s="32">
        <v>0</v>
      </c>
      <c r="N37" s="2">
        <v>0</v>
      </c>
      <c r="O37" s="32">
        <v>0</v>
      </c>
      <c r="P37" s="2">
        <v>1</v>
      </c>
      <c r="Q37" s="34">
        <v>0</v>
      </c>
      <c r="R37" s="2">
        <v>0</v>
      </c>
      <c r="S37" s="32">
        <v>0</v>
      </c>
      <c r="T37" s="2">
        <v>0</v>
      </c>
      <c r="U37" s="32">
        <v>0</v>
      </c>
      <c r="V37" s="2">
        <v>0</v>
      </c>
      <c r="W37" s="30">
        <v>0</v>
      </c>
      <c r="X37" s="2">
        <v>0</v>
      </c>
      <c r="Y37" s="32">
        <v>0</v>
      </c>
      <c r="Z37" s="2">
        <v>0</v>
      </c>
      <c r="AA37" s="32">
        <v>0</v>
      </c>
      <c r="AB37" s="2">
        <v>0</v>
      </c>
      <c r="AC37" s="32">
        <v>0</v>
      </c>
      <c r="AD37" s="2">
        <v>0</v>
      </c>
      <c r="AE37" s="30">
        <v>0</v>
      </c>
      <c r="AF37" s="2">
        <v>1</v>
      </c>
      <c r="AG37" s="34">
        <v>0</v>
      </c>
      <c r="AH37" s="2">
        <v>0</v>
      </c>
      <c r="AI37" s="32">
        <v>0</v>
      </c>
      <c r="AJ37" s="2">
        <v>1</v>
      </c>
      <c r="AK37" s="34">
        <v>0</v>
      </c>
      <c r="AL37" s="2">
        <v>1</v>
      </c>
      <c r="AM37" s="6">
        <v>0</v>
      </c>
      <c r="AN37" s="2">
        <v>1</v>
      </c>
      <c r="AO37" s="6">
        <v>0</v>
      </c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</row>
    <row r="38" spans="1:63" x14ac:dyDescent="0.25">
      <c r="A38" s="5">
        <f t="shared" si="0"/>
        <v>43073</v>
      </c>
      <c r="B38" s="2">
        <v>1</v>
      </c>
      <c r="C38" s="34">
        <v>1</v>
      </c>
      <c r="D38" s="2">
        <v>1</v>
      </c>
      <c r="E38" s="28">
        <v>1</v>
      </c>
      <c r="F38" s="2">
        <v>0</v>
      </c>
      <c r="G38" s="32">
        <v>0</v>
      </c>
      <c r="H38" s="2">
        <v>1</v>
      </c>
      <c r="I38" s="34">
        <v>1</v>
      </c>
      <c r="J38" s="2">
        <v>1</v>
      </c>
      <c r="K38" s="34">
        <v>1</v>
      </c>
      <c r="L38" s="2">
        <v>1</v>
      </c>
      <c r="M38" s="32">
        <v>1</v>
      </c>
      <c r="N38" s="2">
        <v>0</v>
      </c>
      <c r="O38" s="32">
        <v>0</v>
      </c>
      <c r="P38" s="2">
        <v>1</v>
      </c>
      <c r="Q38" s="34">
        <v>1</v>
      </c>
      <c r="R38" s="2">
        <v>0</v>
      </c>
      <c r="S38" s="32">
        <v>0</v>
      </c>
      <c r="T38" s="2">
        <v>0</v>
      </c>
      <c r="U38" s="32">
        <v>0</v>
      </c>
      <c r="V38" s="2">
        <v>0</v>
      </c>
      <c r="W38" s="30">
        <v>0</v>
      </c>
      <c r="X38" s="2">
        <v>0</v>
      </c>
      <c r="Y38" s="32">
        <v>0</v>
      </c>
      <c r="Z38" s="2">
        <v>0</v>
      </c>
      <c r="AA38" s="32">
        <v>0</v>
      </c>
      <c r="AB38" s="2">
        <v>0</v>
      </c>
      <c r="AC38" s="32">
        <v>0</v>
      </c>
      <c r="AD38" s="2">
        <v>0</v>
      </c>
      <c r="AE38" s="30">
        <v>0</v>
      </c>
      <c r="AF38" s="2">
        <v>1</v>
      </c>
      <c r="AG38" s="34">
        <v>1</v>
      </c>
      <c r="AH38" s="2">
        <v>0</v>
      </c>
      <c r="AI38" s="32">
        <v>0</v>
      </c>
      <c r="AJ38" s="2">
        <v>1</v>
      </c>
      <c r="AK38" s="34">
        <v>1</v>
      </c>
      <c r="AL38" s="2">
        <v>1</v>
      </c>
      <c r="AM38" s="6">
        <v>1</v>
      </c>
      <c r="AN38" s="2">
        <v>1</v>
      </c>
      <c r="AO38" s="6">
        <v>1</v>
      </c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</row>
    <row r="39" spans="1:63" x14ac:dyDescent="0.25">
      <c r="A39" s="5">
        <f t="shared" si="0"/>
        <v>43074</v>
      </c>
      <c r="B39" s="2">
        <v>1</v>
      </c>
      <c r="C39" s="34">
        <v>1</v>
      </c>
      <c r="D39" s="2">
        <v>1</v>
      </c>
      <c r="E39" s="28">
        <v>1</v>
      </c>
      <c r="F39" s="2">
        <v>0</v>
      </c>
      <c r="G39" s="32">
        <v>0</v>
      </c>
      <c r="H39" s="2">
        <v>1</v>
      </c>
      <c r="I39" s="34">
        <v>1</v>
      </c>
      <c r="J39" s="2">
        <v>1</v>
      </c>
      <c r="K39" s="34">
        <v>1</v>
      </c>
      <c r="L39" s="2">
        <v>1</v>
      </c>
      <c r="M39" s="32">
        <v>1</v>
      </c>
      <c r="N39" s="2">
        <v>0</v>
      </c>
      <c r="O39" s="32">
        <v>0</v>
      </c>
      <c r="P39" s="2">
        <v>1</v>
      </c>
      <c r="Q39" s="34">
        <v>1</v>
      </c>
      <c r="R39" s="2">
        <v>0</v>
      </c>
      <c r="S39" s="32">
        <v>0</v>
      </c>
      <c r="T39" s="2">
        <v>0</v>
      </c>
      <c r="U39" s="32">
        <v>0</v>
      </c>
      <c r="V39" s="2">
        <v>0</v>
      </c>
      <c r="W39" s="30">
        <v>0</v>
      </c>
      <c r="X39" s="2">
        <v>0</v>
      </c>
      <c r="Y39" s="32">
        <v>0</v>
      </c>
      <c r="Z39" s="2">
        <v>0</v>
      </c>
      <c r="AA39" s="32">
        <v>0</v>
      </c>
      <c r="AB39" s="2">
        <v>0</v>
      </c>
      <c r="AC39" s="32">
        <v>0</v>
      </c>
      <c r="AD39" s="2">
        <v>0</v>
      </c>
      <c r="AE39" s="30">
        <v>0</v>
      </c>
      <c r="AF39" s="2">
        <v>1</v>
      </c>
      <c r="AG39" s="34">
        <v>1</v>
      </c>
      <c r="AH39" s="2">
        <v>0</v>
      </c>
      <c r="AI39" s="32">
        <v>0</v>
      </c>
      <c r="AJ39" s="2">
        <v>1</v>
      </c>
      <c r="AK39" s="34">
        <v>1</v>
      </c>
      <c r="AL39" s="2">
        <v>1</v>
      </c>
      <c r="AM39" s="6">
        <v>1</v>
      </c>
      <c r="AN39" s="2">
        <v>1</v>
      </c>
      <c r="AO39" s="6">
        <v>1</v>
      </c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</row>
    <row r="40" spans="1:63" x14ac:dyDescent="0.25">
      <c r="A40" s="5">
        <f t="shared" si="0"/>
        <v>43075</v>
      </c>
      <c r="B40" s="2">
        <v>1</v>
      </c>
      <c r="C40" s="34">
        <v>1</v>
      </c>
      <c r="D40" s="2">
        <v>1</v>
      </c>
      <c r="E40" s="28">
        <v>1</v>
      </c>
      <c r="F40" s="2">
        <v>0</v>
      </c>
      <c r="G40" s="32">
        <v>0</v>
      </c>
      <c r="H40" s="2">
        <v>3</v>
      </c>
      <c r="I40" s="34">
        <v>1</v>
      </c>
      <c r="J40" s="2">
        <v>1</v>
      </c>
      <c r="K40" s="34">
        <v>1</v>
      </c>
      <c r="L40" s="2">
        <v>1</v>
      </c>
      <c r="M40" s="32">
        <v>1</v>
      </c>
      <c r="N40" s="2">
        <v>0</v>
      </c>
      <c r="O40" s="32">
        <v>0</v>
      </c>
      <c r="P40" s="2">
        <v>1</v>
      </c>
      <c r="Q40" s="34">
        <v>1</v>
      </c>
      <c r="R40" s="2">
        <v>0</v>
      </c>
      <c r="S40" s="32">
        <v>0</v>
      </c>
      <c r="T40" s="2">
        <v>0</v>
      </c>
      <c r="U40" s="32">
        <v>0</v>
      </c>
      <c r="V40" s="2">
        <v>0</v>
      </c>
      <c r="W40" s="30">
        <v>0</v>
      </c>
      <c r="X40" s="2">
        <v>0</v>
      </c>
      <c r="Y40" s="32">
        <v>0</v>
      </c>
      <c r="Z40" s="2">
        <v>0</v>
      </c>
      <c r="AA40" s="32">
        <v>0</v>
      </c>
      <c r="AB40" s="2">
        <v>0</v>
      </c>
      <c r="AC40" s="32">
        <v>0</v>
      </c>
      <c r="AD40" s="2">
        <v>0</v>
      </c>
      <c r="AE40" s="30">
        <v>0</v>
      </c>
      <c r="AF40" s="2">
        <v>1</v>
      </c>
      <c r="AG40" s="34">
        <v>1</v>
      </c>
      <c r="AH40" s="2">
        <v>0</v>
      </c>
      <c r="AI40" s="32">
        <v>0</v>
      </c>
      <c r="AJ40" s="2">
        <v>1</v>
      </c>
      <c r="AK40" s="34">
        <v>1</v>
      </c>
      <c r="AL40" s="2">
        <v>1</v>
      </c>
      <c r="AM40" s="6">
        <v>1</v>
      </c>
      <c r="AN40" s="2">
        <v>1</v>
      </c>
      <c r="AO40" s="6">
        <v>1</v>
      </c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</row>
    <row r="41" spans="1:63" x14ac:dyDescent="0.25">
      <c r="A41" s="5">
        <f t="shared" si="0"/>
        <v>43076</v>
      </c>
      <c r="B41" s="2">
        <v>3</v>
      </c>
      <c r="C41" s="49">
        <v>1</v>
      </c>
      <c r="D41" s="2">
        <v>3</v>
      </c>
      <c r="E41" s="28">
        <v>1</v>
      </c>
      <c r="F41" s="2">
        <v>1</v>
      </c>
      <c r="G41" s="32">
        <v>1</v>
      </c>
      <c r="H41" s="2">
        <v>1</v>
      </c>
      <c r="I41" s="34">
        <v>1</v>
      </c>
      <c r="J41" s="2">
        <v>1</v>
      </c>
      <c r="K41" s="34">
        <v>1</v>
      </c>
      <c r="L41" s="2">
        <v>0</v>
      </c>
      <c r="M41" s="32">
        <v>0</v>
      </c>
      <c r="N41" s="2">
        <v>0</v>
      </c>
      <c r="O41" s="32">
        <v>0</v>
      </c>
      <c r="P41" s="2">
        <v>1</v>
      </c>
      <c r="Q41" s="34">
        <v>1</v>
      </c>
      <c r="R41" s="2">
        <v>0</v>
      </c>
      <c r="S41" s="32">
        <v>0</v>
      </c>
      <c r="T41" s="2">
        <v>0</v>
      </c>
      <c r="U41" s="32">
        <v>0</v>
      </c>
      <c r="V41" s="2">
        <v>0</v>
      </c>
      <c r="W41" s="30">
        <v>0</v>
      </c>
      <c r="X41" s="2">
        <v>0</v>
      </c>
      <c r="Y41" s="32">
        <v>0</v>
      </c>
      <c r="Z41" s="2">
        <v>0</v>
      </c>
      <c r="AA41" s="32">
        <v>0</v>
      </c>
      <c r="AB41" s="2">
        <v>0</v>
      </c>
      <c r="AC41" s="32">
        <v>0</v>
      </c>
      <c r="AD41" s="2">
        <v>0</v>
      </c>
      <c r="AE41" s="30">
        <v>0</v>
      </c>
      <c r="AF41" s="2">
        <v>1</v>
      </c>
      <c r="AG41" s="34">
        <v>1</v>
      </c>
      <c r="AH41" s="2">
        <v>0</v>
      </c>
      <c r="AI41" s="32">
        <v>0</v>
      </c>
      <c r="AJ41" s="2">
        <v>1</v>
      </c>
      <c r="AK41" s="34">
        <v>1</v>
      </c>
      <c r="AL41" s="2">
        <v>1</v>
      </c>
      <c r="AM41" s="6">
        <v>1</v>
      </c>
      <c r="AN41" s="2">
        <v>1</v>
      </c>
      <c r="AO41" s="6">
        <v>1</v>
      </c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</row>
    <row r="42" spans="1:63" x14ac:dyDescent="0.25">
      <c r="A42" s="5">
        <f t="shared" si="0"/>
        <v>43077</v>
      </c>
      <c r="B42" s="2">
        <v>4</v>
      </c>
      <c r="C42" s="34">
        <v>1</v>
      </c>
      <c r="D42" s="2">
        <v>4</v>
      </c>
      <c r="E42" s="28">
        <v>1</v>
      </c>
      <c r="F42" s="2">
        <v>1</v>
      </c>
      <c r="G42" s="32">
        <v>1</v>
      </c>
      <c r="H42" s="2">
        <v>0</v>
      </c>
      <c r="I42" s="34">
        <v>0</v>
      </c>
      <c r="J42" s="2">
        <v>1</v>
      </c>
      <c r="K42" s="34">
        <v>0</v>
      </c>
      <c r="L42" s="2">
        <v>0</v>
      </c>
      <c r="M42" s="32">
        <v>0</v>
      </c>
      <c r="N42" s="2">
        <v>0</v>
      </c>
      <c r="O42" s="32">
        <v>0</v>
      </c>
      <c r="P42" s="2">
        <v>1</v>
      </c>
      <c r="Q42" s="34">
        <v>0</v>
      </c>
      <c r="R42" s="2">
        <v>0</v>
      </c>
      <c r="S42" s="32">
        <v>0</v>
      </c>
      <c r="T42" s="2">
        <v>0</v>
      </c>
      <c r="U42" s="32">
        <v>0</v>
      </c>
      <c r="V42" s="2">
        <v>0</v>
      </c>
      <c r="W42" s="30">
        <v>0</v>
      </c>
      <c r="X42" s="2">
        <v>0</v>
      </c>
      <c r="Y42" s="32">
        <v>0</v>
      </c>
      <c r="Z42" s="2">
        <v>0</v>
      </c>
      <c r="AA42" s="32">
        <v>0</v>
      </c>
      <c r="AB42" s="2">
        <v>0</v>
      </c>
      <c r="AC42" s="32">
        <v>0</v>
      </c>
      <c r="AD42" s="2">
        <v>0</v>
      </c>
      <c r="AE42" s="30">
        <v>0</v>
      </c>
      <c r="AF42" s="2">
        <v>1</v>
      </c>
      <c r="AG42" s="34">
        <v>0</v>
      </c>
      <c r="AH42" s="2">
        <v>0</v>
      </c>
      <c r="AI42" s="32">
        <v>0</v>
      </c>
      <c r="AJ42" s="2">
        <v>1</v>
      </c>
      <c r="AK42" s="34">
        <v>0</v>
      </c>
      <c r="AL42" s="2">
        <v>1</v>
      </c>
      <c r="AM42" s="6">
        <v>0</v>
      </c>
      <c r="AN42" s="2">
        <v>1</v>
      </c>
      <c r="AO42" s="6">
        <v>0</v>
      </c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</row>
    <row r="43" spans="1:63" x14ac:dyDescent="0.25">
      <c r="A43" s="5">
        <f t="shared" si="0"/>
        <v>43078</v>
      </c>
      <c r="B43" s="2">
        <v>0</v>
      </c>
      <c r="C43" s="34">
        <v>0</v>
      </c>
      <c r="D43" s="2">
        <v>11</v>
      </c>
      <c r="E43" s="28">
        <v>1</v>
      </c>
      <c r="F43" s="2">
        <v>11</v>
      </c>
      <c r="G43" s="32">
        <v>1</v>
      </c>
      <c r="H43" s="2">
        <v>0</v>
      </c>
      <c r="I43" s="34">
        <v>0</v>
      </c>
      <c r="J43" s="2">
        <v>1</v>
      </c>
      <c r="K43" s="34">
        <v>0</v>
      </c>
      <c r="L43" s="2">
        <v>0</v>
      </c>
      <c r="M43" s="32">
        <v>0</v>
      </c>
      <c r="N43" s="2">
        <v>0</v>
      </c>
      <c r="O43" s="32">
        <v>0</v>
      </c>
      <c r="P43" s="2">
        <v>1</v>
      </c>
      <c r="Q43" s="34">
        <v>0</v>
      </c>
      <c r="R43" s="2">
        <v>0</v>
      </c>
      <c r="S43" s="32">
        <v>0</v>
      </c>
      <c r="T43" s="2">
        <v>0</v>
      </c>
      <c r="U43" s="32">
        <v>0</v>
      </c>
      <c r="V43" s="2">
        <v>0</v>
      </c>
      <c r="W43" s="30">
        <v>0</v>
      </c>
      <c r="X43" s="2">
        <v>0</v>
      </c>
      <c r="Y43" s="32">
        <v>0</v>
      </c>
      <c r="Z43" s="2">
        <v>0</v>
      </c>
      <c r="AA43" s="32">
        <v>0</v>
      </c>
      <c r="AB43" s="2">
        <v>0</v>
      </c>
      <c r="AC43" s="32">
        <v>0</v>
      </c>
      <c r="AD43" s="2">
        <v>0</v>
      </c>
      <c r="AE43" s="30">
        <v>0</v>
      </c>
      <c r="AF43" s="2">
        <v>1</v>
      </c>
      <c r="AG43" s="34">
        <v>0</v>
      </c>
      <c r="AH43" s="2">
        <v>0</v>
      </c>
      <c r="AI43" s="32">
        <v>0</v>
      </c>
      <c r="AJ43" s="2">
        <v>1</v>
      </c>
      <c r="AK43" s="34">
        <v>0</v>
      </c>
      <c r="AL43" s="2">
        <v>1</v>
      </c>
      <c r="AM43" s="6">
        <v>0</v>
      </c>
      <c r="AN43" s="2">
        <v>1</v>
      </c>
      <c r="AO43" s="6">
        <v>0</v>
      </c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</row>
    <row r="44" spans="1:63" x14ac:dyDescent="0.25">
      <c r="A44" s="5">
        <f t="shared" si="0"/>
        <v>43079</v>
      </c>
      <c r="B44" s="2">
        <v>0</v>
      </c>
      <c r="C44" s="34">
        <v>0</v>
      </c>
      <c r="D44" s="2">
        <v>0</v>
      </c>
      <c r="E44" s="28">
        <v>0</v>
      </c>
      <c r="F44" s="2">
        <v>1</v>
      </c>
      <c r="G44" s="32">
        <v>0</v>
      </c>
      <c r="H44" s="2">
        <v>0</v>
      </c>
      <c r="I44" s="34">
        <v>0</v>
      </c>
      <c r="J44" s="2">
        <v>1</v>
      </c>
      <c r="K44" s="34">
        <v>0</v>
      </c>
      <c r="L44" s="2">
        <v>0</v>
      </c>
      <c r="M44" s="32">
        <v>0</v>
      </c>
      <c r="N44" s="2">
        <v>0</v>
      </c>
      <c r="O44" s="32">
        <v>0</v>
      </c>
      <c r="P44" s="2">
        <v>1</v>
      </c>
      <c r="Q44" s="34">
        <v>0</v>
      </c>
      <c r="R44" s="2">
        <v>0</v>
      </c>
      <c r="S44" s="32">
        <v>0</v>
      </c>
      <c r="T44" s="2">
        <v>0</v>
      </c>
      <c r="U44" s="32">
        <v>0</v>
      </c>
      <c r="V44" s="2">
        <v>0</v>
      </c>
      <c r="W44" s="30">
        <v>0</v>
      </c>
      <c r="X44" s="2">
        <v>0</v>
      </c>
      <c r="Y44" s="32">
        <v>0</v>
      </c>
      <c r="Z44" s="2">
        <v>0</v>
      </c>
      <c r="AA44" s="32">
        <v>0</v>
      </c>
      <c r="AB44" s="2">
        <v>0</v>
      </c>
      <c r="AC44" s="32">
        <v>0</v>
      </c>
      <c r="AD44" s="2">
        <v>0</v>
      </c>
      <c r="AE44" s="30">
        <v>0</v>
      </c>
      <c r="AF44" s="2">
        <v>1</v>
      </c>
      <c r="AG44" s="34">
        <v>0</v>
      </c>
      <c r="AH44" s="2">
        <v>0</v>
      </c>
      <c r="AI44" s="32">
        <v>0</v>
      </c>
      <c r="AJ44" s="2">
        <v>1</v>
      </c>
      <c r="AK44" s="34">
        <v>0</v>
      </c>
      <c r="AL44" s="2">
        <v>1</v>
      </c>
      <c r="AM44" s="6">
        <v>0</v>
      </c>
      <c r="AN44" s="2">
        <v>1</v>
      </c>
      <c r="AO44" s="6">
        <v>0</v>
      </c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</row>
    <row r="45" spans="1:63" x14ac:dyDescent="0.25">
      <c r="A45" s="5">
        <f t="shared" si="0"/>
        <v>43080</v>
      </c>
      <c r="B45" s="2">
        <v>3</v>
      </c>
      <c r="C45" s="34">
        <v>1</v>
      </c>
      <c r="D45" s="2">
        <v>0</v>
      </c>
      <c r="E45" s="28">
        <v>0</v>
      </c>
      <c r="F45" s="2">
        <v>1</v>
      </c>
      <c r="G45" s="32">
        <v>1</v>
      </c>
      <c r="H45" s="2">
        <v>0</v>
      </c>
      <c r="I45" s="34">
        <v>0</v>
      </c>
      <c r="J45" s="2">
        <v>1</v>
      </c>
      <c r="K45" s="34">
        <v>0</v>
      </c>
      <c r="L45" s="2">
        <v>0</v>
      </c>
      <c r="M45" s="32">
        <v>0</v>
      </c>
      <c r="N45" s="2">
        <v>0</v>
      </c>
      <c r="O45" s="32">
        <v>0</v>
      </c>
      <c r="P45" s="2">
        <v>1</v>
      </c>
      <c r="Q45" s="34">
        <v>0</v>
      </c>
      <c r="R45" s="2">
        <v>0</v>
      </c>
      <c r="S45" s="32">
        <v>0</v>
      </c>
      <c r="T45" s="2">
        <v>0</v>
      </c>
      <c r="U45" s="32">
        <v>0</v>
      </c>
      <c r="V45" s="2">
        <v>0</v>
      </c>
      <c r="W45" s="30">
        <v>0</v>
      </c>
      <c r="X45" s="2">
        <v>0</v>
      </c>
      <c r="Y45" s="32">
        <v>0</v>
      </c>
      <c r="Z45" s="2">
        <v>0</v>
      </c>
      <c r="AA45" s="32">
        <v>0</v>
      </c>
      <c r="AB45" s="2">
        <v>0</v>
      </c>
      <c r="AC45" s="32">
        <v>0</v>
      </c>
      <c r="AD45" s="2">
        <v>0</v>
      </c>
      <c r="AE45" s="30">
        <v>0</v>
      </c>
      <c r="AF45" s="2">
        <v>1</v>
      </c>
      <c r="AG45" s="34">
        <v>0</v>
      </c>
      <c r="AH45" s="2">
        <v>0</v>
      </c>
      <c r="AI45" s="32">
        <v>0</v>
      </c>
      <c r="AJ45" s="2">
        <v>1</v>
      </c>
      <c r="AK45" s="34">
        <v>0</v>
      </c>
      <c r="AL45" s="2">
        <v>1</v>
      </c>
      <c r="AM45" s="6">
        <v>0</v>
      </c>
      <c r="AN45" s="2">
        <v>1</v>
      </c>
      <c r="AO45" s="6">
        <v>0</v>
      </c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</row>
    <row r="46" spans="1:63" x14ac:dyDescent="0.25">
      <c r="A46" s="5">
        <f t="shared" si="0"/>
        <v>43081</v>
      </c>
      <c r="B46" s="2">
        <v>0</v>
      </c>
      <c r="C46" s="34">
        <v>0</v>
      </c>
      <c r="D46" s="2">
        <v>0</v>
      </c>
      <c r="E46" s="28">
        <v>0</v>
      </c>
      <c r="F46" s="2">
        <v>6</v>
      </c>
      <c r="G46" s="32">
        <v>1</v>
      </c>
      <c r="H46" s="2">
        <v>6</v>
      </c>
      <c r="I46" s="34">
        <v>1</v>
      </c>
      <c r="J46" s="2">
        <v>1</v>
      </c>
      <c r="K46" s="34">
        <v>0</v>
      </c>
      <c r="L46" s="2">
        <v>0</v>
      </c>
      <c r="M46" s="32">
        <v>0</v>
      </c>
      <c r="N46" s="2">
        <v>0</v>
      </c>
      <c r="O46" s="32">
        <v>0</v>
      </c>
      <c r="P46" s="2">
        <v>1</v>
      </c>
      <c r="Q46" s="34">
        <v>0</v>
      </c>
      <c r="R46" s="2">
        <v>0</v>
      </c>
      <c r="S46" s="32">
        <v>0</v>
      </c>
      <c r="T46" s="2">
        <v>0</v>
      </c>
      <c r="U46" s="32">
        <v>0</v>
      </c>
      <c r="V46" s="2">
        <v>0</v>
      </c>
      <c r="W46" s="30">
        <v>0</v>
      </c>
      <c r="X46" s="2">
        <v>0</v>
      </c>
      <c r="Y46" s="32">
        <v>0</v>
      </c>
      <c r="Z46" s="2">
        <v>0</v>
      </c>
      <c r="AA46" s="32">
        <v>0</v>
      </c>
      <c r="AB46" s="2">
        <v>0</v>
      </c>
      <c r="AC46" s="32">
        <v>0</v>
      </c>
      <c r="AD46" s="2">
        <v>0</v>
      </c>
      <c r="AE46" s="30">
        <v>0</v>
      </c>
      <c r="AF46" s="2">
        <v>1</v>
      </c>
      <c r="AG46" s="34">
        <v>0</v>
      </c>
      <c r="AH46" s="2">
        <v>0</v>
      </c>
      <c r="AI46" s="32">
        <v>0</v>
      </c>
      <c r="AJ46" s="2">
        <v>1</v>
      </c>
      <c r="AK46" s="34">
        <v>0</v>
      </c>
      <c r="AL46" s="2">
        <v>1</v>
      </c>
      <c r="AM46" s="6">
        <v>0</v>
      </c>
      <c r="AN46" s="2">
        <v>1</v>
      </c>
      <c r="AO46" s="6">
        <v>0</v>
      </c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</row>
    <row r="47" spans="1:63" x14ac:dyDescent="0.25">
      <c r="A47" s="5">
        <f t="shared" si="0"/>
        <v>43082</v>
      </c>
      <c r="B47" s="2">
        <v>0</v>
      </c>
      <c r="C47" s="34">
        <v>0</v>
      </c>
      <c r="D47" s="2">
        <v>0</v>
      </c>
      <c r="E47" s="28">
        <v>0</v>
      </c>
      <c r="F47" s="2">
        <v>8</v>
      </c>
      <c r="G47" s="32">
        <v>1</v>
      </c>
      <c r="H47" s="2">
        <v>8</v>
      </c>
      <c r="I47" s="34">
        <v>1</v>
      </c>
      <c r="J47" s="2">
        <v>1</v>
      </c>
      <c r="K47" s="34">
        <v>0</v>
      </c>
      <c r="L47" s="2">
        <v>0</v>
      </c>
      <c r="M47" s="32">
        <v>0</v>
      </c>
      <c r="N47" s="2">
        <v>0</v>
      </c>
      <c r="O47" s="32">
        <v>0</v>
      </c>
      <c r="P47" s="2">
        <v>1</v>
      </c>
      <c r="Q47" s="34">
        <v>0</v>
      </c>
      <c r="R47" s="2">
        <v>0</v>
      </c>
      <c r="S47" s="32">
        <v>0</v>
      </c>
      <c r="T47" s="2">
        <v>0</v>
      </c>
      <c r="U47" s="32">
        <v>0</v>
      </c>
      <c r="V47" s="2">
        <v>0</v>
      </c>
      <c r="W47" s="30">
        <v>0</v>
      </c>
      <c r="X47" s="2">
        <v>0</v>
      </c>
      <c r="Y47" s="32">
        <v>0</v>
      </c>
      <c r="Z47" s="2">
        <v>0</v>
      </c>
      <c r="AA47" s="32">
        <v>0</v>
      </c>
      <c r="AB47" s="2">
        <v>0</v>
      </c>
      <c r="AC47" s="32">
        <v>0</v>
      </c>
      <c r="AD47" s="2">
        <v>0</v>
      </c>
      <c r="AE47" s="30">
        <v>0</v>
      </c>
      <c r="AF47" s="2">
        <v>1</v>
      </c>
      <c r="AG47" s="34">
        <v>0</v>
      </c>
      <c r="AH47" s="2">
        <v>0</v>
      </c>
      <c r="AI47" s="32">
        <v>0</v>
      </c>
      <c r="AJ47" s="2">
        <v>1</v>
      </c>
      <c r="AK47" s="34">
        <v>0</v>
      </c>
      <c r="AL47" s="2">
        <v>1</v>
      </c>
      <c r="AM47" s="6">
        <v>0</v>
      </c>
      <c r="AN47" s="2">
        <v>1</v>
      </c>
      <c r="AO47" s="6">
        <v>0</v>
      </c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</row>
    <row r="48" spans="1:63" x14ac:dyDescent="0.25">
      <c r="A48" s="5">
        <f t="shared" si="0"/>
        <v>43083</v>
      </c>
      <c r="B48" s="2">
        <v>0</v>
      </c>
      <c r="C48" s="34">
        <v>0</v>
      </c>
      <c r="D48" s="2">
        <v>0</v>
      </c>
      <c r="E48" s="28">
        <v>0</v>
      </c>
      <c r="F48" s="2">
        <v>1</v>
      </c>
      <c r="G48" s="32">
        <v>1</v>
      </c>
      <c r="H48" s="2">
        <v>0</v>
      </c>
      <c r="I48" s="34">
        <v>0</v>
      </c>
      <c r="J48" s="2">
        <v>1</v>
      </c>
      <c r="K48" s="34">
        <v>0</v>
      </c>
      <c r="L48" s="2">
        <v>0</v>
      </c>
      <c r="M48" s="32">
        <v>0</v>
      </c>
      <c r="N48" s="2">
        <v>0</v>
      </c>
      <c r="O48" s="32">
        <v>0</v>
      </c>
      <c r="P48" s="2">
        <v>1</v>
      </c>
      <c r="Q48" s="34">
        <v>0</v>
      </c>
      <c r="R48" s="2">
        <v>0</v>
      </c>
      <c r="S48" s="32">
        <v>0</v>
      </c>
      <c r="T48" s="2">
        <v>0</v>
      </c>
      <c r="U48" s="32">
        <v>0</v>
      </c>
      <c r="V48" s="2">
        <v>0</v>
      </c>
      <c r="W48" s="30">
        <v>0</v>
      </c>
      <c r="X48" s="2">
        <v>0</v>
      </c>
      <c r="Y48" s="32">
        <v>0</v>
      </c>
      <c r="Z48" s="2">
        <v>0</v>
      </c>
      <c r="AA48" s="32">
        <v>0</v>
      </c>
      <c r="AB48" s="2">
        <v>0</v>
      </c>
      <c r="AC48" s="32">
        <v>0</v>
      </c>
      <c r="AD48" s="2">
        <v>0</v>
      </c>
      <c r="AE48" s="30">
        <v>0</v>
      </c>
      <c r="AF48" s="2">
        <v>1</v>
      </c>
      <c r="AG48" s="34">
        <v>0</v>
      </c>
      <c r="AH48" s="2">
        <v>0</v>
      </c>
      <c r="AI48" s="32">
        <v>0</v>
      </c>
      <c r="AJ48" s="2">
        <v>1</v>
      </c>
      <c r="AK48" s="34">
        <v>0</v>
      </c>
      <c r="AL48" s="2">
        <v>1</v>
      </c>
      <c r="AM48" s="6">
        <v>0</v>
      </c>
      <c r="AN48" s="2">
        <v>1</v>
      </c>
      <c r="AO48" s="6">
        <v>0</v>
      </c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</row>
    <row r="49" spans="1:63" x14ac:dyDescent="0.25">
      <c r="A49" s="5">
        <f t="shared" si="0"/>
        <v>43084</v>
      </c>
      <c r="B49" s="2">
        <v>0</v>
      </c>
      <c r="C49" s="34">
        <v>0</v>
      </c>
      <c r="D49" s="2">
        <v>0</v>
      </c>
      <c r="E49" s="28">
        <v>0</v>
      </c>
      <c r="F49" s="2">
        <v>5</v>
      </c>
      <c r="G49" s="32">
        <v>1</v>
      </c>
      <c r="H49" s="2">
        <v>3</v>
      </c>
      <c r="I49" s="34">
        <v>1</v>
      </c>
      <c r="J49" s="2">
        <v>5</v>
      </c>
      <c r="K49" s="34">
        <v>1</v>
      </c>
      <c r="L49" s="2">
        <v>0</v>
      </c>
      <c r="M49" s="32">
        <v>0</v>
      </c>
      <c r="N49" s="2">
        <v>0</v>
      </c>
      <c r="O49" s="32">
        <v>0</v>
      </c>
      <c r="P49" s="2">
        <v>5</v>
      </c>
      <c r="Q49" s="34">
        <v>1</v>
      </c>
      <c r="R49" s="2">
        <v>0</v>
      </c>
      <c r="S49" s="32">
        <v>0</v>
      </c>
      <c r="T49" s="2">
        <v>0</v>
      </c>
      <c r="U49" s="32">
        <v>0</v>
      </c>
      <c r="V49" s="2">
        <v>0</v>
      </c>
      <c r="W49" s="30">
        <v>0</v>
      </c>
      <c r="X49" s="2">
        <v>0</v>
      </c>
      <c r="Y49" s="32">
        <v>0</v>
      </c>
      <c r="Z49" s="2">
        <v>0</v>
      </c>
      <c r="AA49" s="32">
        <v>0</v>
      </c>
      <c r="AB49" s="2">
        <v>0</v>
      </c>
      <c r="AC49" s="32">
        <v>0</v>
      </c>
      <c r="AD49" s="2">
        <v>0</v>
      </c>
      <c r="AE49" s="30">
        <v>0</v>
      </c>
      <c r="AF49" s="2">
        <v>5</v>
      </c>
      <c r="AG49" s="34">
        <v>1</v>
      </c>
      <c r="AH49" s="2">
        <v>0</v>
      </c>
      <c r="AI49" s="32">
        <v>0</v>
      </c>
      <c r="AJ49" s="2">
        <v>5</v>
      </c>
      <c r="AK49" s="34">
        <v>1</v>
      </c>
      <c r="AL49" s="2">
        <v>5</v>
      </c>
      <c r="AM49" s="6">
        <v>1</v>
      </c>
      <c r="AN49" s="2">
        <v>5</v>
      </c>
      <c r="AO49" s="6">
        <v>1</v>
      </c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</row>
    <row r="50" spans="1:63" x14ac:dyDescent="0.25">
      <c r="A50" s="5">
        <f t="shared" si="0"/>
        <v>43085</v>
      </c>
      <c r="B50" s="2">
        <v>1</v>
      </c>
      <c r="C50" s="34">
        <v>1</v>
      </c>
      <c r="D50" s="2">
        <v>0</v>
      </c>
      <c r="E50" s="28">
        <v>0</v>
      </c>
      <c r="F50" s="2">
        <v>1</v>
      </c>
      <c r="G50" s="32">
        <v>1</v>
      </c>
      <c r="H50" s="2">
        <v>1</v>
      </c>
      <c r="I50" s="34">
        <v>1</v>
      </c>
      <c r="J50" s="2">
        <v>1</v>
      </c>
      <c r="K50" s="34">
        <v>1</v>
      </c>
      <c r="L50" s="2">
        <v>0</v>
      </c>
      <c r="M50" s="32">
        <v>0</v>
      </c>
      <c r="N50" s="2">
        <v>0</v>
      </c>
      <c r="O50" s="32">
        <v>0</v>
      </c>
      <c r="P50" s="2">
        <v>1</v>
      </c>
      <c r="Q50" s="34">
        <v>1</v>
      </c>
      <c r="R50" s="2">
        <v>0</v>
      </c>
      <c r="S50" s="32">
        <v>0</v>
      </c>
      <c r="T50" s="2">
        <v>0</v>
      </c>
      <c r="U50" s="32">
        <v>0</v>
      </c>
      <c r="V50" s="2">
        <v>0</v>
      </c>
      <c r="W50" s="30">
        <v>0</v>
      </c>
      <c r="X50" s="2">
        <v>0</v>
      </c>
      <c r="Y50" s="32">
        <v>0</v>
      </c>
      <c r="Z50" s="2">
        <v>0</v>
      </c>
      <c r="AA50" s="32">
        <v>0</v>
      </c>
      <c r="AB50" s="2">
        <v>0</v>
      </c>
      <c r="AC50" s="32">
        <v>0</v>
      </c>
      <c r="AD50" s="2">
        <v>0</v>
      </c>
      <c r="AE50" s="30">
        <v>0</v>
      </c>
      <c r="AF50" s="2">
        <v>1</v>
      </c>
      <c r="AG50" s="34">
        <v>1</v>
      </c>
      <c r="AH50" s="2">
        <v>0</v>
      </c>
      <c r="AI50" s="32">
        <v>0</v>
      </c>
      <c r="AJ50" s="2">
        <v>1</v>
      </c>
      <c r="AK50" s="34">
        <v>1</v>
      </c>
      <c r="AL50" s="2">
        <v>1</v>
      </c>
      <c r="AM50" s="6">
        <v>1</v>
      </c>
      <c r="AN50" s="2">
        <v>1</v>
      </c>
      <c r="AO50" s="6">
        <v>1</v>
      </c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</row>
    <row r="51" spans="1:63" x14ac:dyDescent="0.25">
      <c r="A51" s="5">
        <f t="shared" si="0"/>
        <v>43086</v>
      </c>
      <c r="B51" s="2">
        <v>0</v>
      </c>
      <c r="C51" s="34">
        <v>0</v>
      </c>
      <c r="D51" s="2">
        <v>0</v>
      </c>
      <c r="E51" s="28">
        <v>0</v>
      </c>
      <c r="F51" s="2">
        <v>0</v>
      </c>
      <c r="G51" s="32">
        <v>0</v>
      </c>
      <c r="H51" s="2">
        <v>0</v>
      </c>
      <c r="I51" s="34">
        <v>0</v>
      </c>
      <c r="J51" s="2">
        <v>0</v>
      </c>
      <c r="K51" s="34">
        <v>0</v>
      </c>
      <c r="L51" s="2">
        <v>0</v>
      </c>
      <c r="M51" s="32">
        <v>0</v>
      </c>
      <c r="N51" s="2">
        <v>0</v>
      </c>
      <c r="O51" s="32">
        <v>0</v>
      </c>
      <c r="P51" s="2">
        <v>0</v>
      </c>
      <c r="Q51" s="34">
        <v>0</v>
      </c>
      <c r="R51" s="2">
        <v>0</v>
      </c>
      <c r="S51" s="32">
        <v>0</v>
      </c>
      <c r="T51" s="2">
        <v>0</v>
      </c>
      <c r="U51" s="32">
        <v>0</v>
      </c>
      <c r="V51" s="2">
        <v>0</v>
      </c>
      <c r="W51" s="30">
        <v>0</v>
      </c>
      <c r="X51" s="2">
        <v>0</v>
      </c>
      <c r="Y51" s="32">
        <v>0</v>
      </c>
      <c r="Z51" s="2">
        <v>0</v>
      </c>
      <c r="AA51" s="32">
        <v>0</v>
      </c>
      <c r="AB51" s="2">
        <v>0</v>
      </c>
      <c r="AC51" s="32">
        <v>0</v>
      </c>
      <c r="AD51" s="2">
        <v>0</v>
      </c>
      <c r="AE51" s="30">
        <v>0</v>
      </c>
      <c r="AF51" s="2">
        <v>0</v>
      </c>
      <c r="AG51" s="34">
        <v>0</v>
      </c>
      <c r="AH51" s="2">
        <v>0</v>
      </c>
      <c r="AI51" s="32">
        <v>0</v>
      </c>
      <c r="AJ51" s="2">
        <v>0</v>
      </c>
      <c r="AK51" s="34">
        <v>0</v>
      </c>
      <c r="AL51" s="2">
        <v>0</v>
      </c>
      <c r="AM51" s="6">
        <v>0</v>
      </c>
      <c r="AN51" s="2">
        <v>0</v>
      </c>
      <c r="AO51" s="6">
        <v>0</v>
      </c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</row>
    <row r="52" spans="1:63" x14ac:dyDescent="0.25">
      <c r="A52" s="5">
        <f t="shared" si="0"/>
        <v>43087</v>
      </c>
      <c r="B52" s="2">
        <v>15</v>
      </c>
      <c r="C52" s="34">
        <v>2</v>
      </c>
      <c r="D52" s="2"/>
      <c r="E52" s="28"/>
      <c r="F52" s="2"/>
      <c r="G52" s="32"/>
      <c r="H52" s="2"/>
      <c r="I52" s="34"/>
      <c r="J52" s="2"/>
      <c r="K52" s="34"/>
      <c r="L52" s="2"/>
      <c r="M52" s="32"/>
      <c r="N52" s="2"/>
      <c r="O52" s="32"/>
      <c r="P52" s="2"/>
      <c r="Q52" s="34"/>
      <c r="R52" s="2"/>
      <c r="S52" s="32"/>
      <c r="T52" s="2"/>
      <c r="U52" s="32"/>
      <c r="V52" s="2"/>
      <c r="W52" s="30"/>
      <c r="X52" s="2"/>
      <c r="Y52" s="32"/>
      <c r="Z52" s="2"/>
      <c r="AA52" s="32"/>
      <c r="AB52" s="2"/>
      <c r="AC52" s="32"/>
      <c r="AD52" s="2"/>
      <c r="AE52" s="30"/>
      <c r="AF52" s="2"/>
      <c r="AG52" s="34"/>
      <c r="AH52" s="2"/>
      <c r="AI52" s="32"/>
      <c r="AJ52" s="2"/>
      <c r="AK52" s="34"/>
      <c r="AL52" s="2"/>
      <c r="AM52" s="6"/>
      <c r="AN52" s="2"/>
      <c r="AO52" s="6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</row>
    <row r="53" spans="1:63" x14ac:dyDescent="0.25">
      <c r="A53" s="5">
        <f t="shared" si="0"/>
        <v>43088</v>
      </c>
      <c r="B53" s="2"/>
      <c r="C53" s="34"/>
      <c r="D53" s="2"/>
      <c r="E53" s="28"/>
      <c r="F53" s="2"/>
      <c r="G53" s="32"/>
      <c r="H53" s="2"/>
      <c r="I53" s="34"/>
      <c r="J53" s="2"/>
      <c r="K53" s="34"/>
      <c r="L53" s="2"/>
      <c r="M53" s="32"/>
      <c r="N53" s="2"/>
      <c r="O53" s="32"/>
      <c r="P53" s="2"/>
      <c r="Q53" s="34"/>
      <c r="R53" s="2"/>
      <c r="S53" s="32"/>
      <c r="T53" s="2"/>
      <c r="U53" s="32"/>
      <c r="V53" s="2"/>
      <c r="W53" s="30"/>
      <c r="X53" s="2"/>
      <c r="Y53" s="32"/>
      <c r="Z53" s="2"/>
      <c r="AA53" s="32"/>
      <c r="AB53" s="2"/>
      <c r="AC53" s="32"/>
      <c r="AD53" s="2"/>
      <c r="AE53" s="30"/>
      <c r="AF53" s="2"/>
      <c r="AG53" s="34"/>
      <c r="AH53" s="2"/>
      <c r="AI53" s="32"/>
      <c r="AJ53" s="2"/>
      <c r="AK53" s="34"/>
      <c r="AL53" s="2"/>
      <c r="AM53" s="6"/>
      <c r="AN53" s="2"/>
      <c r="AO53" s="6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</row>
    <row r="54" spans="1:63" x14ac:dyDescent="0.25">
      <c r="A54" s="5">
        <f t="shared" si="0"/>
        <v>43089</v>
      </c>
      <c r="B54" s="2"/>
      <c r="C54" s="34"/>
      <c r="D54" s="2"/>
      <c r="E54" s="28"/>
      <c r="F54" s="2"/>
      <c r="G54" s="32"/>
      <c r="H54" s="2"/>
      <c r="I54" s="34"/>
      <c r="J54" s="2"/>
      <c r="K54" s="34"/>
      <c r="L54" s="2"/>
      <c r="M54" s="32"/>
      <c r="N54" s="2"/>
      <c r="O54" s="32"/>
      <c r="P54" s="2"/>
      <c r="Q54" s="34"/>
      <c r="R54" s="2"/>
      <c r="S54" s="32"/>
      <c r="T54" s="2"/>
      <c r="U54" s="32"/>
      <c r="V54" s="2"/>
      <c r="W54" s="30"/>
      <c r="X54" s="2"/>
      <c r="Y54" s="32"/>
      <c r="Z54" s="2"/>
      <c r="AA54" s="32"/>
      <c r="AB54" s="2"/>
      <c r="AC54" s="32"/>
      <c r="AD54" s="2"/>
      <c r="AE54" s="30"/>
      <c r="AF54" s="2"/>
      <c r="AG54" s="34"/>
      <c r="AH54" s="2"/>
      <c r="AI54" s="32"/>
      <c r="AJ54" s="2"/>
      <c r="AK54" s="34"/>
      <c r="AL54" s="2"/>
      <c r="AM54" s="6"/>
      <c r="AN54" s="2"/>
      <c r="AO54" s="6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</row>
    <row r="55" spans="1:63" x14ac:dyDescent="0.25">
      <c r="A55" s="5">
        <f t="shared" si="0"/>
        <v>43090</v>
      </c>
      <c r="B55" s="2"/>
      <c r="C55" s="34"/>
      <c r="D55" s="2"/>
      <c r="E55" s="28"/>
      <c r="F55" s="2"/>
      <c r="G55" s="32"/>
      <c r="H55" s="2"/>
      <c r="I55" s="34"/>
      <c r="J55" s="2"/>
      <c r="K55" s="34"/>
      <c r="L55" s="2"/>
      <c r="M55" s="32"/>
      <c r="N55" s="2"/>
      <c r="O55" s="32"/>
      <c r="P55" s="2"/>
      <c r="Q55" s="34"/>
      <c r="R55" s="2"/>
      <c r="S55" s="32"/>
      <c r="T55" s="2"/>
      <c r="U55" s="32"/>
      <c r="V55" s="2"/>
      <c r="W55" s="30"/>
      <c r="X55" s="2"/>
      <c r="Y55" s="32"/>
      <c r="Z55" s="2"/>
      <c r="AA55" s="32"/>
      <c r="AB55" s="2"/>
      <c r="AC55" s="32"/>
      <c r="AD55" s="2"/>
      <c r="AE55" s="30"/>
      <c r="AF55" s="2"/>
      <c r="AG55" s="34"/>
      <c r="AH55" s="2"/>
      <c r="AI55" s="32"/>
      <c r="AJ55" s="2"/>
      <c r="AK55" s="34"/>
      <c r="AL55" s="2"/>
      <c r="AM55" s="6"/>
      <c r="AN55" s="2"/>
      <c r="AO55" s="6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</row>
    <row r="56" spans="1:63" x14ac:dyDescent="0.25">
      <c r="A56" s="5">
        <f t="shared" si="0"/>
        <v>43091</v>
      </c>
      <c r="B56" s="2"/>
      <c r="C56" s="34"/>
      <c r="D56" s="2"/>
      <c r="E56" s="28"/>
      <c r="F56" s="2"/>
      <c r="G56" s="32"/>
      <c r="H56" s="2"/>
      <c r="I56" s="34"/>
      <c r="J56" s="2"/>
      <c r="K56" s="34"/>
      <c r="L56" s="2"/>
      <c r="M56" s="32"/>
      <c r="N56" s="2"/>
      <c r="O56" s="32"/>
      <c r="P56" s="2"/>
      <c r="Q56" s="34"/>
      <c r="R56" s="2"/>
      <c r="S56" s="32"/>
      <c r="T56" s="2"/>
      <c r="U56" s="32"/>
      <c r="V56" s="2"/>
      <c r="W56" s="30"/>
      <c r="X56" s="2"/>
      <c r="Y56" s="32"/>
      <c r="Z56" s="2"/>
      <c r="AA56" s="32"/>
      <c r="AB56" s="2"/>
      <c r="AC56" s="32"/>
      <c r="AD56" s="2"/>
      <c r="AE56" s="30"/>
      <c r="AF56" s="2"/>
      <c r="AG56" s="34"/>
      <c r="AH56" s="2"/>
      <c r="AI56" s="32"/>
      <c r="AJ56" s="2"/>
      <c r="AK56" s="34"/>
      <c r="AL56" s="2"/>
      <c r="AM56" s="6"/>
      <c r="AN56" s="2"/>
      <c r="AO56" s="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</row>
    <row r="57" spans="1:63" x14ac:dyDescent="0.25">
      <c r="A57" s="5">
        <f t="shared" si="0"/>
        <v>43092</v>
      </c>
      <c r="B57" s="2"/>
      <c r="C57" s="34"/>
      <c r="D57" s="2"/>
      <c r="E57" s="28"/>
      <c r="F57" s="2"/>
      <c r="G57" s="32"/>
      <c r="H57" s="2"/>
      <c r="I57" s="34"/>
      <c r="J57" s="2"/>
      <c r="K57" s="34"/>
      <c r="L57" s="2"/>
      <c r="M57" s="32"/>
      <c r="N57" s="2"/>
      <c r="O57" s="32"/>
      <c r="P57" s="2"/>
      <c r="Q57" s="34"/>
      <c r="R57" s="2"/>
      <c r="S57" s="32"/>
      <c r="T57" s="2"/>
      <c r="U57" s="32"/>
      <c r="V57" s="2"/>
      <c r="W57" s="30"/>
      <c r="X57" s="2"/>
      <c r="Y57" s="32"/>
      <c r="Z57" s="2"/>
      <c r="AA57" s="32"/>
      <c r="AB57" s="2"/>
      <c r="AC57" s="32"/>
      <c r="AD57" s="2"/>
      <c r="AE57" s="30"/>
      <c r="AF57" s="2"/>
      <c r="AG57" s="34"/>
      <c r="AH57" s="2"/>
      <c r="AI57" s="32"/>
      <c r="AJ57" s="2"/>
      <c r="AK57" s="34"/>
      <c r="AL57" s="2"/>
      <c r="AM57" s="6"/>
      <c r="AN57" s="2"/>
      <c r="AO57" s="6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</row>
    <row r="58" spans="1:63" x14ac:dyDescent="0.25">
      <c r="A58" s="5">
        <f t="shared" si="0"/>
        <v>43093</v>
      </c>
      <c r="B58" s="2"/>
      <c r="C58" s="34"/>
      <c r="D58" s="2"/>
      <c r="E58" s="28"/>
      <c r="F58" s="2"/>
      <c r="G58" s="32"/>
      <c r="H58" s="2"/>
      <c r="I58" s="34"/>
      <c r="J58" s="2"/>
      <c r="K58" s="34"/>
      <c r="L58" s="2"/>
      <c r="M58" s="32"/>
      <c r="N58" s="2"/>
      <c r="O58" s="32"/>
      <c r="P58" s="2"/>
      <c r="Q58" s="34"/>
      <c r="R58" s="2"/>
      <c r="S58" s="32"/>
      <c r="T58" s="2"/>
      <c r="U58" s="32"/>
      <c r="V58" s="2"/>
      <c r="W58" s="30"/>
      <c r="X58" s="2"/>
      <c r="Y58" s="32"/>
      <c r="Z58" s="2"/>
      <c r="AA58" s="32"/>
      <c r="AB58" s="2"/>
      <c r="AC58" s="32"/>
      <c r="AD58" s="2"/>
      <c r="AE58" s="30"/>
      <c r="AF58" s="2"/>
      <c r="AG58" s="34"/>
      <c r="AH58" s="2"/>
      <c r="AI58" s="32"/>
      <c r="AJ58" s="2"/>
      <c r="AK58" s="34"/>
      <c r="AL58" s="2"/>
      <c r="AM58" s="6"/>
      <c r="AN58" s="2"/>
      <c r="AO58" s="6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</row>
    <row r="59" spans="1:63" x14ac:dyDescent="0.25">
      <c r="A59" s="5">
        <f t="shared" si="0"/>
        <v>43094</v>
      </c>
      <c r="B59" s="2"/>
      <c r="C59" s="34"/>
      <c r="D59" s="2"/>
      <c r="E59" s="28"/>
      <c r="F59" s="2"/>
      <c r="G59" s="32"/>
      <c r="H59" s="2"/>
      <c r="I59" s="34"/>
      <c r="J59" s="2"/>
      <c r="K59" s="34"/>
      <c r="L59" s="2"/>
      <c r="M59" s="32"/>
      <c r="N59" s="2"/>
      <c r="O59" s="32"/>
      <c r="P59" s="2"/>
      <c r="Q59" s="34"/>
      <c r="R59" s="2"/>
      <c r="S59" s="32"/>
      <c r="T59" s="2"/>
      <c r="U59" s="32"/>
      <c r="V59" s="2"/>
      <c r="W59" s="30"/>
      <c r="X59" s="2"/>
      <c r="Y59" s="32"/>
      <c r="Z59" s="2"/>
      <c r="AA59" s="32"/>
      <c r="AB59" s="2"/>
      <c r="AC59" s="32"/>
      <c r="AD59" s="2"/>
      <c r="AE59" s="30"/>
      <c r="AF59" s="2"/>
      <c r="AG59" s="34"/>
      <c r="AH59" s="2"/>
      <c r="AI59" s="32"/>
      <c r="AJ59" s="2"/>
      <c r="AK59" s="34"/>
      <c r="AL59" s="2"/>
      <c r="AM59" s="6"/>
      <c r="AN59" s="2"/>
      <c r="AO59" s="6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</row>
    <row r="60" spans="1:63" x14ac:dyDescent="0.25">
      <c r="A60" s="5">
        <f t="shared" si="0"/>
        <v>43095</v>
      </c>
      <c r="B60" s="2"/>
      <c r="C60" s="34"/>
      <c r="D60" s="2"/>
      <c r="E60" s="28"/>
      <c r="F60" s="2"/>
      <c r="G60" s="32"/>
      <c r="H60" s="2"/>
      <c r="I60" s="34"/>
      <c r="J60" s="2"/>
      <c r="K60" s="34"/>
      <c r="L60" s="2"/>
      <c r="M60" s="32"/>
      <c r="N60" s="2"/>
      <c r="O60" s="32"/>
      <c r="P60" s="2"/>
      <c r="Q60" s="34"/>
      <c r="R60" s="2"/>
      <c r="S60" s="32"/>
      <c r="T60" s="2"/>
      <c r="U60" s="32"/>
      <c r="V60" s="2"/>
      <c r="W60" s="30"/>
      <c r="X60" s="2"/>
      <c r="Y60" s="32"/>
      <c r="Z60" s="2"/>
      <c r="AA60" s="32"/>
      <c r="AB60" s="2"/>
      <c r="AC60" s="32"/>
      <c r="AD60" s="2"/>
      <c r="AE60" s="30"/>
      <c r="AF60" s="2"/>
      <c r="AG60" s="34"/>
      <c r="AH60" s="2"/>
      <c r="AI60" s="32"/>
      <c r="AJ60" s="2"/>
      <c r="AK60" s="34"/>
      <c r="AL60" s="2"/>
      <c r="AM60" s="6"/>
      <c r="AN60" s="2"/>
      <c r="AO60" s="6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</row>
    <row r="61" spans="1:63" x14ac:dyDescent="0.25">
      <c r="A61" s="5">
        <f t="shared" si="0"/>
        <v>43096</v>
      </c>
      <c r="B61" s="2"/>
      <c r="C61" s="34"/>
      <c r="D61" s="2"/>
      <c r="E61" s="28"/>
      <c r="F61" s="2"/>
      <c r="G61" s="32"/>
      <c r="H61" s="2"/>
      <c r="I61" s="34"/>
      <c r="J61" s="2"/>
      <c r="K61" s="34"/>
      <c r="L61" s="2"/>
      <c r="M61" s="32"/>
      <c r="N61" s="2"/>
      <c r="O61" s="32"/>
      <c r="P61" s="2"/>
      <c r="Q61" s="34"/>
      <c r="R61" s="2"/>
      <c r="S61" s="32"/>
      <c r="T61" s="2"/>
      <c r="U61" s="32"/>
      <c r="V61" s="2"/>
      <c r="W61" s="30"/>
      <c r="X61" s="2"/>
      <c r="Y61" s="32"/>
      <c r="Z61" s="2"/>
      <c r="AA61" s="32"/>
      <c r="AB61" s="2"/>
      <c r="AC61" s="32"/>
      <c r="AD61" s="2"/>
      <c r="AE61" s="30"/>
      <c r="AF61" s="2"/>
      <c r="AG61" s="34"/>
      <c r="AH61" s="2"/>
      <c r="AI61" s="32"/>
      <c r="AJ61" s="2"/>
      <c r="AK61" s="34"/>
      <c r="AL61" s="2"/>
      <c r="AM61" s="6"/>
      <c r="AN61" s="2"/>
      <c r="AO61" s="6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</row>
    <row r="62" spans="1:63" x14ac:dyDescent="0.25">
      <c r="A62" s="5">
        <f t="shared" si="0"/>
        <v>43097</v>
      </c>
      <c r="B62" s="2"/>
      <c r="C62" s="34"/>
      <c r="D62" s="2"/>
      <c r="E62" s="28"/>
      <c r="F62" s="2"/>
      <c r="G62" s="32"/>
      <c r="H62" s="2"/>
      <c r="I62" s="34"/>
      <c r="J62" s="2"/>
      <c r="K62" s="34"/>
      <c r="L62" s="2"/>
      <c r="M62" s="32"/>
      <c r="N62" s="2"/>
      <c r="O62" s="32"/>
      <c r="P62" s="2"/>
      <c r="Q62" s="34"/>
      <c r="R62" s="2"/>
      <c r="S62" s="32"/>
      <c r="T62" s="2"/>
      <c r="U62" s="32"/>
      <c r="V62" s="2"/>
      <c r="W62" s="30"/>
      <c r="X62" s="2"/>
      <c r="Y62" s="32"/>
      <c r="Z62" s="2"/>
      <c r="AA62" s="32"/>
      <c r="AB62" s="2"/>
      <c r="AC62" s="32"/>
      <c r="AD62" s="2"/>
      <c r="AE62" s="30"/>
      <c r="AF62" s="2"/>
      <c r="AG62" s="34"/>
      <c r="AH62" s="2"/>
      <c r="AI62" s="32"/>
      <c r="AJ62" s="2"/>
      <c r="AK62" s="34"/>
      <c r="AL62" s="2"/>
      <c r="AM62" s="6"/>
      <c r="AN62" s="2"/>
      <c r="AO62" s="6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  <c r="BG62"/>
      <c r="BH62"/>
      <c r="BI62"/>
      <c r="BJ62"/>
      <c r="BK62"/>
    </row>
    <row r="63" spans="1:63" x14ac:dyDescent="0.25">
      <c r="A63" s="5">
        <f t="shared" si="0"/>
        <v>43098</v>
      </c>
      <c r="B63" s="2"/>
      <c r="C63" s="34"/>
      <c r="D63" s="2"/>
      <c r="E63" s="28"/>
      <c r="F63" s="2"/>
      <c r="G63" s="32"/>
      <c r="H63" s="2"/>
      <c r="I63" s="34"/>
      <c r="J63" s="2"/>
      <c r="K63" s="34"/>
      <c r="L63" s="2"/>
      <c r="M63" s="32"/>
      <c r="N63" s="2"/>
      <c r="O63" s="32"/>
      <c r="P63" s="2"/>
      <c r="Q63" s="34"/>
      <c r="R63" s="2"/>
      <c r="S63" s="32"/>
      <c r="T63" s="2"/>
      <c r="U63" s="32"/>
      <c r="V63" s="2"/>
      <c r="W63" s="30"/>
      <c r="X63" s="2"/>
      <c r="Y63" s="32"/>
      <c r="Z63" s="2"/>
      <c r="AA63" s="32"/>
      <c r="AB63" s="2"/>
      <c r="AC63" s="32"/>
      <c r="AD63" s="2"/>
      <c r="AE63" s="30"/>
      <c r="AF63" s="2"/>
      <c r="AG63" s="34"/>
      <c r="AH63" s="2"/>
      <c r="AI63" s="32"/>
      <c r="AJ63" s="2"/>
      <c r="AK63" s="34"/>
      <c r="AL63" s="2"/>
      <c r="AM63" s="6"/>
      <c r="AN63" s="2"/>
      <c r="AO63" s="6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/>
      <c r="BK63"/>
    </row>
    <row r="64" spans="1:63" x14ac:dyDescent="0.25">
      <c r="A64" s="5">
        <f t="shared" si="0"/>
        <v>43099</v>
      </c>
      <c r="B64" s="2"/>
      <c r="C64" s="34"/>
      <c r="D64" s="2"/>
      <c r="E64" s="28"/>
      <c r="F64" s="2"/>
      <c r="G64" s="32"/>
      <c r="H64" s="2"/>
      <c r="I64" s="34"/>
      <c r="J64" s="2"/>
      <c r="K64" s="34"/>
      <c r="L64" s="2"/>
      <c r="M64" s="32"/>
      <c r="N64" s="2"/>
      <c r="O64" s="32"/>
      <c r="P64" s="2"/>
      <c r="Q64" s="34"/>
      <c r="R64" s="2"/>
      <c r="S64" s="32"/>
      <c r="T64" s="2"/>
      <c r="U64" s="32"/>
      <c r="V64" s="2"/>
      <c r="W64" s="30"/>
      <c r="X64" s="2"/>
      <c r="Y64" s="32"/>
      <c r="Z64" s="2"/>
      <c r="AA64" s="32"/>
      <c r="AB64" s="2"/>
      <c r="AC64" s="32"/>
      <c r="AD64" s="2"/>
      <c r="AE64" s="30"/>
      <c r="AF64" s="2"/>
      <c r="AG64" s="34"/>
      <c r="AH64" s="2"/>
      <c r="AI64" s="32"/>
      <c r="AJ64" s="2"/>
      <c r="AK64" s="34"/>
      <c r="AL64" s="2"/>
      <c r="AM64" s="6"/>
      <c r="AN64" s="2"/>
      <c r="AO64" s="6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  <c r="BK64"/>
    </row>
    <row r="65" spans="1:63" x14ac:dyDescent="0.25">
      <c r="A65" s="5">
        <f t="shared" si="0"/>
        <v>43100</v>
      </c>
      <c r="B65" s="2"/>
      <c r="C65" s="34"/>
      <c r="D65" s="2"/>
      <c r="E65" s="28"/>
      <c r="F65" s="2"/>
      <c r="G65" s="32"/>
      <c r="H65" s="2"/>
      <c r="I65" s="34"/>
      <c r="J65" s="2"/>
      <c r="K65" s="34"/>
      <c r="L65" s="2"/>
      <c r="M65" s="32"/>
      <c r="N65" s="2"/>
      <c r="O65" s="32"/>
      <c r="P65" s="2"/>
      <c r="Q65" s="34"/>
      <c r="R65" s="2"/>
      <c r="S65" s="32"/>
      <c r="T65" s="2"/>
      <c r="U65" s="32"/>
      <c r="V65" s="2"/>
      <c r="W65" s="30"/>
      <c r="X65" s="2"/>
      <c r="Y65" s="32"/>
      <c r="Z65" s="2"/>
      <c r="AA65" s="32"/>
      <c r="AB65" s="2"/>
      <c r="AC65" s="32"/>
      <c r="AD65" s="2"/>
      <c r="AE65" s="30"/>
      <c r="AF65" s="2"/>
      <c r="AG65" s="34"/>
      <c r="AH65" s="2"/>
      <c r="AI65" s="32"/>
      <c r="AJ65" s="2"/>
      <c r="AK65" s="34"/>
      <c r="AL65" s="2"/>
      <c r="AM65" s="6"/>
      <c r="AN65" s="2"/>
      <c r="AO65" s="6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  <c r="BK65"/>
    </row>
    <row r="66" spans="1:63" x14ac:dyDescent="0.25">
      <c r="A66" s="5">
        <f t="shared" si="0"/>
        <v>43101</v>
      </c>
      <c r="B66" s="2"/>
      <c r="C66" s="34"/>
      <c r="D66" s="2"/>
      <c r="E66" s="28"/>
      <c r="F66" s="2"/>
      <c r="G66" s="32"/>
      <c r="H66" s="2"/>
      <c r="I66" s="34"/>
      <c r="J66" s="2"/>
      <c r="K66" s="34"/>
      <c r="L66" s="2"/>
      <c r="M66" s="32"/>
      <c r="N66" s="2"/>
      <c r="O66" s="32"/>
      <c r="P66" s="2"/>
      <c r="Q66" s="34"/>
      <c r="R66" s="2"/>
      <c r="S66" s="32"/>
      <c r="T66" s="2"/>
      <c r="U66" s="32"/>
      <c r="V66" s="2"/>
      <c r="W66" s="30"/>
      <c r="X66" s="2"/>
      <c r="Y66" s="32"/>
      <c r="Z66" s="2"/>
      <c r="AA66" s="32"/>
      <c r="AB66" s="2"/>
      <c r="AC66" s="32"/>
      <c r="AD66" s="2"/>
      <c r="AE66" s="30"/>
      <c r="AF66" s="2"/>
      <c r="AG66" s="34"/>
      <c r="AH66" s="2"/>
      <c r="AI66" s="32"/>
      <c r="AJ66" s="2"/>
      <c r="AK66" s="34"/>
      <c r="AL66" s="2"/>
      <c r="AM66" s="6"/>
      <c r="AN66" s="2"/>
      <c r="AO66" s="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/>
      <c r="BK66"/>
    </row>
    <row r="67" spans="1:63" x14ac:dyDescent="0.25">
      <c r="A67" s="5">
        <f t="shared" si="0"/>
        <v>43102</v>
      </c>
      <c r="B67" s="2"/>
      <c r="C67" s="34"/>
      <c r="D67" s="2"/>
      <c r="E67" s="28"/>
      <c r="F67" s="2"/>
      <c r="G67" s="32"/>
      <c r="H67" s="2"/>
      <c r="I67" s="34"/>
      <c r="J67" s="2"/>
      <c r="K67" s="34"/>
      <c r="L67" s="2"/>
      <c r="M67" s="32"/>
      <c r="N67" s="2"/>
      <c r="O67" s="32"/>
      <c r="P67" s="2"/>
      <c r="Q67" s="34"/>
      <c r="R67" s="2"/>
      <c r="S67" s="32"/>
      <c r="T67" s="2"/>
      <c r="U67" s="32"/>
      <c r="V67" s="2"/>
      <c r="W67" s="30"/>
      <c r="X67" s="2"/>
      <c r="Y67" s="32"/>
      <c r="Z67" s="2"/>
      <c r="AA67" s="32"/>
      <c r="AB67" s="2"/>
      <c r="AC67" s="32"/>
      <c r="AD67" s="2"/>
      <c r="AE67" s="30"/>
      <c r="AF67" s="2"/>
      <c r="AG67" s="34"/>
      <c r="AH67" s="2"/>
      <c r="AI67" s="32"/>
      <c r="AJ67" s="2"/>
      <c r="AK67" s="34"/>
      <c r="AL67" s="2"/>
      <c r="AM67" s="6"/>
      <c r="AN67" s="2"/>
      <c r="AO67" s="6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  <c r="BK67"/>
    </row>
    <row r="68" spans="1:63" x14ac:dyDescent="0.25">
      <c r="A68" s="5">
        <f t="shared" si="0"/>
        <v>43103</v>
      </c>
      <c r="B68" s="2"/>
      <c r="C68" s="34"/>
      <c r="D68" s="2"/>
      <c r="E68" s="28"/>
      <c r="F68" s="2"/>
      <c r="G68" s="32"/>
      <c r="H68" s="2"/>
      <c r="I68" s="34"/>
      <c r="J68" s="2"/>
      <c r="K68" s="34"/>
      <c r="L68" s="2"/>
      <c r="M68" s="32"/>
      <c r="N68" s="2"/>
      <c r="O68" s="32"/>
      <c r="P68" s="2"/>
      <c r="Q68" s="34"/>
      <c r="R68" s="2"/>
      <c r="S68" s="32"/>
      <c r="T68" s="2"/>
      <c r="U68" s="32"/>
      <c r="V68" s="2"/>
      <c r="W68" s="30"/>
      <c r="X68" s="2"/>
      <c r="Y68" s="32"/>
      <c r="Z68" s="2"/>
      <c r="AA68" s="32"/>
      <c r="AB68" s="2"/>
      <c r="AC68" s="32"/>
      <c r="AD68" s="2"/>
      <c r="AE68" s="30"/>
      <c r="AF68" s="2"/>
      <c r="AG68" s="34"/>
      <c r="AH68" s="2"/>
      <c r="AI68" s="32"/>
      <c r="AJ68" s="2"/>
      <c r="AK68" s="34"/>
      <c r="AL68" s="2"/>
      <c r="AM68" s="6"/>
      <c r="AN68" s="2"/>
      <c r="AO68" s="6"/>
      <c r="AP68"/>
      <c r="AQ68"/>
      <c r="AR68"/>
      <c r="AS68"/>
      <c r="AT68"/>
      <c r="AU68"/>
      <c r="AV68"/>
      <c r="AW68"/>
      <c r="AX68"/>
      <c r="AY68"/>
      <c r="AZ68"/>
      <c r="BA68"/>
      <c r="BB68"/>
      <c r="BC68"/>
      <c r="BD68"/>
      <c r="BE68"/>
      <c r="BF68"/>
      <c r="BG68"/>
      <c r="BH68"/>
      <c r="BI68"/>
      <c r="BJ68"/>
      <c r="BK68"/>
    </row>
    <row r="69" spans="1:63" x14ac:dyDescent="0.25">
      <c r="A69" s="5">
        <f t="shared" ref="A69:A102" si="1">A68+1</f>
        <v>43104</v>
      </c>
      <c r="B69" s="2"/>
      <c r="C69" s="34"/>
      <c r="D69" s="2"/>
      <c r="E69" s="28"/>
      <c r="F69" s="2"/>
      <c r="G69" s="32"/>
      <c r="H69" s="2"/>
      <c r="I69" s="34"/>
      <c r="J69" s="2"/>
      <c r="K69" s="34"/>
      <c r="L69" s="2"/>
      <c r="M69" s="32"/>
      <c r="N69" s="2"/>
      <c r="O69" s="32"/>
      <c r="P69" s="2"/>
      <c r="Q69" s="34"/>
      <c r="R69" s="2"/>
      <c r="S69" s="32"/>
      <c r="T69" s="2"/>
      <c r="U69" s="32"/>
      <c r="V69" s="2"/>
      <c r="W69" s="30"/>
      <c r="X69" s="2"/>
      <c r="Y69" s="32"/>
      <c r="Z69" s="2"/>
      <c r="AA69" s="32"/>
      <c r="AB69" s="2"/>
      <c r="AC69" s="32"/>
      <c r="AD69" s="2"/>
      <c r="AE69" s="30"/>
      <c r="AF69" s="2"/>
      <c r="AG69" s="34"/>
      <c r="AH69" s="2"/>
      <c r="AI69" s="32"/>
      <c r="AJ69" s="2"/>
      <c r="AK69" s="34"/>
      <c r="AL69" s="2"/>
      <c r="AM69" s="6"/>
      <c r="AN69" s="2"/>
      <c r="AO69" s="6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  <c r="BK69"/>
    </row>
    <row r="70" spans="1:63" x14ac:dyDescent="0.25">
      <c r="A70" s="5">
        <f t="shared" si="1"/>
        <v>43105</v>
      </c>
      <c r="B70" s="2"/>
      <c r="C70" s="34"/>
      <c r="D70" s="2"/>
      <c r="E70" s="28"/>
      <c r="F70" s="2"/>
      <c r="G70" s="32"/>
      <c r="H70" s="2"/>
      <c r="I70" s="34"/>
      <c r="J70" s="2"/>
      <c r="K70" s="34"/>
      <c r="L70" s="2"/>
      <c r="M70" s="32"/>
      <c r="N70" s="2"/>
      <c r="O70" s="32"/>
      <c r="P70" s="2"/>
      <c r="Q70" s="34"/>
      <c r="R70" s="2"/>
      <c r="S70" s="32"/>
      <c r="T70" s="2"/>
      <c r="U70" s="32"/>
      <c r="V70" s="2"/>
      <c r="W70" s="30"/>
      <c r="X70" s="2"/>
      <c r="Y70" s="32"/>
      <c r="Z70" s="2"/>
      <c r="AA70" s="32"/>
      <c r="AB70" s="2"/>
      <c r="AC70" s="32"/>
      <c r="AD70" s="2"/>
      <c r="AE70" s="30"/>
      <c r="AF70" s="2"/>
      <c r="AG70" s="34"/>
      <c r="AH70" s="2"/>
      <c r="AI70" s="32"/>
      <c r="AJ70" s="2"/>
      <c r="AK70" s="34"/>
      <c r="AL70" s="2"/>
      <c r="AM70" s="6"/>
      <c r="AN70" s="2"/>
      <c r="AO70" s="6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/>
      <c r="BK70"/>
    </row>
    <row r="71" spans="1:63" x14ac:dyDescent="0.25">
      <c r="A71" s="5">
        <f t="shared" si="1"/>
        <v>43106</v>
      </c>
      <c r="B71" s="2"/>
      <c r="C71" s="34"/>
      <c r="D71" s="2"/>
      <c r="E71" s="28"/>
      <c r="F71" s="2"/>
      <c r="G71" s="32"/>
      <c r="H71" s="2"/>
      <c r="I71" s="34"/>
      <c r="J71" s="2"/>
      <c r="K71" s="34"/>
      <c r="L71" s="2"/>
      <c r="M71" s="32"/>
      <c r="N71" s="2"/>
      <c r="O71" s="32"/>
      <c r="P71" s="2"/>
      <c r="Q71" s="34"/>
      <c r="R71" s="2"/>
      <c r="S71" s="32"/>
      <c r="T71" s="2"/>
      <c r="U71" s="32"/>
      <c r="V71" s="2"/>
      <c r="W71" s="30"/>
      <c r="X71" s="2"/>
      <c r="Y71" s="32"/>
      <c r="Z71" s="2"/>
      <c r="AA71" s="32"/>
      <c r="AB71" s="2"/>
      <c r="AC71" s="32"/>
      <c r="AD71" s="2"/>
      <c r="AE71" s="30"/>
      <c r="AF71" s="2"/>
      <c r="AG71" s="34"/>
      <c r="AH71" s="2"/>
      <c r="AI71" s="32"/>
      <c r="AJ71" s="2"/>
      <c r="AK71" s="34"/>
      <c r="AL71" s="2"/>
      <c r="AM71" s="6"/>
      <c r="AN71" s="2"/>
      <c r="AO71" s="6"/>
      <c r="AP71"/>
      <c r="AQ71"/>
      <c r="AR71"/>
      <c r="AS71"/>
      <c r="AT71"/>
      <c r="AU71"/>
      <c r="AV71"/>
      <c r="AW71"/>
      <c r="AX71"/>
      <c r="AY71"/>
      <c r="AZ71"/>
      <c r="BA71"/>
      <c r="BB71"/>
      <c r="BC71"/>
      <c r="BD71"/>
      <c r="BE71"/>
      <c r="BF71"/>
      <c r="BG71"/>
      <c r="BH71"/>
      <c r="BI71"/>
      <c r="BJ71"/>
      <c r="BK71"/>
    </row>
    <row r="72" spans="1:63" x14ac:dyDescent="0.25">
      <c r="A72" s="5">
        <f t="shared" si="1"/>
        <v>43107</v>
      </c>
      <c r="B72" s="2"/>
      <c r="C72" s="34"/>
      <c r="D72" s="2"/>
      <c r="E72" s="28"/>
      <c r="F72" s="2"/>
      <c r="G72" s="32"/>
      <c r="H72" s="2"/>
      <c r="I72" s="34"/>
      <c r="J72" s="2"/>
      <c r="K72" s="34"/>
      <c r="L72" s="2"/>
      <c r="M72" s="32"/>
      <c r="N72" s="2"/>
      <c r="O72" s="32"/>
      <c r="P72" s="2"/>
      <c r="Q72" s="34"/>
      <c r="R72" s="2"/>
      <c r="S72" s="32"/>
      <c r="T72" s="2"/>
      <c r="U72" s="32"/>
      <c r="V72" s="2"/>
      <c r="W72" s="30"/>
      <c r="X72" s="2"/>
      <c r="Y72" s="32"/>
      <c r="Z72" s="2"/>
      <c r="AA72" s="32"/>
      <c r="AB72" s="2"/>
      <c r="AC72" s="32"/>
      <c r="AD72" s="2"/>
      <c r="AE72" s="30"/>
      <c r="AF72" s="2"/>
      <c r="AG72" s="34"/>
      <c r="AH72" s="2"/>
      <c r="AI72" s="32"/>
      <c r="AJ72" s="2"/>
      <c r="AK72" s="34"/>
      <c r="AL72" s="2"/>
      <c r="AM72" s="6"/>
      <c r="AN72" s="2"/>
      <c r="AO72" s="6"/>
      <c r="AP72"/>
      <c r="AQ72"/>
      <c r="AR72"/>
      <c r="AS72"/>
      <c r="AT72"/>
      <c r="AU72"/>
      <c r="AV72"/>
      <c r="AW72"/>
      <c r="AX72"/>
      <c r="AY72"/>
      <c r="AZ72"/>
      <c r="BA72"/>
      <c r="BB72"/>
      <c r="BC72"/>
      <c r="BD72"/>
      <c r="BE72"/>
      <c r="BF72"/>
      <c r="BG72"/>
      <c r="BH72"/>
      <c r="BI72"/>
      <c r="BJ72"/>
      <c r="BK72"/>
    </row>
    <row r="73" spans="1:63" x14ac:dyDescent="0.25">
      <c r="A73" s="5">
        <f t="shared" si="1"/>
        <v>43108</v>
      </c>
      <c r="B73" s="2"/>
      <c r="C73" s="34"/>
      <c r="D73" s="2"/>
      <c r="E73" s="28"/>
      <c r="F73" s="2"/>
      <c r="G73" s="32"/>
      <c r="H73" s="2"/>
      <c r="I73" s="34"/>
      <c r="J73" s="2"/>
      <c r="K73" s="34"/>
      <c r="L73" s="2"/>
      <c r="M73" s="32"/>
      <c r="N73" s="2"/>
      <c r="O73" s="32"/>
      <c r="P73" s="2"/>
      <c r="Q73" s="34"/>
      <c r="R73" s="2"/>
      <c r="S73" s="32"/>
      <c r="T73" s="2"/>
      <c r="U73" s="32"/>
      <c r="V73" s="2"/>
      <c r="W73" s="30"/>
      <c r="X73" s="2"/>
      <c r="Y73" s="32"/>
      <c r="Z73" s="2"/>
      <c r="AA73" s="32"/>
      <c r="AB73" s="2"/>
      <c r="AC73" s="32"/>
      <c r="AD73" s="2"/>
      <c r="AE73" s="30"/>
      <c r="AF73" s="2"/>
      <c r="AG73" s="34"/>
      <c r="AH73" s="2"/>
      <c r="AI73" s="32"/>
      <c r="AJ73" s="2"/>
      <c r="AK73" s="34"/>
      <c r="AL73" s="2"/>
      <c r="AM73" s="6"/>
      <c r="AN73" s="2"/>
      <c r="AO73" s="6"/>
      <c r="AP73"/>
      <c r="AQ73"/>
      <c r="AR73"/>
      <c r="AS73"/>
      <c r="AT73"/>
      <c r="AU73"/>
      <c r="AV73"/>
      <c r="AW73"/>
      <c r="AX73"/>
      <c r="AY73"/>
      <c r="AZ73"/>
      <c r="BA73"/>
      <c r="BB73"/>
      <c r="BC73"/>
      <c r="BD73"/>
      <c r="BE73"/>
      <c r="BF73"/>
      <c r="BG73"/>
      <c r="BH73"/>
      <c r="BI73"/>
      <c r="BJ73"/>
      <c r="BK73"/>
    </row>
    <row r="74" spans="1:63" x14ac:dyDescent="0.25">
      <c r="A74" s="5">
        <f t="shared" si="1"/>
        <v>43109</v>
      </c>
      <c r="B74" s="2"/>
      <c r="C74" s="34"/>
      <c r="D74" s="2"/>
      <c r="E74" s="28"/>
      <c r="F74" s="2"/>
      <c r="G74" s="32"/>
      <c r="H74" s="2"/>
      <c r="I74" s="34"/>
      <c r="J74" s="2"/>
      <c r="K74" s="34"/>
      <c r="L74" s="2"/>
      <c r="M74" s="32"/>
      <c r="N74" s="2"/>
      <c r="O74" s="32"/>
      <c r="P74" s="2"/>
      <c r="Q74" s="34"/>
      <c r="R74" s="2"/>
      <c r="S74" s="32"/>
      <c r="T74" s="2"/>
      <c r="U74" s="32"/>
      <c r="V74" s="2"/>
      <c r="W74" s="30"/>
      <c r="X74" s="2"/>
      <c r="Y74" s="32"/>
      <c r="Z74" s="2"/>
      <c r="AA74" s="32"/>
      <c r="AB74" s="2"/>
      <c r="AC74" s="32"/>
      <c r="AD74" s="2"/>
      <c r="AE74" s="30"/>
      <c r="AF74" s="2"/>
      <c r="AG74" s="34"/>
      <c r="AH74" s="2"/>
      <c r="AI74" s="32"/>
      <c r="AJ74" s="2"/>
      <c r="AK74" s="34"/>
      <c r="AL74" s="2"/>
      <c r="AM74" s="6"/>
      <c r="AN74" s="2"/>
      <c r="AO74" s="6"/>
      <c r="AP74"/>
      <c r="AQ74"/>
      <c r="AR74"/>
      <c r="AS74"/>
      <c r="AT74"/>
      <c r="AU74"/>
      <c r="AV74"/>
      <c r="AW74"/>
      <c r="AX74"/>
      <c r="AY74"/>
      <c r="AZ74"/>
      <c r="BA74"/>
      <c r="BB74"/>
      <c r="BC74"/>
      <c r="BD74"/>
      <c r="BE74"/>
      <c r="BF74"/>
      <c r="BG74"/>
      <c r="BH74"/>
      <c r="BI74"/>
      <c r="BJ74"/>
      <c r="BK74"/>
    </row>
    <row r="75" spans="1:63" x14ac:dyDescent="0.25">
      <c r="A75" s="5">
        <f t="shared" si="1"/>
        <v>43110</v>
      </c>
      <c r="B75" s="2"/>
      <c r="C75" s="34"/>
      <c r="D75" s="2"/>
      <c r="E75" s="28"/>
      <c r="F75" s="2"/>
      <c r="G75" s="32"/>
      <c r="H75" s="2"/>
      <c r="I75" s="34"/>
      <c r="J75" s="2"/>
      <c r="K75" s="34"/>
      <c r="L75" s="2"/>
      <c r="M75" s="32"/>
      <c r="N75" s="2"/>
      <c r="O75" s="32"/>
      <c r="P75" s="2"/>
      <c r="Q75" s="34"/>
      <c r="R75" s="2"/>
      <c r="S75" s="32"/>
      <c r="T75" s="2"/>
      <c r="U75" s="32"/>
      <c r="V75" s="2"/>
      <c r="W75" s="30"/>
      <c r="X75" s="2"/>
      <c r="Y75" s="32"/>
      <c r="Z75" s="2"/>
      <c r="AA75" s="32"/>
      <c r="AB75" s="2"/>
      <c r="AC75" s="32"/>
      <c r="AD75" s="2"/>
      <c r="AE75" s="30"/>
      <c r="AF75" s="2"/>
      <c r="AG75" s="34"/>
      <c r="AH75" s="2"/>
      <c r="AI75" s="32"/>
      <c r="AJ75" s="2"/>
      <c r="AK75" s="34"/>
      <c r="AL75" s="2"/>
      <c r="AM75" s="6"/>
      <c r="AN75" s="2"/>
      <c r="AO75" s="6"/>
      <c r="AP75"/>
      <c r="AQ75"/>
      <c r="AR75"/>
      <c r="AS75"/>
      <c r="AT75"/>
      <c r="AU75"/>
      <c r="AV75"/>
      <c r="AW75"/>
      <c r="AX75"/>
      <c r="AY75"/>
      <c r="AZ75"/>
      <c r="BA75"/>
      <c r="BB75"/>
      <c r="BC75"/>
      <c r="BD75"/>
      <c r="BE75"/>
      <c r="BF75"/>
      <c r="BG75"/>
      <c r="BH75"/>
      <c r="BI75"/>
      <c r="BJ75"/>
      <c r="BK75"/>
    </row>
    <row r="76" spans="1:63" x14ac:dyDescent="0.25">
      <c r="A76" s="5">
        <f t="shared" si="1"/>
        <v>43111</v>
      </c>
      <c r="B76" s="2"/>
      <c r="C76" s="34"/>
      <c r="D76" s="2"/>
      <c r="E76" s="28"/>
      <c r="F76" s="2"/>
      <c r="G76" s="32"/>
      <c r="H76" s="2"/>
      <c r="I76" s="34"/>
      <c r="J76" s="2"/>
      <c r="K76" s="34"/>
      <c r="L76" s="2"/>
      <c r="M76" s="32"/>
      <c r="N76" s="2"/>
      <c r="O76" s="32"/>
      <c r="P76" s="2"/>
      <c r="Q76" s="34"/>
      <c r="R76" s="2"/>
      <c r="S76" s="32"/>
      <c r="T76" s="2"/>
      <c r="U76" s="32"/>
      <c r="V76" s="2"/>
      <c r="W76" s="30"/>
      <c r="X76" s="2"/>
      <c r="Y76" s="32"/>
      <c r="Z76" s="2"/>
      <c r="AA76" s="32"/>
      <c r="AB76" s="2"/>
      <c r="AC76" s="32"/>
      <c r="AD76" s="2"/>
      <c r="AE76" s="30"/>
      <c r="AF76" s="2"/>
      <c r="AG76" s="34"/>
      <c r="AH76" s="2"/>
      <c r="AI76" s="32"/>
      <c r="AJ76" s="2"/>
      <c r="AK76" s="34"/>
      <c r="AL76" s="2"/>
      <c r="AM76" s="6"/>
      <c r="AN76" s="2"/>
      <c r="AO76" s="6"/>
      <c r="AP76"/>
      <c r="AQ76"/>
      <c r="AR76"/>
      <c r="AS76"/>
      <c r="AT76"/>
      <c r="AU76"/>
      <c r="AV76"/>
      <c r="AW76"/>
      <c r="AX76"/>
      <c r="AY76"/>
      <c r="AZ76"/>
      <c r="BA76"/>
      <c r="BB76"/>
      <c r="BC76"/>
      <c r="BD76"/>
      <c r="BE76"/>
      <c r="BF76"/>
      <c r="BG76"/>
      <c r="BH76"/>
      <c r="BI76"/>
      <c r="BJ76"/>
      <c r="BK76"/>
    </row>
    <row r="77" spans="1:63" x14ac:dyDescent="0.25">
      <c r="A77" s="5">
        <f t="shared" si="1"/>
        <v>43112</v>
      </c>
      <c r="B77" s="2"/>
      <c r="C77" s="34"/>
      <c r="D77" s="2"/>
      <c r="E77" s="28"/>
      <c r="F77" s="2"/>
      <c r="G77" s="32"/>
      <c r="H77" s="2"/>
      <c r="I77" s="34"/>
      <c r="J77" s="2"/>
      <c r="K77" s="34"/>
      <c r="L77" s="2"/>
      <c r="M77" s="32"/>
      <c r="N77" s="2"/>
      <c r="O77" s="32"/>
      <c r="P77" s="2"/>
      <c r="Q77" s="34"/>
      <c r="R77" s="2"/>
      <c r="S77" s="32"/>
      <c r="T77" s="2"/>
      <c r="U77" s="32"/>
      <c r="V77" s="2"/>
      <c r="W77" s="30"/>
      <c r="X77" s="2"/>
      <c r="Y77" s="32"/>
      <c r="Z77" s="2"/>
      <c r="AA77" s="32"/>
      <c r="AB77" s="2"/>
      <c r="AC77" s="32"/>
      <c r="AD77" s="2"/>
      <c r="AE77" s="30"/>
      <c r="AF77" s="2"/>
      <c r="AG77" s="34"/>
      <c r="AH77" s="2"/>
      <c r="AI77" s="32"/>
      <c r="AJ77" s="2"/>
      <c r="AK77" s="34"/>
      <c r="AL77" s="2"/>
      <c r="AM77" s="6"/>
      <c r="AN77" s="2"/>
      <c r="AO77" s="6"/>
      <c r="AP77"/>
      <c r="AQ77"/>
      <c r="AR77"/>
      <c r="AS77"/>
      <c r="AT77"/>
      <c r="AU77"/>
      <c r="AV77"/>
      <c r="AW77"/>
      <c r="AX77"/>
      <c r="AY77"/>
      <c r="AZ77"/>
      <c r="BA77"/>
      <c r="BB77"/>
      <c r="BC77"/>
      <c r="BD77"/>
      <c r="BE77"/>
      <c r="BF77"/>
      <c r="BG77"/>
      <c r="BH77"/>
      <c r="BI77"/>
      <c r="BJ77"/>
      <c r="BK77"/>
    </row>
    <row r="78" spans="1:63" x14ac:dyDescent="0.25">
      <c r="A78" s="5">
        <f t="shared" si="1"/>
        <v>43113</v>
      </c>
      <c r="B78" s="2"/>
      <c r="C78" s="34"/>
      <c r="D78" s="2"/>
      <c r="E78" s="28"/>
      <c r="F78" s="2"/>
      <c r="G78" s="32"/>
      <c r="H78" s="2"/>
      <c r="I78" s="34"/>
      <c r="J78" s="2"/>
      <c r="K78" s="34"/>
      <c r="L78" s="2"/>
      <c r="M78" s="32"/>
      <c r="N78" s="2"/>
      <c r="O78" s="32"/>
      <c r="P78" s="2"/>
      <c r="Q78" s="34"/>
      <c r="R78" s="2"/>
      <c r="S78" s="32"/>
      <c r="T78" s="2"/>
      <c r="U78" s="32"/>
      <c r="V78" s="2"/>
      <c r="W78" s="30"/>
      <c r="X78" s="2"/>
      <c r="Y78" s="32"/>
      <c r="Z78" s="2"/>
      <c r="AA78" s="32"/>
      <c r="AB78" s="2"/>
      <c r="AC78" s="32"/>
      <c r="AD78" s="2"/>
      <c r="AE78" s="30"/>
      <c r="AF78" s="2"/>
      <c r="AG78" s="34"/>
      <c r="AH78" s="2"/>
      <c r="AI78" s="32"/>
      <c r="AJ78" s="2"/>
      <c r="AK78" s="34"/>
      <c r="AL78" s="2"/>
      <c r="AM78" s="6"/>
      <c r="AN78" s="2"/>
      <c r="AO78" s="6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  <c r="BK78"/>
    </row>
    <row r="79" spans="1:63" x14ac:dyDescent="0.25">
      <c r="A79" s="5">
        <f t="shared" si="1"/>
        <v>43114</v>
      </c>
      <c r="B79" s="2"/>
      <c r="C79" s="34"/>
      <c r="D79" s="2"/>
      <c r="E79" s="28"/>
      <c r="F79" s="2"/>
      <c r="G79" s="32"/>
      <c r="H79" s="2"/>
      <c r="I79" s="34"/>
      <c r="J79" s="2"/>
      <c r="K79" s="34"/>
      <c r="L79" s="2"/>
      <c r="M79" s="32"/>
      <c r="N79" s="2"/>
      <c r="O79" s="32"/>
      <c r="P79" s="2"/>
      <c r="Q79" s="34"/>
      <c r="R79" s="2"/>
      <c r="S79" s="32"/>
      <c r="T79" s="2"/>
      <c r="U79" s="32"/>
      <c r="V79" s="2"/>
      <c r="W79" s="30"/>
      <c r="X79" s="2"/>
      <c r="Y79" s="32"/>
      <c r="Z79" s="2"/>
      <c r="AA79" s="32"/>
      <c r="AB79" s="2"/>
      <c r="AC79" s="32"/>
      <c r="AD79" s="2"/>
      <c r="AE79" s="30"/>
      <c r="AF79" s="2"/>
      <c r="AG79" s="34"/>
      <c r="AH79" s="2"/>
      <c r="AI79" s="32"/>
      <c r="AJ79" s="2"/>
      <c r="AK79" s="34"/>
      <c r="AL79" s="2"/>
      <c r="AM79" s="6"/>
      <c r="AN79" s="2"/>
      <c r="AO79" s="6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</row>
    <row r="80" spans="1:63" x14ac:dyDescent="0.25">
      <c r="A80" s="5">
        <f t="shared" si="1"/>
        <v>43115</v>
      </c>
      <c r="B80" s="2"/>
      <c r="C80" s="34"/>
      <c r="D80" s="2"/>
      <c r="E80" s="28"/>
      <c r="F80" s="2"/>
      <c r="G80" s="32"/>
      <c r="H80" s="2"/>
      <c r="I80" s="34"/>
      <c r="J80" s="2"/>
      <c r="K80" s="34"/>
      <c r="L80" s="2"/>
      <c r="M80" s="32"/>
      <c r="N80" s="2"/>
      <c r="O80" s="32"/>
      <c r="P80" s="2"/>
      <c r="Q80" s="34"/>
      <c r="R80" s="2"/>
      <c r="S80" s="32"/>
      <c r="T80" s="2"/>
      <c r="U80" s="32"/>
      <c r="V80" s="2"/>
      <c r="W80" s="30"/>
      <c r="X80" s="2"/>
      <c r="Y80" s="32"/>
      <c r="Z80" s="2"/>
      <c r="AA80" s="32"/>
      <c r="AB80" s="2"/>
      <c r="AC80" s="32"/>
      <c r="AD80" s="2"/>
      <c r="AE80" s="30"/>
      <c r="AF80" s="2"/>
      <c r="AG80" s="34"/>
      <c r="AH80" s="2"/>
      <c r="AI80" s="32"/>
      <c r="AJ80" s="2"/>
      <c r="AK80" s="34"/>
      <c r="AL80" s="2"/>
      <c r="AM80" s="6"/>
      <c r="AN80" s="2"/>
      <c r="AO80" s="6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  <c r="BK80"/>
    </row>
    <row r="81" spans="1:63" x14ac:dyDescent="0.25">
      <c r="A81" s="5">
        <f t="shared" si="1"/>
        <v>43116</v>
      </c>
      <c r="B81" s="2"/>
      <c r="C81" s="34"/>
      <c r="D81" s="2"/>
      <c r="E81" s="28"/>
      <c r="F81" s="2"/>
      <c r="G81" s="32"/>
      <c r="H81" s="2"/>
      <c r="I81" s="34"/>
      <c r="J81" s="2"/>
      <c r="K81" s="34"/>
      <c r="L81" s="2"/>
      <c r="M81" s="32"/>
      <c r="N81" s="2"/>
      <c r="O81" s="32"/>
      <c r="P81" s="2"/>
      <c r="Q81" s="34"/>
      <c r="R81" s="2"/>
      <c r="S81" s="32"/>
      <c r="T81" s="2"/>
      <c r="U81" s="32"/>
      <c r="V81" s="2"/>
      <c r="W81" s="30"/>
      <c r="X81" s="2"/>
      <c r="Y81" s="32"/>
      <c r="Z81" s="2"/>
      <c r="AA81" s="32"/>
      <c r="AB81" s="2"/>
      <c r="AC81" s="32"/>
      <c r="AD81" s="2"/>
      <c r="AE81" s="30"/>
      <c r="AF81" s="2"/>
      <c r="AG81" s="34"/>
      <c r="AH81" s="2"/>
      <c r="AI81" s="32"/>
      <c r="AJ81" s="2"/>
      <c r="AK81" s="34"/>
      <c r="AL81" s="2"/>
      <c r="AM81" s="6"/>
      <c r="AN81" s="2"/>
      <c r="AO81" s="6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  <c r="BK81"/>
    </row>
    <row r="82" spans="1:63" x14ac:dyDescent="0.25">
      <c r="A82" s="5">
        <f t="shared" si="1"/>
        <v>43117</v>
      </c>
      <c r="B82" s="2"/>
      <c r="C82" s="34"/>
      <c r="D82" s="2"/>
      <c r="E82" s="28"/>
      <c r="F82" s="2"/>
      <c r="G82" s="32"/>
      <c r="H82" s="2"/>
      <c r="I82" s="34"/>
      <c r="J82" s="2"/>
      <c r="K82" s="34"/>
      <c r="L82" s="2"/>
      <c r="M82" s="32"/>
      <c r="N82" s="2"/>
      <c r="O82" s="32"/>
      <c r="P82" s="2"/>
      <c r="Q82" s="34"/>
      <c r="R82" s="2"/>
      <c r="S82" s="32"/>
      <c r="T82" s="2"/>
      <c r="U82" s="32"/>
      <c r="V82" s="2"/>
      <c r="W82" s="30"/>
      <c r="X82" s="2"/>
      <c r="Y82" s="32"/>
      <c r="Z82" s="2"/>
      <c r="AA82" s="32"/>
      <c r="AB82" s="2"/>
      <c r="AC82" s="32"/>
      <c r="AD82" s="2"/>
      <c r="AE82" s="30"/>
      <c r="AF82" s="2"/>
      <c r="AG82" s="34"/>
      <c r="AH82" s="2"/>
      <c r="AI82" s="32"/>
      <c r="AJ82" s="2"/>
      <c r="AK82" s="34"/>
      <c r="AL82" s="2"/>
      <c r="AM82" s="6"/>
      <c r="AN82" s="2"/>
      <c r="AO82" s="6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</row>
    <row r="83" spans="1:63" x14ac:dyDescent="0.25">
      <c r="A83" s="5">
        <f t="shared" si="1"/>
        <v>43118</v>
      </c>
      <c r="B83" s="2"/>
      <c r="C83" s="34"/>
      <c r="D83" s="2"/>
      <c r="E83" s="28"/>
      <c r="F83" s="2"/>
      <c r="G83" s="32"/>
      <c r="H83" s="2"/>
      <c r="I83" s="34"/>
      <c r="J83" s="2"/>
      <c r="K83" s="34"/>
      <c r="L83" s="2"/>
      <c r="M83" s="32"/>
      <c r="N83" s="2"/>
      <c r="O83" s="32"/>
      <c r="P83" s="2"/>
      <c r="Q83" s="34"/>
      <c r="R83" s="2"/>
      <c r="S83" s="32"/>
      <c r="T83" s="2"/>
      <c r="U83" s="32"/>
      <c r="V83" s="2"/>
      <c r="W83" s="30"/>
      <c r="X83" s="2"/>
      <c r="Y83" s="32"/>
      <c r="Z83" s="2"/>
      <c r="AA83" s="32"/>
      <c r="AB83" s="2"/>
      <c r="AC83" s="32"/>
      <c r="AD83" s="2"/>
      <c r="AE83" s="30"/>
      <c r="AF83" s="2"/>
      <c r="AG83" s="34"/>
      <c r="AH83" s="2"/>
      <c r="AI83" s="32"/>
      <c r="AJ83" s="2"/>
      <c r="AK83" s="34"/>
      <c r="AL83" s="2"/>
      <c r="AM83" s="6"/>
      <c r="AN83" s="2"/>
      <c r="AO83" s="6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</row>
    <row r="84" spans="1:63" x14ac:dyDescent="0.25">
      <c r="A84" s="5">
        <f t="shared" si="1"/>
        <v>43119</v>
      </c>
      <c r="B84" s="2"/>
      <c r="C84" s="34"/>
      <c r="D84" s="2"/>
      <c r="E84" s="28"/>
      <c r="F84" s="2"/>
      <c r="G84" s="32"/>
      <c r="H84" s="2"/>
      <c r="I84" s="34"/>
      <c r="J84" s="2"/>
      <c r="K84" s="34"/>
      <c r="L84" s="2"/>
      <c r="M84" s="32"/>
      <c r="N84" s="2"/>
      <c r="O84" s="32"/>
      <c r="P84" s="2"/>
      <c r="Q84" s="34"/>
      <c r="R84" s="2"/>
      <c r="S84" s="32"/>
      <c r="T84" s="2"/>
      <c r="U84" s="32"/>
      <c r="V84" s="2"/>
      <c r="W84" s="30"/>
      <c r="X84" s="2"/>
      <c r="Y84" s="32"/>
      <c r="Z84" s="2"/>
      <c r="AA84" s="32"/>
      <c r="AB84" s="2"/>
      <c r="AC84" s="32"/>
      <c r="AD84" s="2"/>
      <c r="AE84" s="30"/>
      <c r="AF84" s="2"/>
      <c r="AG84" s="34"/>
      <c r="AH84" s="2"/>
      <c r="AI84" s="32"/>
      <c r="AJ84" s="2"/>
      <c r="AK84" s="34"/>
      <c r="AL84" s="2"/>
      <c r="AM84" s="6"/>
      <c r="AN84" s="2"/>
      <c r="AO84" s="6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</row>
    <row r="85" spans="1:63" x14ac:dyDescent="0.25">
      <c r="A85" s="5">
        <f t="shared" si="1"/>
        <v>43120</v>
      </c>
      <c r="B85" s="2"/>
      <c r="C85" s="34"/>
      <c r="D85" s="2"/>
      <c r="E85" s="28"/>
      <c r="F85" s="2"/>
      <c r="G85" s="32"/>
      <c r="H85" s="2"/>
      <c r="I85" s="34"/>
      <c r="J85" s="2"/>
      <c r="K85" s="34"/>
      <c r="L85" s="2"/>
      <c r="M85" s="32"/>
      <c r="N85" s="2"/>
      <c r="O85" s="32"/>
      <c r="P85" s="2"/>
      <c r="Q85" s="34"/>
      <c r="R85" s="2"/>
      <c r="S85" s="32"/>
      <c r="T85" s="2"/>
      <c r="U85" s="32"/>
      <c r="V85" s="2"/>
      <c r="W85" s="30"/>
      <c r="X85" s="2"/>
      <c r="Y85" s="32"/>
      <c r="Z85" s="2"/>
      <c r="AA85" s="32"/>
      <c r="AB85" s="2"/>
      <c r="AC85" s="32"/>
      <c r="AD85" s="2"/>
      <c r="AE85" s="30"/>
      <c r="AF85" s="2"/>
      <c r="AG85" s="34"/>
      <c r="AH85" s="2"/>
      <c r="AI85" s="32"/>
      <c r="AJ85" s="2"/>
      <c r="AK85" s="34"/>
      <c r="AL85" s="2"/>
      <c r="AM85" s="6"/>
      <c r="AN85" s="2"/>
      <c r="AO85" s="6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</row>
    <row r="86" spans="1:63" x14ac:dyDescent="0.25">
      <c r="A86" s="5">
        <f t="shared" si="1"/>
        <v>43121</v>
      </c>
      <c r="B86" s="2"/>
      <c r="C86" s="34"/>
      <c r="D86" s="2"/>
      <c r="E86" s="28"/>
      <c r="F86" s="2"/>
      <c r="G86" s="32"/>
      <c r="H86" s="2"/>
      <c r="I86" s="34"/>
      <c r="J86" s="2"/>
      <c r="K86" s="34"/>
      <c r="L86" s="2"/>
      <c r="M86" s="32"/>
      <c r="N86" s="2"/>
      <c r="O86" s="32"/>
      <c r="P86" s="2"/>
      <c r="Q86" s="34"/>
      <c r="R86" s="2"/>
      <c r="S86" s="32"/>
      <c r="T86" s="2"/>
      <c r="U86" s="32"/>
      <c r="V86" s="2"/>
      <c r="W86" s="30"/>
      <c r="X86" s="2"/>
      <c r="Y86" s="32"/>
      <c r="Z86" s="2"/>
      <c r="AA86" s="32"/>
      <c r="AB86" s="2"/>
      <c r="AC86" s="32"/>
      <c r="AD86" s="2"/>
      <c r="AE86" s="30"/>
      <c r="AF86" s="2"/>
      <c r="AG86" s="34"/>
      <c r="AH86" s="2"/>
      <c r="AI86" s="32"/>
      <c r="AJ86" s="2"/>
      <c r="AK86" s="34"/>
      <c r="AL86" s="2"/>
      <c r="AM86" s="6"/>
      <c r="AN86" s="2"/>
      <c r="AO86" s="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</row>
    <row r="87" spans="1:63" x14ac:dyDescent="0.25">
      <c r="A87" s="5">
        <f t="shared" si="1"/>
        <v>43122</v>
      </c>
      <c r="B87" s="2"/>
      <c r="C87" s="34"/>
      <c r="D87" s="2"/>
      <c r="E87" s="28"/>
      <c r="F87" s="2"/>
      <c r="G87" s="32"/>
      <c r="H87" s="2"/>
      <c r="I87" s="34"/>
      <c r="J87" s="2"/>
      <c r="K87" s="34"/>
      <c r="L87" s="2"/>
      <c r="M87" s="32"/>
      <c r="N87" s="2"/>
      <c r="O87" s="32"/>
      <c r="P87" s="2"/>
      <c r="Q87" s="34"/>
      <c r="R87" s="2"/>
      <c r="S87" s="32"/>
      <c r="T87" s="2"/>
      <c r="U87" s="32"/>
      <c r="V87" s="2"/>
      <c r="W87" s="30"/>
      <c r="X87" s="2"/>
      <c r="Y87" s="32"/>
      <c r="Z87" s="2"/>
      <c r="AA87" s="32"/>
      <c r="AB87" s="2"/>
      <c r="AC87" s="32"/>
      <c r="AD87" s="2"/>
      <c r="AE87" s="30"/>
      <c r="AF87" s="2"/>
      <c r="AG87" s="34"/>
      <c r="AH87" s="2"/>
      <c r="AI87" s="32"/>
      <c r="AJ87" s="2"/>
      <c r="AK87" s="34"/>
      <c r="AL87" s="2"/>
      <c r="AM87" s="6"/>
      <c r="AN87" s="2"/>
      <c r="AO87" s="6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</row>
    <row r="88" spans="1:63" x14ac:dyDescent="0.25">
      <c r="A88" s="5">
        <f t="shared" si="1"/>
        <v>43123</v>
      </c>
      <c r="B88" s="2"/>
      <c r="C88" s="34"/>
      <c r="D88" s="2"/>
      <c r="E88" s="28"/>
      <c r="F88" s="2"/>
      <c r="G88" s="32"/>
      <c r="H88" s="2"/>
      <c r="I88" s="34"/>
      <c r="J88" s="2"/>
      <c r="K88" s="34"/>
      <c r="L88" s="2"/>
      <c r="M88" s="32"/>
      <c r="N88" s="2"/>
      <c r="O88" s="32"/>
      <c r="P88" s="2"/>
      <c r="Q88" s="34"/>
      <c r="R88" s="2"/>
      <c r="S88" s="32"/>
      <c r="T88" s="2"/>
      <c r="U88" s="32"/>
      <c r="V88" s="2"/>
      <c r="W88" s="30"/>
      <c r="X88" s="2"/>
      <c r="Y88" s="32"/>
      <c r="Z88" s="2"/>
      <c r="AA88" s="32"/>
      <c r="AB88" s="2"/>
      <c r="AC88" s="32"/>
      <c r="AD88" s="2"/>
      <c r="AE88" s="30"/>
      <c r="AF88" s="2"/>
      <c r="AG88" s="34"/>
      <c r="AH88" s="2"/>
      <c r="AI88" s="32"/>
      <c r="AJ88" s="2"/>
      <c r="AK88" s="34"/>
      <c r="AL88" s="2"/>
      <c r="AM88" s="6"/>
      <c r="AN88" s="2"/>
      <c r="AO88" s="6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</row>
    <row r="89" spans="1:63" x14ac:dyDescent="0.25">
      <c r="A89" s="5">
        <f t="shared" si="1"/>
        <v>43124</v>
      </c>
      <c r="B89" s="2"/>
      <c r="C89" s="34"/>
      <c r="D89" s="2"/>
      <c r="E89" s="28"/>
      <c r="F89" s="2"/>
      <c r="G89" s="32"/>
      <c r="H89" s="2"/>
      <c r="I89" s="34"/>
      <c r="J89" s="2"/>
      <c r="K89" s="34"/>
      <c r="L89" s="2"/>
      <c r="M89" s="32"/>
      <c r="N89" s="2"/>
      <c r="O89" s="32"/>
      <c r="P89" s="2"/>
      <c r="Q89" s="34"/>
      <c r="R89" s="2"/>
      <c r="S89" s="32"/>
      <c r="T89" s="2"/>
      <c r="U89" s="32"/>
      <c r="V89" s="2"/>
      <c r="W89" s="30"/>
      <c r="X89" s="2"/>
      <c r="Y89" s="32"/>
      <c r="Z89" s="2"/>
      <c r="AA89" s="32"/>
      <c r="AB89" s="2"/>
      <c r="AC89" s="32"/>
      <c r="AD89" s="2"/>
      <c r="AE89" s="30"/>
      <c r="AF89" s="2"/>
      <c r="AG89" s="34"/>
      <c r="AH89" s="2"/>
      <c r="AI89" s="32"/>
      <c r="AJ89" s="2"/>
      <c r="AK89" s="34"/>
      <c r="AL89" s="2"/>
      <c r="AM89" s="6"/>
      <c r="AN89" s="2"/>
      <c r="AO89" s="6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</row>
    <row r="90" spans="1:63" x14ac:dyDescent="0.25">
      <c r="A90" s="5">
        <f t="shared" si="1"/>
        <v>43125</v>
      </c>
      <c r="B90" s="2"/>
      <c r="C90" s="34"/>
      <c r="D90" s="2"/>
      <c r="E90" s="28"/>
      <c r="F90" s="2"/>
      <c r="G90" s="32"/>
      <c r="H90" s="2"/>
      <c r="I90" s="34"/>
      <c r="J90" s="2"/>
      <c r="K90" s="34"/>
      <c r="L90" s="2"/>
      <c r="M90" s="32"/>
      <c r="N90" s="2"/>
      <c r="O90" s="32"/>
      <c r="P90" s="2"/>
      <c r="Q90" s="34"/>
      <c r="R90" s="2"/>
      <c r="S90" s="32"/>
      <c r="T90" s="2"/>
      <c r="U90" s="32"/>
      <c r="V90" s="2"/>
      <c r="W90" s="30"/>
      <c r="X90" s="2"/>
      <c r="Y90" s="32"/>
      <c r="Z90" s="2"/>
      <c r="AA90" s="32"/>
      <c r="AB90" s="2"/>
      <c r="AC90" s="32"/>
      <c r="AD90" s="2"/>
      <c r="AE90" s="30"/>
      <c r="AF90" s="2"/>
      <c r="AG90" s="34"/>
      <c r="AH90" s="2"/>
      <c r="AI90" s="32"/>
      <c r="AJ90" s="2"/>
      <c r="AK90" s="34"/>
      <c r="AL90" s="2"/>
      <c r="AM90" s="6"/>
      <c r="AN90" s="2"/>
      <c r="AO90" s="6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</row>
    <row r="91" spans="1:63" x14ac:dyDescent="0.25">
      <c r="A91" s="5">
        <f t="shared" si="1"/>
        <v>43126</v>
      </c>
      <c r="B91" s="2"/>
      <c r="C91" s="34"/>
      <c r="D91" s="2"/>
      <c r="E91" s="28"/>
      <c r="F91" s="2"/>
      <c r="G91" s="32"/>
      <c r="H91" s="2"/>
      <c r="I91" s="34"/>
      <c r="J91" s="2"/>
      <c r="K91" s="34"/>
      <c r="L91" s="2"/>
      <c r="M91" s="32"/>
      <c r="N91" s="2"/>
      <c r="O91" s="32"/>
      <c r="P91" s="2"/>
      <c r="Q91" s="34"/>
      <c r="R91" s="2"/>
      <c r="S91" s="32"/>
      <c r="T91" s="2"/>
      <c r="U91" s="32"/>
      <c r="V91" s="2"/>
      <c r="W91" s="30"/>
      <c r="X91" s="2"/>
      <c r="Y91" s="32"/>
      <c r="Z91" s="2"/>
      <c r="AA91" s="32"/>
      <c r="AB91" s="2"/>
      <c r="AC91" s="32"/>
      <c r="AD91" s="2"/>
      <c r="AE91" s="30"/>
      <c r="AF91" s="2"/>
      <c r="AG91" s="34"/>
      <c r="AH91" s="2"/>
      <c r="AI91" s="32"/>
      <c r="AJ91" s="2"/>
      <c r="AK91" s="34"/>
      <c r="AL91" s="2"/>
      <c r="AM91" s="6"/>
      <c r="AN91" s="2"/>
      <c r="AO91" s="6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/>
      <c r="BK91"/>
    </row>
    <row r="92" spans="1:63" x14ac:dyDescent="0.25">
      <c r="A92" s="5">
        <f t="shared" si="1"/>
        <v>43127</v>
      </c>
      <c r="B92" s="2"/>
      <c r="C92" s="34"/>
      <c r="D92" s="2"/>
      <c r="E92" s="28"/>
      <c r="F92" s="2"/>
      <c r="G92" s="32"/>
      <c r="H92" s="2"/>
      <c r="I92" s="34"/>
      <c r="J92" s="2"/>
      <c r="K92" s="34"/>
      <c r="L92" s="2"/>
      <c r="M92" s="32"/>
      <c r="N92" s="2"/>
      <c r="O92" s="32"/>
      <c r="P92" s="2"/>
      <c r="Q92" s="34"/>
      <c r="R92" s="2"/>
      <c r="S92" s="32"/>
      <c r="T92" s="2"/>
      <c r="U92" s="32"/>
      <c r="V92" s="2"/>
      <c r="W92" s="30"/>
      <c r="X92" s="2"/>
      <c r="Y92" s="32"/>
      <c r="Z92" s="2"/>
      <c r="AA92" s="32"/>
      <c r="AB92" s="2"/>
      <c r="AC92" s="32"/>
      <c r="AD92" s="2"/>
      <c r="AE92" s="30"/>
      <c r="AF92" s="2"/>
      <c r="AG92" s="34"/>
      <c r="AH92" s="2"/>
      <c r="AI92" s="32"/>
      <c r="AJ92" s="2"/>
      <c r="AK92" s="34"/>
      <c r="AL92" s="2"/>
      <c r="AM92" s="6"/>
      <c r="AN92" s="2"/>
      <c r="AO92" s="6"/>
      <c r="AP92"/>
      <c r="AQ92"/>
      <c r="AR92"/>
      <c r="AS92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  <c r="BK92"/>
    </row>
    <row r="93" spans="1:63" x14ac:dyDescent="0.25">
      <c r="A93" s="5">
        <f t="shared" si="1"/>
        <v>43128</v>
      </c>
      <c r="B93" s="2"/>
      <c r="C93" s="34"/>
      <c r="D93" s="2"/>
      <c r="E93" s="28"/>
      <c r="F93" s="2"/>
      <c r="G93" s="32"/>
      <c r="H93" s="2"/>
      <c r="I93" s="34"/>
      <c r="J93" s="2"/>
      <c r="K93" s="34"/>
      <c r="L93" s="2"/>
      <c r="M93" s="32"/>
      <c r="N93" s="2"/>
      <c r="O93" s="32"/>
      <c r="P93" s="2"/>
      <c r="Q93" s="34"/>
      <c r="R93" s="2"/>
      <c r="S93" s="32"/>
      <c r="T93" s="2"/>
      <c r="U93" s="32"/>
      <c r="V93" s="2"/>
      <c r="W93" s="30"/>
      <c r="X93" s="2"/>
      <c r="Y93" s="32"/>
      <c r="Z93" s="2"/>
      <c r="AA93" s="32"/>
      <c r="AB93" s="2"/>
      <c r="AC93" s="32"/>
      <c r="AD93" s="2"/>
      <c r="AE93" s="30"/>
      <c r="AF93" s="2"/>
      <c r="AG93" s="34"/>
      <c r="AH93" s="2"/>
      <c r="AI93" s="32"/>
      <c r="AJ93" s="2"/>
      <c r="AK93" s="34"/>
      <c r="AL93" s="2"/>
      <c r="AM93" s="6"/>
      <c r="AN93" s="2"/>
      <c r="AO93" s="6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</row>
    <row r="94" spans="1:63" x14ac:dyDescent="0.25">
      <c r="A94" s="5">
        <f t="shared" si="1"/>
        <v>43129</v>
      </c>
      <c r="B94" s="2"/>
      <c r="C94" s="34"/>
      <c r="D94" s="2"/>
      <c r="E94" s="28"/>
      <c r="F94" s="2"/>
      <c r="G94" s="32"/>
      <c r="H94" s="2"/>
      <c r="I94" s="34"/>
      <c r="J94" s="2"/>
      <c r="K94" s="34"/>
      <c r="L94" s="2"/>
      <c r="M94" s="32"/>
      <c r="N94" s="2"/>
      <c r="O94" s="32"/>
      <c r="P94" s="2"/>
      <c r="Q94" s="34"/>
      <c r="R94" s="2"/>
      <c r="S94" s="32"/>
      <c r="T94" s="2"/>
      <c r="U94" s="32"/>
      <c r="V94" s="2"/>
      <c r="W94" s="30"/>
      <c r="X94" s="2"/>
      <c r="Y94" s="32"/>
      <c r="Z94" s="2"/>
      <c r="AA94" s="32"/>
      <c r="AB94" s="2"/>
      <c r="AC94" s="32"/>
      <c r="AD94" s="2"/>
      <c r="AE94" s="30"/>
      <c r="AF94" s="2"/>
      <c r="AG94" s="34"/>
      <c r="AH94" s="2"/>
      <c r="AI94" s="32"/>
      <c r="AJ94" s="2"/>
      <c r="AK94" s="34"/>
      <c r="AL94" s="2"/>
      <c r="AM94" s="6"/>
      <c r="AN94" s="2"/>
      <c r="AO94" s="6"/>
      <c r="AP94"/>
      <c r="AQ94"/>
      <c r="AR94"/>
      <c r="AS94"/>
      <c r="AT94"/>
      <c r="AU94"/>
      <c r="AV94"/>
      <c r="AW94"/>
      <c r="AX94"/>
      <c r="AY94"/>
      <c r="AZ94"/>
      <c r="BA94"/>
      <c r="BB94"/>
      <c r="BC94"/>
      <c r="BD94"/>
      <c r="BE94"/>
      <c r="BF94"/>
      <c r="BG94"/>
      <c r="BH94"/>
      <c r="BI94"/>
      <c r="BJ94"/>
      <c r="BK94"/>
    </row>
    <row r="95" spans="1:63" x14ac:dyDescent="0.25">
      <c r="A95" s="5">
        <f t="shared" si="1"/>
        <v>43130</v>
      </c>
      <c r="B95" s="2"/>
      <c r="C95" s="34"/>
      <c r="D95" s="2"/>
      <c r="E95" s="28"/>
      <c r="F95" s="2"/>
      <c r="G95" s="32"/>
      <c r="H95" s="2"/>
      <c r="I95" s="34"/>
      <c r="J95" s="2"/>
      <c r="K95" s="34"/>
      <c r="L95" s="2"/>
      <c r="M95" s="32"/>
      <c r="N95" s="2"/>
      <c r="O95" s="32"/>
      <c r="P95" s="2"/>
      <c r="Q95" s="34"/>
      <c r="R95" s="2"/>
      <c r="S95" s="32"/>
      <c r="T95" s="2"/>
      <c r="U95" s="32"/>
      <c r="V95" s="2"/>
      <c r="W95" s="30"/>
      <c r="X95" s="2"/>
      <c r="Y95" s="32"/>
      <c r="Z95" s="2"/>
      <c r="AA95" s="32"/>
      <c r="AB95" s="2"/>
      <c r="AC95" s="32"/>
      <c r="AD95" s="2"/>
      <c r="AE95" s="30"/>
      <c r="AF95" s="2"/>
      <c r="AG95" s="34"/>
      <c r="AH95" s="2"/>
      <c r="AI95" s="32"/>
      <c r="AJ95" s="2"/>
      <c r="AK95" s="34"/>
      <c r="AL95" s="2"/>
      <c r="AM95" s="6"/>
      <c r="AN95" s="2"/>
      <c r="AO95" s="6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/>
      <c r="BK95"/>
    </row>
    <row r="96" spans="1:63" x14ac:dyDescent="0.25">
      <c r="A96" s="5">
        <f t="shared" si="1"/>
        <v>43131</v>
      </c>
      <c r="B96" s="2"/>
      <c r="C96" s="34"/>
      <c r="D96" s="2"/>
      <c r="E96" s="28"/>
      <c r="F96" s="2"/>
      <c r="G96" s="32"/>
      <c r="H96" s="2"/>
      <c r="I96" s="34"/>
      <c r="J96" s="2"/>
      <c r="K96" s="34"/>
      <c r="L96" s="2"/>
      <c r="M96" s="32"/>
      <c r="N96" s="2"/>
      <c r="O96" s="32"/>
      <c r="P96" s="2"/>
      <c r="Q96" s="34"/>
      <c r="R96" s="2"/>
      <c r="S96" s="32"/>
      <c r="T96" s="2"/>
      <c r="U96" s="32"/>
      <c r="V96" s="2"/>
      <c r="W96" s="30"/>
      <c r="X96" s="2"/>
      <c r="Y96" s="32"/>
      <c r="Z96" s="2"/>
      <c r="AA96" s="32"/>
      <c r="AB96" s="2"/>
      <c r="AC96" s="32"/>
      <c r="AD96" s="2"/>
      <c r="AE96" s="30"/>
      <c r="AF96" s="2"/>
      <c r="AG96" s="34"/>
      <c r="AH96" s="2"/>
      <c r="AI96" s="32"/>
      <c r="AJ96" s="2"/>
      <c r="AK96" s="34"/>
      <c r="AL96" s="2"/>
      <c r="AM96" s="6"/>
      <c r="AN96" s="2"/>
      <c r="AO96" s="6"/>
      <c r="AP96"/>
      <c r="AQ96"/>
      <c r="AR96"/>
      <c r="AS96"/>
      <c r="AT96"/>
      <c r="AU96"/>
      <c r="AV96"/>
      <c r="AW96"/>
      <c r="AX96"/>
      <c r="AY96"/>
      <c r="AZ96"/>
      <c r="BA96"/>
      <c r="BB96"/>
      <c r="BC96"/>
      <c r="BD96"/>
      <c r="BE96"/>
      <c r="BF96"/>
      <c r="BG96"/>
      <c r="BH96"/>
      <c r="BI96"/>
      <c r="BJ96"/>
      <c r="BK96"/>
    </row>
    <row r="97" spans="1:63" x14ac:dyDescent="0.25">
      <c r="A97" s="5">
        <f t="shared" si="1"/>
        <v>43132</v>
      </c>
      <c r="B97" s="2"/>
      <c r="C97" s="34"/>
      <c r="D97" s="2"/>
      <c r="E97" s="28"/>
      <c r="F97" s="2"/>
      <c r="G97" s="32"/>
      <c r="H97" s="2"/>
      <c r="I97" s="34"/>
      <c r="J97" s="2"/>
      <c r="K97" s="34"/>
      <c r="L97" s="2"/>
      <c r="M97" s="32"/>
      <c r="N97" s="2"/>
      <c r="O97" s="32"/>
      <c r="P97" s="2"/>
      <c r="Q97" s="34"/>
      <c r="R97" s="2"/>
      <c r="S97" s="32"/>
      <c r="T97" s="2"/>
      <c r="U97" s="32"/>
      <c r="V97" s="2"/>
      <c r="W97" s="30"/>
      <c r="X97" s="2"/>
      <c r="Y97" s="32"/>
      <c r="Z97" s="2"/>
      <c r="AA97" s="32"/>
      <c r="AB97" s="2"/>
      <c r="AC97" s="32"/>
      <c r="AD97" s="2"/>
      <c r="AE97" s="30"/>
      <c r="AF97" s="2"/>
      <c r="AG97" s="34"/>
      <c r="AH97" s="2"/>
      <c r="AI97" s="32"/>
      <c r="AJ97" s="2"/>
      <c r="AK97" s="34"/>
      <c r="AL97" s="2"/>
      <c r="AM97" s="6"/>
      <c r="AN97" s="2"/>
      <c r="AO97" s="6"/>
      <c r="AP97"/>
      <c r="AQ97"/>
      <c r="AR97"/>
      <c r="AS97"/>
      <c r="AT97"/>
      <c r="AU97"/>
      <c r="AV97"/>
      <c r="AW97"/>
      <c r="AX97"/>
      <c r="AY97"/>
      <c r="AZ97"/>
      <c r="BA97"/>
      <c r="BB97"/>
      <c r="BC97"/>
      <c r="BD97"/>
      <c r="BE97"/>
      <c r="BF97"/>
      <c r="BG97"/>
      <c r="BH97"/>
      <c r="BI97"/>
      <c r="BJ97"/>
      <c r="BK97"/>
    </row>
    <row r="98" spans="1:63" x14ac:dyDescent="0.25">
      <c r="A98" s="5">
        <f t="shared" si="1"/>
        <v>43133</v>
      </c>
      <c r="B98" s="2"/>
      <c r="C98" s="34"/>
      <c r="D98" s="2"/>
      <c r="E98" s="28"/>
      <c r="F98" s="2"/>
      <c r="G98" s="32"/>
      <c r="H98" s="2"/>
      <c r="I98" s="34"/>
      <c r="J98" s="2"/>
      <c r="K98" s="34"/>
      <c r="L98" s="2"/>
      <c r="M98" s="32"/>
      <c r="N98" s="2"/>
      <c r="O98" s="32"/>
      <c r="P98" s="2"/>
      <c r="Q98" s="34"/>
      <c r="R98" s="2"/>
      <c r="S98" s="32"/>
      <c r="T98" s="2"/>
      <c r="U98" s="32"/>
      <c r="V98" s="2"/>
      <c r="W98" s="30"/>
      <c r="X98" s="2"/>
      <c r="Y98" s="32"/>
      <c r="Z98" s="2"/>
      <c r="AA98" s="32"/>
      <c r="AB98" s="2"/>
      <c r="AC98" s="32"/>
      <c r="AD98" s="2"/>
      <c r="AE98" s="30"/>
      <c r="AF98" s="2"/>
      <c r="AG98" s="34"/>
      <c r="AH98" s="2"/>
      <c r="AI98" s="32"/>
      <c r="AJ98" s="2"/>
      <c r="AK98" s="34"/>
      <c r="AL98" s="2"/>
      <c r="AM98" s="6"/>
      <c r="AN98" s="2"/>
      <c r="AO98" s="6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  <c r="BK98"/>
    </row>
    <row r="99" spans="1:63" x14ac:dyDescent="0.25">
      <c r="A99" s="5">
        <f t="shared" si="1"/>
        <v>43134</v>
      </c>
      <c r="B99" s="2"/>
      <c r="C99" s="34"/>
      <c r="D99" s="2"/>
      <c r="E99" s="28"/>
      <c r="F99" s="2"/>
      <c r="G99" s="32"/>
      <c r="H99" s="2"/>
      <c r="I99" s="34"/>
      <c r="J99" s="2"/>
      <c r="K99" s="34"/>
      <c r="L99" s="2"/>
      <c r="M99" s="32"/>
      <c r="N99" s="2"/>
      <c r="O99" s="32"/>
      <c r="P99" s="2"/>
      <c r="Q99" s="34"/>
      <c r="R99" s="2"/>
      <c r="S99" s="32"/>
      <c r="T99" s="2"/>
      <c r="U99" s="32"/>
      <c r="V99" s="2"/>
      <c r="W99" s="30"/>
      <c r="X99" s="2"/>
      <c r="Y99" s="32"/>
      <c r="Z99" s="2"/>
      <c r="AA99" s="32"/>
      <c r="AB99" s="2"/>
      <c r="AC99" s="32"/>
      <c r="AD99" s="2"/>
      <c r="AE99" s="30"/>
      <c r="AF99" s="2"/>
      <c r="AG99" s="34"/>
      <c r="AH99" s="2"/>
      <c r="AI99" s="32"/>
      <c r="AJ99" s="2"/>
      <c r="AK99" s="34"/>
      <c r="AL99" s="2"/>
      <c r="AM99" s="6"/>
      <c r="AN99" s="2"/>
      <c r="AO99" s="6"/>
      <c r="AP99"/>
      <c r="AQ99"/>
      <c r="AR99"/>
      <c r="AS99"/>
      <c r="AT99"/>
      <c r="AU99"/>
      <c r="AV99"/>
      <c r="AW99"/>
      <c r="AX99"/>
      <c r="AY99"/>
      <c r="AZ99"/>
      <c r="BA99"/>
      <c r="BB99"/>
      <c r="BC99"/>
      <c r="BD99"/>
      <c r="BE99"/>
      <c r="BF99"/>
      <c r="BG99"/>
      <c r="BH99"/>
      <c r="BI99"/>
      <c r="BJ99"/>
      <c r="BK99"/>
    </row>
    <row r="100" spans="1:63" x14ac:dyDescent="0.25">
      <c r="A100" s="5">
        <f t="shared" si="1"/>
        <v>43135</v>
      </c>
      <c r="B100" s="2"/>
      <c r="C100" s="34"/>
      <c r="D100" s="2"/>
      <c r="E100" s="28"/>
      <c r="F100" s="2"/>
      <c r="G100" s="32"/>
      <c r="H100" s="2"/>
      <c r="I100" s="34"/>
      <c r="J100" s="2"/>
      <c r="K100" s="34"/>
      <c r="L100" s="2"/>
      <c r="M100" s="32"/>
      <c r="N100" s="2"/>
      <c r="O100" s="32"/>
      <c r="P100" s="2"/>
      <c r="Q100" s="34"/>
      <c r="R100" s="2"/>
      <c r="S100" s="32"/>
      <c r="T100" s="2"/>
      <c r="U100" s="32"/>
      <c r="V100" s="2"/>
      <c r="W100" s="30"/>
      <c r="X100" s="2"/>
      <c r="Y100" s="32"/>
      <c r="Z100" s="2"/>
      <c r="AA100" s="32"/>
      <c r="AB100" s="2"/>
      <c r="AC100" s="32"/>
      <c r="AD100" s="2"/>
      <c r="AE100" s="30"/>
      <c r="AF100" s="2"/>
      <c r="AG100" s="34"/>
      <c r="AH100" s="2"/>
      <c r="AI100" s="32"/>
      <c r="AJ100" s="2"/>
      <c r="AK100" s="34"/>
      <c r="AL100" s="2"/>
      <c r="AM100" s="6"/>
      <c r="AN100" s="2"/>
      <c r="AO100" s="6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  <c r="BK100"/>
    </row>
    <row r="101" spans="1:63" x14ac:dyDescent="0.25">
      <c r="A101" s="5">
        <f t="shared" si="1"/>
        <v>43136</v>
      </c>
      <c r="B101" s="2"/>
      <c r="C101" s="34"/>
      <c r="D101" s="2"/>
      <c r="E101" s="28"/>
      <c r="F101" s="2"/>
      <c r="G101" s="32"/>
      <c r="H101" s="2"/>
      <c r="I101" s="34"/>
      <c r="J101" s="2"/>
      <c r="K101" s="34"/>
      <c r="L101" s="2"/>
      <c r="M101" s="32"/>
      <c r="N101" s="2"/>
      <c r="O101" s="32"/>
      <c r="P101" s="2"/>
      <c r="Q101" s="34"/>
      <c r="R101" s="2"/>
      <c r="S101" s="32"/>
      <c r="T101" s="2"/>
      <c r="U101" s="32"/>
      <c r="V101" s="2"/>
      <c r="W101" s="30"/>
      <c r="X101" s="2"/>
      <c r="Y101" s="32"/>
      <c r="Z101" s="2"/>
      <c r="AA101" s="32"/>
      <c r="AB101" s="2"/>
      <c r="AC101" s="32"/>
      <c r="AD101" s="2"/>
      <c r="AE101" s="30"/>
      <c r="AF101" s="2"/>
      <c r="AG101" s="34"/>
      <c r="AH101" s="2"/>
      <c r="AI101" s="32"/>
      <c r="AJ101" s="2"/>
      <c r="AK101" s="34"/>
      <c r="AL101" s="2"/>
      <c r="AM101" s="6"/>
      <c r="AN101" s="2"/>
      <c r="AO101" s="6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  <c r="BK101"/>
    </row>
    <row r="102" spans="1:63" x14ac:dyDescent="0.25">
      <c r="A102" s="5">
        <f t="shared" si="1"/>
        <v>43137</v>
      </c>
      <c r="B102" s="2"/>
      <c r="C102" s="34"/>
      <c r="D102" s="2"/>
      <c r="E102" s="28"/>
      <c r="F102" s="2"/>
      <c r="G102" s="32"/>
      <c r="H102" s="2"/>
      <c r="I102" s="34"/>
      <c r="J102" s="2"/>
      <c r="K102" s="34"/>
      <c r="L102" s="2"/>
      <c r="M102" s="32"/>
      <c r="N102" s="2"/>
      <c r="O102" s="32"/>
      <c r="P102" s="2"/>
      <c r="Q102" s="34"/>
      <c r="R102" s="2"/>
      <c r="S102" s="32"/>
      <c r="T102" s="2"/>
      <c r="U102" s="32"/>
      <c r="V102" s="2"/>
      <c r="W102" s="30"/>
      <c r="X102" s="2"/>
      <c r="Y102" s="32"/>
      <c r="Z102" s="2"/>
      <c r="AA102" s="32"/>
      <c r="AB102" s="2"/>
      <c r="AC102" s="32"/>
      <c r="AD102" s="2"/>
      <c r="AE102" s="30"/>
      <c r="AF102" s="2"/>
      <c r="AG102" s="34"/>
      <c r="AH102" s="2"/>
      <c r="AI102" s="32"/>
      <c r="AJ102" s="2"/>
      <c r="AK102" s="34"/>
      <c r="AL102" s="2"/>
      <c r="AM102" s="6"/>
      <c r="AN102" s="2"/>
      <c r="AO102" s="6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  <c r="BK102"/>
    </row>
    <row r="103" spans="1:63" x14ac:dyDescent="0.25">
      <c r="A103"/>
      <c r="B103"/>
      <c r="C103" s="35"/>
      <c r="D103"/>
      <c r="E103" s="29"/>
      <c r="F103"/>
      <c r="G103" s="33"/>
      <c r="H103"/>
      <c r="I103" s="35"/>
      <c r="J103"/>
      <c r="K103" s="35"/>
      <c r="L103"/>
      <c r="M103" s="33"/>
      <c r="N103"/>
      <c r="O103" s="33"/>
      <c r="P103"/>
      <c r="Q103" s="35"/>
      <c r="R103"/>
      <c r="S103" s="33"/>
      <c r="T103"/>
      <c r="U103" s="33"/>
      <c r="V103"/>
      <c r="W103" s="31"/>
      <c r="X103"/>
      <c r="Y103" s="33"/>
      <c r="Z103"/>
      <c r="AA103" s="33"/>
      <c r="AB103"/>
      <c r="AC103" s="33"/>
      <c r="AD103"/>
      <c r="AE103" s="31"/>
      <c r="AF103"/>
      <c r="AG103" s="35"/>
      <c r="AH103"/>
      <c r="AI103" s="33"/>
      <c r="AJ103"/>
      <c r="AK103" s="35"/>
      <c r="AL103"/>
      <c r="AM103" s="50"/>
      <c r="AN103"/>
      <c r="AO103" s="50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  <c r="BK103"/>
    </row>
    <row r="104" spans="1:63" x14ac:dyDescent="0.25">
      <c r="A104"/>
      <c r="B104"/>
      <c r="C104" s="35"/>
      <c r="D104"/>
      <c r="E104" s="29"/>
      <c r="F104"/>
      <c r="G104" s="33"/>
      <c r="H104"/>
      <c r="I104" s="35"/>
      <c r="J104"/>
      <c r="K104" s="35"/>
      <c r="L104"/>
      <c r="M104" s="33"/>
      <c r="N104"/>
      <c r="O104" s="33"/>
      <c r="P104"/>
      <c r="Q104" s="35"/>
      <c r="R104"/>
      <c r="S104" s="33"/>
      <c r="T104"/>
      <c r="U104" s="33"/>
      <c r="V104"/>
      <c r="W104" s="31"/>
      <c r="X104"/>
      <c r="Y104" s="33"/>
      <c r="Z104"/>
      <c r="AA104" s="33"/>
      <c r="AB104"/>
      <c r="AC104" s="33"/>
      <c r="AD104"/>
      <c r="AE104" s="31"/>
      <c r="AF104"/>
      <c r="AG104" s="35"/>
      <c r="AH104"/>
      <c r="AI104" s="33"/>
      <c r="AJ104"/>
      <c r="AK104" s="35"/>
      <c r="AL104"/>
      <c r="AM104" s="50"/>
      <c r="AN104"/>
      <c r="AO104" s="50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  <c r="BK104"/>
    </row>
    <row r="105" spans="1:63" x14ac:dyDescent="0.25">
      <c r="A105"/>
      <c r="B105"/>
      <c r="C105" s="35"/>
      <c r="D105"/>
      <c r="E105" s="29"/>
      <c r="F105"/>
      <c r="G105" s="33"/>
      <c r="H105"/>
      <c r="I105" s="35"/>
      <c r="J105"/>
      <c r="K105" s="35"/>
      <c r="L105"/>
      <c r="M105" s="33"/>
      <c r="N105"/>
      <c r="O105" s="33"/>
      <c r="P105"/>
      <c r="Q105" s="35"/>
      <c r="R105"/>
      <c r="S105" s="33"/>
      <c r="T105"/>
      <c r="U105" s="33"/>
      <c r="V105"/>
      <c r="W105" s="31"/>
      <c r="X105"/>
      <c r="Y105" s="33"/>
      <c r="Z105"/>
      <c r="AA105" s="33"/>
      <c r="AB105"/>
      <c r="AC105" s="33"/>
      <c r="AD105"/>
      <c r="AE105" s="31"/>
      <c r="AF105"/>
      <c r="AG105" s="35"/>
      <c r="AH105"/>
      <c r="AI105" s="33"/>
      <c r="AJ105"/>
      <c r="AK105" s="35"/>
      <c r="AL105"/>
      <c r="AM105" s="50"/>
      <c r="AN105"/>
      <c r="AO105" s="50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  <c r="BK105"/>
    </row>
    <row r="106" spans="1:63" x14ac:dyDescent="0.25">
      <c r="A106"/>
      <c r="B106"/>
      <c r="C106" s="35"/>
      <c r="D106"/>
      <c r="E106" s="29"/>
      <c r="F106"/>
      <c r="G106" s="33"/>
      <c r="H106"/>
      <c r="I106" s="35"/>
      <c r="J106"/>
      <c r="K106" s="35"/>
      <c r="L106"/>
      <c r="M106" s="33"/>
      <c r="N106"/>
      <c r="O106" s="33"/>
      <c r="P106"/>
      <c r="Q106" s="35"/>
      <c r="R106"/>
      <c r="S106" s="33"/>
      <c r="T106"/>
      <c r="U106" s="33"/>
      <c r="V106"/>
      <c r="W106" s="31"/>
      <c r="X106"/>
      <c r="Y106" s="33"/>
      <c r="Z106"/>
      <c r="AA106" s="33"/>
      <c r="AB106"/>
      <c r="AC106" s="33"/>
      <c r="AD106"/>
      <c r="AE106" s="31"/>
      <c r="AF106"/>
      <c r="AG106" s="35"/>
      <c r="AH106"/>
      <c r="AI106" s="33"/>
      <c r="AJ106"/>
      <c r="AK106" s="35"/>
      <c r="AL106"/>
      <c r="AM106" s="50"/>
      <c r="AN106"/>
      <c r="AO106" s="50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  <c r="BK106"/>
    </row>
    <row r="107" spans="1:63" x14ac:dyDescent="0.25">
      <c r="A107" t="s">
        <v>5</v>
      </c>
      <c r="B107"/>
      <c r="C107" s="39">
        <f>SUM(C3:C10)</f>
        <v>5</v>
      </c>
      <c r="E107" s="36">
        <f>SUM(E3:E10)</f>
        <v>0</v>
      </c>
      <c r="G107" s="38">
        <f>SUM(G3:G10)</f>
        <v>0</v>
      </c>
      <c r="I107" s="39">
        <f>SUM(I3:I10)</f>
        <v>0</v>
      </c>
      <c r="K107" s="39">
        <f>SUM(K3:K10)</f>
        <v>0</v>
      </c>
      <c r="M107" s="38">
        <f>SUM(M3:M10)</f>
        <v>0</v>
      </c>
      <c r="O107" s="38">
        <f>SUM(O3:O10)</f>
        <v>0</v>
      </c>
      <c r="Q107" s="39">
        <f>SUM(Q3:Q10)</f>
        <v>0</v>
      </c>
      <c r="S107" s="38">
        <f>SUM(S3:S10)</f>
        <v>0</v>
      </c>
      <c r="U107" s="38">
        <f>SUM(U3:U10)</f>
        <v>0</v>
      </c>
      <c r="W107" s="37">
        <f>SUM(W3:W10)</f>
        <v>0</v>
      </c>
      <c r="Y107" s="38">
        <f>SUM(Y3:Y10)</f>
        <v>0</v>
      </c>
      <c r="AA107" s="38">
        <f>SUM(AA3:AA10)</f>
        <v>0</v>
      </c>
      <c r="AC107" s="38">
        <f>SUM(AC3:AC10)</f>
        <v>0</v>
      </c>
      <c r="AE107" s="37">
        <f>SUM(AE3:AE10)</f>
        <v>0</v>
      </c>
      <c r="AG107" s="39">
        <f>SUM(AG3:AG10)</f>
        <v>0</v>
      </c>
      <c r="AI107" s="38">
        <f>SUM(AI3:AI10)</f>
        <v>0</v>
      </c>
      <c r="AK107" s="39">
        <f>SUM(AK3:AK10)</f>
        <v>0</v>
      </c>
      <c r="AM107" s="51">
        <f>SUM(AM3:AM10)</f>
        <v>0</v>
      </c>
      <c r="AO107" s="51">
        <f>SUM(AO3:AO10)</f>
        <v>0</v>
      </c>
      <c r="AP107"/>
      <c r="AQ107"/>
      <c r="AR107"/>
      <c r="AS107"/>
      <c r="AT107"/>
      <c r="AU107"/>
      <c r="AV107"/>
      <c r="AW107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  <c r="BK107"/>
    </row>
    <row r="108" spans="1:63" x14ac:dyDescent="0.25">
      <c r="A108" t="s">
        <v>6</v>
      </c>
      <c r="B108"/>
      <c r="C108" s="39">
        <f>SUM(C11:C41)</f>
        <v>26</v>
      </c>
      <c r="E108" s="36">
        <f>SUM(E11:E41)</f>
        <v>21</v>
      </c>
      <c r="G108" s="38">
        <f>SUM(G11:G41)</f>
        <v>1</v>
      </c>
      <c r="I108" s="39">
        <f>SUM(I11:I41)</f>
        <v>19</v>
      </c>
      <c r="K108" s="39">
        <f>SUM(K11:K41)</f>
        <v>18</v>
      </c>
      <c r="M108" s="38">
        <f>SUM(M11:M41)</f>
        <v>8</v>
      </c>
      <c r="O108" s="38">
        <f>SUM(O11:O41)</f>
        <v>13.5</v>
      </c>
      <c r="Q108" s="39">
        <f>SUM(Q11:Q41)</f>
        <v>18</v>
      </c>
      <c r="S108" s="38">
        <f>SUM(S11:S41)</f>
        <v>13.5</v>
      </c>
      <c r="U108" s="38">
        <f>SUM(U11:U41)</f>
        <v>13.5</v>
      </c>
      <c r="W108" s="37">
        <f>SUM(W11:W41)</f>
        <v>13.5</v>
      </c>
      <c r="Y108" s="38">
        <f>SUM(Y11:Y41)</f>
        <v>13.5</v>
      </c>
      <c r="AA108" s="38">
        <f>SUM(AA11:AA41)</f>
        <v>13.5</v>
      </c>
      <c r="AC108" s="38">
        <f>SUM(AC11:AC41)</f>
        <v>-1.5</v>
      </c>
      <c r="AE108" s="37">
        <f>SUM(AE11:AE41)</f>
        <v>13.5</v>
      </c>
      <c r="AG108" s="39">
        <f>SUM(AG11:AG41)</f>
        <v>18</v>
      </c>
      <c r="AI108" s="38">
        <f>SUM(AI11:AI41)</f>
        <v>-1.5</v>
      </c>
      <c r="AK108" s="39">
        <f>SUM(AK11:AK41)</f>
        <v>18</v>
      </c>
      <c r="AM108" s="51">
        <f>SUM(AM11:AM41)</f>
        <v>18</v>
      </c>
      <c r="AO108" s="51">
        <f>SUM(AO11:AO41)</f>
        <v>18</v>
      </c>
      <c r="AP108"/>
      <c r="AQ108"/>
      <c r="AR108"/>
      <c r="AS108"/>
      <c r="AT108"/>
      <c r="AU108"/>
      <c r="AV108"/>
      <c r="AW108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  <c r="BK108"/>
    </row>
    <row r="109" spans="1:63" x14ac:dyDescent="0.25">
      <c r="A109" t="s">
        <v>7</v>
      </c>
      <c r="B109"/>
      <c r="C109" s="39">
        <f>SUM(C42:C71)</f>
        <v>5</v>
      </c>
      <c r="E109" s="36">
        <f>SUM(E42:E71)</f>
        <v>2</v>
      </c>
      <c r="G109" s="38">
        <f>SUM(G42:G71)</f>
        <v>8</v>
      </c>
      <c r="I109" s="39">
        <f>SUM(I42:I71)</f>
        <v>4</v>
      </c>
      <c r="K109" s="39">
        <f>SUM(K42:K71)</f>
        <v>2</v>
      </c>
      <c r="M109" s="38">
        <f>SUM(M42:M71)</f>
        <v>0</v>
      </c>
      <c r="O109" s="38">
        <f>SUM(O42:O71)</f>
        <v>0</v>
      </c>
      <c r="Q109" s="39">
        <f>SUM(Q42:Q71)</f>
        <v>2</v>
      </c>
      <c r="S109" s="38">
        <f>SUM(S42:S71)</f>
        <v>0</v>
      </c>
      <c r="U109" s="38">
        <f>SUM(U42:U71)</f>
        <v>0</v>
      </c>
      <c r="W109" s="37">
        <f>SUM(W42:W71)</f>
        <v>0</v>
      </c>
      <c r="Y109" s="38">
        <f>SUM(Y42:Y71)</f>
        <v>0</v>
      </c>
      <c r="AA109" s="38">
        <f>SUM(AA42:AA71)</f>
        <v>0</v>
      </c>
      <c r="AC109" s="38">
        <f>SUM(AC42:AC71)</f>
        <v>0</v>
      </c>
      <c r="AE109" s="37">
        <f>SUM(AE42:AE71)</f>
        <v>0</v>
      </c>
      <c r="AG109" s="39">
        <f>SUM(AG42:AG71)</f>
        <v>2</v>
      </c>
      <c r="AI109" s="38">
        <f>SUM(AI42:AI71)</f>
        <v>0</v>
      </c>
      <c r="AK109" s="39">
        <f>SUM(AK42:AK71)</f>
        <v>2</v>
      </c>
      <c r="AM109" s="51">
        <f>SUM(AM42:AM71)</f>
        <v>2</v>
      </c>
      <c r="AO109" s="51">
        <f>SUM(AO42:AO71)</f>
        <v>2</v>
      </c>
      <c r="AP109"/>
      <c r="AQ109"/>
      <c r="AR109"/>
      <c r="AS109"/>
      <c r="AT109"/>
      <c r="AU109"/>
      <c r="AV109"/>
      <c r="AW109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  <c r="BK109"/>
    </row>
    <row r="110" spans="1:63" x14ac:dyDescent="0.25">
      <c r="A110" t="s">
        <v>8</v>
      </c>
      <c r="B110"/>
      <c r="C110" s="39">
        <f>SUM(C72:C102)</f>
        <v>0</v>
      </c>
      <c r="E110" s="36">
        <f>SUM(E72:E102)</f>
        <v>0</v>
      </c>
      <c r="G110" s="38">
        <f>SUM(G72:G102)</f>
        <v>0</v>
      </c>
      <c r="I110" s="39">
        <f>SUM(I72:I102)</f>
        <v>0</v>
      </c>
      <c r="K110" s="39">
        <f>SUM(K72:K102)</f>
        <v>0</v>
      </c>
      <c r="M110" s="38">
        <f>SUM(M72:M102)</f>
        <v>0</v>
      </c>
      <c r="O110" s="38">
        <f>SUM(O72:O102)</f>
        <v>0</v>
      </c>
      <c r="Q110" s="39">
        <f>SUM(Q72:Q102)</f>
        <v>0</v>
      </c>
      <c r="S110" s="38">
        <f>SUM(S72:S102)</f>
        <v>0</v>
      </c>
      <c r="U110" s="38">
        <f>SUM(U72:U102)</f>
        <v>0</v>
      </c>
      <c r="W110" s="37">
        <f>SUM(W72:W102)</f>
        <v>0</v>
      </c>
      <c r="Y110" s="38">
        <f>SUM(Y72:Y102)</f>
        <v>0</v>
      </c>
      <c r="AA110" s="38">
        <f>SUM(AA72:AA102)</f>
        <v>0</v>
      </c>
      <c r="AC110" s="38">
        <f>SUM(AC72:AC102)</f>
        <v>0</v>
      </c>
      <c r="AE110" s="37">
        <f>SUM(AE72:AE102)</f>
        <v>0</v>
      </c>
      <c r="AG110" s="39">
        <f>SUM(AG72:AG102)</f>
        <v>0</v>
      </c>
      <c r="AI110" s="38">
        <f>SUM(AI72:AI102)</f>
        <v>0</v>
      </c>
      <c r="AK110" s="39">
        <f>SUM(AK72:AK102)</f>
        <v>0</v>
      </c>
      <c r="AM110" s="51">
        <f>SUM(AM72:AM102)</f>
        <v>0</v>
      </c>
      <c r="AO110" s="51">
        <f>SUM(AO72:AO102)</f>
        <v>0</v>
      </c>
      <c r="AP110"/>
      <c r="AQ110"/>
      <c r="AR110"/>
      <c r="AS110"/>
      <c r="AT110"/>
      <c r="AU110"/>
      <c r="AV110"/>
      <c r="AW110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  <c r="BK110"/>
    </row>
    <row r="111" spans="1:63" x14ac:dyDescent="0.25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 s="50"/>
      <c r="AN111"/>
      <c r="AO111" s="50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  <c r="BK111"/>
    </row>
    <row r="112" spans="1:63" x14ac:dyDescent="0.25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 s="50"/>
      <c r="AN112"/>
      <c r="AO112" s="50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  <c r="BK112"/>
    </row>
    <row r="113" spans="39:41" customFormat="1" x14ac:dyDescent="0.25">
      <c r="AM113" s="50"/>
      <c r="AO113" s="50"/>
    </row>
    <row r="114" spans="39:41" customFormat="1" x14ac:dyDescent="0.25">
      <c r="AM114" s="50"/>
      <c r="AO114" s="50"/>
    </row>
    <row r="115" spans="39:41" customFormat="1" x14ac:dyDescent="0.25">
      <c r="AM115" s="50"/>
      <c r="AO115" s="50"/>
    </row>
    <row r="116" spans="39:41" customFormat="1" x14ac:dyDescent="0.25">
      <c r="AM116" s="50"/>
      <c r="AO116" s="50"/>
    </row>
    <row r="117" spans="39:41" customFormat="1" x14ac:dyDescent="0.25">
      <c r="AM117" s="50"/>
      <c r="AO117" s="50"/>
    </row>
    <row r="118" spans="39:41" customFormat="1" x14ac:dyDescent="0.25">
      <c r="AM118" s="50"/>
      <c r="AO118" s="50"/>
    </row>
    <row r="119" spans="39:41" customFormat="1" x14ac:dyDescent="0.25">
      <c r="AM119" s="50"/>
      <c r="AO119" s="50"/>
    </row>
    <row r="120" spans="39:41" customFormat="1" x14ac:dyDescent="0.25">
      <c r="AM120" s="50"/>
      <c r="AO120" s="50"/>
    </row>
    <row r="121" spans="39:41" customFormat="1" x14ac:dyDescent="0.25">
      <c r="AM121" s="50"/>
      <c r="AO121" s="50"/>
    </row>
    <row r="122" spans="39:41" customFormat="1" x14ac:dyDescent="0.25">
      <c r="AM122" s="50"/>
      <c r="AO122" s="50"/>
    </row>
    <row r="123" spans="39:41" customFormat="1" x14ac:dyDescent="0.25">
      <c r="AM123" s="50"/>
      <c r="AO123" s="50"/>
    </row>
    <row r="124" spans="39:41" customFormat="1" x14ac:dyDescent="0.25">
      <c r="AM124" s="50"/>
      <c r="AO124" s="50"/>
    </row>
    <row r="125" spans="39:41" customFormat="1" x14ac:dyDescent="0.25">
      <c r="AM125" s="50"/>
      <c r="AO125" s="50"/>
    </row>
    <row r="126" spans="39:41" customFormat="1" x14ac:dyDescent="0.25">
      <c r="AM126" s="50"/>
      <c r="AO126" s="50"/>
    </row>
    <row r="127" spans="39:41" customFormat="1" x14ac:dyDescent="0.25">
      <c r="AM127" s="50"/>
      <c r="AO127" s="50"/>
    </row>
    <row r="128" spans="39:41" customFormat="1" x14ac:dyDescent="0.25">
      <c r="AM128" s="50"/>
      <c r="AO128" s="50"/>
    </row>
    <row r="129" spans="39:41" customFormat="1" x14ac:dyDescent="0.25">
      <c r="AM129" s="50"/>
      <c r="AO129" s="50"/>
    </row>
    <row r="130" spans="39:41" customFormat="1" x14ac:dyDescent="0.25">
      <c r="AM130" s="50"/>
      <c r="AO130" s="50"/>
    </row>
    <row r="131" spans="39:41" customFormat="1" x14ac:dyDescent="0.25">
      <c r="AM131" s="50"/>
      <c r="AO131" s="50"/>
    </row>
    <row r="132" spans="39:41" customFormat="1" x14ac:dyDescent="0.25">
      <c r="AM132" s="50"/>
      <c r="AO132" s="50"/>
    </row>
    <row r="133" spans="39:41" customFormat="1" x14ac:dyDescent="0.25">
      <c r="AM133" s="50"/>
      <c r="AO133" s="50"/>
    </row>
    <row r="134" spans="39:41" customFormat="1" x14ac:dyDescent="0.25">
      <c r="AM134" s="50"/>
      <c r="AO134" s="50"/>
    </row>
    <row r="135" spans="39:41" customFormat="1" x14ac:dyDescent="0.25">
      <c r="AM135" s="50"/>
      <c r="AO135" s="50"/>
    </row>
    <row r="136" spans="39:41" customFormat="1" x14ac:dyDescent="0.25">
      <c r="AM136" s="50"/>
      <c r="AO136" s="50"/>
    </row>
    <row r="137" spans="39:41" customFormat="1" x14ac:dyDescent="0.25">
      <c r="AM137" s="50"/>
      <c r="AO137" s="50"/>
    </row>
    <row r="138" spans="39:41" customFormat="1" x14ac:dyDescent="0.25">
      <c r="AM138" s="50"/>
      <c r="AO138" s="50"/>
    </row>
    <row r="139" spans="39:41" customFormat="1" x14ac:dyDescent="0.25">
      <c r="AM139" s="50"/>
      <c r="AO139" s="50"/>
    </row>
    <row r="140" spans="39:41" customFormat="1" x14ac:dyDescent="0.25">
      <c r="AM140" s="50"/>
      <c r="AO140" s="50"/>
    </row>
    <row r="141" spans="39:41" customFormat="1" x14ac:dyDescent="0.25">
      <c r="AM141" s="50"/>
      <c r="AO141" s="50"/>
    </row>
    <row r="142" spans="39:41" customFormat="1" x14ac:dyDescent="0.25">
      <c r="AM142" s="50"/>
      <c r="AO142" s="50"/>
    </row>
    <row r="143" spans="39:41" customFormat="1" x14ac:dyDescent="0.25">
      <c r="AM143" s="50"/>
      <c r="AO143" s="50"/>
    </row>
    <row r="144" spans="39:41" customFormat="1" x14ac:dyDescent="0.25">
      <c r="AM144" s="50"/>
      <c r="AO144" s="50"/>
    </row>
    <row r="145" spans="39:41" customFormat="1" x14ac:dyDescent="0.25">
      <c r="AM145" s="50"/>
      <c r="AO145" s="50"/>
    </row>
    <row r="146" spans="39:41" customFormat="1" x14ac:dyDescent="0.25">
      <c r="AM146" s="50"/>
      <c r="AO146" s="50"/>
    </row>
    <row r="147" spans="39:41" customFormat="1" x14ac:dyDescent="0.25">
      <c r="AM147" s="50"/>
      <c r="AO147" s="50"/>
    </row>
    <row r="148" spans="39:41" customFormat="1" x14ac:dyDescent="0.25">
      <c r="AM148" s="50"/>
      <c r="AO148" s="50"/>
    </row>
    <row r="149" spans="39:41" customFormat="1" x14ac:dyDescent="0.25">
      <c r="AM149" s="50"/>
      <c r="AO149" s="50"/>
    </row>
    <row r="150" spans="39:41" customFormat="1" x14ac:dyDescent="0.25">
      <c r="AM150" s="50"/>
      <c r="AO150" s="50"/>
    </row>
    <row r="151" spans="39:41" customFormat="1" x14ac:dyDescent="0.25">
      <c r="AM151" s="50"/>
      <c r="AO151" s="50"/>
    </row>
    <row r="152" spans="39:41" customFormat="1" x14ac:dyDescent="0.25">
      <c r="AM152" s="50"/>
      <c r="AO152" s="50"/>
    </row>
    <row r="153" spans="39:41" customFormat="1" x14ac:dyDescent="0.25">
      <c r="AM153" s="50"/>
      <c r="AO153" s="50"/>
    </row>
    <row r="154" spans="39:41" customFormat="1" x14ac:dyDescent="0.25">
      <c r="AM154" s="50"/>
      <c r="AO154" s="50"/>
    </row>
    <row r="155" spans="39:41" customFormat="1" x14ac:dyDescent="0.25">
      <c r="AM155" s="50"/>
      <c r="AO155" s="50"/>
    </row>
    <row r="156" spans="39:41" customFormat="1" x14ac:dyDescent="0.25">
      <c r="AM156" s="50"/>
      <c r="AO156" s="50"/>
    </row>
    <row r="157" spans="39:41" customFormat="1" x14ac:dyDescent="0.25">
      <c r="AM157" s="50"/>
      <c r="AO157" s="50"/>
    </row>
    <row r="158" spans="39:41" customFormat="1" x14ac:dyDescent="0.25">
      <c r="AM158" s="50"/>
      <c r="AO158" s="50"/>
    </row>
    <row r="159" spans="39:41" customFormat="1" x14ac:dyDescent="0.25">
      <c r="AM159" s="50"/>
      <c r="AO159" s="50"/>
    </row>
    <row r="160" spans="39:41" customFormat="1" x14ac:dyDescent="0.25">
      <c r="AM160" s="50"/>
      <c r="AO160" s="50"/>
    </row>
    <row r="161" spans="39:41" customFormat="1" x14ac:dyDescent="0.25">
      <c r="AM161" s="50"/>
      <c r="AO161" s="50"/>
    </row>
    <row r="162" spans="39:41" customFormat="1" x14ac:dyDescent="0.25">
      <c r="AM162" s="50"/>
      <c r="AO162" s="50"/>
    </row>
    <row r="163" spans="39:41" customFormat="1" x14ac:dyDescent="0.25">
      <c r="AM163" s="50"/>
      <c r="AO163" s="50"/>
    </row>
    <row r="164" spans="39:41" customFormat="1" x14ac:dyDescent="0.25">
      <c r="AM164" s="50"/>
      <c r="AO164" s="50"/>
    </row>
    <row r="165" spans="39:41" customFormat="1" x14ac:dyDescent="0.25">
      <c r="AM165" s="50"/>
      <c r="AO165" s="50"/>
    </row>
    <row r="166" spans="39:41" customFormat="1" x14ac:dyDescent="0.25">
      <c r="AM166" s="50"/>
      <c r="AO166" s="50"/>
    </row>
    <row r="167" spans="39:41" customFormat="1" x14ac:dyDescent="0.25">
      <c r="AM167" s="50"/>
      <c r="AO167" s="50"/>
    </row>
    <row r="168" spans="39:41" customFormat="1" x14ac:dyDescent="0.25">
      <c r="AM168" s="50"/>
      <c r="AO168" s="50"/>
    </row>
    <row r="169" spans="39:41" customFormat="1" x14ac:dyDescent="0.25">
      <c r="AM169" s="50"/>
      <c r="AO169" s="50"/>
    </row>
    <row r="170" spans="39:41" customFormat="1" x14ac:dyDescent="0.25">
      <c r="AM170" s="50"/>
      <c r="AO170" s="50"/>
    </row>
    <row r="171" spans="39:41" customFormat="1" x14ac:dyDescent="0.25">
      <c r="AM171" s="50"/>
      <c r="AO171" s="50"/>
    </row>
    <row r="172" spans="39:41" customFormat="1" x14ac:dyDescent="0.25">
      <c r="AM172" s="50"/>
      <c r="AO172" s="50"/>
    </row>
    <row r="173" spans="39:41" customFormat="1" x14ac:dyDescent="0.25">
      <c r="AM173" s="50"/>
      <c r="AO173" s="50"/>
    </row>
    <row r="174" spans="39:41" customFormat="1" x14ac:dyDescent="0.25">
      <c r="AM174" s="50"/>
      <c r="AO174" s="50"/>
    </row>
    <row r="175" spans="39:41" customFormat="1" x14ac:dyDescent="0.25">
      <c r="AM175" s="50"/>
      <c r="AO175" s="50"/>
    </row>
    <row r="176" spans="39:41" customFormat="1" x14ac:dyDescent="0.25">
      <c r="AM176" s="50"/>
      <c r="AO176" s="50"/>
    </row>
    <row r="177" spans="39:41" customFormat="1" x14ac:dyDescent="0.25">
      <c r="AM177" s="50"/>
      <c r="AO177" s="50"/>
    </row>
    <row r="178" spans="39:41" customFormat="1" x14ac:dyDescent="0.25">
      <c r="AM178" s="50"/>
      <c r="AO178" s="50"/>
    </row>
    <row r="179" spans="39:41" customFormat="1" x14ac:dyDescent="0.25">
      <c r="AM179" s="50"/>
      <c r="AO179" s="50"/>
    </row>
    <row r="180" spans="39:41" customFormat="1" x14ac:dyDescent="0.25">
      <c r="AM180" s="50"/>
      <c r="AO180" s="50"/>
    </row>
    <row r="181" spans="39:41" customFormat="1" x14ac:dyDescent="0.25">
      <c r="AM181" s="50"/>
      <c r="AO181" s="50"/>
    </row>
    <row r="182" spans="39:41" customFormat="1" x14ac:dyDescent="0.25">
      <c r="AM182" s="50"/>
      <c r="AO182" s="50"/>
    </row>
    <row r="183" spans="39:41" customFormat="1" x14ac:dyDescent="0.25">
      <c r="AM183" s="50"/>
      <c r="AO183" s="50"/>
    </row>
    <row r="184" spans="39:41" customFormat="1" x14ac:dyDescent="0.25">
      <c r="AM184" s="50"/>
      <c r="AO184" s="50"/>
    </row>
    <row r="185" spans="39:41" customFormat="1" x14ac:dyDescent="0.25">
      <c r="AM185" s="50"/>
      <c r="AO185" s="50"/>
    </row>
    <row r="186" spans="39:41" customFormat="1" x14ac:dyDescent="0.25">
      <c r="AM186" s="50"/>
      <c r="AO186" s="50"/>
    </row>
    <row r="187" spans="39:41" customFormat="1" x14ac:dyDescent="0.25">
      <c r="AM187" s="50"/>
      <c r="AO187" s="50"/>
    </row>
    <row r="188" spans="39:41" customFormat="1" x14ac:dyDescent="0.25">
      <c r="AM188" s="50"/>
      <c r="AO188" s="50"/>
    </row>
    <row r="189" spans="39:41" customFormat="1" x14ac:dyDescent="0.25">
      <c r="AM189" s="50"/>
      <c r="AO189" s="50"/>
    </row>
    <row r="190" spans="39:41" customFormat="1" x14ac:dyDescent="0.25">
      <c r="AM190" s="50"/>
      <c r="AO190" s="50"/>
    </row>
    <row r="191" spans="39:41" customFormat="1" x14ac:dyDescent="0.25">
      <c r="AM191" s="50"/>
      <c r="AO191" s="50"/>
    </row>
    <row r="192" spans="39:41" customFormat="1" x14ac:dyDescent="0.25">
      <c r="AM192" s="50"/>
      <c r="AO192" s="50"/>
    </row>
    <row r="193" spans="39:41" customFormat="1" x14ac:dyDescent="0.25">
      <c r="AM193" s="50"/>
      <c r="AO193" s="50"/>
    </row>
    <row r="194" spans="39:41" customFormat="1" x14ac:dyDescent="0.25">
      <c r="AM194" s="50"/>
      <c r="AO194" s="50"/>
    </row>
    <row r="195" spans="39:41" customFormat="1" x14ac:dyDescent="0.25">
      <c r="AM195" s="50"/>
      <c r="AO195" s="50"/>
    </row>
    <row r="196" spans="39:41" customFormat="1" x14ac:dyDescent="0.25">
      <c r="AM196" s="50"/>
      <c r="AO196" s="50"/>
    </row>
    <row r="197" spans="39:41" customFormat="1" x14ac:dyDescent="0.25">
      <c r="AM197" s="50"/>
      <c r="AO197" s="50"/>
    </row>
    <row r="198" spans="39:41" customFormat="1" x14ac:dyDescent="0.25">
      <c r="AM198" s="50"/>
      <c r="AO198" s="50"/>
    </row>
    <row r="199" spans="39:41" customFormat="1" x14ac:dyDescent="0.25">
      <c r="AM199" s="50"/>
      <c r="AO199" s="50"/>
    </row>
    <row r="200" spans="39:41" customFormat="1" x14ac:dyDescent="0.25">
      <c r="AM200" s="50"/>
      <c r="AO200" s="50"/>
    </row>
    <row r="201" spans="39:41" customFormat="1" x14ac:dyDescent="0.25">
      <c r="AM201" s="50"/>
      <c r="AO201" s="50"/>
    </row>
    <row r="202" spans="39:41" customFormat="1" x14ac:dyDescent="0.25">
      <c r="AM202" s="50"/>
      <c r="AO202" s="50"/>
    </row>
    <row r="203" spans="39:41" customFormat="1" x14ac:dyDescent="0.25">
      <c r="AM203" s="50"/>
      <c r="AO203" s="50"/>
    </row>
    <row r="204" spans="39:41" customFormat="1" x14ac:dyDescent="0.25">
      <c r="AM204" s="50"/>
      <c r="AO204" s="50"/>
    </row>
    <row r="205" spans="39:41" customFormat="1" x14ac:dyDescent="0.25">
      <c r="AM205" s="50"/>
      <c r="AO205" s="50"/>
    </row>
    <row r="206" spans="39:41" customFormat="1" x14ac:dyDescent="0.25">
      <c r="AM206" s="50"/>
      <c r="AO206" s="50"/>
    </row>
    <row r="207" spans="39:41" customFormat="1" x14ac:dyDescent="0.25">
      <c r="AM207" s="50"/>
      <c r="AO207" s="50"/>
    </row>
    <row r="208" spans="39:41" customFormat="1" x14ac:dyDescent="0.25">
      <c r="AM208" s="50"/>
      <c r="AO208" s="50"/>
    </row>
    <row r="209" spans="39:41" customFormat="1" x14ac:dyDescent="0.25">
      <c r="AM209" s="50"/>
      <c r="AO209" s="50"/>
    </row>
    <row r="210" spans="39:41" customFormat="1" x14ac:dyDescent="0.25">
      <c r="AM210" s="50"/>
      <c r="AO210" s="50"/>
    </row>
    <row r="211" spans="39:41" customFormat="1" x14ac:dyDescent="0.25">
      <c r="AM211" s="50"/>
      <c r="AO211" s="50"/>
    </row>
    <row r="212" spans="39:41" customFormat="1" x14ac:dyDescent="0.25">
      <c r="AM212" s="50"/>
      <c r="AO212" s="50"/>
    </row>
    <row r="213" spans="39:41" customFormat="1" x14ac:dyDescent="0.25">
      <c r="AM213" s="50"/>
      <c r="AO213" s="50"/>
    </row>
    <row r="214" spans="39:41" customFormat="1" x14ac:dyDescent="0.25">
      <c r="AM214" s="50"/>
      <c r="AO214" s="50"/>
    </row>
    <row r="215" spans="39:41" customFormat="1" x14ac:dyDescent="0.25">
      <c r="AM215" s="50"/>
      <c r="AO215" s="50"/>
    </row>
    <row r="216" spans="39:41" customFormat="1" x14ac:dyDescent="0.25">
      <c r="AM216" s="50"/>
      <c r="AO216" s="50"/>
    </row>
    <row r="217" spans="39:41" customFormat="1" x14ac:dyDescent="0.25">
      <c r="AM217" s="50"/>
      <c r="AO217" s="50"/>
    </row>
    <row r="218" spans="39:41" customFormat="1" x14ac:dyDescent="0.25">
      <c r="AM218" s="50"/>
      <c r="AO218" s="50"/>
    </row>
    <row r="219" spans="39:41" customFormat="1" x14ac:dyDescent="0.25">
      <c r="AM219" s="50"/>
      <c r="AO219" s="50"/>
    </row>
    <row r="220" spans="39:41" customFormat="1" x14ac:dyDescent="0.25">
      <c r="AM220" s="50"/>
      <c r="AO220" s="50"/>
    </row>
    <row r="221" spans="39:41" customFormat="1" x14ac:dyDescent="0.25">
      <c r="AM221" s="50"/>
      <c r="AO221" s="50"/>
    </row>
    <row r="222" spans="39:41" customFormat="1" x14ac:dyDescent="0.25">
      <c r="AM222" s="50"/>
      <c r="AO222" s="50"/>
    </row>
    <row r="223" spans="39:41" customFormat="1" x14ac:dyDescent="0.25">
      <c r="AM223" s="50"/>
      <c r="AO223" s="50"/>
    </row>
    <row r="224" spans="39:41" customFormat="1" x14ac:dyDescent="0.25">
      <c r="AM224" s="50"/>
      <c r="AO224" s="50"/>
    </row>
    <row r="225" spans="39:41" customFormat="1" x14ac:dyDescent="0.25">
      <c r="AM225" s="50"/>
      <c r="AO225" s="50"/>
    </row>
    <row r="226" spans="39:41" customFormat="1" x14ac:dyDescent="0.25">
      <c r="AM226" s="50"/>
      <c r="AO226" s="50"/>
    </row>
    <row r="227" spans="39:41" customFormat="1" x14ac:dyDescent="0.25">
      <c r="AM227" s="50"/>
      <c r="AO227" s="50"/>
    </row>
    <row r="228" spans="39:41" customFormat="1" x14ac:dyDescent="0.25">
      <c r="AM228" s="50"/>
      <c r="AO228" s="50"/>
    </row>
    <row r="229" spans="39:41" customFormat="1" x14ac:dyDescent="0.25">
      <c r="AM229" s="50"/>
      <c r="AO229" s="50"/>
    </row>
    <row r="230" spans="39:41" customFormat="1" x14ac:dyDescent="0.25">
      <c r="AM230" s="50"/>
      <c r="AO230" s="50"/>
    </row>
    <row r="231" spans="39:41" customFormat="1" x14ac:dyDescent="0.25">
      <c r="AM231" s="50"/>
      <c r="AO231" s="50"/>
    </row>
    <row r="232" spans="39:41" customFormat="1" x14ac:dyDescent="0.25">
      <c r="AM232" s="50"/>
      <c r="AO232" s="50"/>
    </row>
    <row r="233" spans="39:41" customFormat="1" x14ac:dyDescent="0.25">
      <c r="AM233" s="50"/>
      <c r="AO233" s="50"/>
    </row>
    <row r="234" spans="39:41" customFormat="1" x14ac:dyDescent="0.25">
      <c r="AM234" s="50"/>
      <c r="AO234" s="50"/>
    </row>
    <row r="235" spans="39:41" customFormat="1" x14ac:dyDescent="0.25">
      <c r="AM235" s="50"/>
      <c r="AO235" s="50"/>
    </row>
    <row r="236" spans="39:41" customFormat="1" x14ac:dyDescent="0.25">
      <c r="AM236" s="50"/>
      <c r="AO236" s="50"/>
    </row>
    <row r="237" spans="39:41" customFormat="1" x14ac:dyDescent="0.25">
      <c r="AM237" s="50"/>
      <c r="AO237" s="50"/>
    </row>
    <row r="238" spans="39:41" customFormat="1" x14ac:dyDescent="0.25">
      <c r="AM238" s="50"/>
      <c r="AO238" s="50"/>
    </row>
    <row r="239" spans="39:41" customFormat="1" x14ac:dyDescent="0.25">
      <c r="AM239" s="50"/>
      <c r="AO239" s="50"/>
    </row>
    <row r="240" spans="39:41" customFormat="1" x14ac:dyDescent="0.25">
      <c r="AM240" s="50"/>
      <c r="AO240" s="50"/>
    </row>
    <row r="241" spans="39:41" customFormat="1" x14ac:dyDescent="0.25">
      <c r="AM241" s="50"/>
      <c r="AO241" s="50"/>
    </row>
    <row r="242" spans="39:41" customFormat="1" x14ac:dyDescent="0.25">
      <c r="AM242" s="50"/>
      <c r="AO242" s="50"/>
    </row>
    <row r="243" spans="39:41" customFormat="1" x14ac:dyDescent="0.25">
      <c r="AM243" s="50"/>
      <c r="AO243" s="50"/>
    </row>
    <row r="244" spans="39:41" customFormat="1" x14ac:dyDescent="0.25">
      <c r="AM244" s="50"/>
      <c r="AO244" s="50"/>
    </row>
    <row r="245" spans="39:41" customFormat="1" x14ac:dyDescent="0.25">
      <c r="AM245" s="50"/>
      <c r="AO245" s="50"/>
    </row>
    <row r="246" spans="39:41" customFormat="1" x14ac:dyDescent="0.25">
      <c r="AM246" s="50"/>
      <c r="AO246" s="50"/>
    </row>
    <row r="247" spans="39:41" customFormat="1" x14ac:dyDescent="0.25">
      <c r="AM247" s="50"/>
      <c r="AO247" s="50"/>
    </row>
    <row r="248" spans="39:41" customFormat="1" x14ac:dyDescent="0.25">
      <c r="AM248" s="50"/>
      <c r="AO248" s="50"/>
    </row>
    <row r="249" spans="39:41" customFormat="1" x14ac:dyDescent="0.25">
      <c r="AM249" s="50"/>
      <c r="AO249" s="50"/>
    </row>
    <row r="250" spans="39:41" customFormat="1" x14ac:dyDescent="0.25">
      <c r="AM250" s="50"/>
      <c r="AO250" s="50"/>
    </row>
    <row r="251" spans="39:41" customFormat="1" x14ac:dyDescent="0.25">
      <c r="AM251" s="50"/>
      <c r="AO251" s="50"/>
    </row>
    <row r="252" spans="39:41" customFormat="1" x14ac:dyDescent="0.25">
      <c r="AM252" s="50"/>
      <c r="AO252" s="50"/>
    </row>
    <row r="253" spans="39:41" customFormat="1" x14ac:dyDescent="0.25">
      <c r="AM253" s="50"/>
      <c r="AO253" s="50"/>
    </row>
    <row r="254" spans="39:41" customFormat="1" x14ac:dyDescent="0.25">
      <c r="AM254" s="50"/>
      <c r="AO254" s="50"/>
    </row>
    <row r="255" spans="39:41" customFormat="1" x14ac:dyDescent="0.25">
      <c r="AM255" s="50"/>
      <c r="AO255" s="50"/>
    </row>
    <row r="256" spans="39:41" customFormat="1" x14ac:dyDescent="0.25">
      <c r="AM256" s="50"/>
      <c r="AO256" s="50"/>
    </row>
    <row r="257" spans="39:41" customFormat="1" x14ac:dyDescent="0.25">
      <c r="AM257" s="50"/>
      <c r="AO257" s="50"/>
    </row>
    <row r="258" spans="39:41" customFormat="1" x14ac:dyDescent="0.25">
      <c r="AM258" s="50"/>
      <c r="AO258" s="50"/>
    </row>
    <row r="259" spans="39:41" customFormat="1" x14ac:dyDescent="0.25">
      <c r="AM259" s="50"/>
      <c r="AO259" s="50"/>
    </row>
    <row r="260" spans="39:41" customFormat="1" x14ac:dyDescent="0.25">
      <c r="AM260" s="50"/>
      <c r="AO260" s="50"/>
    </row>
    <row r="261" spans="39:41" customFormat="1" x14ac:dyDescent="0.25">
      <c r="AM261" s="50"/>
      <c r="AO261" s="50"/>
    </row>
    <row r="262" spans="39:41" customFormat="1" x14ac:dyDescent="0.25">
      <c r="AM262" s="50"/>
      <c r="AO262" s="50"/>
    </row>
    <row r="263" spans="39:41" customFormat="1" x14ac:dyDescent="0.25">
      <c r="AM263" s="50"/>
      <c r="AO263" s="50"/>
    </row>
    <row r="264" spans="39:41" customFormat="1" x14ac:dyDescent="0.25">
      <c r="AM264" s="50"/>
      <c r="AO264" s="50"/>
    </row>
    <row r="265" spans="39:41" customFormat="1" x14ac:dyDescent="0.25">
      <c r="AM265" s="50"/>
      <c r="AO265" s="50"/>
    </row>
    <row r="266" spans="39:41" customFormat="1" x14ac:dyDescent="0.25">
      <c r="AM266" s="50"/>
      <c r="AO266" s="50"/>
    </row>
    <row r="267" spans="39:41" customFormat="1" x14ac:dyDescent="0.25">
      <c r="AM267" s="50"/>
      <c r="AO267" s="50"/>
    </row>
    <row r="268" spans="39:41" customFormat="1" x14ac:dyDescent="0.25">
      <c r="AM268" s="50"/>
      <c r="AO268" s="50"/>
    </row>
    <row r="269" spans="39:41" customFormat="1" x14ac:dyDescent="0.25">
      <c r="AM269" s="50"/>
      <c r="AO269" s="50"/>
    </row>
    <row r="270" spans="39:41" customFormat="1" x14ac:dyDescent="0.25">
      <c r="AM270" s="50"/>
      <c r="AO270" s="50"/>
    </row>
    <row r="271" spans="39:41" customFormat="1" x14ac:dyDescent="0.25">
      <c r="AM271" s="50"/>
      <c r="AO271" s="50"/>
    </row>
    <row r="272" spans="39:41" customFormat="1" x14ac:dyDescent="0.25">
      <c r="AM272" s="50"/>
      <c r="AO272" s="50"/>
    </row>
    <row r="273" spans="39:41" customFormat="1" x14ac:dyDescent="0.25">
      <c r="AM273" s="50"/>
      <c r="AO273" s="50"/>
    </row>
    <row r="274" spans="39:41" customFormat="1" x14ac:dyDescent="0.25">
      <c r="AM274" s="50"/>
      <c r="AO274" s="50"/>
    </row>
    <row r="275" spans="39:41" customFormat="1" x14ac:dyDescent="0.25">
      <c r="AM275" s="50"/>
      <c r="AO275" s="50"/>
    </row>
    <row r="276" spans="39:41" customFormat="1" x14ac:dyDescent="0.25">
      <c r="AM276" s="50"/>
      <c r="AO276" s="50"/>
    </row>
    <row r="277" spans="39:41" customFormat="1" x14ac:dyDescent="0.25">
      <c r="AM277" s="50"/>
      <c r="AO277" s="50"/>
    </row>
    <row r="278" spans="39:41" customFormat="1" x14ac:dyDescent="0.25">
      <c r="AM278" s="50"/>
      <c r="AO278" s="50"/>
    </row>
    <row r="279" spans="39:41" customFormat="1" x14ac:dyDescent="0.25">
      <c r="AM279" s="50"/>
      <c r="AO279" s="50"/>
    </row>
    <row r="280" spans="39:41" customFormat="1" x14ac:dyDescent="0.25">
      <c r="AM280" s="50"/>
      <c r="AO280" s="50"/>
    </row>
    <row r="281" spans="39:41" customFormat="1" x14ac:dyDescent="0.25">
      <c r="AM281" s="50"/>
      <c r="AO281" s="50"/>
    </row>
    <row r="282" spans="39:41" customFormat="1" x14ac:dyDescent="0.25">
      <c r="AM282" s="50"/>
      <c r="AO282" s="50"/>
    </row>
    <row r="283" spans="39:41" customFormat="1" x14ac:dyDescent="0.25">
      <c r="AM283" s="50"/>
      <c r="AO283" s="50"/>
    </row>
    <row r="284" spans="39:41" customFormat="1" x14ac:dyDescent="0.25">
      <c r="AM284" s="50"/>
      <c r="AO284" s="50"/>
    </row>
    <row r="285" spans="39:41" customFormat="1" x14ac:dyDescent="0.25">
      <c r="AM285" s="50"/>
      <c r="AO285" s="50"/>
    </row>
    <row r="286" spans="39:41" customFormat="1" x14ac:dyDescent="0.25">
      <c r="AM286" s="50"/>
      <c r="AO286" s="50"/>
    </row>
    <row r="287" spans="39:41" customFormat="1" x14ac:dyDescent="0.25">
      <c r="AM287" s="50"/>
      <c r="AO287" s="50"/>
    </row>
    <row r="288" spans="39:41" customFormat="1" x14ac:dyDescent="0.25">
      <c r="AM288" s="50"/>
      <c r="AO288" s="50"/>
    </row>
    <row r="289" spans="39:41" customFormat="1" x14ac:dyDescent="0.25">
      <c r="AM289" s="50"/>
      <c r="AO289" s="50"/>
    </row>
    <row r="290" spans="39:41" customFormat="1" x14ac:dyDescent="0.25">
      <c r="AM290" s="50"/>
      <c r="AO290" s="50"/>
    </row>
    <row r="291" spans="39:41" customFormat="1" x14ac:dyDescent="0.25">
      <c r="AM291" s="50"/>
      <c r="AO291" s="50"/>
    </row>
    <row r="292" spans="39:41" customFormat="1" x14ac:dyDescent="0.25">
      <c r="AM292" s="50"/>
      <c r="AO292" s="50"/>
    </row>
    <row r="293" spans="39:41" customFormat="1" x14ac:dyDescent="0.25">
      <c r="AM293" s="50"/>
      <c r="AO293" s="50"/>
    </row>
    <row r="294" spans="39:41" customFormat="1" x14ac:dyDescent="0.25">
      <c r="AM294" s="50"/>
      <c r="AO294" s="50"/>
    </row>
    <row r="295" spans="39:41" customFormat="1" x14ac:dyDescent="0.25">
      <c r="AM295" s="50"/>
      <c r="AO295" s="50"/>
    </row>
    <row r="296" spans="39:41" customFormat="1" x14ac:dyDescent="0.25">
      <c r="AM296" s="50"/>
      <c r="AO296" s="50"/>
    </row>
    <row r="297" spans="39:41" customFormat="1" x14ac:dyDescent="0.25">
      <c r="AM297" s="50"/>
      <c r="AO297" s="50"/>
    </row>
    <row r="298" spans="39:41" customFormat="1" x14ac:dyDescent="0.25">
      <c r="AM298" s="50"/>
      <c r="AO298" s="50"/>
    </row>
    <row r="299" spans="39:41" customFormat="1" x14ac:dyDescent="0.25">
      <c r="AM299" s="50"/>
      <c r="AO299" s="50"/>
    </row>
    <row r="300" spans="39:41" customFormat="1" x14ac:dyDescent="0.25">
      <c r="AM300" s="50"/>
      <c r="AO300" s="50"/>
    </row>
    <row r="301" spans="39:41" customFormat="1" x14ac:dyDescent="0.25">
      <c r="AM301" s="50"/>
      <c r="AO301" s="50"/>
    </row>
    <row r="302" spans="39:41" customFormat="1" x14ac:dyDescent="0.25">
      <c r="AM302" s="50"/>
      <c r="AO302" s="50"/>
    </row>
    <row r="303" spans="39:41" customFormat="1" x14ac:dyDescent="0.25">
      <c r="AM303" s="50"/>
      <c r="AO303" s="50"/>
    </row>
    <row r="304" spans="39:41" customFormat="1" x14ac:dyDescent="0.25">
      <c r="AM304" s="50"/>
      <c r="AO304" s="50"/>
    </row>
    <row r="305" spans="39:41" customFormat="1" x14ac:dyDescent="0.25">
      <c r="AM305" s="50"/>
      <c r="AO305" s="50"/>
    </row>
    <row r="306" spans="39:41" customFormat="1" x14ac:dyDescent="0.25">
      <c r="AM306" s="50"/>
      <c r="AO306" s="50"/>
    </row>
    <row r="307" spans="39:41" customFormat="1" x14ac:dyDescent="0.25">
      <c r="AM307" s="50"/>
      <c r="AO307" s="50"/>
    </row>
    <row r="308" spans="39:41" customFormat="1" x14ac:dyDescent="0.25">
      <c r="AM308" s="50"/>
      <c r="AO308" s="50"/>
    </row>
    <row r="309" spans="39:41" customFormat="1" x14ac:dyDescent="0.25">
      <c r="AM309" s="50"/>
      <c r="AO309" s="50"/>
    </row>
    <row r="310" spans="39:41" customFormat="1" x14ac:dyDescent="0.25">
      <c r="AM310" s="50"/>
      <c r="AO310" s="50"/>
    </row>
    <row r="311" spans="39:41" customFormat="1" x14ac:dyDescent="0.25">
      <c r="AM311" s="50"/>
      <c r="AO311" s="50"/>
    </row>
    <row r="312" spans="39:41" customFormat="1" x14ac:dyDescent="0.25">
      <c r="AM312" s="50"/>
      <c r="AO312" s="50"/>
    </row>
    <row r="313" spans="39:41" customFormat="1" x14ac:dyDescent="0.25">
      <c r="AM313" s="50"/>
      <c r="AO313" s="50"/>
    </row>
    <row r="314" spans="39:41" customFormat="1" x14ac:dyDescent="0.25">
      <c r="AM314" s="50"/>
      <c r="AO314" s="50"/>
    </row>
    <row r="315" spans="39:41" customFormat="1" x14ac:dyDescent="0.25">
      <c r="AM315" s="50"/>
      <c r="AO315" s="50"/>
    </row>
    <row r="316" spans="39:41" customFormat="1" x14ac:dyDescent="0.25">
      <c r="AM316" s="50"/>
      <c r="AO316" s="50"/>
    </row>
    <row r="317" spans="39:41" customFormat="1" x14ac:dyDescent="0.25">
      <c r="AM317" s="50"/>
      <c r="AO317" s="50"/>
    </row>
    <row r="318" spans="39:41" customFormat="1" x14ac:dyDescent="0.25">
      <c r="AM318" s="50"/>
      <c r="AO318" s="50"/>
    </row>
    <row r="319" spans="39:41" customFormat="1" x14ac:dyDescent="0.25">
      <c r="AM319" s="50"/>
      <c r="AO319" s="50"/>
    </row>
    <row r="320" spans="39:41" customFormat="1" x14ac:dyDescent="0.25">
      <c r="AM320" s="50"/>
      <c r="AO320" s="50"/>
    </row>
    <row r="321" spans="1:63" x14ac:dyDescent="0.25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  <c r="AM321" s="50"/>
      <c r="AN321"/>
      <c r="AO321" s="50"/>
      <c r="AP321"/>
      <c r="AQ321"/>
      <c r="AR321"/>
      <c r="AS321"/>
      <c r="AT321"/>
      <c r="AU321"/>
      <c r="AV321"/>
      <c r="AW321"/>
      <c r="AX321"/>
      <c r="AY321"/>
      <c r="AZ321"/>
      <c r="BA321"/>
      <c r="BB321"/>
      <c r="BC321"/>
      <c r="BD321"/>
      <c r="BE321"/>
      <c r="BF321"/>
      <c r="BG321"/>
      <c r="BH321"/>
      <c r="BI321"/>
      <c r="BJ321"/>
      <c r="BK321"/>
    </row>
    <row r="322" spans="1:63" x14ac:dyDescent="0.25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  <c r="AM322" s="50"/>
      <c r="AN322"/>
      <c r="AO322" s="50"/>
      <c r="AP322"/>
      <c r="AQ322"/>
      <c r="AR322"/>
      <c r="AS322"/>
      <c r="AT322"/>
      <c r="AU322"/>
      <c r="AV322"/>
      <c r="AW322"/>
      <c r="AX322"/>
      <c r="AY322"/>
      <c r="AZ322"/>
      <c r="BA322"/>
      <c r="BB322"/>
      <c r="BC322"/>
      <c r="BD322"/>
      <c r="BE322"/>
      <c r="BF322"/>
      <c r="BG322"/>
      <c r="BH322"/>
      <c r="BI322"/>
      <c r="BJ322"/>
      <c r="BK322"/>
    </row>
    <row r="323" spans="1:63" x14ac:dyDescent="0.25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  <c r="AK323"/>
      <c r="AL323"/>
      <c r="AM323" s="50"/>
      <c r="AN323"/>
      <c r="AO323" s="50"/>
      <c r="AP323"/>
      <c r="AQ323"/>
      <c r="AR323"/>
      <c r="AS323"/>
      <c r="AT323"/>
      <c r="AU323"/>
      <c r="AV323"/>
      <c r="AW323"/>
      <c r="AX323"/>
      <c r="AY323"/>
      <c r="AZ323"/>
      <c r="BA323"/>
      <c r="BB323"/>
      <c r="BC323"/>
      <c r="BD323"/>
      <c r="BE323"/>
      <c r="BF323"/>
      <c r="BG323"/>
      <c r="BH323"/>
      <c r="BI323"/>
      <c r="BJ323"/>
      <c r="BK323"/>
    </row>
    <row r="324" spans="1:63" x14ac:dyDescent="0.25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  <c r="AM324" s="50"/>
      <c r="AN324"/>
      <c r="AO324" s="50"/>
      <c r="AP324"/>
      <c r="AQ324"/>
      <c r="AR324"/>
      <c r="AS324"/>
      <c r="AT324"/>
      <c r="AU324"/>
      <c r="AV324"/>
      <c r="AW324"/>
      <c r="AX324"/>
      <c r="AY324"/>
      <c r="AZ324"/>
      <c r="BA324"/>
      <c r="BB324"/>
      <c r="BC324"/>
      <c r="BD324"/>
      <c r="BE324"/>
      <c r="BF324"/>
      <c r="BG324"/>
      <c r="BH324"/>
      <c r="BI324"/>
      <c r="BJ324"/>
      <c r="BK324"/>
    </row>
    <row r="325" spans="1:63" x14ac:dyDescent="0.25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  <c r="AM325" s="50"/>
      <c r="AN325"/>
      <c r="AO325" s="50"/>
      <c r="AP325"/>
      <c r="AQ325"/>
      <c r="AR325"/>
      <c r="AS325"/>
      <c r="AT325"/>
      <c r="AU325"/>
      <c r="AV325"/>
      <c r="AW325"/>
      <c r="AX325"/>
      <c r="AY325"/>
      <c r="AZ325"/>
      <c r="BA325"/>
      <c r="BB325"/>
      <c r="BC325"/>
      <c r="BD325"/>
      <c r="BE325"/>
      <c r="BF325"/>
      <c r="BG325"/>
      <c r="BH325"/>
      <c r="BI325"/>
      <c r="BJ325"/>
      <c r="BK325"/>
    </row>
    <row r="326" spans="1:63" x14ac:dyDescent="0.25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  <c r="AM326" s="50"/>
      <c r="AN326"/>
      <c r="AO326" s="50"/>
      <c r="AP326"/>
      <c r="AQ326"/>
      <c r="AR326"/>
      <c r="AS326"/>
      <c r="AT326"/>
      <c r="AU326"/>
      <c r="AV326"/>
      <c r="AW326"/>
      <c r="AX326"/>
      <c r="AY326"/>
      <c r="AZ326"/>
      <c r="BA326"/>
      <c r="BB326"/>
      <c r="BC326"/>
      <c r="BD326"/>
      <c r="BE326"/>
      <c r="BF326"/>
      <c r="BG326"/>
      <c r="BH326"/>
      <c r="BI326"/>
      <c r="BJ326"/>
      <c r="BK326"/>
    </row>
    <row r="327" spans="1:63" x14ac:dyDescent="0.25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  <c r="AM327" s="50"/>
      <c r="AN327"/>
      <c r="AO327" s="50"/>
      <c r="AP327"/>
      <c r="AQ327"/>
      <c r="AR327"/>
      <c r="AS327"/>
      <c r="AT327"/>
      <c r="AU327"/>
      <c r="AV327"/>
      <c r="AW327"/>
      <c r="AX327"/>
      <c r="AY327"/>
      <c r="AZ327"/>
      <c r="BA327"/>
      <c r="BB327"/>
      <c r="BC327"/>
      <c r="BD327"/>
      <c r="BE327"/>
      <c r="BF327"/>
      <c r="BG327"/>
      <c r="BH327"/>
      <c r="BI327"/>
      <c r="BJ327"/>
      <c r="BK327"/>
    </row>
    <row r="328" spans="1:63" x14ac:dyDescent="0.25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 s="50"/>
      <c r="AN328"/>
      <c r="AO328" s="50"/>
      <c r="AP328"/>
      <c r="AQ328"/>
      <c r="AR328"/>
      <c r="AS328"/>
      <c r="AT328"/>
      <c r="AU328"/>
      <c r="AV328"/>
      <c r="AW328"/>
      <c r="AX328"/>
      <c r="AY328"/>
      <c r="AZ328"/>
      <c r="BA328"/>
      <c r="BB328"/>
      <c r="BC328"/>
      <c r="BD328"/>
      <c r="BE328"/>
      <c r="BF328"/>
      <c r="BG328"/>
      <c r="BH328"/>
      <c r="BI328"/>
      <c r="BJ328"/>
      <c r="BK328"/>
    </row>
    <row r="329" spans="1:63" x14ac:dyDescent="0.25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  <c r="AM329" s="50"/>
      <c r="AN329"/>
      <c r="AO329" s="50"/>
      <c r="AP329"/>
      <c r="AQ329"/>
      <c r="AR329"/>
      <c r="AS329"/>
      <c r="AT329"/>
      <c r="AU329"/>
      <c r="AV329"/>
      <c r="AW329"/>
      <c r="AX329"/>
      <c r="AY329"/>
      <c r="AZ329"/>
      <c r="BA329"/>
      <c r="BB329"/>
      <c r="BC329"/>
      <c r="BD329"/>
      <c r="BE329"/>
      <c r="BF329"/>
      <c r="BG329"/>
      <c r="BH329"/>
      <c r="BI329"/>
      <c r="BJ329"/>
      <c r="BK329"/>
    </row>
    <row r="330" spans="1:63" x14ac:dyDescent="0.25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/>
      <c r="AL330"/>
      <c r="AM330" s="50"/>
      <c r="AN330"/>
      <c r="AO330" s="50"/>
      <c r="AP330"/>
      <c r="AQ330"/>
      <c r="AR330"/>
      <c r="AS330"/>
      <c r="AT330"/>
      <c r="AU330"/>
      <c r="AV330"/>
      <c r="AW330"/>
      <c r="AX330"/>
      <c r="AY330"/>
      <c r="AZ330"/>
      <c r="BA330"/>
      <c r="BB330"/>
      <c r="BC330"/>
      <c r="BD330"/>
      <c r="BE330"/>
      <c r="BF330"/>
      <c r="BG330"/>
      <c r="BH330"/>
      <c r="BI330"/>
      <c r="BJ330"/>
      <c r="BK330"/>
    </row>
    <row r="331" spans="1:63" x14ac:dyDescent="0.25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  <c r="AK331"/>
      <c r="AL331"/>
      <c r="AM331" s="50"/>
      <c r="AN331"/>
      <c r="AO331" s="50"/>
      <c r="AP331"/>
      <c r="AQ331"/>
      <c r="AR331"/>
      <c r="AS331"/>
      <c r="AT331"/>
      <c r="AU331"/>
      <c r="AV331"/>
      <c r="AW331"/>
      <c r="AX331"/>
      <c r="AY331"/>
      <c r="AZ331"/>
      <c r="BA331"/>
      <c r="BB331"/>
      <c r="BC331"/>
      <c r="BD331"/>
      <c r="BE331"/>
      <c r="BF331"/>
      <c r="BG331"/>
      <c r="BH331"/>
      <c r="BI331"/>
      <c r="BJ331"/>
      <c r="BK331"/>
    </row>
    <row r="332" spans="1:63" x14ac:dyDescent="0.25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  <c r="AM332" s="50"/>
      <c r="AN332"/>
      <c r="AO332" s="50"/>
      <c r="AP332"/>
      <c r="AQ332"/>
      <c r="AR332"/>
      <c r="AS332"/>
      <c r="AT332"/>
      <c r="AU332"/>
      <c r="AV332"/>
      <c r="AW332"/>
      <c r="AX332"/>
      <c r="AY332"/>
      <c r="AZ332"/>
      <c r="BA332"/>
      <c r="BB332"/>
      <c r="BC332"/>
      <c r="BD332"/>
      <c r="BE332"/>
      <c r="BF332"/>
      <c r="BG332"/>
      <c r="BH332"/>
      <c r="BI332"/>
      <c r="BJ332"/>
      <c r="BK332"/>
    </row>
    <row r="333" spans="1:63" x14ac:dyDescent="0.25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 s="50"/>
      <c r="AN333"/>
      <c r="AO333" s="50"/>
      <c r="AP333"/>
      <c r="AQ333"/>
      <c r="AR333"/>
      <c r="AS333"/>
      <c r="AT333"/>
      <c r="AU333"/>
      <c r="AV333"/>
      <c r="AW333"/>
      <c r="AX333"/>
      <c r="AY333"/>
      <c r="AZ333"/>
      <c r="BA333"/>
      <c r="BB333"/>
      <c r="BC333"/>
      <c r="BD333"/>
      <c r="BE333"/>
      <c r="BF333"/>
      <c r="BG333"/>
      <c r="BH333"/>
      <c r="BI333"/>
      <c r="BJ333"/>
      <c r="BK333"/>
    </row>
  </sheetData>
  <mergeCells count="20">
    <mergeCell ref="AJ1:AK1"/>
    <mergeCell ref="AL1:AM1"/>
    <mergeCell ref="AN1:AO1"/>
    <mergeCell ref="Z1:AA1"/>
    <mergeCell ref="AB1:AC1"/>
    <mergeCell ref="AD1:AE1"/>
    <mergeCell ref="AF1:AG1"/>
    <mergeCell ref="AH1:AI1"/>
    <mergeCell ref="R1:S1"/>
    <mergeCell ref="T1:U1"/>
    <mergeCell ref="V1:W1"/>
    <mergeCell ref="X1:Y1"/>
    <mergeCell ref="P1:Q1"/>
    <mergeCell ref="N1:O1"/>
    <mergeCell ref="H1:I1"/>
    <mergeCell ref="J1:K1"/>
    <mergeCell ref="B1:C1"/>
    <mergeCell ref="D1:E1"/>
    <mergeCell ref="F1:G1"/>
    <mergeCell ref="L1:M1"/>
  </mergeCells>
  <phoneticPr fontId="1" type="noConversion"/>
  <pageMargins left="0.78740157499999996" right="0.78740157499999996" top="0.984251969" bottom="0.984251969" header="0.4921259845" footer="0.4921259845"/>
  <pageSetup paperSize="9" orientation="portrait" horizontalDpi="0" verticalDpi="0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I197"/>
  <sheetViews>
    <sheetView showZeros="0" tabSelected="1" zoomScale="85" zoomScaleNormal="85" zoomScalePageLayoutView="85" workbookViewId="0">
      <selection activeCell="C15" sqref="C15"/>
    </sheetView>
  </sheetViews>
  <sheetFormatPr baseColWidth="10" defaultColWidth="11.453125" defaultRowHeight="13" x14ac:dyDescent="0.3"/>
  <cols>
    <col min="1" max="1" width="12.7265625" style="1" customWidth="1"/>
    <col min="2" max="2" width="28.1796875" customWidth="1"/>
    <col min="3" max="3" width="55.7265625" style="1" customWidth="1"/>
    <col min="4" max="4" width="31.26953125" bestFit="1" customWidth="1"/>
    <col min="5" max="5" width="34.453125" customWidth="1"/>
    <col min="6" max="6" width="13.453125" style="23" bestFit="1" customWidth="1"/>
    <col min="7" max="7" width="14.453125" style="27" bestFit="1" customWidth="1"/>
    <col min="8" max="8" width="13.26953125" style="23" customWidth="1"/>
  </cols>
  <sheetData>
    <row r="1" spans="1:9" ht="32.5" x14ac:dyDescent="0.85">
      <c r="A1" s="9" t="s">
        <v>2</v>
      </c>
      <c r="C1"/>
      <c r="E1" s="42">
        <f ca="1">TODAY()</f>
        <v>44265</v>
      </c>
      <c r="F1" s="10"/>
      <c r="G1" s="24"/>
      <c r="H1" s="10"/>
    </row>
    <row r="2" spans="1:9" ht="29" x14ac:dyDescent="0.25">
      <c r="A2" s="45" t="s">
        <v>149</v>
      </c>
      <c r="B2" s="45" t="s">
        <v>11</v>
      </c>
      <c r="C2" s="45" t="s">
        <v>12</v>
      </c>
      <c r="D2" s="45" t="s">
        <v>13</v>
      </c>
      <c r="E2" s="44"/>
      <c r="F2" s="40" t="s">
        <v>3</v>
      </c>
      <c r="G2" s="41" t="s">
        <v>9</v>
      </c>
      <c r="H2" s="40" t="s">
        <v>4</v>
      </c>
    </row>
    <row r="3" spans="1:9" x14ac:dyDescent="0.3">
      <c r="A3" s="11"/>
      <c r="B3" s="11"/>
      <c r="C3" s="11"/>
      <c r="D3" s="11"/>
      <c r="E3" s="11"/>
      <c r="F3" s="12"/>
      <c r="G3" s="25"/>
      <c r="H3" s="12"/>
    </row>
    <row r="4" spans="1:9" ht="15.5" x14ac:dyDescent="0.35">
      <c r="A4" s="43" t="s">
        <v>150</v>
      </c>
      <c r="B4" s="306" t="s">
        <v>220</v>
      </c>
      <c r="C4" s="43" t="s">
        <v>10</v>
      </c>
      <c r="D4" s="306" t="s">
        <v>307</v>
      </c>
      <c r="E4" s="13"/>
      <c r="F4" s="14">
        <v>200</v>
      </c>
      <c r="G4" s="26">
        <f>SUMPRODUCT((Pointage!$B$3:$B$102=A4)*Pointage!$C$3:$C$102+(Pointage!$D$3:$D$102=A4)*Pointage!$E$3:$E$102+(Pointage!$F$3:$F$102=A4)*Pointage!$G$3:$G$102+(Pointage!$H$3:$H$102=A4)*Pointage!$I$3:$I$102+(Pointage!$J$3:$J$102=A4)*Pointage!$K$3:$K$102+(Pointage!$L$3:$L$102=A4)*Pointage!$L$3:$L$102+(Pointage!$N$3:$N$102=A4)*Pointage!$O$3:$O$102)</f>
        <v>0</v>
      </c>
      <c r="H4" s="16">
        <f>F4-G4</f>
        <v>200</v>
      </c>
      <c r="I4" s="4"/>
    </row>
    <row r="5" spans="1:9" ht="15.5" x14ac:dyDescent="0.35">
      <c r="A5" s="43" t="s">
        <v>14</v>
      </c>
      <c r="B5" s="306" t="s">
        <v>221</v>
      </c>
      <c r="C5" s="43" t="s">
        <v>15</v>
      </c>
      <c r="D5" s="306" t="s">
        <v>303</v>
      </c>
      <c r="E5" s="15"/>
      <c r="F5" s="14"/>
      <c r="G5" s="48">
        <f>SUMPRODUCT((Pointage!$B$3:$B$102=A5)*Pointage!$C$3:$C$102+(Pointage!$D$3:$D$102=A5)*Pointage!$E$3:$E$102+(Pointage!$F$3:$F$102=A5)*Pointage!$G$3:$G$102+(Pointage!$H$3:$H$102=A5)*Pointage!$I$3:$I$102+(Pointage!$J$3:$J$102=A5)*Pointage!$K$3:$K$102+(Pointage!$L$3:$L$102=A5)*Pointage!$L$3:$L$102+(Pointage!$N$3:$N$102=A5)*Pointage!$O$3:$O$102)</f>
        <v>0</v>
      </c>
      <c r="H5" s="16">
        <f t="shared" ref="H5:H68" si="0">F5-G5</f>
        <v>0</v>
      </c>
      <c r="I5" s="4"/>
    </row>
    <row r="6" spans="1:9" ht="15.5" x14ac:dyDescent="0.35">
      <c r="A6" s="43" t="s">
        <v>16</v>
      </c>
      <c r="B6" s="306" t="s">
        <v>222</v>
      </c>
      <c r="C6" s="43" t="s">
        <v>17</v>
      </c>
      <c r="D6" s="43" t="s">
        <v>303</v>
      </c>
      <c r="E6" s="21"/>
      <c r="F6" s="14"/>
      <c r="G6" s="26">
        <f>SUMPRODUCT((Pointage!$B$3:$B$102=A6)*Pointage!$C$3:$C$102+(Pointage!$D$3:$D$102=A6)*Pointage!$E$3:$E$102+(Pointage!$F$3:$F$102=A6)*Pointage!$G$3:$G$102+(Pointage!$H$3:$H$102=A6)*Pointage!$I$3:$I$102+(Pointage!$J$3:$J$102=A6)*Pointage!$K$3:$K$102+(Pointage!$L$3:$L$102=A6)*Pointage!$L$3:$L$102+(Pointage!$N$3:$N$102=A6)*Pointage!$O$3:$O$102)</f>
        <v>0</v>
      </c>
      <c r="H6" s="16">
        <f t="shared" si="0"/>
        <v>0</v>
      </c>
      <c r="I6" s="4"/>
    </row>
    <row r="7" spans="1:9" ht="15.5" x14ac:dyDescent="0.35">
      <c r="A7" s="43" t="s">
        <v>18</v>
      </c>
      <c r="B7" s="306" t="s">
        <v>223</v>
      </c>
      <c r="C7" s="43" t="s">
        <v>19</v>
      </c>
      <c r="D7" s="43" t="s">
        <v>303</v>
      </c>
      <c r="E7" s="21"/>
      <c r="F7" s="14"/>
      <c r="G7" s="26">
        <f>SUMPRODUCT((Pointage!$B$3:$B$102=A7)*Pointage!$C$3:$C$102+(Pointage!$D$3:$D$102=A7)*Pointage!$E$3:$E$102+(Pointage!$F$3:$F$102=A7)*Pointage!$G$3:$G$102+(Pointage!$H$3:$H$102=A7)*Pointage!$I$3:$I$102+(Pointage!$J$3:$J$102=A7)*Pointage!$K$3:$K$102+(Pointage!$L$3:$L$102=A7)*Pointage!$L$3:$L$102+(Pointage!$N$3:$N$102=A7)*Pointage!$O$3:$O$102)</f>
        <v>0</v>
      </c>
      <c r="H7" s="16">
        <f t="shared" si="0"/>
        <v>0</v>
      </c>
      <c r="I7" s="4"/>
    </row>
    <row r="8" spans="1:9" ht="15.5" x14ac:dyDescent="0.35">
      <c r="A8" s="43" t="s">
        <v>20</v>
      </c>
      <c r="B8" s="306" t="s">
        <v>224</v>
      </c>
      <c r="C8" s="43" t="s">
        <v>21</v>
      </c>
      <c r="D8" s="43" t="s">
        <v>303</v>
      </c>
      <c r="E8" s="15"/>
      <c r="F8" s="14"/>
      <c r="G8" s="26">
        <f>SUMPRODUCT((Pointage!$B$3:$B$102=A8)*Pointage!$C$3:$C$102+(Pointage!$D$3:$D$102=A8)*Pointage!$E$3:$E$102+(Pointage!$F$3:$F$102=A8)*Pointage!$G$3:$G$102+(Pointage!$H$3:$H$102=A8)*Pointage!$I$3:$I$102+(Pointage!$J$3:$J$102=A8)*Pointage!$K$3:$K$102+(Pointage!$L$3:$L$102=A8)*Pointage!$L$3:$L$102+(Pointage!$N$3:$N$102=A8)*Pointage!$O$3:$O$102)</f>
        <v>0</v>
      </c>
      <c r="H8" s="16">
        <f t="shared" si="0"/>
        <v>0</v>
      </c>
      <c r="I8" s="4"/>
    </row>
    <row r="9" spans="1:9" ht="15.5" x14ac:dyDescent="0.35">
      <c r="A9" s="43" t="s">
        <v>22</v>
      </c>
      <c r="B9" s="306" t="s">
        <v>225</v>
      </c>
      <c r="C9" s="43" t="s">
        <v>23</v>
      </c>
      <c r="D9" s="306" t="s">
        <v>304</v>
      </c>
      <c r="E9" s="15"/>
      <c r="F9" s="14"/>
      <c r="G9" s="26">
        <f>SUMPRODUCT((Pointage!$B$3:$B$102=A9)*Pointage!$C$3:$C$102+(Pointage!$D$3:$D$102=A9)*Pointage!$E$3:$E$102+(Pointage!$F$3:$F$102=A9)*Pointage!$G$3:$G$102+(Pointage!$H$3:$H$102=A9)*Pointage!$I$3:$I$102+(Pointage!$J$3:$J$102=A9)*Pointage!$K$3:$K$102+(Pointage!$L$3:$L$102=A9)*Pointage!$L$3:$L$102+(Pointage!$N$3:$N$102=A9)*Pointage!$O$3:$O$102)</f>
        <v>0</v>
      </c>
      <c r="H9" s="16">
        <f t="shared" si="0"/>
        <v>0</v>
      </c>
      <c r="I9" s="4"/>
    </row>
    <row r="10" spans="1:9" ht="15.5" x14ac:dyDescent="0.35">
      <c r="A10" s="43" t="s">
        <v>24</v>
      </c>
      <c r="B10" s="306" t="s">
        <v>226</v>
      </c>
      <c r="C10" s="43" t="s">
        <v>25</v>
      </c>
      <c r="D10" s="306" t="s">
        <v>305</v>
      </c>
      <c r="E10" s="21"/>
      <c r="F10" s="14"/>
      <c r="G10" s="26">
        <f>SUMPRODUCT((Pointage!$B$3:$B$102=A10)*Pointage!$C$3:$C$102+(Pointage!$D$3:$D$102=A10)*Pointage!$E$3:$E$102+(Pointage!$F$3:$F$102=A10)*Pointage!$G$3:$G$102+(Pointage!$H$3:$H$102=A10)*Pointage!$I$3:$I$102+(Pointage!$J$3:$J$102=A10)*Pointage!$K$3:$K$102+(Pointage!$L$3:$L$102=A10)*Pointage!$L$3:$L$102+(Pointage!$N$3:$N$102=A10)*Pointage!$O$3:$O$102)</f>
        <v>0</v>
      </c>
      <c r="H10" s="16">
        <f t="shared" si="0"/>
        <v>0</v>
      </c>
      <c r="I10" s="4"/>
    </row>
    <row r="11" spans="1:9" ht="15.5" x14ac:dyDescent="0.35">
      <c r="A11" s="43" t="s">
        <v>26</v>
      </c>
      <c r="B11" s="306" t="s">
        <v>227</v>
      </c>
      <c r="C11" s="43" t="s">
        <v>27</v>
      </c>
      <c r="D11" s="43" t="s">
        <v>305</v>
      </c>
      <c r="E11" s="21"/>
      <c r="F11" s="14"/>
      <c r="G11" s="26">
        <f>SUMPRODUCT((Pointage!$B$3:$B$102=A11)*Pointage!$C$3:$C$102+(Pointage!$D$3:$D$102=A11)*Pointage!$E$3:$E$102+(Pointage!$F$3:$F$102=A11)*Pointage!$G$3:$G$102+(Pointage!$H$3:$H$102=A11)*Pointage!$I$3:$I$102+(Pointage!$J$3:$J$102=A11)*Pointage!$K$3:$K$102+(Pointage!$L$3:$L$102=A11)*Pointage!$L$3:$L$102+(Pointage!$N$3:$N$102=A11)*Pointage!$O$3:$O$102)</f>
        <v>0</v>
      </c>
      <c r="H11" s="16">
        <f t="shared" si="0"/>
        <v>0</v>
      </c>
      <c r="I11" s="4"/>
    </row>
    <row r="12" spans="1:9" ht="15.5" x14ac:dyDescent="0.35">
      <c r="A12" s="43" t="s">
        <v>28</v>
      </c>
      <c r="B12" s="306" t="s">
        <v>228</v>
      </c>
      <c r="C12" s="43" t="s">
        <v>29</v>
      </c>
      <c r="D12" s="43" t="s">
        <v>303</v>
      </c>
      <c r="E12" s="15"/>
      <c r="F12" s="14"/>
      <c r="G12" s="26">
        <f>SUMPRODUCT((Pointage!$B$3:$B$102=A12)*Pointage!$C$3:$C$102+(Pointage!$D$3:$D$102=A12)*Pointage!$E$3:$E$102+(Pointage!$F$3:$F$102=A12)*Pointage!$G$3:$G$102+(Pointage!$H$3:$H$102=A12)*Pointage!$I$3:$I$102+(Pointage!$J$3:$J$102=A12)*Pointage!$K$3:$K$102+(Pointage!$L$3:$L$102=A12)*Pointage!$L$3:$L$102+(Pointage!$N$3:$N$102=A12)*Pointage!$O$3:$O$102)</f>
        <v>0</v>
      </c>
      <c r="H12" s="16">
        <f t="shared" si="0"/>
        <v>0</v>
      </c>
      <c r="I12" s="4"/>
    </row>
    <row r="13" spans="1:9" ht="15.5" x14ac:dyDescent="0.35">
      <c r="A13" s="43" t="s">
        <v>30</v>
      </c>
      <c r="B13" s="306" t="s">
        <v>229</v>
      </c>
      <c r="C13" s="43" t="s">
        <v>31</v>
      </c>
      <c r="D13" s="43" t="s">
        <v>304</v>
      </c>
      <c r="E13" s="21"/>
      <c r="F13" s="14"/>
      <c r="G13" s="26">
        <f>SUMPRODUCT((Pointage!$B$3:$B$102=A13)*Pointage!$C$3:$C$102+(Pointage!$D$3:$D$102=A13)*Pointage!$E$3:$E$102+(Pointage!$F$3:$F$102=A13)*Pointage!$G$3:$G$102+(Pointage!$H$3:$H$102=A13)*Pointage!$I$3:$I$102+(Pointage!$J$3:$J$102=A13)*Pointage!$K$3:$K$102+(Pointage!$L$3:$L$102=A13)*Pointage!$L$3:$L$102+(Pointage!$N$3:$N$102=A13)*Pointage!$O$3:$O$102)</f>
        <v>0</v>
      </c>
      <c r="H13" s="16">
        <f t="shared" si="0"/>
        <v>0</v>
      </c>
      <c r="I13" s="4"/>
    </row>
    <row r="14" spans="1:9" ht="15.5" x14ac:dyDescent="0.35">
      <c r="A14" s="43" t="s">
        <v>32</v>
      </c>
      <c r="B14" s="306" t="s">
        <v>230</v>
      </c>
      <c r="C14" s="43" t="s">
        <v>31</v>
      </c>
      <c r="D14" s="43" t="s">
        <v>304</v>
      </c>
      <c r="E14" s="15"/>
      <c r="F14" s="14"/>
      <c r="G14" s="26">
        <f>SUMPRODUCT((Pointage!$B$3:$B$102=A14)*Pointage!$C$3:$C$102+(Pointage!$D$3:$D$102=A14)*Pointage!$E$3:$E$102+(Pointage!$F$3:$F$102=A14)*Pointage!$G$3:$G$102+(Pointage!$H$3:$H$102=A14)*Pointage!$I$3:$I$102+(Pointage!$J$3:$J$102=A14)*Pointage!$K$3:$K$102+(Pointage!$L$3:$L$102=A14)*Pointage!$L$3:$L$102+(Pointage!$N$3:$N$102=A14)*Pointage!$O$3:$O$102)</f>
        <v>0</v>
      </c>
      <c r="H14" s="16">
        <f t="shared" si="0"/>
        <v>0</v>
      </c>
      <c r="I14" s="4"/>
    </row>
    <row r="15" spans="1:9" ht="15.5" x14ac:dyDescent="0.35">
      <c r="A15" s="43" t="s">
        <v>33</v>
      </c>
      <c r="B15" s="306" t="s">
        <v>231</v>
      </c>
      <c r="C15" s="43" t="s">
        <v>31</v>
      </c>
      <c r="D15" s="43" t="s">
        <v>304</v>
      </c>
      <c r="E15" s="21"/>
      <c r="F15" s="14"/>
      <c r="G15" s="26">
        <f>SUMPRODUCT((Pointage!$B$3:$B$102=A15)*Pointage!$C$3:$C$102+(Pointage!$D$3:$D$102=A15)*Pointage!$E$3:$E$102+(Pointage!$F$3:$F$102=A15)*Pointage!$G$3:$G$102+(Pointage!$H$3:$H$102=A15)*Pointage!$I$3:$I$102+(Pointage!$J$3:$J$102=A15)*Pointage!$K$3:$K$102+(Pointage!$L$3:$L$102=A15)*Pointage!$L$3:$L$102+(Pointage!$N$3:$N$102=A15)*Pointage!$O$3:$O$102)</f>
        <v>0</v>
      </c>
      <c r="H15" s="16">
        <f t="shared" si="0"/>
        <v>0</v>
      </c>
      <c r="I15" s="4"/>
    </row>
    <row r="16" spans="1:9" ht="15.5" x14ac:dyDescent="0.35">
      <c r="A16" s="43" t="s">
        <v>34</v>
      </c>
      <c r="B16" s="306" t="s">
        <v>232</v>
      </c>
      <c r="C16" s="43" t="s">
        <v>35</v>
      </c>
      <c r="D16" s="43" t="s">
        <v>304</v>
      </c>
      <c r="E16" s="15"/>
      <c r="F16" s="14"/>
      <c r="G16" s="26">
        <f>SUMPRODUCT((Pointage!$B$3:$B$102=A16)*Pointage!$C$3:$C$102+(Pointage!$D$3:$D$102=A16)*Pointage!$E$3:$E$102+(Pointage!$F$3:$F$102=A16)*Pointage!$G$3:$G$102+(Pointage!$H$3:$H$102=A16)*Pointage!$I$3:$I$102+(Pointage!$J$3:$J$102=A16)*Pointage!$K$3:$K$102+(Pointage!$L$3:$L$102=A16)*Pointage!$L$3:$L$102+(Pointage!$N$3:$N$102=A16)*Pointage!$O$3:$O$102)</f>
        <v>0</v>
      </c>
      <c r="H16" s="16">
        <f t="shared" si="0"/>
        <v>0</v>
      </c>
      <c r="I16" s="4"/>
    </row>
    <row r="17" spans="1:9" ht="15.5" x14ac:dyDescent="0.35">
      <c r="A17" s="43" t="s">
        <v>36</v>
      </c>
      <c r="B17" s="306" t="s">
        <v>233</v>
      </c>
      <c r="C17" s="43" t="s">
        <v>37</v>
      </c>
      <c r="D17" s="306" t="s">
        <v>306</v>
      </c>
      <c r="E17" s="15"/>
      <c r="F17" s="14"/>
      <c r="G17" s="26">
        <f>SUMPRODUCT((Pointage!$B$3:$B$102=A17)*Pointage!$C$3:$C$102+(Pointage!$D$3:$D$102=A17)*Pointage!$E$3:$E$102+(Pointage!$F$3:$F$102=A17)*Pointage!$G$3:$G$102+(Pointage!$H$3:$H$102=A17)*Pointage!$I$3:$I$102+(Pointage!$J$3:$J$102=A17)*Pointage!$K$3:$K$102+(Pointage!$L$3:$L$102=A17)*Pointage!$L$3:$L$102+(Pointage!$N$3:$N$102=A17)*Pointage!$O$3:$O$102)</f>
        <v>0</v>
      </c>
      <c r="H17" s="16">
        <f t="shared" si="0"/>
        <v>0</v>
      </c>
      <c r="I17" s="4"/>
    </row>
    <row r="18" spans="1:9" ht="15.5" x14ac:dyDescent="0.35">
      <c r="A18" s="43" t="s">
        <v>38</v>
      </c>
      <c r="B18" s="306" t="s">
        <v>234</v>
      </c>
      <c r="C18" s="43"/>
      <c r="D18" s="43" t="s">
        <v>307</v>
      </c>
      <c r="E18" s="21"/>
      <c r="F18" s="14"/>
      <c r="G18" s="26">
        <f>SUMPRODUCT((Pointage!$B$3:$B$102=A18)*Pointage!$C$3:$C$102+(Pointage!$D$3:$D$102=A18)*Pointage!$E$3:$E$102+(Pointage!$F$3:$F$102=A18)*Pointage!$G$3:$G$102+(Pointage!$H$3:$H$102=A18)*Pointage!$I$3:$I$102+(Pointage!$J$3:$J$102=A18)*Pointage!$K$3:$K$102+(Pointage!$L$3:$L$102=A18)*Pointage!$L$3:$L$102+(Pointage!$N$3:$N$102=A18)*Pointage!$O$3:$O$102)</f>
        <v>0</v>
      </c>
      <c r="H18" s="16">
        <f t="shared" si="0"/>
        <v>0</v>
      </c>
      <c r="I18" s="4"/>
    </row>
    <row r="19" spans="1:9" ht="15.5" x14ac:dyDescent="0.35">
      <c r="A19" s="43" t="s">
        <v>39</v>
      </c>
      <c r="B19" s="306" t="s">
        <v>235</v>
      </c>
      <c r="C19" s="43"/>
      <c r="D19" s="43" t="s">
        <v>307</v>
      </c>
      <c r="E19" s="21"/>
      <c r="F19" s="14"/>
      <c r="G19" s="26">
        <f>SUMPRODUCT((Pointage!$B$3:$B$102=A19)*Pointage!$C$3:$C$102+(Pointage!$D$3:$D$102=A19)*Pointage!$E$3:$E$102+(Pointage!$F$3:$F$102=A19)*Pointage!$G$3:$G$102+(Pointage!$H$3:$H$102=A19)*Pointage!$I$3:$I$102+(Pointage!$J$3:$J$102=A19)*Pointage!$K$3:$K$102+(Pointage!$L$3:$L$102=A19)*Pointage!$L$3:$L$102+(Pointage!$N$3:$N$102=A19)*Pointage!$O$3:$O$102)</f>
        <v>0</v>
      </c>
      <c r="H19" s="16">
        <f t="shared" si="0"/>
        <v>0</v>
      </c>
      <c r="I19" s="4"/>
    </row>
    <row r="20" spans="1:9" ht="15.5" x14ac:dyDescent="0.35">
      <c r="A20" s="43" t="s">
        <v>40</v>
      </c>
      <c r="B20" s="306" t="s">
        <v>236</v>
      </c>
      <c r="C20" s="43" t="s">
        <v>41</v>
      </c>
      <c r="D20" s="43" t="s">
        <v>305</v>
      </c>
      <c r="E20" s="21"/>
      <c r="F20" s="14"/>
      <c r="G20" s="26">
        <f>SUMPRODUCT((Pointage!$B$3:$B$102=A20)*Pointage!$C$3:$C$102+(Pointage!$D$3:$D$102=A20)*Pointage!$E$3:$E$102+(Pointage!$F$3:$F$102=A20)*Pointage!$G$3:$G$102+(Pointage!$H$3:$H$102=A20)*Pointage!$I$3:$I$102+(Pointage!$J$3:$J$102=A20)*Pointage!$K$3:$K$102+(Pointage!$L$3:$L$102=A20)*Pointage!$L$3:$L$102+(Pointage!$N$3:$N$102=A20)*Pointage!$O$3:$O$102)</f>
        <v>0</v>
      </c>
      <c r="H20" s="16">
        <f t="shared" si="0"/>
        <v>0</v>
      </c>
      <c r="I20" s="4"/>
    </row>
    <row r="21" spans="1:9" ht="15.5" x14ac:dyDescent="0.35">
      <c r="A21" s="43" t="s">
        <v>42</v>
      </c>
      <c r="B21" s="306" t="s">
        <v>237</v>
      </c>
      <c r="C21" s="43" t="s">
        <v>43</v>
      </c>
      <c r="D21" s="43" t="s">
        <v>306</v>
      </c>
      <c r="E21" s="21"/>
      <c r="F21" s="14"/>
      <c r="G21" s="26">
        <f>SUMPRODUCT((Pointage!$B$3:$B$102=A21)*Pointage!$C$3:$C$102+(Pointage!$D$3:$D$102=A21)*Pointage!$E$3:$E$102+(Pointage!$F$3:$F$102=A21)*Pointage!$G$3:$G$102+(Pointage!$H$3:$H$102=A21)*Pointage!$I$3:$I$102+(Pointage!$J$3:$J$102=A21)*Pointage!$K$3:$K$102+(Pointage!$L$3:$L$102=A21)*Pointage!$L$3:$L$102+(Pointage!$N$3:$N$102=A21)*Pointage!$O$3:$O$102)</f>
        <v>0</v>
      </c>
      <c r="H21" s="16">
        <f t="shared" si="0"/>
        <v>0</v>
      </c>
      <c r="I21" s="4"/>
    </row>
    <row r="22" spans="1:9" ht="15.5" x14ac:dyDescent="0.35">
      <c r="A22" s="43" t="s">
        <v>44</v>
      </c>
      <c r="B22" s="306" t="s">
        <v>238</v>
      </c>
      <c r="C22" s="43" t="s">
        <v>45</v>
      </c>
      <c r="D22" s="43" t="s">
        <v>305</v>
      </c>
      <c r="E22" s="15"/>
      <c r="F22" s="14"/>
      <c r="G22" s="26">
        <f>SUMPRODUCT((Pointage!$B$3:$B$102=A22)*Pointage!$C$3:$C$102+(Pointage!$D$3:$D$102=A22)*Pointage!$E$3:$E$102+(Pointage!$F$3:$F$102=A22)*Pointage!$G$3:$G$102+(Pointage!$H$3:$H$102=A22)*Pointage!$I$3:$I$102+(Pointage!$J$3:$J$102=A22)*Pointage!$K$3:$K$102+(Pointage!$L$3:$L$102=A22)*Pointage!$L$3:$L$102+(Pointage!$N$3:$N$102=A22)*Pointage!$O$3:$O$102)</f>
        <v>0</v>
      </c>
      <c r="H22" s="16">
        <f t="shared" si="0"/>
        <v>0</v>
      </c>
      <c r="I22" s="4"/>
    </row>
    <row r="23" spans="1:9" ht="15.5" x14ac:dyDescent="0.35">
      <c r="A23" s="43" t="s">
        <v>46</v>
      </c>
      <c r="B23" s="306" t="s">
        <v>239</v>
      </c>
      <c r="C23" s="43" t="s">
        <v>47</v>
      </c>
      <c r="D23" s="43" t="s">
        <v>305</v>
      </c>
      <c r="E23" s="21"/>
      <c r="F23" s="14"/>
      <c r="G23" s="26">
        <f>SUMPRODUCT((Pointage!$B$3:$B$102=A23)*Pointage!$C$3:$C$102+(Pointage!$D$3:$D$102=A23)*Pointage!$E$3:$E$102+(Pointage!$F$3:$F$102=A23)*Pointage!$G$3:$G$102+(Pointage!$H$3:$H$102=A23)*Pointage!$I$3:$I$102+(Pointage!$J$3:$J$102=A23)*Pointage!$K$3:$K$102+(Pointage!$L$3:$L$102=A23)*Pointage!$L$3:$L$102+(Pointage!$N$3:$N$102=A23)*Pointage!$O$3:$O$102)</f>
        <v>0</v>
      </c>
      <c r="H23" s="16">
        <f t="shared" si="0"/>
        <v>0</v>
      </c>
      <c r="I23" s="4"/>
    </row>
    <row r="24" spans="1:9" ht="15.5" x14ac:dyDescent="0.35">
      <c r="A24" s="43" t="s">
        <v>48</v>
      </c>
      <c r="B24" s="306" t="s">
        <v>240</v>
      </c>
      <c r="C24" s="43" t="s">
        <v>49</v>
      </c>
      <c r="D24" s="43" t="s">
        <v>305</v>
      </c>
      <c r="E24" s="21"/>
      <c r="F24" s="14"/>
      <c r="G24" s="26">
        <f>SUMPRODUCT((Pointage!$B$3:$B$102=A24)*Pointage!$C$3:$C$102+(Pointage!$D$3:$D$102=A24)*Pointage!$E$3:$E$102+(Pointage!$F$3:$F$102=A24)*Pointage!$G$3:$G$102+(Pointage!$H$3:$H$102=A24)*Pointage!$I$3:$I$102+(Pointage!$J$3:$J$102=A24)*Pointage!$K$3:$K$102+(Pointage!$L$3:$L$102=A24)*Pointage!$L$3:$L$102+(Pointage!$N$3:$N$102=A24)*Pointage!$O$3:$O$102)</f>
        <v>0</v>
      </c>
      <c r="H24" s="16">
        <f t="shared" si="0"/>
        <v>0</v>
      </c>
      <c r="I24" s="4"/>
    </row>
    <row r="25" spans="1:9" ht="15.5" x14ac:dyDescent="0.35">
      <c r="A25" s="43" t="s">
        <v>50</v>
      </c>
      <c r="B25" s="306" t="s">
        <v>241</v>
      </c>
      <c r="C25" s="43" t="s">
        <v>51</v>
      </c>
      <c r="D25" s="43" t="s">
        <v>303</v>
      </c>
      <c r="E25" s="15"/>
      <c r="F25" s="14"/>
      <c r="G25" s="26">
        <f>SUMPRODUCT((Pointage!$B$3:$B$102=A25)*Pointage!$C$3:$C$102+(Pointage!$D$3:$D$102=A25)*Pointage!$E$3:$E$102+(Pointage!$F$3:$F$102=A25)*Pointage!$G$3:$G$102+(Pointage!$H$3:$H$102=A25)*Pointage!$I$3:$I$102+(Pointage!$J$3:$J$102=A25)*Pointage!$K$3:$K$102+(Pointage!$L$3:$L$102=A25)*Pointage!$L$3:$L$102+(Pointage!$N$3:$N$102=A25)*Pointage!$O$3:$O$102)</f>
        <v>0</v>
      </c>
      <c r="H25" s="16">
        <f t="shared" si="0"/>
        <v>0</v>
      </c>
      <c r="I25" s="4"/>
    </row>
    <row r="26" spans="1:9" ht="15.5" x14ac:dyDescent="0.35">
      <c r="A26" s="43" t="s">
        <v>52</v>
      </c>
      <c r="B26" s="306" t="s">
        <v>242</v>
      </c>
      <c r="C26" s="43" t="s">
        <v>53</v>
      </c>
      <c r="D26" s="43" t="s">
        <v>303</v>
      </c>
      <c r="E26" s="15"/>
      <c r="F26" s="14"/>
      <c r="G26" s="26">
        <f>SUMPRODUCT((Pointage!$B$3:$B$102=A26)*Pointage!$C$3:$C$102+(Pointage!$D$3:$D$102=A26)*Pointage!$E$3:$E$102+(Pointage!$F$3:$F$102=A26)*Pointage!$G$3:$G$102+(Pointage!$H$3:$H$102=A26)*Pointage!$I$3:$I$102+(Pointage!$J$3:$J$102=A26)*Pointage!$K$3:$K$102+(Pointage!$L$3:$L$102=A26)*Pointage!$L$3:$L$102+(Pointage!$N$3:$N$102=A26)*Pointage!$O$3:$O$102)</f>
        <v>0</v>
      </c>
      <c r="H26" s="16">
        <f t="shared" si="0"/>
        <v>0</v>
      </c>
      <c r="I26" s="4"/>
    </row>
    <row r="27" spans="1:9" ht="15.5" x14ac:dyDescent="0.35">
      <c r="A27" s="43" t="s">
        <v>54</v>
      </c>
      <c r="B27" s="306" t="s">
        <v>243</v>
      </c>
      <c r="C27" s="43" t="s">
        <v>55</v>
      </c>
      <c r="D27" s="43" t="s">
        <v>303</v>
      </c>
      <c r="E27" s="15"/>
      <c r="F27" s="14"/>
      <c r="G27" s="26">
        <f>SUMPRODUCT((Pointage!$B$3:$B$102=A27)*Pointage!$C$3:$C$102+(Pointage!$D$3:$D$102=A27)*Pointage!$E$3:$E$102+(Pointage!$F$3:$F$102=A27)*Pointage!$G$3:$G$102+(Pointage!$H$3:$H$102=A27)*Pointage!$I$3:$I$102+(Pointage!$J$3:$J$102=A27)*Pointage!$K$3:$K$102+(Pointage!$L$3:$L$102=A27)*Pointage!$L$3:$L$102+(Pointage!$N$3:$N$102=A27)*Pointage!$O$3:$O$102)</f>
        <v>0</v>
      </c>
      <c r="H27" s="16">
        <f t="shared" si="0"/>
        <v>0</v>
      </c>
      <c r="I27" s="4"/>
    </row>
    <row r="28" spans="1:9" ht="15.5" x14ac:dyDescent="0.35">
      <c r="A28" s="43" t="s">
        <v>56</v>
      </c>
      <c r="B28" s="306" t="s">
        <v>244</v>
      </c>
      <c r="C28" s="43" t="s">
        <v>57</v>
      </c>
      <c r="D28" s="43" t="s">
        <v>304</v>
      </c>
      <c r="E28" s="15"/>
      <c r="F28" s="14"/>
      <c r="G28" s="26">
        <f>SUMPRODUCT((Pointage!$B$3:$B$102=A28)*Pointage!$C$3:$C$102+(Pointage!$D$3:$D$102=A28)*Pointage!$E$3:$E$102+(Pointage!$F$3:$F$102=A28)*Pointage!$G$3:$G$102+(Pointage!$H$3:$H$102=A28)*Pointage!$I$3:$I$102+(Pointage!$J$3:$J$102=A28)*Pointage!$K$3:$K$102+(Pointage!$L$3:$L$102=A28)*Pointage!$L$3:$L$102+(Pointage!$N$3:$N$102=A28)*Pointage!$O$3:$O$102)</f>
        <v>0</v>
      </c>
      <c r="H28" s="16">
        <f t="shared" si="0"/>
        <v>0</v>
      </c>
      <c r="I28" s="4"/>
    </row>
    <row r="29" spans="1:9" ht="15.5" x14ac:dyDescent="0.35">
      <c r="A29" s="43" t="s">
        <v>58</v>
      </c>
      <c r="B29" s="306" t="s">
        <v>245</v>
      </c>
      <c r="C29" s="43" t="s">
        <v>59</v>
      </c>
      <c r="D29" s="43" t="s">
        <v>305</v>
      </c>
      <c r="E29" s="15"/>
      <c r="F29" s="14"/>
      <c r="G29" s="26">
        <f>SUMPRODUCT((Pointage!$B$3:$B$102=A29)*Pointage!$C$3:$C$102+(Pointage!$D$3:$D$102=A29)*Pointage!$E$3:$E$102+(Pointage!$F$3:$F$102=A29)*Pointage!$G$3:$G$102+(Pointage!$H$3:$H$102=A29)*Pointage!$I$3:$I$102+(Pointage!$J$3:$J$102=A29)*Pointage!$K$3:$K$102+(Pointage!$L$3:$L$102=A29)*Pointage!$L$3:$L$102+(Pointage!$N$3:$N$102=A29)*Pointage!$O$3:$O$102)</f>
        <v>0</v>
      </c>
      <c r="H29" s="16">
        <f t="shared" si="0"/>
        <v>0</v>
      </c>
      <c r="I29" s="4"/>
    </row>
    <row r="30" spans="1:9" ht="15.5" x14ac:dyDescent="0.35">
      <c r="A30" s="43" t="s">
        <v>60</v>
      </c>
      <c r="B30" s="306" t="s">
        <v>246</v>
      </c>
      <c r="C30" s="43" t="s">
        <v>61</v>
      </c>
      <c r="D30" s="43" t="s">
        <v>303</v>
      </c>
      <c r="E30" s="15"/>
      <c r="F30" s="14"/>
      <c r="G30" s="26">
        <f>SUMPRODUCT((Pointage!$B$3:$B$102=A30)*Pointage!$C$3:$C$102+(Pointage!$D$3:$D$102=A30)*Pointage!$E$3:$E$102+(Pointage!$F$3:$F$102=A30)*Pointage!$G$3:$G$102+(Pointage!$H$3:$H$102=A30)*Pointage!$I$3:$I$102+(Pointage!$J$3:$J$102=A30)*Pointage!$K$3:$K$102+(Pointage!$L$3:$L$102=A30)*Pointage!$L$3:$L$102+(Pointage!$N$3:$N$102=A30)*Pointage!$O$3:$O$102)</f>
        <v>0</v>
      </c>
      <c r="H30" s="16">
        <f t="shared" si="0"/>
        <v>0</v>
      </c>
      <c r="I30" s="4"/>
    </row>
    <row r="31" spans="1:9" ht="15.5" x14ac:dyDescent="0.35">
      <c r="A31" s="43" t="s">
        <v>62</v>
      </c>
      <c r="B31" s="306" t="s">
        <v>247</v>
      </c>
      <c r="C31" s="43" t="s">
        <v>63</v>
      </c>
      <c r="D31" s="43" t="s">
        <v>307</v>
      </c>
      <c r="E31" s="21"/>
      <c r="F31" s="14"/>
      <c r="G31" s="26">
        <f>SUMPRODUCT((Pointage!$B$3:$B$102=A31)*Pointage!$C$3:$C$102+(Pointage!$D$3:$D$102=A31)*Pointage!$E$3:$E$102+(Pointage!$F$3:$F$102=A31)*Pointage!$G$3:$G$102+(Pointage!$H$3:$H$102=A31)*Pointage!$I$3:$I$102+(Pointage!$J$3:$J$102=A31)*Pointage!$K$3:$K$102+(Pointage!$L$3:$L$102=A31)*Pointage!$L$3:$L$102+(Pointage!$N$3:$N$102=A31)*Pointage!$O$3:$O$102)</f>
        <v>0</v>
      </c>
      <c r="H31" s="16">
        <f t="shared" si="0"/>
        <v>0</v>
      </c>
      <c r="I31" s="4"/>
    </row>
    <row r="32" spans="1:9" ht="15.5" x14ac:dyDescent="0.35">
      <c r="A32" s="43" t="s">
        <v>64</v>
      </c>
      <c r="B32" s="306" t="s">
        <v>248</v>
      </c>
      <c r="C32" s="43" t="s">
        <v>65</v>
      </c>
      <c r="D32" s="43" t="s">
        <v>306</v>
      </c>
      <c r="E32" s="15"/>
      <c r="F32" s="14"/>
      <c r="G32" s="26">
        <f>SUMPRODUCT((Pointage!$B$3:$B$102=A32)*Pointage!$C$3:$C$102+(Pointage!$D$3:$D$102=A32)*Pointage!$E$3:$E$102+(Pointage!$F$3:$F$102=A32)*Pointage!$G$3:$G$102+(Pointage!$H$3:$H$102=A32)*Pointage!$I$3:$I$102+(Pointage!$J$3:$J$102=A32)*Pointage!$K$3:$K$102+(Pointage!$L$3:$L$102=A32)*Pointage!$L$3:$L$102+(Pointage!$N$3:$N$102=A32)*Pointage!$O$3:$O$102)</f>
        <v>0</v>
      </c>
      <c r="H32" s="16">
        <f t="shared" si="0"/>
        <v>0</v>
      </c>
      <c r="I32" s="4"/>
    </row>
    <row r="33" spans="1:9" ht="15.5" x14ac:dyDescent="0.35">
      <c r="A33" s="43" t="s">
        <v>66</v>
      </c>
      <c r="B33" s="306" t="s">
        <v>249</v>
      </c>
      <c r="C33" s="43" t="s">
        <v>67</v>
      </c>
      <c r="D33" s="43" t="s">
        <v>306</v>
      </c>
      <c r="E33" s="21"/>
      <c r="F33" s="14"/>
      <c r="G33" s="26">
        <f>SUMPRODUCT((Pointage!$B$3:$B$102=A33)*Pointage!$C$3:$C$102+(Pointage!$D$3:$D$102=A33)*Pointage!$E$3:$E$102+(Pointage!$F$3:$F$102=A33)*Pointage!$G$3:$G$102+(Pointage!$H$3:$H$102=A33)*Pointage!$I$3:$I$102+(Pointage!$J$3:$J$102=A33)*Pointage!$K$3:$K$102+(Pointage!$L$3:$L$102=A33)*Pointage!$L$3:$L$102+(Pointage!$N$3:$N$102=A33)*Pointage!$O$3:$O$102)</f>
        <v>0</v>
      </c>
      <c r="H33" s="16">
        <f t="shared" si="0"/>
        <v>0</v>
      </c>
      <c r="I33" s="4"/>
    </row>
    <row r="34" spans="1:9" ht="15.5" x14ac:dyDescent="0.35">
      <c r="A34" s="43" t="s">
        <v>68</v>
      </c>
      <c r="B34" s="306" t="s">
        <v>250</v>
      </c>
      <c r="C34" s="43" t="s">
        <v>69</v>
      </c>
      <c r="D34" s="43" t="s">
        <v>306</v>
      </c>
      <c r="E34" s="22"/>
      <c r="F34" s="14"/>
      <c r="G34" s="26">
        <f>SUMPRODUCT((Pointage!$B$3:$B$102=A34)*Pointage!$C$3:$C$102+(Pointage!$D$3:$D$102=A34)*Pointage!$E$3:$E$102+(Pointage!$F$3:$F$102=A34)*Pointage!$G$3:$G$102+(Pointage!$H$3:$H$102=A34)*Pointage!$I$3:$I$102+(Pointage!$J$3:$J$102=A34)*Pointage!$K$3:$K$102+(Pointage!$L$3:$L$102=A34)*Pointage!$L$3:$L$102+(Pointage!$N$3:$N$102=A34)*Pointage!$O$3:$O$102)</f>
        <v>0</v>
      </c>
      <c r="H34" s="16">
        <f t="shared" si="0"/>
        <v>0</v>
      </c>
      <c r="I34" s="4"/>
    </row>
    <row r="35" spans="1:9" ht="15.5" x14ac:dyDescent="0.35">
      <c r="A35" s="43" t="s">
        <v>70</v>
      </c>
      <c r="B35" s="306" t="s">
        <v>251</v>
      </c>
      <c r="C35" s="43" t="s">
        <v>71</v>
      </c>
      <c r="D35" s="43" t="s">
        <v>306</v>
      </c>
      <c r="E35" s="15"/>
      <c r="F35" s="14"/>
      <c r="G35" s="26">
        <f>SUMPRODUCT((Pointage!$B$3:$B$102=A35)*Pointage!$C$3:$C$102+(Pointage!$D$3:$D$102=A35)*Pointage!$E$3:$E$102+(Pointage!$F$3:$F$102=A35)*Pointage!$G$3:$G$102+(Pointage!$H$3:$H$102=A35)*Pointage!$I$3:$I$102+(Pointage!$J$3:$J$102=A35)*Pointage!$K$3:$K$102+(Pointage!$L$3:$L$102=A35)*Pointage!$L$3:$L$102+(Pointage!$N$3:$N$102=A35)*Pointage!$O$3:$O$102)</f>
        <v>0</v>
      </c>
      <c r="H35" s="16">
        <f t="shared" si="0"/>
        <v>0</v>
      </c>
      <c r="I35" s="4"/>
    </row>
    <row r="36" spans="1:9" ht="15.5" x14ac:dyDescent="0.35">
      <c r="A36" s="43" t="s">
        <v>72</v>
      </c>
      <c r="B36" s="306" t="s">
        <v>252</v>
      </c>
      <c r="C36" s="43"/>
      <c r="D36" s="43" t="s">
        <v>307</v>
      </c>
      <c r="E36" s="21"/>
      <c r="F36" s="14"/>
      <c r="G36" s="26">
        <f>SUMPRODUCT((Pointage!$B$3:$B$102=A36)*Pointage!$C$3:$C$102+(Pointage!$D$3:$D$102=A36)*Pointage!$E$3:$E$102+(Pointage!$F$3:$F$102=A36)*Pointage!$G$3:$G$102+(Pointage!$H$3:$H$102=A36)*Pointage!$I$3:$I$102+(Pointage!$J$3:$J$102=A36)*Pointage!$K$3:$K$102+(Pointage!$L$3:$L$102=A36)*Pointage!$L$3:$L$102+(Pointage!$N$3:$N$102=A36)*Pointage!$O$3:$O$102)</f>
        <v>0</v>
      </c>
      <c r="H36" s="16">
        <f t="shared" si="0"/>
        <v>0</v>
      </c>
      <c r="I36" s="4"/>
    </row>
    <row r="37" spans="1:9" ht="15.5" x14ac:dyDescent="0.35">
      <c r="A37" s="43" t="s">
        <v>73</v>
      </c>
      <c r="B37" s="306" t="s">
        <v>253</v>
      </c>
      <c r="C37" s="43" t="s">
        <v>74</v>
      </c>
      <c r="D37" s="43" t="s">
        <v>306</v>
      </c>
      <c r="E37" s="21"/>
      <c r="F37" s="14"/>
      <c r="G37" s="26">
        <f>SUMPRODUCT((Pointage!$B$3:$B$102=A37)*Pointage!$C$3:$C$102+(Pointage!$D$3:$D$102=A37)*Pointage!$E$3:$E$102+(Pointage!$F$3:$F$102=A37)*Pointage!$G$3:$G$102+(Pointage!$H$3:$H$102=A37)*Pointage!$I$3:$I$102+(Pointage!$J$3:$J$102=A37)*Pointage!$K$3:$K$102+(Pointage!$L$3:$L$102=A37)*Pointage!$L$3:$L$102+(Pointage!$N$3:$N$102=A37)*Pointage!$O$3:$O$102)</f>
        <v>0</v>
      </c>
      <c r="H37" s="16">
        <f t="shared" si="0"/>
        <v>0</v>
      </c>
      <c r="I37" s="4"/>
    </row>
    <row r="38" spans="1:9" ht="15.5" x14ac:dyDescent="0.35">
      <c r="A38" s="43" t="s">
        <v>75</v>
      </c>
      <c r="B38" s="306" t="s">
        <v>254</v>
      </c>
      <c r="C38" s="43"/>
      <c r="D38" s="43" t="s">
        <v>307</v>
      </c>
      <c r="E38" s="21"/>
      <c r="F38" s="14"/>
      <c r="G38" s="26">
        <f>SUMPRODUCT((Pointage!$B$3:$B$102=A38)*Pointage!$C$3:$C$102+(Pointage!$D$3:$D$102=A38)*Pointage!$E$3:$E$102+(Pointage!$F$3:$F$102=A38)*Pointage!$G$3:$G$102+(Pointage!$H$3:$H$102=A38)*Pointage!$I$3:$I$102+(Pointage!$J$3:$J$102=A38)*Pointage!$K$3:$K$102+(Pointage!$L$3:$L$102=A38)*Pointage!$L$3:$L$102+(Pointage!$N$3:$N$102=A38)*Pointage!$O$3:$O$102)</f>
        <v>0</v>
      </c>
      <c r="H38" s="16">
        <f t="shared" si="0"/>
        <v>0</v>
      </c>
      <c r="I38" s="4"/>
    </row>
    <row r="39" spans="1:9" ht="15.5" x14ac:dyDescent="0.35">
      <c r="A39" s="43" t="s">
        <v>76</v>
      </c>
      <c r="B39" s="306" t="s">
        <v>255</v>
      </c>
      <c r="C39" s="43"/>
      <c r="D39" s="43" t="s">
        <v>307</v>
      </c>
      <c r="E39" s="15"/>
      <c r="F39" s="14"/>
      <c r="G39" s="26">
        <f>SUMPRODUCT((Pointage!$B$3:$B$102=A39)*Pointage!$C$3:$C$102+(Pointage!$D$3:$D$102=A39)*Pointage!$E$3:$E$102+(Pointage!$F$3:$F$102=A39)*Pointage!$G$3:$G$102+(Pointage!$H$3:$H$102=A39)*Pointage!$I$3:$I$102+(Pointage!$J$3:$J$102=A39)*Pointage!$K$3:$K$102+(Pointage!$L$3:$L$102=A39)*Pointage!$L$3:$L$102+(Pointage!$N$3:$N$102=A39)*Pointage!$O$3:$O$102)</f>
        <v>0</v>
      </c>
      <c r="H39" s="16">
        <f t="shared" si="0"/>
        <v>0</v>
      </c>
      <c r="I39" s="4"/>
    </row>
    <row r="40" spans="1:9" ht="15.5" x14ac:dyDescent="0.35">
      <c r="A40" s="43" t="s">
        <v>77</v>
      </c>
      <c r="B40" s="306" t="s">
        <v>256</v>
      </c>
      <c r="C40" s="43" t="s">
        <v>78</v>
      </c>
      <c r="D40" s="43" t="s">
        <v>303</v>
      </c>
      <c r="E40" s="15"/>
      <c r="F40" s="14"/>
      <c r="G40" s="26">
        <f>SUMPRODUCT((Pointage!$B$3:$B$102=A40)*Pointage!$C$3:$C$102+(Pointage!$D$3:$D$102=A40)*Pointage!$E$3:$E$102+(Pointage!$F$3:$F$102=A40)*Pointage!$G$3:$G$102+(Pointage!$H$3:$H$102=A40)*Pointage!$I$3:$I$102+(Pointage!$J$3:$J$102=A40)*Pointage!$K$3:$K$102+(Pointage!$L$3:$L$102=A40)*Pointage!$L$3:$L$102+(Pointage!$N$3:$N$102=A40)*Pointage!$O$3:$O$102)</f>
        <v>0</v>
      </c>
      <c r="H40" s="16">
        <f t="shared" si="0"/>
        <v>0</v>
      </c>
      <c r="I40" s="4"/>
    </row>
    <row r="41" spans="1:9" ht="15.5" x14ac:dyDescent="0.35">
      <c r="A41" s="43" t="s">
        <v>79</v>
      </c>
      <c r="B41" s="306" t="s">
        <v>257</v>
      </c>
      <c r="C41" s="43" t="s">
        <v>80</v>
      </c>
      <c r="D41" s="43" t="s">
        <v>306</v>
      </c>
      <c r="E41" s="21"/>
      <c r="F41" s="14"/>
      <c r="G41" s="26">
        <f>SUMPRODUCT((Pointage!$B$3:$B$102=A41)*Pointage!$C$3:$C$102+(Pointage!$D$3:$D$102=A41)*Pointage!$E$3:$E$102+(Pointage!$F$3:$F$102=A41)*Pointage!$G$3:$G$102+(Pointage!$H$3:$H$102=A41)*Pointage!$I$3:$I$102+(Pointage!$J$3:$J$102=A41)*Pointage!$K$3:$K$102+(Pointage!$L$3:$L$102=A41)*Pointage!$L$3:$L$102+(Pointage!$N$3:$N$102=A41)*Pointage!$O$3:$O$102)</f>
        <v>0</v>
      </c>
      <c r="H41" s="16">
        <f t="shared" si="0"/>
        <v>0</v>
      </c>
      <c r="I41" s="4"/>
    </row>
    <row r="42" spans="1:9" ht="15.5" x14ac:dyDescent="0.35">
      <c r="A42" s="43" t="s">
        <v>81</v>
      </c>
      <c r="B42" s="306" t="s">
        <v>258</v>
      </c>
      <c r="C42" s="43" t="s">
        <v>82</v>
      </c>
      <c r="D42" s="43" t="s">
        <v>306</v>
      </c>
      <c r="E42" s="21"/>
      <c r="F42" s="14"/>
      <c r="G42" s="26">
        <f>SUMPRODUCT((Pointage!$B$3:$B$102=A42)*Pointage!$C$3:$C$102+(Pointage!$D$3:$D$102=A42)*Pointage!$E$3:$E$102+(Pointage!$F$3:$F$102=A42)*Pointage!$G$3:$G$102+(Pointage!$H$3:$H$102=A42)*Pointage!$I$3:$I$102+(Pointage!$J$3:$J$102=A42)*Pointage!$K$3:$K$102+(Pointage!$L$3:$L$102=A42)*Pointage!$L$3:$L$102+(Pointage!$N$3:$N$102=A42)*Pointage!$O$3:$O$102)</f>
        <v>0</v>
      </c>
      <c r="H42" s="16">
        <f t="shared" si="0"/>
        <v>0</v>
      </c>
      <c r="I42" s="4"/>
    </row>
    <row r="43" spans="1:9" ht="15.5" x14ac:dyDescent="0.35">
      <c r="A43" s="43" t="s">
        <v>83</v>
      </c>
      <c r="B43" s="306" t="s">
        <v>259</v>
      </c>
      <c r="C43" s="43" t="s">
        <v>27</v>
      </c>
      <c r="D43" s="43" t="s">
        <v>305</v>
      </c>
      <c r="E43" s="21"/>
      <c r="F43" s="14"/>
      <c r="G43" s="26">
        <f>SUMPRODUCT((Pointage!$B$3:$B$102=A43)*Pointage!$C$3:$C$102+(Pointage!$D$3:$D$102=A43)*Pointage!$E$3:$E$102+(Pointage!$F$3:$F$102=A43)*Pointage!$G$3:$G$102+(Pointage!$H$3:$H$102=A43)*Pointage!$I$3:$I$102+(Pointage!$J$3:$J$102=A43)*Pointage!$K$3:$K$102+(Pointage!$L$3:$L$102=A43)*Pointage!$L$3:$L$102+(Pointage!$N$3:$N$102=A43)*Pointage!$O$3:$O$102)</f>
        <v>0</v>
      </c>
      <c r="H43" s="16">
        <f t="shared" si="0"/>
        <v>0</v>
      </c>
      <c r="I43" s="4"/>
    </row>
    <row r="44" spans="1:9" ht="15.5" x14ac:dyDescent="0.35">
      <c r="A44" s="43" t="s">
        <v>84</v>
      </c>
      <c r="B44" s="306" t="s">
        <v>260</v>
      </c>
      <c r="C44" s="43" t="s">
        <v>43</v>
      </c>
      <c r="D44" s="43" t="s">
        <v>306</v>
      </c>
      <c r="E44" s="21"/>
      <c r="F44" s="14"/>
      <c r="G44" s="26">
        <f>SUMPRODUCT((Pointage!$B$3:$B$102=A44)*Pointage!$C$3:$C$102+(Pointage!$D$3:$D$102=A44)*Pointage!$E$3:$E$102+(Pointage!$F$3:$F$102=A44)*Pointage!$G$3:$G$102+(Pointage!$H$3:$H$102=A44)*Pointage!$I$3:$I$102+(Pointage!$J$3:$J$102=A44)*Pointage!$K$3:$K$102+(Pointage!$L$3:$L$102=A44)*Pointage!$L$3:$L$102+(Pointage!$N$3:$N$102=A44)*Pointage!$O$3:$O$102)</f>
        <v>0</v>
      </c>
      <c r="H44" s="16">
        <f t="shared" si="0"/>
        <v>0</v>
      </c>
      <c r="I44" s="4"/>
    </row>
    <row r="45" spans="1:9" ht="15.5" x14ac:dyDescent="0.35">
      <c r="A45" s="43" t="s">
        <v>85</v>
      </c>
      <c r="B45" s="306" t="s">
        <v>261</v>
      </c>
      <c r="C45" s="43" t="s">
        <v>43</v>
      </c>
      <c r="D45" s="43" t="s">
        <v>306</v>
      </c>
      <c r="E45" s="21"/>
      <c r="F45" s="14"/>
      <c r="G45" s="26">
        <f>SUMPRODUCT((Pointage!$B$3:$B$102=A45)*Pointage!$C$3:$C$102+(Pointage!$D$3:$D$102=A45)*Pointage!$E$3:$E$102+(Pointage!$F$3:$F$102=A45)*Pointage!$G$3:$G$102+(Pointage!$H$3:$H$102=A45)*Pointage!$I$3:$I$102+(Pointage!$J$3:$J$102=A45)*Pointage!$K$3:$K$102+(Pointage!$L$3:$L$102=A45)*Pointage!$L$3:$L$102+(Pointage!$N$3:$N$102=A45)*Pointage!$O$3:$O$102)</f>
        <v>0</v>
      </c>
      <c r="H45" s="16">
        <f t="shared" si="0"/>
        <v>0</v>
      </c>
      <c r="I45" s="4"/>
    </row>
    <row r="46" spans="1:9" ht="15.5" x14ac:dyDescent="0.35">
      <c r="A46" s="43" t="s">
        <v>86</v>
      </c>
      <c r="B46" s="306" t="s">
        <v>262</v>
      </c>
      <c r="C46" s="43" t="s">
        <v>45</v>
      </c>
      <c r="D46" s="43" t="s">
        <v>305</v>
      </c>
      <c r="E46" s="21"/>
      <c r="F46" s="14"/>
      <c r="G46" s="26">
        <f>SUMPRODUCT((Pointage!$B$3:$B$102=A46)*Pointage!$C$3:$C$102+(Pointage!$D$3:$D$102=A46)*Pointage!$E$3:$E$102+(Pointage!$F$3:$F$102=A46)*Pointage!$G$3:$G$102+(Pointage!$H$3:$H$102=A46)*Pointage!$I$3:$I$102+(Pointage!$J$3:$J$102=A46)*Pointage!$K$3:$K$102+(Pointage!$L$3:$L$102=A46)*Pointage!$L$3:$L$102+(Pointage!$N$3:$N$102=A46)*Pointage!$O$3:$O$102)</f>
        <v>0</v>
      </c>
      <c r="H46" s="16">
        <f t="shared" si="0"/>
        <v>0</v>
      </c>
      <c r="I46" s="4"/>
    </row>
    <row r="47" spans="1:9" ht="15.5" x14ac:dyDescent="0.35">
      <c r="A47" s="43" t="s">
        <v>87</v>
      </c>
      <c r="B47" s="306" t="s">
        <v>263</v>
      </c>
      <c r="C47" s="43" t="s">
        <v>88</v>
      </c>
      <c r="D47" s="43" t="s">
        <v>307</v>
      </c>
      <c r="E47" s="21"/>
      <c r="F47" s="14"/>
      <c r="G47" s="26">
        <f>SUMPRODUCT((Pointage!$B$3:$B$102=A47)*Pointage!$C$3:$C$102+(Pointage!$D$3:$D$102=A47)*Pointage!$E$3:$E$102+(Pointage!$F$3:$F$102=A47)*Pointage!$G$3:$G$102+(Pointage!$H$3:$H$102=A47)*Pointage!$I$3:$I$102+(Pointage!$J$3:$J$102=A47)*Pointage!$K$3:$K$102+(Pointage!$L$3:$L$102=A47)*Pointage!$L$3:$L$102+(Pointage!$N$3:$N$102=A47)*Pointage!$O$3:$O$102)</f>
        <v>0</v>
      </c>
      <c r="H47" s="16">
        <f t="shared" si="0"/>
        <v>0</v>
      </c>
      <c r="I47" s="4"/>
    </row>
    <row r="48" spans="1:9" ht="15.5" x14ac:dyDescent="0.35">
      <c r="A48" s="43" t="s">
        <v>89</v>
      </c>
      <c r="B48" s="306" t="s">
        <v>264</v>
      </c>
      <c r="C48" s="43"/>
      <c r="D48" s="43" t="s">
        <v>307</v>
      </c>
      <c r="E48" s="21"/>
      <c r="F48" s="14"/>
      <c r="G48" s="26">
        <f>SUMPRODUCT((Pointage!$B$3:$B$102=A48)*Pointage!$C$3:$C$102+(Pointage!$D$3:$D$102=A48)*Pointage!$E$3:$E$102+(Pointage!$F$3:$F$102=A48)*Pointage!$G$3:$G$102+(Pointage!$H$3:$H$102=A48)*Pointage!$I$3:$I$102+(Pointage!$J$3:$J$102=A48)*Pointage!$K$3:$K$102+(Pointage!$L$3:$L$102=A48)*Pointage!$L$3:$L$102+(Pointage!$N$3:$N$102=A48)*Pointage!$O$3:$O$102)</f>
        <v>0</v>
      </c>
      <c r="H48" s="16">
        <f t="shared" si="0"/>
        <v>0</v>
      </c>
      <c r="I48" s="4"/>
    </row>
    <row r="49" spans="1:9" ht="15.5" x14ac:dyDescent="0.35">
      <c r="A49" s="43" t="s">
        <v>90</v>
      </c>
      <c r="B49" s="306" t="s">
        <v>265</v>
      </c>
      <c r="C49" s="43" t="s">
        <v>91</v>
      </c>
      <c r="D49" s="43" t="s">
        <v>307</v>
      </c>
      <c r="E49" s="21"/>
      <c r="F49" s="14"/>
      <c r="G49" s="26">
        <f>SUMPRODUCT((Pointage!$B$3:$B$102=A49)*Pointage!$C$3:$C$102+(Pointage!$D$3:$D$102=A49)*Pointage!$E$3:$E$102+(Pointage!$F$3:$F$102=A49)*Pointage!$G$3:$G$102+(Pointage!$H$3:$H$102=A49)*Pointage!$I$3:$I$102+(Pointage!$J$3:$J$102=A49)*Pointage!$K$3:$K$102+(Pointage!$L$3:$L$102=A49)*Pointage!$L$3:$L$102+(Pointage!$N$3:$N$102=A49)*Pointage!$O$3:$O$102)</f>
        <v>0</v>
      </c>
      <c r="H49" s="16">
        <f t="shared" si="0"/>
        <v>0</v>
      </c>
      <c r="I49" s="4"/>
    </row>
    <row r="50" spans="1:9" ht="15.5" x14ac:dyDescent="0.35">
      <c r="A50" s="43" t="s">
        <v>92</v>
      </c>
      <c r="B50" s="306" t="s">
        <v>266</v>
      </c>
      <c r="C50" s="43" t="s">
        <v>93</v>
      </c>
      <c r="D50" s="43" t="s">
        <v>305</v>
      </c>
      <c r="E50" s="21"/>
      <c r="F50" s="14"/>
      <c r="G50" s="26">
        <f>SUMPRODUCT((Pointage!$B$3:$B$102=A50)*Pointage!$C$3:$C$102+(Pointage!$D$3:$D$102=A50)*Pointage!$E$3:$E$102+(Pointage!$F$3:$F$102=A50)*Pointage!$G$3:$G$102+(Pointage!$H$3:$H$102=A50)*Pointage!$I$3:$I$102+(Pointage!$J$3:$J$102=A50)*Pointage!$K$3:$K$102+(Pointage!$L$3:$L$102=A50)*Pointage!$L$3:$L$102+(Pointage!$N$3:$N$102=A50)*Pointage!$O$3:$O$102)</f>
        <v>0</v>
      </c>
      <c r="H50" s="16">
        <f t="shared" si="0"/>
        <v>0</v>
      </c>
      <c r="I50" s="4"/>
    </row>
    <row r="51" spans="1:9" ht="15.5" x14ac:dyDescent="0.35">
      <c r="A51" s="43" t="s">
        <v>94</v>
      </c>
      <c r="B51" s="306" t="s">
        <v>267</v>
      </c>
      <c r="C51" s="43" t="s">
        <v>95</v>
      </c>
      <c r="D51" s="43" t="s">
        <v>306</v>
      </c>
      <c r="E51" s="21"/>
      <c r="F51" s="14"/>
      <c r="G51" s="26">
        <f>SUMPRODUCT((Pointage!$B$3:$B$102=A51)*Pointage!$C$3:$C$102+(Pointage!$D$3:$D$102=A51)*Pointage!$E$3:$E$102+(Pointage!$F$3:$F$102=A51)*Pointage!$G$3:$G$102+(Pointage!$H$3:$H$102=A51)*Pointage!$I$3:$I$102+(Pointage!$J$3:$J$102=A51)*Pointage!$K$3:$K$102+(Pointage!$L$3:$L$102=A51)*Pointage!$L$3:$L$102+(Pointage!$N$3:$N$102=A51)*Pointage!$O$3:$O$102)</f>
        <v>0</v>
      </c>
      <c r="H51" s="16">
        <f t="shared" si="0"/>
        <v>0</v>
      </c>
      <c r="I51" s="4"/>
    </row>
    <row r="52" spans="1:9" ht="15.5" x14ac:dyDescent="0.35">
      <c r="A52" s="43" t="s">
        <v>96</v>
      </c>
      <c r="B52" s="306" t="s">
        <v>268</v>
      </c>
      <c r="C52" s="43" t="s">
        <v>43</v>
      </c>
      <c r="D52" s="43" t="s">
        <v>306</v>
      </c>
      <c r="E52" s="21"/>
      <c r="F52" s="14"/>
      <c r="G52" s="26">
        <f>SUMPRODUCT((Pointage!$B$3:$B$102=A52)*Pointage!$C$3:$C$102+(Pointage!$D$3:$D$102=A52)*Pointage!$E$3:$E$102+(Pointage!$F$3:$F$102=A52)*Pointage!$G$3:$G$102+(Pointage!$H$3:$H$102=A52)*Pointage!$I$3:$I$102+(Pointage!$J$3:$J$102=A52)*Pointage!$K$3:$K$102+(Pointage!$L$3:$L$102=A52)*Pointage!$L$3:$L$102+(Pointage!$N$3:$N$102=A52)*Pointage!$O$3:$O$102)</f>
        <v>0</v>
      </c>
      <c r="H52" s="16">
        <f t="shared" si="0"/>
        <v>0</v>
      </c>
      <c r="I52" s="4"/>
    </row>
    <row r="53" spans="1:9" ht="15.5" x14ac:dyDescent="0.35">
      <c r="A53" s="43" t="s">
        <v>97</v>
      </c>
      <c r="B53" s="306" t="s">
        <v>269</v>
      </c>
      <c r="C53" s="43" t="s">
        <v>43</v>
      </c>
      <c r="D53" s="43" t="s">
        <v>306</v>
      </c>
      <c r="E53" s="21"/>
      <c r="F53" s="14"/>
      <c r="G53" s="26">
        <f>SUMPRODUCT((Pointage!$B$3:$B$102=A53)*Pointage!$C$3:$C$102+(Pointage!$D$3:$D$102=A53)*Pointage!$E$3:$E$102+(Pointage!$F$3:$F$102=A53)*Pointage!$G$3:$G$102+(Pointage!$H$3:$H$102=A53)*Pointage!$I$3:$I$102+(Pointage!$J$3:$J$102=A53)*Pointage!$K$3:$K$102+(Pointage!$L$3:$L$102=A53)*Pointage!$L$3:$L$102+(Pointage!$N$3:$N$102=A53)*Pointage!$O$3:$O$102)</f>
        <v>0</v>
      </c>
      <c r="H53" s="16">
        <f t="shared" si="0"/>
        <v>0</v>
      </c>
      <c r="I53" s="4"/>
    </row>
    <row r="54" spans="1:9" ht="15.5" x14ac:dyDescent="0.35">
      <c r="A54" s="43" t="s">
        <v>98</v>
      </c>
      <c r="B54" s="306" t="s">
        <v>270</v>
      </c>
      <c r="C54" s="43" t="s">
        <v>99</v>
      </c>
      <c r="D54" s="43" t="s">
        <v>305</v>
      </c>
      <c r="E54" s="21"/>
      <c r="F54" s="14"/>
      <c r="G54" s="26">
        <f>SUMPRODUCT((Pointage!$B$3:$B$102=A54)*Pointage!$C$3:$C$102+(Pointage!$D$3:$D$102=A54)*Pointage!$E$3:$E$102+(Pointage!$F$3:$F$102=A54)*Pointage!$G$3:$G$102+(Pointage!$H$3:$H$102=A54)*Pointage!$I$3:$I$102+(Pointage!$J$3:$J$102=A54)*Pointage!$K$3:$K$102+(Pointage!$L$3:$L$102=A54)*Pointage!$L$3:$L$102+(Pointage!$N$3:$N$102=A54)*Pointage!$O$3:$O$102)</f>
        <v>0</v>
      </c>
      <c r="H54" s="16">
        <f t="shared" si="0"/>
        <v>0</v>
      </c>
      <c r="I54" s="4"/>
    </row>
    <row r="55" spans="1:9" ht="15.5" x14ac:dyDescent="0.35">
      <c r="A55" s="43" t="s">
        <v>100</v>
      </c>
      <c r="B55" s="306" t="s">
        <v>271</v>
      </c>
      <c r="C55" s="43" t="s">
        <v>101</v>
      </c>
      <c r="D55" s="43" t="s">
        <v>306</v>
      </c>
      <c r="E55" s="21"/>
      <c r="F55" s="14"/>
      <c r="G55" s="26">
        <f>SUMPRODUCT((Pointage!$B$3:$B$102=A55)*Pointage!$C$3:$C$102+(Pointage!$D$3:$D$102=A55)*Pointage!$E$3:$E$102+(Pointage!$F$3:$F$102=A55)*Pointage!$G$3:$G$102+(Pointage!$H$3:$H$102=A55)*Pointage!$I$3:$I$102+(Pointage!$J$3:$J$102=A55)*Pointage!$K$3:$K$102+(Pointage!$L$3:$L$102=A55)*Pointage!$L$3:$L$102+(Pointage!$N$3:$N$102=A55)*Pointage!$O$3:$O$102)</f>
        <v>0</v>
      </c>
      <c r="H55" s="16">
        <f t="shared" si="0"/>
        <v>0</v>
      </c>
      <c r="I55" s="4"/>
    </row>
    <row r="56" spans="1:9" ht="15.5" x14ac:dyDescent="0.35">
      <c r="A56" s="43" t="s">
        <v>102</v>
      </c>
      <c r="B56" s="306" t="s">
        <v>272</v>
      </c>
      <c r="C56" s="43" t="s">
        <v>43</v>
      </c>
      <c r="D56" s="43" t="s">
        <v>306</v>
      </c>
      <c r="E56" s="43"/>
      <c r="F56" s="14"/>
      <c r="G56" s="26">
        <f>SUMPRODUCT((Pointage!$B$3:$B$102=A56)*Pointage!$C$3:$C$102+(Pointage!$D$3:$D$102=A56)*Pointage!$E$3:$E$102+(Pointage!$F$3:$F$102=A56)*Pointage!$G$3:$G$102+(Pointage!$H$3:$H$102=A56)*Pointage!$I$3:$I$102+(Pointage!$J$3:$J$102=A56)*Pointage!$K$3:$K$102+(Pointage!$L$3:$L$102=A56)*Pointage!$L$3:$L$102+(Pointage!$N$3:$N$102=A56)*Pointage!$O$3:$O$102)</f>
        <v>0</v>
      </c>
      <c r="H56" s="16">
        <f t="shared" si="0"/>
        <v>0</v>
      </c>
      <c r="I56" s="4"/>
    </row>
    <row r="57" spans="1:9" ht="15.5" x14ac:dyDescent="0.35">
      <c r="A57" s="43" t="s">
        <v>103</v>
      </c>
      <c r="B57" s="306" t="s">
        <v>273</v>
      </c>
      <c r="C57" s="43" t="s">
        <v>104</v>
      </c>
      <c r="D57" s="43" t="s">
        <v>305</v>
      </c>
      <c r="E57" s="21"/>
      <c r="F57" s="14"/>
      <c r="G57" s="26">
        <f>SUMPRODUCT((Pointage!$B$3:$B$102=A57)*Pointage!$C$3:$C$102+(Pointage!$D$3:$D$102=A57)*Pointage!$E$3:$E$102+(Pointage!$F$3:$F$102=A57)*Pointage!$G$3:$G$102+(Pointage!$H$3:$H$102=A57)*Pointage!$I$3:$I$102+(Pointage!$J$3:$J$102=A57)*Pointage!$K$3:$K$102+(Pointage!$L$3:$L$102=A57)*Pointage!$L$3:$L$102+(Pointage!$N$3:$N$102=A57)*Pointage!$O$3:$O$102)</f>
        <v>0</v>
      </c>
      <c r="H57" s="16">
        <f t="shared" si="0"/>
        <v>0</v>
      </c>
      <c r="I57" s="4"/>
    </row>
    <row r="58" spans="1:9" ht="15.5" x14ac:dyDescent="0.35">
      <c r="A58" s="43" t="s">
        <v>105</v>
      </c>
      <c r="B58" s="306" t="s">
        <v>274</v>
      </c>
      <c r="C58" s="43" t="s">
        <v>43</v>
      </c>
      <c r="D58" s="43" t="s">
        <v>306</v>
      </c>
      <c r="E58" s="21"/>
      <c r="F58" s="14"/>
      <c r="G58" s="26">
        <f>SUMPRODUCT((Pointage!$B$3:$B$102=A58)*Pointage!$C$3:$C$102+(Pointage!$D$3:$D$102=A58)*Pointage!$E$3:$E$102+(Pointage!$F$3:$F$102=A58)*Pointage!$G$3:$G$102+(Pointage!$H$3:$H$102=A58)*Pointage!$I$3:$I$102+(Pointage!$J$3:$J$102=A58)*Pointage!$K$3:$K$102+(Pointage!$L$3:$L$102=A58)*Pointage!$L$3:$L$102+(Pointage!$N$3:$N$102=A58)*Pointage!$O$3:$O$102)</f>
        <v>0</v>
      </c>
      <c r="H58" s="16">
        <f t="shared" si="0"/>
        <v>0</v>
      </c>
      <c r="I58" s="4"/>
    </row>
    <row r="59" spans="1:9" ht="15.5" x14ac:dyDescent="0.35">
      <c r="A59" s="43" t="s">
        <v>106</v>
      </c>
      <c r="B59" s="306" t="s">
        <v>275</v>
      </c>
      <c r="C59" s="43" t="s">
        <v>43</v>
      </c>
      <c r="D59" s="43" t="s">
        <v>306</v>
      </c>
      <c r="E59" s="21"/>
      <c r="F59" s="14"/>
      <c r="G59" s="26">
        <f>SUMPRODUCT((Pointage!$B$3:$B$102=A59)*Pointage!$C$3:$C$102+(Pointage!$D$3:$D$102=A59)*Pointage!$E$3:$E$102+(Pointage!$F$3:$F$102=A59)*Pointage!$G$3:$G$102+(Pointage!$H$3:$H$102=A59)*Pointage!$I$3:$I$102+(Pointage!$J$3:$J$102=A59)*Pointage!$K$3:$K$102+(Pointage!$L$3:$L$102=A59)*Pointage!$L$3:$L$102+(Pointage!$N$3:$N$102=A59)*Pointage!$O$3:$O$102)</f>
        <v>0</v>
      </c>
      <c r="H59" s="16">
        <f t="shared" si="0"/>
        <v>0</v>
      </c>
      <c r="I59" s="4"/>
    </row>
    <row r="60" spans="1:9" ht="15.5" x14ac:dyDescent="0.35">
      <c r="A60" s="43" t="s">
        <v>107</v>
      </c>
      <c r="B60" s="306" t="s">
        <v>276</v>
      </c>
      <c r="C60" s="43" t="s">
        <v>108</v>
      </c>
      <c r="D60" s="43" t="s">
        <v>307</v>
      </c>
      <c r="E60" s="21"/>
      <c r="F60" s="14"/>
      <c r="G60" s="26">
        <f>SUMPRODUCT((Pointage!$B$3:$B$102=A60)*Pointage!$C$3:$C$102+(Pointage!$D$3:$D$102=A60)*Pointage!$E$3:$E$102+(Pointage!$F$3:$F$102=A60)*Pointage!$G$3:$G$102+(Pointage!$H$3:$H$102=A60)*Pointage!$I$3:$I$102+(Pointage!$J$3:$J$102=A60)*Pointage!$K$3:$K$102+(Pointage!$L$3:$L$102=A60)*Pointage!$L$3:$L$102+(Pointage!$N$3:$N$102=A60)*Pointage!$O$3:$O$102)</f>
        <v>0</v>
      </c>
      <c r="H60" s="16">
        <f t="shared" si="0"/>
        <v>0</v>
      </c>
      <c r="I60" s="4"/>
    </row>
    <row r="61" spans="1:9" ht="15.5" x14ac:dyDescent="0.35">
      <c r="A61" s="43" t="s">
        <v>109</v>
      </c>
      <c r="B61" s="306" t="s">
        <v>277</v>
      </c>
      <c r="C61" s="43" t="s">
        <v>110</v>
      </c>
      <c r="D61" s="43" t="s">
        <v>307</v>
      </c>
      <c r="E61" s="21"/>
      <c r="F61" s="14"/>
      <c r="G61" s="26">
        <f>SUMPRODUCT((Pointage!$B$3:$B$102=A61)*Pointage!$C$3:$C$102+(Pointage!$D$3:$D$102=A61)*Pointage!$E$3:$E$102+(Pointage!$F$3:$F$102=A61)*Pointage!$G$3:$G$102+(Pointage!$H$3:$H$102=A61)*Pointage!$I$3:$I$102+(Pointage!$J$3:$J$102=A61)*Pointage!$K$3:$K$102+(Pointage!$L$3:$L$102=A61)*Pointage!$L$3:$L$102+(Pointage!$N$3:$N$102=A61)*Pointage!$O$3:$O$102)</f>
        <v>0</v>
      </c>
      <c r="H61" s="16">
        <f t="shared" si="0"/>
        <v>0</v>
      </c>
      <c r="I61" s="4"/>
    </row>
    <row r="62" spans="1:9" ht="15.5" x14ac:dyDescent="0.35">
      <c r="A62" s="43" t="s">
        <v>111</v>
      </c>
      <c r="B62" s="306" t="s">
        <v>278</v>
      </c>
      <c r="C62" s="43"/>
      <c r="D62" s="43" t="s">
        <v>307</v>
      </c>
      <c r="E62" s="21"/>
      <c r="F62" s="14"/>
      <c r="G62" s="26">
        <f>SUMPRODUCT((Pointage!$B$3:$B$102=A62)*Pointage!$C$3:$C$102+(Pointage!$D$3:$D$102=A62)*Pointage!$E$3:$E$102+(Pointage!$F$3:$F$102=A62)*Pointage!$G$3:$G$102+(Pointage!$H$3:$H$102=A62)*Pointage!$I$3:$I$102+(Pointage!$J$3:$J$102=A62)*Pointage!$K$3:$K$102+(Pointage!$L$3:$L$102=A62)*Pointage!$L$3:$L$102+(Pointage!$N$3:$N$102=A62)*Pointage!$O$3:$O$102)</f>
        <v>0</v>
      </c>
      <c r="H62" s="16">
        <f t="shared" si="0"/>
        <v>0</v>
      </c>
      <c r="I62" s="4"/>
    </row>
    <row r="63" spans="1:9" ht="15.5" x14ac:dyDescent="0.35">
      <c r="A63" s="43" t="s">
        <v>112</v>
      </c>
      <c r="B63" s="306" t="s">
        <v>279</v>
      </c>
      <c r="C63" s="43" t="s">
        <v>43</v>
      </c>
      <c r="D63" s="43" t="s">
        <v>306</v>
      </c>
      <c r="E63" s="21"/>
      <c r="F63" s="14"/>
      <c r="G63" s="26">
        <f>SUMPRODUCT((Pointage!$B$3:$B$102=A63)*Pointage!$C$3:$C$102+(Pointage!$D$3:$D$102=A63)*Pointage!$E$3:$E$102+(Pointage!$F$3:$F$102=A63)*Pointage!$G$3:$G$102+(Pointage!$H$3:$H$102=A63)*Pointage!$I$3:$I$102+(Pointage!$J$3:$J$102=A63)*Pointage!$K$3:$K$102+(Pointage!$L$3:$L$102=A63)*Pointage!$L$3:$L$102+(Pointage!$N$3:$N$102=A63)*Pointage!$O$3:$O$102)</f>
        <v>0</v>
      </c>
      <c r="H63" s="16">
        <f t="shared" si="0"/>
        <v>0</v>
      </c>
      <c r="I63" s="4"/>
    </row>
    <row r="64" spans="1:9" ht="15.5" x14ac:dyDescent="0.35">
      <c r="A64" s="43" t="s">
        <v>113</v>
      </c>
      <c r="B64" s="306" t="s">
        <v>280</v>
      </c>
      <c r="C64" s="43" t="s">
        <v>114</v>
      </c>
      <c r="D64" s="43" t="s">
        <v>307</v>
      </c>
      <c r="E64" s="21"/>
      <c r="F64" s="14"/>
      <c r="G64" s="26">
        <f>SUMPRODUCT((Pointage!$B$3:$B$102=A64)*Pointage!$C$3:$C$102+(Pointage!$D$3:$D$102=A64)*Pointage!$E$3:$E$102+(Pointage!$F$3:$F$102=A64)*Pointage!$G$3:$G$102+(Pointage!$H$3:$H$102=A64)*Pointage!$I$3:$I$102+(Pointage!$J$3:$J$102=A64)*Pointage!$K$3:$K$102+(Pointage!$L$3:$L$102=A64)*Pointage!$L$3:$L$102+(Pointage!$N$3:$N$102=A64)*Pointage!$O$3:$O$102)</f>
        <v>0</v>
      </c>
      <c r="H64" s="16">
        <f t="shared" si="0"/>
        <v>0</v>
      </c>
      <c r="I64" s="4"/>
    </row>
    <row r="65" spans="1:9" ht="15.5" x14ac:dyDescent="0.35">
      <c r="A65" s="43" t="s">
        <v>115</v>
      </c>
      <c r="B65" s="306" t="s">
        <v>281</v>
      </c>
      <c r="C65" s="43" t="s">
        <v>116</v>
      </c>
      <c r="D65" s="43" t="s">
        <v>303</v>
      </c>
      <c r="E65" s="21"/>
      <c r="F65" s="14"/>
      <c r="G65" s="26">
        <f>SUMPRODUCT((Pointage!$B$3:$B$102=A65)*Pointage!$C$3:$C$102+(Pointage!$D$3:$D$102=A65)*Pointage!$E$3:$E$102+(Pointage!$F$3:$F$102=A65)*Pointage!$G$3:$G$102+(Pointage!$H$3:$H$102=A65)*Pointage!$I$3:$I$102+(Pointage!$J$3:$J$102=A65)*Pointage!$K$3:$K$102+(Pointage!$L$3:$L$102=A65)*Pointage!$L$3:$L$102+(Pointage!$N$3:$N$102=A65)*Pointage!$O$3:$O$102)</f>
        <v>0</v>
      </c>
      <c r="H65" s="16">
        <f t="shared" si="0"/>
        <v>0</v>
      </c>
      <c r="I65" s="4"/>
    </row>
    <row r="66" spans="1:9" ht="15.5" x14ac:dyDescent="0.35">
      <c r="A66" s="43" t="s">
        <v>117</v>
      </c>
      <c r="B66" s="306" t="s">
        <v>282</v>
      </c>
      <c r="C66" s="43" t="s">
        <v>118</v>
      </c>
      <c r="D66" s="43" t="s">
        <v>303</v>
      </c>
      <c r="E66" s="21"/>
      <c r="F66" s="14"/>
      <c r="G66" s="26">
        <f>SUMPRODUCT((Pointage!$B$3:$B$102=A66)*Pointage!$C$3:$C$102+(Pointage!$D$3:$D$102=A66)*Pointage!$E$3:$E$102+(Pointage!$F$3:$F$102=A66)*Pointage!$G$3:$G$102+(Pointage!$H$3:$H$102=A66)*Pointage!$I$3:$I$102+(Pointage!$J$3:$J$102=A66)*Pointage!$K$3:$K$102+(Pointage!$L$3:$L$102=A66)*Pointage!$L$3:$L$102+(Pointage!$N$3:$N$102=A66)*Pointage!$O$3:$O$102)</f>
        <v>0</v>
      </c>
      <c r="H66" s="16">
        <f t="shared" si="0"/>
        <v>0</v>
      </c>
      <c r="I66" s="4"/>
    </row>
    <row r="67" spans="1:9" ht="15.5" x14ac:dyDescent="0.35">
      <c r="A67" s="43" t="s">
        <v>119</v>
      </c>
      <c r="B67" s="306" t="s">
        <v>283</v>
      </c>
      <c r="C67" s="43" t="s">
        <v>43</v>
      </c>
      <c r="D67" s="43" t="s">
        <v>306</v>
      </c>
      <c r="E67" s="21"/>
      <c r="F67" s="14"/>
      <c r="G67" s="26">
        <f>SUMPRODUCT((Pointage!$B$3:$B$102=A67)*Pointage!$C$3:$C$102+(Pointage!$D$3:$D$102=A67)*Pointage!$E$3:$E$102+(Pointage!$F$3:$F$102=A67)*Pointage!$G$3:$G$102+(Pointage!$H$3:$H$102=A67)*Pointage!$I$3:$I$102+(Pointage!$J$3:$J$102=A67)*Pointage!$K$3:$K$102+(Pointage!$L$3:$L$102=A67)*Pointage!$L$3:$L$102+(Pointage!$N$3:$N$102=A67)*Pointage!$O$3:$O$102)</f>
        <v>0</v>
      </c>
      <c r="H67" s="16">
        <f t="shared" si="0"/>
        <v>0</v>
      </c>
      <c r="I67" s="4"/>
    </row>
    <row r="68" spans="1:9" ht="15.5" x14ac:dyDescent="0.35">
      <c r="A68" s="43" t="s">
        <v>120</v>
      </c>
      <c r="B68" s="306" t="s">
        <v>284</v>
      </c>
      <c r="C68" s="43" t="s">
        <v>104</v>
      </c>
      <c r="D68" s="43" t="s">
        <v>305</v>
      </c>
      <c r="E68" s="21"/>
      <c r="F68" s="14"/>
      <c r="G68" s="26">
        <f>SUMPRODUCT((Pointage!$B$3:$B$102=A68)*Pointage!$C$3:$C$102+(Pointage!$D$3:$D$102=A68)*Pointage!$E$3:$E$102+(Pointage!$F$3:$F$102=A68)*Pointage!$G$3:$G$102+(Pointage!$H$3:$H$102=A68)*Pointage!$I$3:$I$102+(Pointage!$J$3:$J$102=A68)*Pointage!$K$3:$K$102+(Pointage!$L$3:$L$102=A68)*Pointage!$L$3:$L$102+(Pointage!$N$3:$N$102=A68)*Pointage!$O$3:$O$102)</f>
        <v>0</v>
      </c>
      <c r="H68" s="16">
        <f t="shared" si="0"/>
        <v>0</v>
      </c>
      <c r="I68" s="4"/>
    </row>
    <row r="69" spans="1:9" ht="15.5" x14ac:dyDescent="0.35">
      <c r="A69" s="43" t="s">
        <v>121</v>
      </c>
      <c r="B69" s="306" t="s">
        <v>285</v>
      </c>
      <c r="C69" s="43" t="s">
        <v>122</v>
      </c>
      <c r="D69" s="43" t="s">
        <v>305</v>
      </c>
      <c r="E69" s="21"/>
      <c r="F69" s="14"/>
      <c r="G69" s="26">
        <f>SUMPRODUCT((Pointage!$B$3:$B$102=A69)*Pointage!$C$3:$C$102+(Pointage!$D$3:$D$102=A69)*Pointage!$E$3:$E$102+(Pointage!$F$3:$F$102=A69)*Pointage!$G$3:$G$102+(Pointage!$H$3:$H$102=A69)*Pointage!$I$3:$I$102+(Pointage!$J$3:$J$102=A69)*Pointage!$K$3:$K$102+(Pointage!$L$3:$L$102=A69)*Pointage!$L$3:$L$102+(Pointage!$N$3:$N$102=A69)*Pointage!$O$3:$O$102)</f>
        <v>0</v>
      </c>
      <c r="H69" s="16">
        <f t="shared" ref="H69:H132" si="1">F69-G69</f>
        <v>0</v>
      </c>
      <c r="I69" s="4"/>
    </row>
    <row r="70" spans="1:9" ht="15.5" x14ac:dyDescent="0.35">
      <c r="A70" s="43" t="s">
        <v>123</v>
      </c>
      <c r="B70" s="306" t="s">
        <v>286</v>
      </c>
      <c r="C70" s="43" t="s">
        <v>27</v>
      </c>
      <c r="D70" s="43" t="s">
        <v>305</v>
      </c>
      <c r="E70" s="21"/>
      <c r="F70" s="14"/>
      <c r="G70" s="26">
        <f>SUMPRODUCT((Pointage!$B$3:$B$102=A70)*Pointage!$C$3:$C$102+(Pointage!$D$3:$D$102=A70)*Pointage!$E$3:$E$102+(Pointage!$F$3:$F$102=A70)*Pointage!$G$3:$G$102+(Pointage!$H$3:$H$102=A70)*Pointage!$I$3:$I$102+(Pointage!$J$3:$J$102=A70)*Pointage!$K$3:$K$102+(Pointage!$L$3:$L$102=A70)*Pointage!$L$3:$L$102+(Pointage!$N$3:$N$102=A70)*Pointage!$O$3:$O$102)</f>
        <v>0</v>
      </c>
      <c r="H70" s="16">
        <f t="shared" si="1"/>
        <v>0</v>
      </c>
      <c r="I70" s="4"/>
    </row>
    <row r="71" spans="1:9" ht="15.5" x14ac:dyDescent="0.35">
      <c r="A71" s="43" t="s">
        <v>124</v>
      </c>
      <c r="B71" s="306" t="s">
        <v>287</v>
      </c>
      <c r="C71" s="43"/>
      <c r="D71" s="43" t="s">
        <v>307</v>
      </c>
      <c r="E71" s="21"/>
      <c r="F71" s="14"/>
      <c r="G71" s="26">
        <f>SUMPRODUCT((Pointage!$B$3:$B$102=A71)*Pointage!$C$3:$C$102+(Pointage!$D$3:$D$102=A71)*Pointage!$E$3:$E$102+(Pointage!$F$3:$F$102=A71)*Pointage!$G$3:$G$102+(Pointage!$H$3:$H$102=A71)*Pointage!$I$3:$I$102+(Pointage!$J$3:$J$102=A71)*Pointage!$K$3:$K$102+(Pointage!$L$3:$L$102=A71)*Pointage!$L$3:$L$102+(Pointage!$N$3:$N$102=A71)*Pointage!$O$3:$O$102)</f>
        <v>0</v>
      </c>
      <c r="H71" s="16">
        <f t="shared" si="1"/>
        <v>0</v>
      </c>
      <c r="I71" s="4"/>
    </row>
    <row r="72" spans="1:9" ht="15.5" x14ac:dyDescent="0.35">
      <c r="A72" s="43" t="s">
        <v>125</v>
      </c>
      <c r="B72" s="306" t="s">
        <v>288</v>
      </c>
      <c r="C72" s="43" t="s">
        <v>43</v>
      </c>
      <c r="D72" s="43" t="s">
        <v>306</v>
      </c>
      <c r="E72" s="21"/>
      <c r="F72" s="14"/>
      <c r="G72" s="26">
        <f>SUMPRODUCT((Pointage!$B$3:$B$102=A72)*Pointage!$C$3:$C$102+(Pointage!$D$3:$D$102=A72)*Pointage!$E$3:$E$102+(Pointage!$F$3:$F$102=A72)*Pointage!$G$3:$G$102+(Pointage!$H$3:$H$102=A72)*Pointage!$I$3:$I$102+(Pointage!$J$3:$J$102=A72)*Pointage!$K$3:$K$102+(Pointage!$L$3:$L$102=A72)*Pointage!$L$3:$L$102+(Pointage!$N$3:$N$102=A72)*Pointage!$O$3:$O$102)</f>
        <v>0</v>
      </c>
      <c r="H72" s="16">
        <f t="shared" si="1"/>
        <v>0</v>
      </c>
      <c r="I72" s="4"/>
    </row>
    <row r="73" spans="1:9" ht="15.5" x14ac:dyDescent="0.35">
      <c r="A73" s="43" t="s">
        <v>126</v>
      </c>
      <c r="B73" s="306" t="s">
        <v>289</v>
      </c>
      <c r="C73" s="43" t="s">
        <v>127</v>
      </c>
      <c r="D73" s="43" t="s">
        <v>305</v>
      </c>
      <c r="E73" s="21"/>
      <c r="F73" s="14"/>
      <c r="G73" s="26">
        <f>SUMPRODUCT((Pointage!$B$3:$B$102=A73)*Pointage!$C$3:$C$102+(Pointage!$D$3:$D$102=A73)*Pointage!$E$3:$E$102+(Pointage!$F$3:$F$102=A73)*Pointage!$G$3:$G$102+(Pointage!$H$3:$H$102=A73)*Pointage!$I$3:$I$102+(Pointage!$J$3:$J$102=A73)*Pointage!$K$3:$K$102+(Pointage!$L$3:$L$102=A73)*Pointage!$L$3:$L$102+(Pointage!$N$3:$N$102=A73)*Pointage!$O$3:$O$102)</f>
        <v>0</v>
      </c>
      <c r="H73" s="16">
        <f t="shared" si="1"/>
        <v>0</v>
      </c>
      <c r="I73" s="4"/>
    </row>
    <row r="74" spans="1:9" ht="15.5" x14ac:dyDescent="0.35">
      <c r="A74" s="43" t="s">
        <v>128</v>
      </c>
      <c r="B74" s="306" t="s">
        <v>290</v>
      </c>
      <c r="C74" s="43" t="s">
        <v>27</v>
      </c>
      <c r="D74" s="43" t="s">
        <v>304</v>
      </c>
      <c r="E74" s="21"/>
      <c r="F74" s="14"/>
      <c r="G74" s="26">
        <f>SUMPRODUCT((Pointage!$B$3:$B$102=A74)*Pointage!$C$3:$C$102+(Pointage!$D$3:$D$102=A74)*Pointage!$E$3:$E$102+(Pointage!$F$3:$F$102=A74)*Pointage!$G$3:$G$102+(Pointage!$H$3:$H$102=A74)*Pointage!$I$3:$I$102+(Pointage!$J$3:$J$102=A74)*Pointage!$K$3:$K$102+(Pointage!$L$3:$L$102=A74)*Pointage!$L$3:$L$102+(Pointage!$N$3:$N$102=A74)*Pointage!$O$3:$O$102)</f>
        <v>0</v>
      </c>
      <c r="H74" s="16">
        <f t="shared" si="1"/>
        <v>0</v>
      </c>
      <c r="I74" s="4"/>
    </row>
    <row r="75" spans="1:9" ht="15.5" x14ac:dyDescent="0.35">
      <c r="A75" s="43" t="s">
        <v>129</v>
      </c>
      <c r="B75" s="306" t="s">
        <v>291</v>
      </c>
      <c r="C75" s="43" t="s">
        <v>27</v>
      </c>
      <c r="D75" s="43" t="s">
        <v>304</v>
      </c>
      <c r="E75" s="21"/>
      <c r="F75" s="14"/>
      <c r="G75" s="26">
        <f>SUMPRODUCT((Pointage!$B$3:$B$102=A75)*Pointage!$C$3:$C$102+(Pointage!$D$3:$D$102=A75)*Pointage!$E$3:$E$102+(Pointage!$F$3:$F$102=A75)*Pointage!$G$3:$G$102+(Pointage!$H$3:$H$102=A75)*Pointage!$I$3:$I$102+(Pointage!$J$3:$J$102=A75)*Pointage!$K$3:$K$102+(Pointage!$L$3:$L$102=A75)*Pointage!$L$3:$L$102+(Pointage!$N$3:$N$102=A75)*Pointage!$O$3:$O$102)</f>
        <v>0</v>
      </c>
      <c r="H75" s="16">
        <f t="shared" si="1"/>
        <v>0</v>
      </c>
      <c r="I75" s="4"/>
    </row>
    <row r="76" spans="1:9" ht="15.5" x14ac:dyDescent="0.35">
      <c r="A76" s="43" t="s">
        <v>130</v>
      </c>
      <c r="B76" s="306" t="s">
        <v>292</v>
      </c>
      <c r="C76" s="43" t="s">
        <v>131</v>
      </c>
      <c r="D76" s="43" t="s">
        <v>306</v>
      </c>
      <c r="E76" s="21"/>
      <c r="F76" s="14"/>
      <c r="G76" s="26">
        <f>SUMPRODUCT((Pointage!$B$3:$B$102=A76)*Pointage!$C$3:$C$102+(Pointage!$D$3:$D$102=A76)*Pointage!$E$3:$E$102+(Pointage!$F$3:$F$102=A76)*Pointage!$G$3:$G$102+(Pointage!$H$3:$H$102=A76)*Pointage!$I$3:$I$102+(Pointage!$J$3:$J$102=A76)*Pointage!$K$3:$K$102+(Pointage!$L$3:$L$102=A76)*Pointage!$L$3:$L$102+(Pointage!$N$3:$N$102=A76)*Pointage!$O$3:$O$102)</f>
        <v>0</v>
      </c>
      <c r="H76" s="16">
        <f t="shared" si="1"/>
        <v>0</v>
      </c>
      <c r="I76" s="4"/>
    </row>
    <row r="77" spans="1:9" ht="15.5" x14ac:dyDescent="0.35">
      <c r="A77" s="43" t="s">
        <v>132</v>
      </c>
      <c r="B77" s="306" t="s">
        <v>293</v>
      </c>
      <c r="C77" s="43" t="s">
        <v>133</v>
      </c>
      <c r="D77" s="43" t="s">
        <v>307</v>
      </c>
      <c r="E77" s="21"/>
      <c r="F77" s="14"/>
      <c r="G77" s="26">
        <f>SUMPRODUCT((Pointage!$B$3:$B$102=A77)*Pointage!$C$3:$C$102+(Pointage!$D$3:$D$102=A77)*Pointage!$E$3:$E$102+(Pointage!$F$3:$F$102=A77)*Pointage!$G$3:$G$102+(Pointage!$H$3:$H$102=A77)*Pointage!$I$3:$I$102+(Pointage!$J$3:$J$102=A77)*Pointage!$K$3:$K$102+(Pointage!$L$3:$L$102=A77)*Pointage!$L$3:$L$102+(Pointage!$N$3:$N$102=A77)*Pointage!$O$3:$O$102)</f>
        <v>0</v>
      </c>
      <c r="H77" s="16">
        <f t="shared" si="1"/>
        <v>0</v>
      </c>
      <c r="I77" s="4"/>
    </row>
    <row r="78" spans="1:9" ht="15.5" x14ac:dyDescent="0.35">
      <c r="A78" s="43" t="s">
        <v>134</v>
      </c>
      <c r="B78" s="306" t="s">
        <v>294</v>
      </c>
      <c r="C78" s="43" t="s">
        <v>88</v>
      </c>
      <c r="D78" s="43" t="s">
        <v>307</v>
      </c>
      <c r="E78" s="21"/>
      <c r="F78" s="14"/>
      <c r="G78" s="26">
        <f>SUMPRODUCT((Pointage!$B$3:$B$102=A78)*Pointage!$C$3:$C$102+(Pointage!$D$3:$D$102=A78)*Pointage!$E$3:$E$102+(Pointage!$F$3:$F$102=A78)*Pointage!$G$3:$G$102+(Pointage!$H$3:$H$102=A78)*Pointage!$I$3:$I$102+(Pointage!$J$3:$J$102=A78)*Pointage!$K$3:$K$102+(Pointage!$L$3:$L$102=A78)*Pointage!$L$3:$L$102+(Pointage!$N$3:$N$102=A78)*Pointage!$O$3:$O$102)</f>
        <v>0</v>
      </c>
      <c r="H78" s="16">
        <f t="shared" si="1"/>
        <v>0</v>
      </c>
      <c r="I78" s="4"/>
    </row>
    <row r="79" spans="1:9" ht="15.5" x14ac:dyDescent="0.35">
      <c r="A79" s="43" t="s">
        <v>135</v>
      </c>
      <c r="B79" s="306" t="s">
        <v>295</v>
      </c>
      <c r="C79" s="43" t="s">
        <v>43</v>
      </c>
      <c r="D79" s="43" t="s">
        <v>306</v>
      </c>
      <c r="E79" s="21"/>
      <c r="F79" s="14"/>
      <c r="G79" s="26">
        <f>SUMPRODUCT((Pointage!$B$3:$B$102=A79)*Pointage!$C$3:$C$102+(Pointage!$D$3:$D$102=A79)*Pointage!$E$3:$E$102+(Pointage!$F$3:$F$102=A79)*Pointage!$G$3:$G$102+(Pointage!$H$3:$H$102=A79)*Pointage!$I$3:$I$102+(Pointage!$J$3:$J$102=A79)*Pointage!$K$3:$K$102+(Pointage!$L$3:$L$102=A79)*Pointage!$L$3:$L$102+(Pointage!$N$3:$N$102=A79)*Pointage!$O$3:$O$102)</f>
        <v>0</v>
      </c>
      <c r="H79" s="16">
        <f t="shared" si="1"/>
        <v>0</v>
      </c>
      <c r="I79" s="4"/>
    </row>
    <row r="80" spans="1:9" ht="15.5" x14ac:dyDescent="0.35">
      <c r="A80" s="43" t="s">
        <v>136</v>
      </c>
      <c r="B80" s="306" t="s">
        <v>296</v>
      </c>
      <c r="C80" s="43" t="s">
        <v>137</v>
      </c>
      <c r="D80" s="43" t="s">
        <v>306</v>
      </c>
      <c r="E80" s="21"/>
      <c r="F80" s="14"/>
      <c r="G80" s="26">
        <f>SUMPRODUCT((Pointage!$B$3:$B$102=A80)*Pointage!$C$3:$C$102+(Pointage!$D$3:$D$102=A80)*Pointage!$E$3:$E$102+(Pointage!$F$3:$F$102=A80)*Pointage!$G$3:$G$102+(Pointage!$H$3:$H$102=A80)*Pointage!$I$3:$I$102+(Pointage!$J$3:$J$102=A80)*Pointage!$K$3:$K$102+(Pointage!$L$3:$L$102=A80)*Pointage!$L$3:$L$102+(Pointage!$N$3:$N$102=A80)*Pointage!$O$3:$O$102)</f>
        <v>0</v>
      </c>
      <c r="H80" s="16">
        <f t="shared" si="1"/>
        <v>0</v>
      </c>
      <c r="I80" s="4"/>
    </row>
    <row r="81" spans="1:9" ht="15.5" x14ac:dyDescent="0.35">
      <c r="A81" s="43" t="s">
        <v>138</v>
      </c>
      <c r="B81" s="306" t="s">
        <v>297</v>
      </c>
      <c r="C81" s="43" t="s">
        <v>139</v>
      </c>
      <c r="D81" s="43" t="s">
        <v>303</v>
      </c>
      <c r="E81" s="21"/>
      <c r="F81" s="14"/>
      <c r="G81" s="26">
        <f>SUMPRODUCT((Pointage!$B$3:$B$102=A81)*Pointage!$C$3:$C$102+(Pointage!$D$3:$D$102=A81)*Pointage!$E$3:$E$102+(Pointage!$F$3:$F$102=A81)*Pointage!$G$3:$G$102+(Pointage!$H$3:$H$102=A81)*Pointage!$I$3:$I$102+(Pointage!$J$3:$J$102=A81)*Pointage!$K$3:$K$102+(Pointage!$L$3:$L$102=A81)*Pointage!$L$3:$L$102+(Pointage!$N$3:$N$102=A81)*Pointage!$O$3:$O$102)</f>
        <v>0</v>
      </c>
      <c r="H81" s="16">
        <f t="shared" si="1"/>
        <v>0</v>
      </c>
      <c r="I81" s="4"/>
    </row>
    <row r="82" spans="1:9" ht="15.5" x14ac:dyDescent="0.35">
      <c r="A82" s="43" t="s">
        <v>140</v>
      </c>
      <c r="B82" s="306" t="s">
        <v>298</v>
      </c>
      <c r="C82" s="43" t="s">
        <v>141</v>
      </c>
      <c r="D82" s="43" t="s">
        <v>305</v>
      </c>
      <c r="E82" s="21"/>
      <c r="F82" s="14"/>
      <c r="G82" s="26">
        <f>SUMPRODUCT((Pointage!$B$3:$B$102=A82)*Pointage!$C$3:$C$102+(Pointage!$D$3:$D$102=A82)*Pointage!$E$3:$E$102+(Pointage!$F$3:$F$102=A82)*Pointage!$G$3:$G$102+(Pointage!$H$3:$H$102=A82)*Pointage!$I$3:$I$102+(Pointage!$J$3:$J$102=A82)*Pointage!$K$3:$K$102+(Pointage!$L$3:$L$102=A82)*Pointage!$L$3:$L$102+(Pointage!$N$3:$N$102=A82)*Pointage!$O$3:$O$102)</f>
        <v>0</v>
      </c>
      <c r="H82" s="16">
        <f t="shared" si="1"/>
        <v>0</v>
      </c>
      <c r="I82" s="4"/>
    </row>
    <row r="83" spans="1:9" ht="15.5" x14ac:dyDescent="0.35">
      <c r="A83" s="43" t="s">
        <v>142</v>
      </c>
      <c r="B83" s="306" t="s">
        <v>299</v>
      </c>
      <c r="C83" s="43" t="s">
        <v>143</v>
      </c>
      <c r="D83" s="43" t="s">
        <v>303</v>
      </c>
      <c r="E83" s="21"/>
      <c r="F83" s="14"/>
      <c r="G83" s="26">
        <f>SUMPRODUCT((Pointage!$B$3:$B$102=A83)*Pointage!$C$3:$C$102+(Pointage!$D$3:$D$102=A83)*Pointage!$E$3:$E$102+(Pointage!$F$3:$F$102=A83)*Pointage!$G$3:$G$102+(Pointage!$H$3:$H$102=A83)*Pointage!$I$3:$I$102+(Pointage!$J$3:$J$102=A83)*Pointage!$K$3:$K$102+(Pointage!$L$3:$L$102=A83)*Pointage!$L$3:$L$102+(Pointage!$N$3:$N$102=A83)*Pointage!$O$3:$O$102)</f>
        <v>0</v>
      </c>
      <c r="H83" s="16">
        <f t="shared" si="1"/>
        <v>0</v>
      </c>
      <c r="I83" s="4"/>
    </row>
    <row r="84" spans="1:9" ht="15.5" x14ac:dyDescent="0.35">
      <c r="A84" s="43" t="s">
        <v>144</v>
      </c>
      <c r="B84" s="306" t="s">
        <v>300</v>
      </c>
      <c r="C84" s="43" t="s">
        <v>145</v>
      </c>
      <c r="D84" s="43" t="s">
        <v>305</v>
      </c>
      <c r="E84" s="21"/>
      <c r="F84" s="14"/>
      <c r="G84" s="26">
        <f>SUMPRODUCT((Pointage!$B$3:$B$102=A84)*Pointage!$C$3:$C$102+(Pointage!$D$3:$D$102=A84)*Pointage!$E$3:$E$102+(Pointage!$F$3:$F$102=A84)*Pointage!$G$3:$G$102+(Pointage!$H$3:$H$102=A84)*Pointage!$I$3:$I$102+(Pointage!$J$3:$J$102=A84)*Pointage!$K$3:$K$102+(Pointage!$L$3:$L$102=A84)*Pointage!$L$3:$L$102+(Pointage!$N$3:$N$102=A84)*Pointage!$O$3:$O$102)</f>
        <v>0</v>
      </c>
      <c r="H84" s="16">
        <f t="shared" si="1"/>
        <v>0</v>
      </c>
      <c r="I84" s="4"/>
    </row>
    <row r="85" spans="1:9" ht="15.5" x14ac:dyDescent="0.35">
      <c r="A85" s="43" t="s">
        <v>146</v>
      </c>
      <c r="B85" s="306" t="s">
        <v>301</v>
      </c>
      <c r="C85" s="43" t="s">
        <v>99</v>
      </c>
      <c r="D85" s="43" t="s">
        <v>305</v>
      </c>
      <c r="E85" s="21"/>
      <c r="F85" s="14"/>
      <c r="G85" s="26">
        <f>SUMPRODUCT((Pointage!$B$3:$B$102=A85)*Pointage!$C$3:$C$102+(Pointage!$D$3:$D$102=A85)*Pointage!$E$3:$E$102+(Pointage!$F$3:$F$102=A85)*Pointage!$G$3:$G$102+(Pointage!$H$3:$H$102=A85)*Pointage!$I$3:$I$102+(Pointage!$J$3:$J$102=A85)*Pointage!$K$3:$K$102+(Pointage!$L$3:$L$102=A85)*Pointage!$L$3:$L$102+(Pointage!$N$3:$N$102=A85)*Pointage!$O$3:$O$102)</f>
        <v>0</v>
      </c>
      <c r="H85" s="16">
        <f t="shared" si="1"/>
        <v>0</v>
      </c>
      <c r="I85" s="4"/>
    </row>
    <row r="86" spans="1:9" ht="15.5" x14ac:dyDescent="0.35">
      <c r="A86" s="43" t="s">
        <v>147</v>
      </c>
      <c r="B86" s="306" t="s">
        <v>302</v>
      </c>
      <c r="C86" s="43" t="s">
        <v>148</v>
      </c>
      <c r="D86" s="43" t="s">
        <v>307</v>
      </c>
      <c r="E86" s="21"/>
      <c r="F86" s="14"/>
      <c r="G86" s="26">
        <f>SUMPRODUCT((Pointage!$B$3:$B$102=A86)*Pointage!$C$3:$C$102+(Pointage!$D$3:$D$102=A86)*Pointage!$E$3:$E$102+(Pointage!$F$3:$F$102=A86)*Pointage!$G$3:$G$102+(Pointage!$H$3:$H$102=A86)*Pointage!$I$3:$I$102+(Pointage!$J$3:$J$102=A86)*Pointage!$K$3:$K$102+(Pointage!$L$3:$L$102=A86)*Pointage!$L$3:$L$102+(Pointage!$N$3:$N$102=A86)*Pointage!$O$3:$O$102)</f>
        <v>0</v>
      </c>
      <c r="H86" s="16">
        <f t="shared" si="1"/>
        <v>0</v>
      </c>
      <c r="I86" s="4"/>
    </row>
    <row r="87" spans="1:9" ht="15.5" x14ac:dyDescent="0.35">
      <c r="E87" s="21"/>
      <c r="F87" s="14"/>
      <c r="G87" s="26">
        <f>SUMPRODUCT((Pointage!$B$3:$B$102=A87)*Pointage!$C$3:$C$102+(Pointage!$D$3:$D$102=A87)*Pointage!$E$3:$E$102+(Pointage!$F$3:$F$102=A87)*Pointage!$G$3:$G$102+(Pointage!$H$3:$H$102=A87)*Pointage!$I$3:$I$102+(Pointage!$J$3:$J$102=A87)*Pointage!$K$3:$K$102+(Pointage!$L$3:$L$102=A87)*Pointage!$L$3:$L$102+(Pointage!$N$3:$N$102=A87)*Pointage!$O$3:$O$102)</f>
        <v>0</v>
      </c>
      <c r="H87" s="16">
        <f t="shared" si="1"/>
        <v>0</v>
      </c>
      <c r="I87" s="4"/>
    </row>
    <row r="88" spans="1:9" ht="15.5" x14ac:dyDescent="0.35">
      <c r="A88" s="17"/>
      <c r="B88" s="18"/>
      <c r="C88" s="19"/>
      <c r="D88" s="20"/>
      <c r="E88" s="21"/>
      <c r="F88" s="14"/>
      <c r="G88" s="26">
        <f>SUMPRODUCT((Pointage!$B$3:$B$102=A88)*Pointage!$C$3:$C$102+(Pointage!$D$3:$D$102=A88)*Pointage!$E$3:$E$102+(Pointage!$F$3:$F$102=A88)*Pointage!$G$3:$G$102+(Pointage!$H$3:$H$102=A88)*Pointage!$I$3:$I$102+(Pointage!$J$3:$J$102=A88)*Pointage!$K$3:$K$102+(Pointage!$L$3:$L$102=A88)*Pointage!$L$3:$L$102+(Pointage!$N$3:$N$102=A88)*Pointage!$O$3:$O$102)</f>
        <v>0</v>
      </c>
      <c r="H88" s="16">
        <f t="shared" si="1"/>
        <v>0</v>
      </c>
      <c r="I88" s="4"/>
    </row>
    <row r="89" spans="1:9" ht="15.5" x14ac:dyDescent="0.35">
      <c r="A89" s="17"/>
      <c r="B89" s="18"/>
      <c r="C89" s="19"/>
      <c r="D89" s="20"/>
      <c r="E89" s="21"/>
      <c r="F89" s="14"/>
      <c r="G89" s="26">
        <f>SUMPRODUCT((Pointage!$B$3:$B$102=A89)*Pointage!$C$3:$C$102+(Pointage!$D$3:$D$102=A89)*Pointage!$E$3:$E$102+(Pointage!$F$3:$F$102=A89)*Pointage!$G$3:$G$102+(Pointage!$H$3:$H$102=A89)*Pointage!$I$3:$I$102+(Pointage!$J$3:$J$102=A89)*Pointage!$K$3:$K$102+(Pointage!$L$3:$L$102=A89)*Pointage!$L$3:$L$102+(Pointage!$N$3:$N$102=A89)*Pointage!$O$3:$O$102)</f>
        <v>0</v>
      </c>
      <c r="H89" s="16">
        <f t="shared" si="1"/>
        <v>0</v>
      </c>
      <c r="I89" s="4"/>
    </row>
    <row r="90" spans="1:9" ht="15.5" x14ac:dyDescent="0.35">
      <c r="A90" s="17"/>
      <c r="B90" s="18"/>
      <c r="C90" s="19"/>
      <c r="D90" s="20"/>
      <c r="E90" s="21"/>
      <c r="F90" s="14"/>
      <c r="G90" s="26">
        <f>SUMPRODUCT((Pointage!$B$3:$B$102=A90)*Pointage!$C$3:$C$102+(Pointage!$D$3:$D$102=A90)*Pointage!$E$3:$E$102+(Pointage!$F$3:$F$102=A90)*Pointage!$G$3:$G$102+(Pointage!$H$3:$H$102=A90)*Pointage!$I$3:$I$102+(Pointage!$J$3:$J$102=A90)*Pointage!$K$3:$K$102+(Pointage!$L$3:$L$102=A90)*Pointage!$L$3:$L$102+(Pointage!$N$3:$N$102=A90)*Pointage!$O$3:$O$102)</f>
        <v>0</v>
      </c>
      <c r="H90" s="16">
        <f t="shared" si="1"/>
        <v>0</v>
      </c>
      <c r="I90" s="4"/>
    </row>
    <row r="91" spans="1:9" ht="15.5" x14ac:dyDescent="0.35">
      <c r="A91" s="17"/>
      <c r="B91" s="18"/>
      <c r="C91" s="19"/>
      <c r="D91" s="20"/>
      <c r="E91" s="21"/>
      <c r="F91" s="14"/>
      <c r="G91" s="26">
        <f>SUMPRODUCT((Pointage!$B$3:$B$102=A91)*Pointage!$C$3:$C$102+(Pointage!$D$3:$D$102=A91)*Pointage!$E$3:$E$102+(Pointage!$F$3:$F$102=A91)*Pointage!$G$3:$G$102+(Pointage!$H$3:$H$102=A91)*Pointage!$I$3:$I$102+(Pointage!$J$3:$J$102=A91)*Pointage!$K$3:$K$102+(Pointage!$L$3:$L$102=A91)*Pointage!$L$3:$L$102+(Pointage!$N$3:$N$102=A91)*Pointage!$O$3:$O$102)</f>
        <v>0</v>
      </c>
      <c r="H91" s="16">
        <f t="shared" si="1"/>
        <v>0</v>
      </c>
      <c r="I91" s="4"/>
    </row>
    <row r="92" spans="1:9" ht="15.5" x14ac:dyDescent="0.35">
      <c r="A92" s="17"/>
      <c r="B92" s="18"/>
      <c r="C92" s="19"/>
      <c r="D92" s="20"/>
      <c r="E92" s="21"/>
      <c r="F92" s="14"/>
      <c r="G92" s="26">
        <f>SUMPRODUCT((Pointage!$B$3:$B$102=A92)*Pointage!$C$3:$C$102+(Pointage!$D$3:$D$102=A92)*Pointage!$E$3:$E$102+(Pointage!$F$3:$F$102=A92)*Pointage!$G$3:$G$102+(Pointage!$H$3:$H$102=A92)*Pointage!$I$3:$I$102+(Pointage!$J$3:$J$102=A92)*Pointage!$K$3:$K$102+(Pointage!$L$3:$L$102=A92)*Pointage!$L$3:$L$102+(Pointage!$N$3:$N$102=A92)*Pointage!$O$3:$O$102)</f>
        <v>0</v>
      </c>
      <c r="H92" s="16">
        <f t="shared" si="1"/>
        <v>0</v>
      </c>
      <c r="I92" s="4"/>
    </row>
    <row r="93" spans="1:9" ht="15.5" x14ac:dyDescent="0.35">
      <c r="A93" s="17"/>
      <c r="B93" s="18"/>
      <c r="C93" s="19"/>
      <c r="D93" s="20"/>
      <c r="E93" s="21"/>
      <c r="F93" s="14"/>
      <c r="G93" s="26">
        <f>SUMPRODUCT((Pointage!$B$3:$B$102=A93)*Pointage!$C$3:$C$102+(Pointage!$D$3:$D$102=A93)*Pointage!$E$3:$E$102+(Pointage!$F$3:$F$102=A93)*Pointage!$G$3:$G$102+(Pointage!$H$3:$H$102=A93)*Pointage!$I$3:$I$102+(Pointage!$J$3:$J$102=A93)*Pointage!$K$3:$K$102+(Pointage!$L$3:$L$102=A93)*Pointage!$L$3:$L$102+(Pointage!$N$3:$N$102=A93)*Pointage!$O$3:$O$102)</f>
        <v>0</v>
      </c>
      <c r="H93" s="16">
        <f t="shared" si="1"/>
        <v>0</v>
      </c>
      <c r="I93" s="4"/>
    </row>
    <row r="94" spans="1:9" ht="15.5" x14ac:dyDescent="0.35">
      <c r="A94" s="17"/>
      <c r="B94" s="18"/>
      <c r="C94" s="19"/>
      <c r="D94" s="20"/>
      <c r="E94" s="21"/>
      <c r="F94" s="14"/>
      <c r="G94" s="26">
        <f>SUMPRODUCT((Pointage!$B$3:$B$102=A94)*Pointage!$C$3:$C$102+(Pointage!$D$3:$D$102=A94)*Pointage!$E$3:$E$102+(Pointage!$F$3:$F$102=A94)*Pointage!$G$3:$G$102+(Pointage!$H$3:$H$102=A94)*Pointage!$I$3:$I$102+(Pointage!$J$3:$J$102=A94)*Pointage!$K$3:$K$102+(Pointage!$L$3:$L$102=A94)*Pointage!$L$3:$L$102+(Pointage!$N$3:$N$102=A94)*Pointage!$O$3:$O$102)</f>
        <v>0</v>
      </c>
      <c r="H94" s="16">
        <f t="shared" si="1"/>
        <v>0</v>
      </c>
      <c r="I94" s="4"/>
    </row>
    <row r="95" spans="1:9" ht="15.5" x14ac:dyDescent="0.35">
      <c r="A95" s="17"/>
      <c r="B95" s="18"/>
      <c r="C95" s="19"/>
      <c r="D95" s="20"/>
      <c r="E95" s="21"/>
      <c r="F95" s="14"/>
      <c r="G95" s="26">
        <f>SUMPRODUCT((Pointage!$B$3:$B$102=A95)*Pointage!$C$3:$C$102+(Pointage!$D$3:$D$102=A95)*Pointage!$E$3:$E$102+(Pointage!$F$3:$F$102=A95)*Pointage!$G$3:$G$102+(Pointage!$H$3:$H$102=A95)*Pointage!$I$3:$I$102+(Pointage!$J$3:$J$102=A95)*Pointage!$K$3:$K$102+(Pointage!$L$3:$L$102=A95)*Pointage!$L$3:$L$102+(Pointage!$N$3:$N$102=A95)*Pointage!$O$3:$O$102)</f>
        <v>0</v>
      </c>
      <c r="H95" s="16">
        <f t="shared" si="1"/>
        <v>0</v>
      </c>
      <c r="I95" s="4"/>
    </row>
    <row r="96" spans="1:9" ht="15.5" x14ac:dyDescent="0.35">
      <c r="A96" s="17"/>
      <c r="B96" s="18"/>
      <c r="C96" s="19"/>
      <c r="D96" s="20"/>
      <c r="E96" s="21"/>
      <c r="F96" s="14"/>
      <c r="G96" s="26">
        <f>SUMPRODUCT((Pointage!$B$3:$B$102=A96)*Pointage!$C$3:$C$102+(Pointage!$D$3:$D$102=A96)*Pointage!$E$3:$E$102+(Pointage!$F$3:$F$102=A96)*Pointage!$G$3:$G$102+(Pointage!$H$3:$H$102=A96)*Pointage!$I$3:$I$102+(Pointage!$J$3:$J$102=A96)*Pointage!$K$3:$K$102+(Pointage!$L$3:$L$102=A96)*Pointage!$L$3:$L$102+(Pointage!$N$3:$N$102=A96)*Pointage!$O$3:$O$102)</f>
        <v>0</v>
      </c>
      <c r="H96" s="16">
        <f t="shared" si="1"/>
        <v>0</v>
      </c>
      <c r="I96" s="4"/>
    </row>
    <row r="97" spans="1:9" ht="15.5" x14ac:dyDescent="0.35">
      <c r="A97" s="17"/>
      <c r="B97" s="18"/>
      <c r="C97" s="19"/>
      <c r="D97" s="20"/>
      <c r="E97" s="21"/>
      <c r="F97" s="14"/>
      <c r="G97" s="26">
        <f>SUMPRODUCT((Pointage!$B$3:$B$102=A97)*Pointage!$C$3:$C$102+(Pointage!$D$3:$D$102=A97)*Pointage!$E$3:$E$102+(Pointage!$F$3:$F$102=A97)*Pointage!$G$3:$G$102+(Pointage!$H$3:$H$102=A97)*Pointage!$I$3:$I$102+(Pointage!$J$3:$J$102=A97)*Pointage!$K$3:$K$102+(Pointage!$L$3:$L$102=A97)*Pointage!$L$3:$L$102+(Pointage!$N$3:$N$102=A97)*Pointage!$O$3:$O$102)</f>
        <v>0</v>
      </c>
      <c r="H97" s="16">
        <f t="shared" si="1"/>
        <v>0</v>
      </c>
      <c r="I97" s="4"/>
    </row>
    <row r="98" spans="1:9" ht="15.5" x14ac:dyDescent="0.35">
      <c r="A98" s="17"/>
      <c r="B98" s="18"/>
      <c r="C98" s="19"/>
      <c r="D98" s="20"/>
      <c r="E98" s="21"/>
      <c r="F98" s="14"/>
      <c r="G98" s="26">
        <f>SUMPRODUCT((Pointage!$B$3:$B$102=A98)*Pointage!$C$3:$C$102+(Pointage!$D$3:$D$102=A98)*Pointage!$E$3:$E$102+(Pointage!$F$3:$F$102=A98)*Pointage!$G$3:$G$102+(Pointage!$H$3:$H$102=A98)*Pointage!$I$3:$I$102+(Pointage!$J$3:$J$102=A98)*Pointage!$K$3:$K$102+(Pointage!$L$3:$L$102=A98)*Pointage!$L$3:$L$102+(Pointage!$N$3:$N$102=A98)*Pointage!$O$3:$O$102)</f>
        <v>0</v>
      </c>
      <c r="H98" s="16">
        <f t="shared" si="1"/>
        <v>0</v>
      </c>
      <c r="I98" s="4"/>
    </row>
    <row r="99" spans="1:9" ht="15.5" x14ac:dyDescent="0.35">
      <c r="A99" s="17"/>
      <c r="B99" s="18"/>
      <c r="C99" s="19"/>
      <c r="D99" s="20"/>
      <c r="E99" s="21"/>
      <c r="F99" s="14"/>
      <c r="G99" s="26">
        <f>SUMPRODUCT((Pointage!$B$3:$B$102=A99)*Pointage!$C$3:$C$102+(Pointage!$D$3:$D$102=A99)*Pointage!$E$3:$E$102+(Pointage!$F$3:$F$102=A99)*Pointage!$G$3:$G$102+(Pointage!$H$3:$H$102=A99)*Pointage!$I$3:$I$102+(Pointage!$J$3:$J$102=A99)*Pointage!$K$3:$K$102+(Pointage!$L$3:$L$102=A99)*Pointage!$L$3:$L$102+(Pointage!$N$3:$N$102=A99)*Pointage!$O$3:$O$102)</f>
        <v>0</v>
      </c>
      <c r="H99" s="16">
        <f t="shared" si="1"/>
        <v>0</v>
      </c>
      <c r="I99" s="4"/>
    </row>
    <row r="100" spans="1:9" ht="15.5" x14ac:dyDescent="0.35">
      <c r="A100" s="17"/>
      <c r="B100" s="18"/>
      <c r="C100" s="19"/>
      <c r="D100" s="20"/>
      <c r="E100" s="21"/>
      <c r="F100" s="14"/>
      <c r="G100" s="26">
        <f>SUMPRODUCT((Pointage!$B$3:$B$102=A100)*Pointage!$C$3:$C$102+(Pointage!$D$3:$D$102=A100)*Pointage!$E$3:$E$102+(Pointage!$F$3:$F$102=A100)*Pointage!$G$3:$G$102+(Pointage!$H$3:$H$102=A100)*Pointage!$I$3:$I$102+(Pointage!$J$3:$J$102=A100)*Pointage!$K$3:$K$102+(Pointage!$L$3:$L$102=A100)*Pointage!$L$3:$L$102+(Pointage!$N$3:$N$102=A100)*Pointage!$O$3:$O$102)</f>
        <v>0</v>
      </c>
      <c r="H100" s="16">
        <f t="shared" si="1"/>
        <v>0</v>
      </c>
      <c r="I100" s="4"/>
    </row>
    <row r="101" spans="1:9" ht="15.5" x14ac:dyDescent="0.35">
      <c r="A101" s="17"/>
      <c r="B101" s="18"/>
      <c r="C101" s="19"/>
      <c r="D101" s="20"/>
      <c r="E101" s="21"/>
      <c r="F101" s="14"/>
      <c r="G101" s="26">
        <f>SUMPRODUCT((Pointage!$B$3:$B$102=A101)*Pointage!$C$3:$C$102+(Pointage!$D$3:$D$102=A101)*Pointage!$E$3:$E$102+(Pointage!$F$3:$F$102=A101)*Pointage!$G$3:$G$102+(Pointage!$H$3:$H$102=A101)*Pointage!$I$3:$I$102+(Pointage!$J$3:$J$102=A101)*Pointage!$K$3:$K$102+(Pointage!$L$3:$L$102=A101)*Pointage!$L$3:$L$102+(Pointage!$N$3:$N$102=A101)*Pointage!$O$3:$O$102)</f>
        <v>0</v>
      </c>
      <c r="H101" s="16">
        <f t="shared" si="1"/>
        <v>0</v>
      </c>
      <c r="I101" s="4"/>
    </row>
    <row r="102" spans="1:9" ht="15.5" x14ac:dyDescent="0.35">
      <c r="A102" s="17"/>
      <c r="B102" s="18"/>
      <c r="C102" s="19"/>
      <c r="D102" s="20"/>
      <c r="E102" s="21"/>
      <c r="F102" s="14"/>
      <c r="G102" s="26">
        <f>SUMPRODUCT((Pointage!$B$3:$B$102=A102)*Pointage!$C$3:$C$102+(Pointage!$D$3:$D$102=A102)*Pointage!$E$3:$E$102+(Pointage!$F$3:$F$102=A102)*Pointage!$G$3:$G$102+(Pointage!$H$3:$H$102=A102)*Pointage!$I$3:$I$102+(Pointage!$J$3:$J$102=A102)*Pointage!$K$3:$K$102+(Pointage!$L$3:$L$102=A102)*Pointage!$L$3:$L$102+(Pointage!$N$3:$N$102=A102)*Pointage!$O$3:$O$102)</f>
        <v>0</v>
      </c>
      <c r="H102" s="16">
        <f t="shared" si="1"/>
        <v>0</v>
      </c>
      <c r="I102" s="4"/>
    </row>
    <row r="103" spans="1:9" ht="15.5" x14ac:dyDescent="0.35">
      <c r="A103" s="17"/>
      <c r="B103" s="18"/>
      <c r="C103" s="19"/>
      <c r="D103" s="20"/>
      <c r="E103" s="21"/>
      <c r="F103" s="14"/>
      <c r="G103" s="26">
        <f>SUMPRODUCT((Pointage!$B$3:$B$102=A103)*Pointage!$C$3:$C$102+(Pointage!$D$3:$D$102=A103)*Pointage!$E$3:$E$102+(Pointage!$F$3:$F$102=A103)*Pointage!$G$3:$G$102+(Pointage!$H$3:$H$102=A103)*Pointage!$I$3:$I$102+(Pointage!$J$3:$J$102=A103)*Pointage!$K$3:$K$102+(Pointage!$L$3:$L$102=A103)*Pointage!$L$3:$L$102+(Pointage!$N$3:$N$102=A103)*Pointage!$O$3:$O$102)</f>
        <v>0</v>
      </c>
      <c r="H103" s="16">
        <f t="shared" si="1"/>
        <v>0</v>
      </c>
      <c r="I103" s="4"/>
    </row>
    <row r="104" spans="1:9" ht="15.5" x14ac:dyDescent="0.35">
      <c r="A104" s="17"/>
      <c r="B104" s="18"/>
      <c r="C104" s="19"/>
      <c r="D104" s="20"/>
      <c r="E104" s="21"/>
      <c r="F104" s="14"/>
      <c r="G104" s="26">
        <f>SUMPRODUCT((Pointage!$B$3:$B$102=A104)*Pointage!$C$3:$C$102+(Pointage!$D$3:$D$102=A104)*Pointage!$E$3:$E$102+(Pointage!$F$3:$F$102=A104)*Pointage!$G$3:$G$102+(Pointage!$H$3:$H$102=A104)*Pointage!$I$3:$I$102+(Pointage!$J$3:$J$102=A104)*Pointage!$K$3:$K$102+(Pointage!$L$3:$L$102=A104)*Pointage!$L$3:$L$102+(Pointage!$N$3:$N$102=A104)*Pointage!$O$3:$O$102)</f>
        <v>0</v>
      </c>
      <c r="H104" s="16">
        <f t="shared" si="1"/>
        <v>0</v>
      </c>
      <c r="I104" s="4"/>
    </row>
    <row r="105" spans="1:9" ht="15.5" x14ac:dyDescent="0.35">
      <c r="A105" s="17"/>
      <c r="B105" s="18"/>
      <c r="C105" s="19"/>
      <c r="D105" s="20"/>
      <c r="E105" s="21"/>
      <c r="F105" s="14"/>
      <c r="G105" s="26">
        <f>SUMPRODUCT((Pointage!$B$3:$B$102=A105)*Pointage!$C$3:$C$102+(Pointage!$D$3:$D$102=A105)*Pointage!$E$3:$E$102+(Pointage!$F$3:$F$102=A105)*Pointage!$G$3:$G$102+(Pointage!$H$3:$H$102=A105)*Pointage!$I$3:$I$102+(Pointage!$J$3:$J$102=A105)*Pointage!$K$3:$K$102+(Pointage!$L$3:$L$102=A105)*Pointage!$L$3:$L$102+(Pointage!$N$3:$N$102=A105)*Pointage!$O$3:$O$102)</f>
        <v>0</v>
      </c>
      <c r="H105" s="16">
        <f t="shared" si="1"/>
        <v>0</v>
      </c>
      <c r="I105" s="4"/>
    </row>
    <row r="106" spans="1:9" ht="15.5" x14ac:dyDescent="0.35">
      <c r="A106" s="17"/>
      <c r="B106" s="18"/>
      <c r="C106" s="19"/>
      <c r="D106" s="20"/>
      <c r="E106" s="21"/>
      <c r="F106" s="14"/>
      <c r="G106" s="26">
        <f>SUMPRODUCT((Pointage!$B$3:$B$102=A106)*Pointage!$C$3:$C$102+(Pointage!$D$3:$D$102=A106)*Pointage!$E$3:$E$102+(Pointage!$F$3:$F$102=A106)*Pointage!$G$3:$G$102+(Pointage!$H$3:$H$102=A106)*Pointage!$I$3:$I$102+(Pointage!$J$3:$J$102=A106)*Pointage!$K$3:$K$102+(Pointage!$L$3:$L$102=A106)*Pointage!$L$3:$L$102+(Pointage!$N$3:$N$102=A106)*Pointage!$O$3:$O$102)</f>
        <v>0</v>
      </c>
      <c r="H106" s="16">
        <f t="shared" si="1"/>
        <v>0</v>
      </c>
      <c r="I106" s="4"/>
    </row>
    <row r="107" spans="1:9" ht="15.5" x14ac:dyDescent="0.35">
      <c r="A107" s="17"/>
      <c r="B107" s="18"/>
      <c r="C107" s="19"/>
      <c r="D107" s="20"/>
      <c r="E107" s="21"/>
      <c r="F107" s="14"/>
      <c r="G107" s="26">
        <f>SUMPRODUCT((Pointage!$B$3:$B$102=A107)*Pointage!$C$3:$C$102+(Pointage!$D$3:$D$102=A107)*Pointage!$E$3:$E$102+(Pointage!$F$3:$F$102=A107)*Pointage!$G$3:$G$102+(Pointage!$H$3:$H$102=A107)*Pointage!$I$3:$I$102+(Pointage!$J$3:$J$102=A107)*Pointage!$K$3:$K$102+(Pointage!$L$3:$L$102=A107)*Pointage!$L$3:$L$102+(Pointage!$N$3:$N$102=A107)*Pointage!$O$3:$O$102)</f>
        <v>0</v>
      </c>
      <c r="H107" s="16">
        <f t="shared" si="1"/>
        <v>0</v>
      </c>
      <c r="I107" s="4"/>
    </row>
    <row r="108" spans="1:9" ht="15.5" x14ac:dyDescent="0.35">
      <c r="A108" s="17"/>
      <c r="B108" s="18"/>
      <c r="C108" s="19"/>
      <c r="D108" s="20"/>
      <c r="E108" s="21"/>
      <c r="F108" s="14"/>
      <c r="G108" s="26">
        <f>SUMPRODUCT((Pointage!$B$3:$B$102=A108)*Pointage!$C$3:$C$102+(Pointage!$D$3:$D$102=A108)*Pointage!$E$3:$E$102+(Pointage!$F$3:$F$102=A108)*Pointage!$G$3:$G$102+(Pointage!$H$3:$H$102=A108)*Pointage!$I$3:$I$102+(Pointage!$J$3:$J$102=A108)*Pointage!$K$3:$K$102+(Pointage!$L$3:$L$102=A108)*Pointage!$L$3:$L$102+(Pointage!$N$3:$N$102=A108)*Pointage!$O$3:$O$102)</f>
        <v>0</v>
      </c>
      <c r="H108" s="16">
        <f t="shared" si="1"/>
        <v>0</v>
      </c>
      <c r="I108" s="4"/>
    </row>
    <row r="109" spans="1:9" ht="15.5" x14ac:dyDescent="0.35">
      <c r="A109" s="17"/>
      <c r="B109" s="18"/>
      <c r="C109" s="19"/>
      <c r="D109" s="20"/>
      <c r="E109" s="21"/>
      <c r="F109" s="14"/>
      <c r="G109" s="26">
        <f>SUMPRODUCT((Pointage!$B$3:$B$102=A109)*Pointage!$C$3:$C$102+(Pointage!$D$3:$D$102=A109)*Pointage!$E$3:$E$102+(Pointage!$F$3:$F$102=A109)*Pointage!$G$3:$G$102+(Pointage!$H$3:$H$102=A109)*Pointage!$I$3:$I$102+(Pointage!$J$3:$J$102=A109)*Pointage!$K$3:$K$102+(Pointage!$L$3:$L$102=A109)*Pointage!$L$3:$L$102+(Pointage!$N$3:$N$102=A109)*Pointage!$O$3:$O$102)</f>
        <v>0</v>
      </c>
      <c r="H109" s="16">
        <f t="shared" si="1"/>
        <v>0</v>
      </c>
      <c r="I109" s="4"/>
    </row>
    <row r="110" spans="1:9" ht="15.5" x14ac:dyDescent="0.35">
      <c r="A110" s="17"/>
      <c r="B110" s="18"/>
      <c r="C110" s="19"/>
      <c r="D110" s="20"/>
      <c r="E110" s="21"/>
      <c r="F110" s="14"/>
      <c r="G110" s="26">
        <f>SUMPRODUCT((Pointage!$B$3:$B$102=A110)*Pointage!$C$3:$C$102+(Pointage!$D$3:$D$102=A110)*Pointage!$E$3:$E$102+(Pointage!$F$3:$F$102=A110)*Pointage!$G$3:$G$102+(Pointage!$H$3:$H$102=A110)*Pointage!$I$3:$I$102+(Pointage!$J$3:$J$102=A110)*Pointage!$K$3:$K$102+(Pointage!$L$3:$L$102=A110)*Pointage!$L$3:$L$102+(Pointage!$N$3:$N$102=A110)*Pointage!$O$3:$O$102)</f>
        <v>0</v>
      </c>
      <c r="H110" s="16">
        <f t="shared" si="1"/>
        <v>0</v>
      </c>
      <c r="I110" s="4"/>
    </row>
    <row r="111" spans="1:9" ht="15.5" x14ac:dyDescent="0.35">
      <c r="A111" s="17"/>
      <c r="B111" s="18"/>
      <c r="C111" s="19"/>
      <c r="D111" s="20"/>
      <c r="E111" s="21"/>
      <c r="F111" s="14"/>
      <c r="G111" s="26">
        <f>SUMPRODUCT((Pointage!$B$3:$B$102=A111)*Pointage!$C$3:$C$102+(Pointage!$D$3:$D$102=A111)*Pointage!$E$3:$E$102+(Pointage!$F$3:$F$102=A111)*Pointage!$G$3:$G$102+(Pointage!$H$3:$H$102=A111)*Pointage!$I$3:$I$102+(Pointage!$J$3:$J$102=A111)*Pointage!$K$3:$K$102+(Pointage!$L$3:$L$102=A111)*Pointage!$L$3:$L$102+(Pointage!$N$3:$N$102=A111)*Pointage!$O$3:$O$102)</f>
        <v>0</v>
      </c>
      <c r="H111" s="16">
        <f t="shared" si="1"/>
        <v>0</v>
      </c>
      <c r="I111" s="4"/>
    </row>
    <row r="112" spans="1:9" ht="15.5" x14ac:dyDescent="0.35">
      <c r="A112" s="17"/>
      <c r="B112" s="18"/>
      <c r="C112" s="19"/>
      <c r="D112" s="20"/>
      <c r="E112" s="21"/>
      <c r="F112" s="14"/>
      <c r="G112" s="26">
        <f>SUMPRODUCT((Pointage!$B$3:$B$102=A112)*Pointage!$C$3:$C$102+(Pointage!$D$3:$D$102=A112)*Pointage!$E$3:$E$102+(Pointage!$F$3:$F$102=A112)*Pointage!$G$3:$G$102+(Pointage!$H$3:$H$102=A112)*Pointage!$I$3:$I$102+(Pointage!$J$3:$J$102=A112)*Pointage!$K$3:$K$102+(Pointage!$L$3:$L$102=A112)*Pointage!$L$3:$L$102+(Pointage!$N$3:$N$102=A112)*Pointage!$O$3:$O$102)</f>
        <v>0</v>
      </c>
      <c r="H112" s="16">
        <f t="shared" si="1"/>
        <v>0</v>
      </c>
      <c r="I112" s="4"/>
    </row>
    <row r="113" spans="1:9" ht="15.5" x14ac:dyDescent="0.35">
      <c r="A113" s="17"/>
      <c r="B113" s="18"/>
      <c r="C113" s="19"/>
      <c r="D113" s="20"/>
      <c r="E113" s="21"/>
      <c r="F113" s="14"/>
      <c r="G113" s="26">
        <f>SUMPRODUCT((Pointage!$B$3:$B$102=A113)*Pointage!$C$3:$C$102+(Pointage!$D$3:$D$102=A113)*Pointage!$E$3:$E$102+(Pointage!$F$3:$F$102=A113)*Pointage!$G$3:$G$102+(Pointage!$H$3:$H$102=A113)*Pointage!$I$3:$I$102+(Pointage!$J$3:$J$102=A113)*Pointage!$K$3:$K$102+(Pointage!$L$3:$L$102=A113)*Pointage!$L$3:$L$102+(Pointage!$N$3:$N$102=A113)*Pointage!$O$3:$O$102)</f>
        <v>0</v>
      </c>
      <c r="H113" s="16">
        <f t="shared" si="1"/>
        <v>0</v>
      </c>
      <c r="I113" s="4"/>
    </row>
    <row r="114" spans="1:9" ht="15.5" x14ac:dyDescent="0.35">
      <c r="A114" s="17"/>
      <c r="B114" s="18"/>
      <c r="C114" s="19"/>
      <c r="D114" s="20"/>
      <c r="E114" s="21"/>
      <c r="F114" s="14"/>
      <c r="G114" s="26">
        <f>SUMPRODUCT((Pointage!$B$3:$B$102=A114)*Pointage!$C$3:$C$102+(Pointage!$D$3:$D$102=A114)*Pointage!$E$3:$E$102+(Pointage!$F$3:$F$102=A114)*Pointage!$G$3:$G$102+(Pointage!$H$3:$H$102=A114)*Pointage!$I$3:$I$102+(Pointage!$J$3:$J$102=A114)*Pointage!$K$3:$K$102+(Pointage!$L$3:$L$102=A114)*Pointage!$L$3:$L$102+(Pointage!$N$3:$N$102=A114)*Pointage!$O$3:$O$102)</f>
        <v>0</v>
      </c>
      <c r="H114" s="16">
        <f t="shared" si="1"/>
        <v>0</v>
      </c>
      <c r="I114" s="4"/>
    </row>
    <row r="115" spans="1:9" ht="15.5" x14ac:dyDescent="0.35">
      <c r="A115" s="17"/>
      <c r="B115" s="18"/>
      <c r="C115" s="19"/>
      <c r="D115" s="20"/>
      <c r="E115" s="21"/>
      <c r="F115" s="14"/>
      <c r="G115" s="26">
        <f>SUMPRODUCT((Pointage!$B$3:$B$102=A115)*Pointage!$C$3:$C$102+(Pointage!$D$3:$D$102=A115)*Pointage!$E$3:$E$102+(Pointage!$F$3:$F$102=A115)*Pointage!$G$3:$G$102+(Pointage!$H$3:$H$102=A115)*Pointage!$I$3:$I$102+(Pointage!$J$3:$J$102=A115)*Pointage!$K$3:$K$102+(Pointage!$L$3:$L$102=A115)*Pointage!$L$3:$L$102+(Pointage!$N$3:$N$102=A115)*Pointage!$O$3:$O$102)</f>
        <v>0</v>
      </c>
      <c r="H115" s="16">
        <f t="shared" si="1"/>
        <v>0</v>
      </c>
      <c r="I115" s="4"/>
    </row>
    <row r="116" spans="1:9" ht="15.5" x14ac:dyDescent="0.35">
      <c r="A116" s="17"/>
      <c r="B116" s="18"/>
      <c r="C116" s="19"/>
      <c r="D116" s="20"/>
      <c r="E116" s="21"/>
      <c r="F116" s="14"/>
      <c r="G116" s="26">
        <f>SUMPRODUCT((Pointage!$B$3:$B$102=A116)*Pointage!$C$3:$C$102+(Pointage!$D$3:$D$102=A116)*Pointage!$E$3:$E$102+(Pointage!$F$3:$F$102=A116)*Pointage!$G$3:$G$102+(Pointage!$H$3:$H$102=A116)*Pointage!$I$3:$I$102+(Pointage!$J$3:$J$102=A116)*Pointage!$K$3:$K$102+(Pointage!$L$3:$L$102=A116)*Pointage!$L$3:$L$102+(Pointage!$N$3:$N$102=A116)*Pointage!$O$3:$O$102)</f>
        <v>0</v>
      </c>
      <c r="H116" s="16">
        <f t="shared" si="1"/>
        <v>0</v>
      </c>
      <c r="I116" s="4"/>
    </row>
    <row r="117" spans="1:9" ht="15.5" x14ac:dyDescent="0.35">
      <c r="A117" s="17"/>
      <c r="B117" s="18"/>
      <c r="C117" s="19"/>
      <c r="D117" s="20"/>
      <c r="E117" s="21"/>
      <c r="F117" s="14"/>
      <c r="G117" s="26">
        <f>SUMPRODUCT((Pointage!$B$3:$B$102=A117)*Pointage!$C$3:$C$102+(Pointage!$D$3:$D$102=A117)*Pointage!$E$3:$E$102+(Pointage!$F$3:$F$102=A117)*Pointage!$G$3:$G$102+(Pointage!$H$3:$H$102=A117)*Pointage!$I$3:$I$102+(Pointage!$J$3:$J$102=A117)*Pointage!$K$3:$K$102+(Pointage!$L$3:$L$102=A117)*Pointage!$L$3:$L$102+(Pointage!$N$3:$N$102=A117)*Pointage!$O$3:$O$102)</f>
        <v>0</v>
      </c>
      <c r="H117" s="16">
        <f t="shared" si="1"/>
        <v>0</v>
      </c>
      <c r="I117" s="4"/>
    </row>
    <row r="118" spans="1:9" ht="15.5" x14ac:dyDescent="0.35">
      <c r="A118" s="17"/>
      <c r="B118" s="18"/>
      <c r="C118" s="19"/>
      <c r="D118" s="20"/>
      <c r="E118" s="21"/>
      <c r="F118" s="14"/>
      <c r="G118" s="26">
        <f>SUMPRODUCT((Pointage!$B$3:$B$102=A118)*Pointage!$C$3:$C$102+(Pointage!$D$3:$D$102=A118)*Pointage!$E$3:$E$102+(Pointage!$F$3:$F$102=A118)*Pointage!$G$3:$G$102+(Pointage!$H$3:$H$102=A118)*Pointage!$I$3:$I$102+(Pointage!$J$3:$J$102=A118)*Pointage!$K$3:$K$102+(Pointage!$L$3:$L$102=A118)*Pointage!$L$3:$L$102+(Pointage!$N$3:$N$102=A118)*Pointage!$O$3:$O$102)</f>
        <v>0</v>
      </c>
      <c r="H118" s="16">
        <f t="shared" si="1"/>
        <v>0</v>
      </c>
      <c r="I118" s="4"/>
    </row>
    <row r="119" spans="1:9" ht="15.5" x14ac:dyDescent="0.35">
      <c r="A119" s="17"/>
      <c r="B119" s="18"/>
      <c r="C119" s="19"/>
      <c r="D119" s="20"/>
      <c r="E119" s="21"/>
      <c r="F119" s="14"/>
      <c r="G119" s="26">
        <f>SUMPRODUCT((Pointage!$B$3:$B$102=A119)*Pointage!$C$3:$C$102+(Pointage!$D$3:$D$102=A119)*Pointage!$E$3:$E$102+(Pointage!$F$3:$F$102=A119)*Pointage!$G$3:$G$102+(Pointage!$H$3:$H$102=A119)*Pointage!$I$3:$I$102+(Pointage!$J$3:$J$102=A119)*Pointage!$K$3:$K$102+(Pointage!$L$3:$L$102=A119)*Pointage!$L$3:$L$102+(Pointage!$N$3:$N$102=A119)*Pointage!$O$3:$O$102)</f>
        <v>0</v>
      </c>
      <c r="H119" s="16">
        <f t="shared" si="1"/>
        <v>0</v>
      </c>
      <c r="I119" s="4"/>
    </row>
    <row r="120" spans="1:9" ht="15.5" x14ac:dyDescent="0.35">
      <c r="A120" s="17"/>
      <c r="B120" s="18"/>
      <c r="C120" s="19"/>
      <c r="D120" s="20"/>
      <c r="E120" s="21"/>
      <c r="F120" s="14"/>
      <c r="G120" s="26">
        <f>SUMPRODUCT((Pointage!$B$3:$B$102=A120)*Pointage!$C$3:$C$102+(Pointage!$D$3:$D$102=A120)*Pointage!$E$3:$E$102+(Pointage!$F$3:$F$102=A120)*Pointage!$G$3:$G$102+(Pointage!$H$3:$H$102=A120)*Pointage!$I$3:$I$102+(Pointage!$J$3:$J$102=A120)*Pointage!$K$3:$K$102+(Pointage!$L$3:$L$102=A120)*Pointage!$L$3:$L$102+(Pointage!$N$3:$N$102=A120)*Pointage!$O$3:$O$102)</f>
        <v>0</v>
      </c>
      <c r="H120" s="16">
        <f t="shared" si="1"/>
        <v>0</v>
      </c>
      <c r="I120" s="4"/>
    </row>
    <row r="121" spans="1:9" ht="15.5" x14ac:dyDescent="0.35">
      <c r="A121" s="17"/>
      <c r="B121" s="18"/>
      <c r="C121" s="19"/>
      <c r="D121" s="20"/>
      <c r="E121" s="21"/>
      <c r="F121" s="14"/>
      <c r="G121" s="26">
        <f>SUMPRODUCT((Pointage!$B$3:$B$102=A121)*Pointage!$C$3:$C$102+(Pointage!$D$3:$D$102=A121)*Pointage!$E$3:$E$102+(Pointage!$F$3:$F$102=A121)*Pointage!$G$3:$G$102+(Pointage!$H$3:$H$102=A121)*Pointage!$I$3:$I$102+(Pointage!$J$3:$J$102=A121)*Pointage!$K$3:$K$102+(Pointage!$L$3:$L$102=A121)*Pointage!$L$3:$L$102+(Pointage!$N$3:$N$102=A121)*Pointage!$O$3:$O$102)</f>
        <v>0</v>
      </c>
      <c r="H121" s="16">
        <f t="shared" si="1"/>
        <v>0</v>
      </c>
      <c r="I121" s="4"/>
    </row>
    <row r="122" spans="1:9" ht="15.5" x14ac:dyDescent="0.35">
      <c r="A122" s="17"/>
      <c r="B122" s="18"/>
      <c r="C122" s="19"/>
      <c r="D122" s="20"/>
      <c r="E122" s="21"/>
      <c r="F122" s="14"/>
      <c r="G122" s="26">
        <f>SUMPRODUCT((Pointage!$B$3:$B$102=A122)*Pointage!$C$3:$C$102+(Pointage!$D$3:$D$102=A122)*Pointage!$E$3:$E$102+(Pointage!$F$3:$F$102=A122)*Pointage!$G$3:$G$102+(Pointage!$H$3:$H$102=A122)*Pointage!$I$3:$I$102+(Pointage!$J$3:$J$102=A122)*Pointage!$K$3:$K$102+(Pointage!$L$3:$L$102=A122)*Pointage!$L$3:$L$102+(Pointage!$N$3:$N$102=A122)*Pointage!$O$3:$O$102)</f>
        <v>0</v>
      </c>
      <c r="H122" s="16">
        <f t="shared" si="1"/>
        <v>0</v>
      </c>
      <c r="I122" s="4"/>
    </row>
    <row r="123" spans="1:9" ht="15.5" x14ac:dyDescent="0.35">
      <c r="A123" s="17"/>
      <c r="B123" s="18"/>
      <c r="C123" s="19"/>
      <c r="D123" s="20"/>
      <c r="E123" s="21"/>
      <c r="F123" s="14"/>
      <c r="G123" s="26">
        <f>SUMPRODUCT((Pointage!$B$3:$B$102=A123)*Pointage!$C$3:$C$102+(Pointage!$D$3:$D$102=A123)*Pointage!$E$3:$E$102+(Pointage!$F$3:$F$102=A123)*Pointage!$G$3:$G$102+(Pointage!$H$3:$H$102=A123)*Pointage!$I$3:$I$102+(Pointage!$J$3:$J$102=A123)*Pointage!$K$3:$K$102+(Pointage!$L$3:$L$102=A123)*Pointage!$L$3:$L$102+(Pointage!$N$3:$N$102=A123)*Pointage!$O$3:$O$102)</f>
        <v>0</v>
      </c>
      <c r="H123" s="16">
        <f t="shared" si="1"/>
        <v>0</v>
      </c>
      <c r="I123" s="4"/>
    </row>
    <row r="124" spans="1:9" ht="15.5" x14ac:dyDescent="0.35">
      <c r="A124" s="17"/>
      <c r="B124" s="18"/>
      <c r="C124" s="19"/>
      <c r="D124" s="20"/>
      <c r="E124" s="21"/>
      <c r="F124" s="14"/>
      <c r="G124" s="26">
        <f>SUMPRODUCT((Pointage!$B$3:$B$102=A124)*Pointage!$C$3:$C$102+(Pointage!$D$3:$D$102=A124)*Pointage!$E$3:$E$102+(Pointage!$F$3:$F$102=A124)*Pointage!$G$3:$G$102+(Pointage!$H$3:$H$102=A124)*Pointage!$I$3:$I$102+(Pointage!$J$3:$J$102=A124)*Pointage!$K$3:$K$102+(Pointage!$L$3:$L$102=A124)*Pointage!$L$3:$L$102+(Pointage!$N$3:$N$102=A124)*Pointage!$O$3:$O$102)</f>
        <v>0</v>
      </c>
      <c r="H124" s="16">
        <f t="shared" si="1"/>
        <v>0</v>
      </c>
      <c r="I124" s="4"/>
    </row>
    <row r="125" spans="1:9" ht="15.5" x14ac:dyDescent="0.35">
      <c r="A125" s="17"/>
      <c r="B125" s="18"/>
      <c r="C125" s="19"/>
      <c r="D125" s="20"/>
      <c r="E125" s="21"/>
      <c r="F125" s="14"/>
      <c r="G125" s="26">
        <f>SUMPRODUCT((Pointage!$B$3:$B$102=A125)*Pointage!$C$3:$C$102+(Pointage!$D$3:$D$102=A125)*Pointage!$E$3:$E$102+(Pointage!$F$3:$F$102=A125)*Pointage!$G$3:$G$102+(Pointage!$H$3:$H$102=A125)*Pointage!$I$3:$I$102+(Pointage!$J$3:$J$102=A125)*Pointage!$K$3:$K$102+(Pointage!$L$3:$L$102=A125)*Pointage!$L$3:$L$102+(Pointage!$N$3:$N$102=A125)*Pointage!$O$3:$O$102)</f>
        <v>0</v>
      </c>
      <c r="H125" s="16">
        <f t="shared" si="1"/>
        <v>0</v>
      </c>
      <c r="I125" s="4"/>
    </row>
    <row r="126" spans="1:9" ht="15.5" x14ac:dyDescent="0.35">
      <c r="A126" s="17"/>
      <c r="B126" s="18"/>
      <c r="C126" s="19"/>
      <c r="D126" s="20"/>
      <c r="E126" s="21"/>
      <c r="F126" s="14"/>
      <c r="G126" s="26">
        <f>SUMPRODUCT((Pointage!$B$3:$B$102=A126)*Pointage!$C$3:$C$102+(Pointage!$D$3:$D$102=A126)*Pointage!$E$3:$E$102+(Pointage!$F$3:$F$102=A126)*Pointage!$G$3:$G$102+(Pointage!$H$3:$H$102=A126)*Pointage!$I$3:$I$102+(Pointage!$J$3:$J$102=A126)*Pointage!$K$3:$K$102+(Pointage!$L$3:$L$102=A126)*Pointage!$L$3:$L$102+(Pointage!$N$3:$N$102=A126)*Pointage!$O$3:$O$102)</f>
        <v>0</v>
      </c>
      <c r="H126" s="16">
        <f t="shared" si="1"/>
        <v>0</v>
      </c>
      <c r="I126" s="4"/>
    </row>
    <row r="127" spans="1:9" ht="15.5" x14ac:dyDescent="0.35">
      <c r="A127" s="17"/>
      <c r="B127" s="18"/>
      <c r="C127" s="19"/>
      <c r="D127" s="20"/>
      <c r="E127" s="21"/>
      <c r="F127" s="14"/>
      <c r="G127" s="26">
        <f>SUMPRODUCT((Pointage!$B$3:$B$102=A127)*Pointage!$C$3:$C$102+(Pointage!$D$3:$D$102=A127)*Pointage!$E$3:$E$102+(Pointage!$F$3:$F$102=A127)*Pointage!$G$3:$G$102+(Pointage!$H$3:$H$102=A127)*Pointage!$I$3:$I$102+(Pointage!$J$3:$J$102=A127)*Pointage!$K$3:$K$102+(Pointage!$L$3:$L$102=A127)*Pointage!$L$3:$L$102+(Pointage!$N$3:$N$102=A127)*Pointage!$O$3:$O$102)</f>
        <v>0</v>
      </c>
      <c r="H127" s="16">
        <f t="shared" si="1"/>
        <v>0</v>
      </c>
      <c r="I127" s="4"/>
    </row>
    <row r="128" spans="1:9" ht="15.5" x14ac:dyDescent="0.35">
      <c r="A128" s="17"/>
      <c r="B128" s="18"/>
      <c r="C128" s="19"/>
      <c r="D128" s="20"/>
      <c r="E128" s="21"/>
      <c r="F128" s="14"/>
      <c r="G128" s="26">
        <f>SUMPRODUCT((Pointage!$B$3:$B$102=A128)*Pointage!$C$3:$C$102+(Pointage!$D$3:$D$102=A128)*Pointage!$E$3:$E$102+(Pointage!$F$3:$F$102=A128)*Pointage!$G$3:$G$102+(Pointage!$H$3:$H$102=A128)*Pointage!$I$3:$I$102+(Pointage!$J$3:$J$102=A128)*Pointage!$K$3:$K$102+(Pointage!$L$3:$L$102=A128)*Pointage!$L$3:$L$102+(Pointage!$N$3:$N$102=A128)*Pointage!$O$3:$O$102)</f>
        <v>0</v>
      </c>
      <c r="H128" s="16">
        <f t="shared" si="1"/>
        <v>0</v>
      </c>
      <c r="I128" s="4"/>
    </row>
    <row r="129" spans="1:9" ht="15.5" x14ac:dyDescent="0.35">
      <c r="A129" s="17"/>
      <c r="B129" s="18"/>
      <c r="C129" s="19"/>
      <c r="D129" s="20"/>
      <c r="E129" s="21"/>
      <c r="F129" s="14"/>
      <c r="G129" s="26">
        <f>SUMPRODUCT((Pointage!$B$3:$B$102=A129)*Pointage!$C$3:$C$102+(Pointage!$D$3:$D$102=A129)*Pointage!$E$3:$E$102+(Pointage!$F$3:$F$102=A129)*Pointage!$G$3:$G$102+(Pointage!$H$3:$H$102=A129)*Pointage!$I$3:$I$102+(Pointage!$J$3:$J$102=A129)*Pointage!$K$3:$K$102+(Pointage!$L$3:$L$102=A129)*Pointage!$L$3:$L$102+(Pointage!$N$3:$N$102=A129)*Pointage!$O$3:$O$102)</f>
        <v>0</v>
      </c>
      <c r="H129" s="16">
        <f t="shared" si="1"/>
        <v>0</v>
      </c>
      <c r="I129" s="4"/>
    </row>
    <row r="130" spans="1:9" ht="15.5" x14ac:dyDescent="0.35">
      <c r="A130" s="17"/>
      <c r="B130" s="18"/>
      <c r="C130" s="19"/>
      <c r="D130" s="20"/>
      <c r="E130" s="21"/>
      <c r="F130" s="14"/>
      <c r="G130" s="26">
        <f>SUMPRODUCT((Pointage!$B$3:$B$102=A130)*Pointage!$C$3:$C$102+(Pointage!$D$3:$D$102=A130)*Pointage!$E$3:$E$102+(Pointage!$F$3:$F$102=A130)*Pointage!$G$3:$G$102+(Pointage!$H$3:$H$102=A130)*Pointage!$I$3:$I$102+(Pointage!$J$3:$J$102=A130)*Pointage!$K$3:$K$102+(Pointage!$L$3:$L$102=A130)*Pointage!$L$3:$L$102+(Pointage!$N$3:$N$102=A130)*Pointage!$O$3:$O$102)</f>
        <v>0</v>
      </c>
      <c r="H130" s="16">
        <f t="shared" si="1"/>
        <v>0</v>
      </c>
      <c r="I130" s="4"/>
    </row>
    <row r="131" spans="1:9" ht="15.5" x14ac:dyDescent="0.35">
      <c r="A131" s="17"/>
      <c r="B131" s="18"/>
      <c r="C131" s="19"/>
      <c r="D131" s="20"/>
      <c r="E131" s="21"/>
      <c r="F131" s="14"/>
      <c r="G131" s="26">
        <f>SUMPRODUCT((Pointage!$B$3:$B$102=A131)*Pointage!$C$3:$C$102+(Pointage!$D$3:$D$102=A131)*Pointage!$E$3:$E$102+(Pointage!$F$3:$F$102=A131)*Pointage!$G$3:$G$102+(Pointage!$H$3:$H$102=A131)*Pointage!$I$3:$I$102+(Pointage!$J$3:$J$102=A131)*Pointage!$K$3:$K$102+(Pointage!$L$3:$L$102=A131)*Pointage!$L$3:$L$102+(Pointage!$N$3:$N$102=A131)*Pointage!$O$3:$O$102)</f>
        <v>0</v>
      </c>
      <c r="H131" s="16">
        <f t="shared" si="1"/>
        <v>0</v>
      </c>
      <c r="I131" s="4"/>
    </row>
    <row r="132" spans="1:9" ht="15.5" x14ac:dyDescent="0.35">
      <c r="A132" s="17"/>
      <c r="B132" s="18"/>
      <c r="C132" s="19"/>
      <c r="D132" s="20"/>
      <c r="E132" s="21"/>
      <c r="F132" s="14"/>
      <c r="G132" s="26">
        <f>SUMPRODUCT((Pointage!$B$3:$B$102=A132)*Pointage!$C$3:$C$102+(Pointage!$D$3:$D$102=A132)*Pointage!$E$3:$E$102+(Pointage!$F$3:$F$102=A132)*Pointage!$G$3:$G$102+(Pointage!$H$3:$H$102=A132)*Pointage!$I$3:$I$102+(Pointage!$J$3:$J$102=A132)*Pointage!$K$3:$K$102+(Pointage!$L$3:$L$102=A132)*Pointage!$L$3:$L$102+(Pointage!$N$3:$N$102=A132)*Pointage!$O$3:$O$102)</f>
        <v>0</v>
      </c>
      <c r="H132" s="16">
        <f t="shared" si="1"/>
        <v>0</v>
      </c>
      <c r="I132" s="4"/>
    </row>
    <row r="133" spans="1:9" ht="15.5" x14ac:dyDescent="0.35">
      <c r="A133" s="17"/>
      <c r="B133" s="18"/>
      <c r="C133" s="19"/>
      <c r="D133" s="20"/>
      <c r="E133" s="21"/>
      <c r="F133" s="14"/>
      <c r="G133" s="26">
        <f>SUMPRODUCT((Pointage!$B$3:$B$102=A133)*Pointage!$C$3:$C$102+(Pointage!$D$3:$D$102=A133)*Pointage!$E$3:$E$102+(Pointage!$F$3:$F$102=A133)*Pointage!$G$3:$G$102+(Pointage!$H$3:$H$102=A133)*Pointage!$I$3:$I$102+(Pointage!$J$3:$J$102=A133)*Pointage!$K$3:$K$102+(Pointage!$L$3:$L$102=A133)*Pointage!$L$3:$L$102+(Pointage!$N$3:$N$102=A133)*Pointage!$O$3:$O$102)</f>
        <v>0</v>
      </c>
      <c r="H133" s="16">
        <f t="shared" ref="H133:H196" si="2">F133-G133</f>
        <v>0</v>
      </c>
      <c r="I133" s="4"/>
    </row>
    <row r="134" spans="1:9" ht="15.5" x14ac:dyDescent="0.35">
      <c r="A134" s="17"/>
      <c r="B134" s="18"/>
      <c r="C134" s="19"/>
      <c r="D134" s="20"/>
      <c r="E134" s="21"/>
      <c r="F134" s="14"/>
      <c r="G134" s="26">
        <f>SUMPRODUCT((Pointage!$B$3:$B$102=A134)*Pointage!$C$3:$C$102+(Pointage!$D$3:$D$102=A134)*Pointage!$E$3:$E$102+(Pointage!$F$3:$F$102=A134)*Pointage!$G$3:$G$102+(Pointage!$H$3:$H$102=A134)*Pointage!$I$3:$I$102+(Pointage!$J$3:$J$102=A134)*Pointage!$K$3:$K$102+(Pointage!$L$3:$L$102=A134)*Pointage!$L$3:$L$102+(Pointage!$N$3:$N$102=A134)*Pointage!$O$3:$O$102)</f>
        <v>0</v>
      </c>
      <c r="H134" s="16">
        <f t="shared" si="2"/>
        <v>0</v>
      </c>
      <c r="I134" s="4"/>
    </row>
    <row r="135" spans="1:9" ht="15.5" x14ac:dyDescent="0.35">
      <c r="A135" s="17"/>
      <c r="B135" s="18"/>
      <c r="C135" s="19"/>
      <c r="D135" s="20"/>
      <c r="E135" s="21"/>
      <c r="F135" s="14"/>
      <c r="G135" s="26">
        <f>SUMPRODUCT((Pointage!$B$3:$B$102=A135)*Pointage!$C$3:$C$102+(Pointage!$D$3:$D$102=A135)*Pointage!$E$3:$E$102+(Pointage!$F$3:$F$102=A135)*Pointage!$G$3:$G$102+(Pointage!$H$3:$H$102=A135)*Pointage!$I$3:$I$102+(Pointage!$J$3:$J$102=A135)*Pointage!$K$3:$K$102+(Pointage!$L$3:$L$102=A135)*Pointage!$L$3:$L$102+(Pointage!$N$3:$N$102=A135)*Pointage!$O$3:$O$102)</f>
        <v>0</v>
      </c>
      <c r="H135" s="16">
        <f t="shared" si="2"/>
        <v>0</v>
      </c>
      <c r="I135" s="4"/>
    </row>
    <row r="136" spans="1:9" ht="15.5" x14ac:dyDescent="0.35">
      <c r="A136" s="17"/>
      <c r="B136" s="18"/>
      <c r="C136" s="19"/>
      <c r="D136" s="20"/>
      <c r="E136" s="21"/>
      <c r="F136" s="14"/>
      <c r="G136" s="26">
        <f>SUMPRODUCT((Pointage!$B$3:$B$102=A136)*Pointage!$C$3:$C$102+(Pointage!$D$3:$D$102=A136)*Pointage!$E$3:$E$102+(Pointage!$F$3:$F$102=A136)*Pointage!$G$3:$G$102+(Pointage!$H$3:$H$102=A136)*Pointage!$I$3:$I$102+(Pointage!$J$3:$J$102=A136)*Pointage!$K$3:$K$102+(Pointage!$L$3:$L$102=A136)*Pointage!$L$3:$L$102+(Pointage!$N$3:$N$102=A136)*Pointage!$O$3:$O$102)</f>
        <v>0</v>
      </c>
      <c r="H136" s="16">
        <f t="shared" si="2"/>
        <v>0</v>
      </c>
      <c r="I136" s="4"/>
    </row>
    <row r="137" spans="1:9" ht="15.5" x14ac:dyDescent="0.35">
      <c r="A137" s="17"/>
      <c r="B137" s="18"/>
      <c r="C137" s="19"/>
      <c r="D137" s="20"/>
      <c r="E137" s="21"/>
      <c r="F137" s="14"/>
      <c r="G137" s="26">
        <f>SUMPRODUCT((Pointage!$B$3:$B$102=A137)*Pointage!$C$3:$C$102+(Pointage!$D$3:$D$102=A137)*Pointage!$E$3:$E$102+(Pointage!$F$3:$F$102=A137)*Pointage!$G$3:$G$102+(Pointage!$H$3:$H$102=A137)*Pointage!$I$3:$I$102+(Pointage!$J$3:$J$102=A137)*Pointage!$K$3:$K$102+(Pointage!$L$3:$L$102=A137)*Pointage!$L$3:$L$102+(Pointage!$N$3:$N$102=A137)*Pointage!$O$3:$O$102)</f>
        <v>0</v>
      </c>
      <c r="H137" s="16">
        <f t="shared" si="2"/>
        <v>0</v>
      </c>
      <c r="I137" s="4"/>
    </row>
    <row r="138" spans="1:9" ht="15.5" x14ac:dyDescent="0.35">
      <c r="A138" s="17"/>
      <c r="B138" s="18"/>
      <c r="C138" s="19"/>
      <c r="D138" s="20"/>
      <c r="E138" s="21"/>
      <c r="F138" s="14"/>
      <c r="G138" s="26">
        <f>SUMPRODUCT((Pointage!$B$3:$B$102=A138)*Pointage!$C$3:$C$102+(Pointage!$D$3:$D$102=A138)*Pointage!$E$3:$E$102+(Pointage!$F$3:$F$102=A138)*Pointage!$G$3:$G$102+(Pointage!$H$3:$H$102=A138)*Pointage!$I$3:$I$102+(Pointage!$J$3:$J$102=A138)*Pointage!$K$3:$K$102+(Pointage!$L$3:$L$102=A138)*Pointage!$L$3:$L$102+(Pointage!$N$3:$N$102=A138)*Pointage!$O$3:$O$102)</f>
        <v>0</v>
      </c>
      <c r="H138" s="16">
        <f t="shared" si="2"/>
        <v>0</v>
      </c>
      <c r="I138" s="4"/>
    </row>
    <row r="139" spans="1:9" ht="15.5" x14ac:dyDescent="0.35">
      <c r="A139" s="17"/>
      <c r="B139" s="18"/>
      <c r="C139" s="19"/>
      <c r="D139" s="20"/>
      <c r="E139" s="21"/>
      <c r="F139" s="14"/>
      <c r="G139" s="26">
        <f>SUMPRODUCT((Pointage!$B$3:$B$102=A139)*Pointage!$C$3:$C$102+(Pointage!$D$3:$D$102=A139)*Pointage!$E$3:$E$102+(Pointage!$F$3:$F$102=A139)*Pointage!$G$3:$G$102+(Pointage!$H$3:$H$102=A139)*Pointage!$I$3:$I$102+(Pointage!$J$3:$J$102=A139)*Pointage!$K$3:$K$102+(Pointage!$L$3:$L$102=A139)*Pointage!$L$3:$L$102+(Pointage!$N$3:$N$102=A139)*Pointage!$O$3:$O$102)</f>
        <v>0</v>
      </c>
      <c r="H139" s="16">
        <f t="shared" si="2"/>
        <v>0</v>
      </c>
      <c r="I139" s="4"/>
    </row>
    <row r="140" spans="1:9" ht="15.5" x14ac:dyDescent="0.35">
      <c r="A140" s="17"/>
      <c r="B140" s="18"/>
      <c r="C140" s="19"/>
      <c r="D140" s="20"/>
      <c r="E140" s="21"/>
      <c r="F140" s="14"/>
      <c r="G140" s="26">
        <f>SUMPRODUCT((Pointage!$B$3:$B$102=A140)*Pointage!$C$3:$C$102+(Pointage!$D$3:$D$102=A140)*Pointage!$E$3:$E$102+(Pointage!$F$3:$F$102=A140)*Pointage!$G$3:$G$102+(Pointage!$H$3:$H$102=A140)*Pointage!$I$3:$I$102+(Pointage!$J$3:$J$102=A140)*Pointage!$K$3:$K$102+(Pointage!$L$3:$L$102=A140)*Pointage!$L$3:$L$102+(Pointage!$N$3:$N$102=A140)*Pointage!$O$3:$O$102)</f>
        <v>0</v>
      </c>
      <c r="H140" s="16">
        <f t="shared" si="2"/>
        <v>0</v>
      </c>
      <c r="I140" s="4"/>
    </row>
    <row r="141" spans="1:9" ht="15.5" x14ac:dyDescent="0.35">
      <c r="A141" s="17"/>
      <c r="B141" s="18"/>
      <c r="C141" s="19"/>
      <c r="D141" s="20"/>
      <c r="E141" s="21"/>
      <c r="F141" s="14"/>
      <c r="G141" s="26">
        <f>SUMPRODUCT((Pointage!$B$3:$B$102=A141)*Pointage!$C$3:$C$102+(Pointage!$D$3:$D$102=A141)*Pointage!$E$3:$E$102+(Pointage!$F$3:$F$102=A141)*Pointage!$G$3:$G$102+(Pointage!$H$3:$H$102=A141)*Pointage!$I$3:$I$102+(Pointage!$J$3:$J$102=A141)*Pointage!$K$3:$K$102+(Pointage!$L$3:$L$102=A141)*Pointage!$L$3:$L$102+(Pointage!$N$3:$N$102=A141)*Pointage!$O$3:$O$102)</f>
        <v>0</v>
      </c>
      <c r="H141" s="16">
        <f t="shared" si="2"/>
        <v>0</v>
      </c>
      <c r="I141" s="4"/>
    </row>
    <row r="142" spans="1:9" ht="15.5" x14ac:dyDescent="0.35">
      <c r="A142" s="17"/>
      <c r="B142" s="18"/>
      <c r="C142" s="19"/>
      <c r="D142" s="20"/>
      <c r="E142" s="21"/>
      <c r="F142" s="14"/>
      <c r="G142" s="26">
        <f>SUMPRODUCT((Pointage!$B$3:$B$102=A142)*Pointage!$C$3:$C$102+(Pointage!$D$3:$D$102=A142)*Pointage!$E$3:$E$102+(Pointage!$F$3:$F$102=A142)*Pointage!$G$3:$G$102+(Pointage!$H$3:$H$102=A142)*Pointage!$I$3:$I$102+(Pointage!$J$3:$J$102=A142)*Pointage!$K$3:$K$102+(Pointage!$L$3:$L$102=A142)*Pointage!$L$3:$L$102+(Pointage!$N$3:$N$102=A142)*Pointage!$O$3:$O$102)</f>
        <v>0</v>
      </c>
      <c r="H142" s="16">
        <f t="shared" si="2"/>
        <v>0</v>
      </c>
      <c r="I142" s="4"/>
    </row>
    <row r="143" spans="1:9" ht="15.5" x14ac:dyDescent="0.35">
      <c r="A143" s="17"/>
      <c r="B143" s="18"/>
      <c r="C143" s="19"/>
      <c r="D143" s="20"/>
      <c r="E143" s="21"/>
      <c r="F143" s="14"/>
      <c r="G143" s="26">
        <f>SUMPRODUCT((Pointage!$B$3:$B$102=A143)*Pointage!$C$3:$C$102+(Pointage!$D$3:$D$102=A143)*Pointage!$E$3:$E$102+(Pointage!$F$3:$F$102=A143)*Pointage!$G$3:$G$102+(Pointage!$H$3:$H$102=A143)*Pointage!$I$3:$I$102+(Pointage!$J$3:$J$102=A143)*Pointage!$K$3:$K$102+(Pointage!$L$3:$L$102=A143)*Pointage!$L$3:$L$102+(Pointage!$N$3:$N$102=A143)*Pointage!$O$3:$O$102)</f>
        <v>0</v>
      </c>
      <c r="H143" s="16">
        <f t="shared" si="2"/>
        <v>0</v>
      </c>
      <c r="I143" s="4"/>
    </row>
    <row r="144" spans="1:9" ht="15.5" x14ac:dyDescent="0.35">
      <c r="A144" s="17"/>
      <c r="B144" s="18"/>
      <c r="C144" s="19"/>
      <c r="D144" s="20"/>
      <c r="E144" s="21"/>
      <c r="F144" s="14"/>
      <c r="G144" s="26">
        <f>SUMPRODUCT((Pointage!$B$3:$B$102=A144)*Pointage!$C$3:$C$102+(Pointage!$D$3:$D$102=A144)*Pointage!$E$3:$E$102+(Pointage!$F$3:$F$102=A144)*Pointage!$G$3:$G$102+(Pointage!$H$3:$H$102=A144)*Pointage!$I$3:$I$102+(Pointage!$J$3:$J$102=A144)*Pointage!$K$3:$K$102+(Pointage!$L$3:$L$102=A144)*Pointage!$L$3:$L$102+(Pointage!$N$3:$N$102=A144)*Pointage!$O$3:$O$102)</f>
        <v>0</v>
      </c>
      <c r="H144" s="16">
        <f t="shared" si="2"/>
        <v>0</v>
      </c>
      <c r="I144" s="4"/>
    </row>
    <row r="145" spans="1:9" ht="15.5" x14ac:dyDescent="0.35">
      <c r="A145" s="17"/>
      <c r="B145" s="18"/>
      <c r="C145" s="19"/>
      <c r="D145" s="20"/>
      <c r="E145" s="21"/>
      <c r="F145" s="14"/>
      <c r="G145" s="26">
        <f>SUMPRODUCT((Pointage!$B$3:$B$102=A145)*Pointage!$C$3:$C$102+(Pointage!$D$3:$D$102=A145)*Pointage!$E$3:$E$102+(Pointage!$F$3:$F$102=A145)*Pointage!$G$3:$G$102+(Pointage!$H$3:$H$102=A145)*Pointage!$I$3:$I$102+(Pointage!$J$3:$J$102=A145)*Pointage!$K$3:$K$102+(Pointage!$L$3:$L$102=A145)*Pointage!$L$3:$L$102+(Pointage!$N$3:$N$102=A145)*Pointage!$O$3:$O$102)</f>
        <v>0</v>
      </c>
      <c r="H145" s="16">
        <f t="shared" si="2"/>
        <v>0</v>
      </c>
      <c r="I145" s="4"/>
    </row>
    <row r="146" spans="1:9" ht="15.5" x14ac:dyDescent="0.35">
      <c r="A146" s="17"/>
      <c r="B146" s="18"/>
      <c r="C146" s="19"/>
      <c r="D146" s="20"/>
      <c r="E146" s="21"/>
      <c r="F146" s="14"/>
      <c r="G146" s="26">
        <f>SUMPRODUCT((Pointage!$B$3:$B$102=A146)*Pointage!$C$3:$C$102+(Pointage!$D$3:$D$102=A146)*Pointage!$E$3:$E$102+(Pointage!$F$3:$F$102=A146)*Pointage!$G$3:$G$102+(Pointage!$H$3:$H$102=A146)*Pointage!$I$3:$I$102+(Pointage!$J$3:$J$102=A146)*Pointage!$K$3:$K$102+(Pointage!$L$3:$L$102=A146)*Pointage!$L$3:$L$102+(Pointage!$N$3:$N$102=A146)*Pointage!$O$3:$O$102)</f>
        <v>0</v>
      </c>
      <c r="H146" s="16">
        <f t="shared" si="2"/>
        <v>0</v>
      </c>
      <c r="I146" s="4"/>
    </row>
    <row r="147" spans="1:9" ht="15.5" x14ac:dyDescent="0.35">
      <c r="A147" s="17"/>
      <c r="B147" s="18"/>
      <c r="C147" s="19"/>
      <c r="D147" s="20"/>
      <c r="E147" s="21"/>
      <c r="F147" s="14"/>
      <c r="G147" s="26">
        <f>SUMPRODUCT((Pointage!$B$3:$B$102=A147)*Pointage!$C$3:$C$102+(Pointage!$D$3:$D$102=A147)*Pointage!$E$3:$E$102+(Pointage!$F$3:$F$102=A147)*Pointage!$G$3:$G$102+(Pointage!$H$3:$H$102=A147)*Pointage!$I$3:$I$102+(Pointage!$J$3:$J$102=A147)*Pointage!$K$3:$K$102+(Pointage!$L$3:$L$102=A147)*Pointage!$L$3:$L$102+(Pointage!$N$3:$N$102=A147)*Pointage!$O$3:$O$102)</f>
        <v>0</v>
      </c>
      <c r="H147" s="16">
        <f t="shared" si="2"/>
        <v>0</v>
      </c>
      <c r="I147" s="4"/>
    </row>
    <row r="148" spans="1:9" ht="15.5" x14ac:dyDescent="0.35">
      <c r="A148" s="17"/>
      <c r="B148" s="18"/>
      <c r="C148" s="19"/>
      <c r="D148" s="20"/>
      <c r="E148" s="21"/>
      <c r="F148" s="14"/>
      <c r="G148" s="26">
        <f>SUMPRODUCT((Pointage!$B$3:$B$102=A148)*Pointage!$C$3:$C$102+(Pointage!$D$3:$D$102=A148)*Pointage!$E$3:$E$102+(Pointage!$F$3:$F$102=A148)*Pointage!$G$3:$G$102+(Pointage!$H$3:$H$102=A148)*Pointage!$I$3:$I$102+(Pointage!$J$3:$J$102=A148)*Pointage!$K$3:$K$102+(Pointage!$L$3:$L$102=A148)*Pointage!$L$3:$L$102+(Pointage!$N$3:$N$102=A148)*Pointage!$O$3:$O$102)</f>
        <v>0</v>
      </c>
      <c r="H148" s="16">
        <f t="shared" si="2"/>
        <v>0</v>
      </c>
      <c r="I148" s="4"/>
    </row>
    <row r="149" spans="1:9" ht="15.5" x14ac:dyDescent="0.35">
      <c r="A149" s="17"/>
      <c r="B149" s="18"/>
      <c r="C149" s="19"/>
      <c r="D149" s="20"/>
      <c r="E149" s="21"/>
      <c r="F149" s="14"/>
      <c r="G149" s="26">
        <f>SUMPRODUCT((Pointage!$B$3:$B$102=A149)*Pointage!$C$3:$C$102+(Pointage!$D$3:$D$102=A149)*Pointage!$E$3:$E$102+(Pointage!$F$3:$F$102=A149)*Pointage!$G$3:$G$102+(Pointage!$H$3:$H$102=A149)*Pointage!$I$3:$I$102+(Pointage!$J$3:$J$102=A149)*Pointage!$K$3:$K$102+(Pointage!$L$3:$L$102=A149)*Pointage!$L$3:$L$102+(Pointage!$N$3:$N$102=A149)*Pointage!$O$3:$O$102)</f>
        <v>0</v>
      </c>
      <c r="H149" s="16">
        <f t="shared" si="2"/>
        <v>0</v>
      </c>
      <c r="I149" s="4"/>
    </row>
    <row r="150" spans="1:9" ht="15.5" x14ac:dyDescent="0.35">
      <c r="A150" s="17"/>
      <c r="B150" s="18"/>
      <c r="C150" s="19"/>
      <c r="D150" s="20"/>
      <c r="E150" s="21"/>
      <c r="F150" s="14"/>
      <c r="G150" s="26">
        <f>SUMPRODUCT((Pointage!$B$3:$B$102=A150)*Pointage!$C$3:$C$102+(Pointage!$D$3:$D$102=A150)*Pointage!$E$3:$E$102+(Pointage!$F$3:$F$102=A150)*Pointage!$G$3:$G$102+(Pointage!$H$3:$H$102=A150)*Pointage!$I$3:$I$102+(Pointage!$J$3:$J$102=A150)*Pointage!$K$3:$K$102+(Pointage!$L$3:$L$102=A150)*Pointage!$L$3:$L$102+(Pointage!$N$3:$N$102=A150)*Pointage!$O$3:$O$102)</f>
        <v>0</v>
      </c>
      <c r="H150" s="16">
        <f t="shared" si="2"/>
        <v>0</v>
      </c>
      <c r="I150" s="4"/>
    </row>
    <row r="151" spans="1:9" ht="15.5" x14ac:dyDescent="0.35">
      <c r="A151" s="17"/>
      <c r="B151" s="18"/>
      <c r="C151" s="19"/>
      <c r="D151" s="20"/>
      <c r="E151" s="21"/>
      <c r="F151" s="14"/>
      <c r="G151" s="26">
        <f>SUMPRODUCT((Pointage!$B$3:$B$102=A151)*Pointage!$C$3:$C$102+(Pointage!$D$3:$D$102=A151)*Pointage!$E$3:$E$102+(Pointage!$F$3:$F$102=A151)*Pointage!$G$3:$G$102+(Pointage!$H$3:$H$102=A151)*Pointage!$I$3:$I$102+(Pointage!$J$3:$J$102=A151)*Pointage!$K$3:$K$102+(Pointage!$L$3:$L$102=A151)*Pointage!$L$3:$L$102+(Pointage!$N$3:$N$102=A151)*Pointage!$O$3:$O$102)</f>
        <v>0</v>
      </c>
      <c r="H151" s="16">
        <f t="shared" si="2"/>
        <v>0</v>
      </c>
      <c r="I151" s="4"/>
    </row>
    <row r="152" spans="1:9" ht="15.5" x14ac:dyDescent="0.35">
      <c r="A152" s="17"/>
      <c r="B152" s="18"/>
      <c r="C152" s="19"/>
      <c r="D152" s="20"/>
      <c r="E152" s="21"/>
      <c r="F152" s="14"/>
      <c r="G152" s="26">
        <f>SUMPRODUCT((Pointage!$B$3:$B$102=A152)*Pointage!$C$3:$C$102+(Pointage!$D$3:$D$102=A152)*Pointage!$E$3:$E$102+(Pointage!$F$3:$F$102=A152)*Pointage!$G$3:$G$102+(Pointage!$H$3:$H$102=A152)*Pointage!$I$3:$I$102+(Pointage!$J$3:$J$102=A152)*Pointage!$K$3:$K$102+(Pointage!$L$3:$L$102=A152)*Pointage!$L$3:$L$102+(Pointage!$N$3:$N$102=A152)*Pointage!$O$3:$O$102)</f>
        <v>0</v>
      </c>
      <c r="H152" s="16">
        <f t="shared" si="2"/>
        <v>0</v>
      </c>
      <c r="I152" s="4"/>
    </row>
    <row r="153" spans="1:9" ht="15.5" x14ac:dyDescent="0.35">
      <c r="A153" s="17"/>
      <c r="B153" s="18"/>
      <c r="C153" s="19"/>
      <c r="D153" s="20"/>
      <c r="E153" s="21"/>
      <c r="F153" s="14"/>
      <c r="G153" s="26">
        <f>SUMPRODUCT((Pointage!$B$3:$B$102=A153)*Pointage!$C$3:$C$102+(Pointage!$D$3:$D$102=A153)*Pointage!$E$3:$E$102+(Pointage!$F$3:$F$102=A153)*Pointage!$G$3:$G$102+(Pointage!$H$3:$H$102=A153)*Pointage!$I$3:$I$102+(Pointage!$J$3:$J$102=A153)*Pointage!$K$3:$K$102+(Pointage!$L$3:$L$102=A153)*Pointage!$L$3:$L$102+(Pointage!$N$3:$N$102=A153)*Pointage!$O$3:$O$102)</f>
        <v>0</v>
      </c>
      <c r="H153" s="16">
        <f t="shared" si="2"/>
        <v>0</v>
      </c>
      <c r="I153" s="4"/>
    </row>
    <row r="154" spans="1:9" ht="15.5" x14ac:dyDescent="0.35">
      <c r="A154" s="17"/>
      <c r="B154" s="18"/>
      <c r="C154" s="19"/>
      <c r="D154" s="20"/>
      <c r="E154" s="21"/>
      <c r="F154" s="14"/>
      <c r="G154" s="26">
        <f>SUMPRODUCT((Pointage!$B$3:$B$102=A154)*Pointage!$C$3:$C$102+(Pointage!$D$3:$D$102=A154)*Pointage!$E$3:$E$102+(Pointage!$F$3:$F$102=A154)*Pointage!$G$3:$G$102+(Pointage!$H$3:$H$102=A154)*Pointage!$I$3:$I$102+(Pointage!$J$3:$J$102=A154)*Pointage!$K$3:$K$102+(Pointage!$L$3:$L$102=A154)*Pointage!$L$3:$L$102+(Pointage!$N$3:$N$102=A154)*Pointage!$O$3:$O$102)</f>
        <v>0</v>
      </c>
      <c r="H154" s="16">
        <f t="shared" si="2"/>
        <v>0</v>
      </c>
      <c r="I154" s="4"/>
    </row>
    <row r="155" spans="1:9" ht="15.5" x14ac:dyDescent="0.35">
      <c r="A155" s="17"/>
      <c r="B155" s="18"/>
      <c r="C155" s="19"/>
      <c r="D155" s="20"/>
      <c r="E155" s="21"/>
      <c r="F155" s="14"/>
      <c r="G155" s="26">
        <f>SUMPRODUCT((Pointage!$B$3:$B$102=A155)*Pointage!$C$3:$C$102+(Pointage!$D$3:$D$102=A155)*Pointage!$E$3:$E$102+(Pointage!$F$3:$F$102=A155)*Pointage!$G$3:$G$102+(Pointage!$H$3:$H$102=A155)*Pointage!$I$3:$I$102+(Pointage!$J$3:$J$102=A155)*Pointage!$K$3:$K$102+(Pointage!$L$3:$L$102=A155)*Pointage!$L$3:$L$102+(Pointage!$N$3:$N$102=A155)*Pointage!$O$3:$O$102)</f>
        <v>0</v>
      </c>
      <c r="H155" s="16">
        <f t="shared" si="2"/>
        <v>0</v>
      </c>
      <c r="I155" s="4"/>
    </row>
    <row r="156" spans="1:9" ht="15.5" x14ac:dyDescent="0.35">
      <c r="A156" s="17"/>
      <c r="B156" s="18"/>
      <c r="C156" s="19"/>
      <c r="D156" s="20"/>
      <c r="E156" s="21"/>
      <c r="F156" s="14"/>
      <c r="G156" s="26">
        <f>SUMPRODUCT((Pointage!$B$3:$B$102=A156)*Pointage!$C$3:$C$102+(Pointage!$D$3:$D$102=A156)*Pointage!$E$3:$E$102+(Pointage!$F$3:$F$102=A156)*Pointage!$G$3:$G$102+(Pointage!$H$3:$H$102=A156)*Pointage!$I$3:$I$102+(Pointage!$J$3:$J$102=A156)*Pointage!$K$3:$K$102+(Pointage!$L$3:$L$102=A156)*Pointage!$L$3:$L$102+(Pointage!$N$3:$N$102=A156)*Pointage!$O$3:$O$102)</f>
        <v>0</v>
      </c>
      <c r="H156" s="16">
        <f t="shared" si="2"/>
        <v>0</v>
      </c>
      <c r="I156" s="4"/>
    </row>
    <row r="157" spans="1:9" ht="15.5" x14ac:dyDescent="0.35">
      <c r="A157" s="17"/>
      <c r="B157" s="18"/>
      <c r="C157" s="19"/>
      <c r="D157" s="20"/>
      <c r="E157" s="21"/>
      <c r="F157" s="14"/>
      <c r="G157" s="26">
        <f>SUMPRODUCT((Pointage!$B$3:$B$102=A157)*Pointage!$C$3:$C$102+(Pointage!$D$3:$D$102=A157)*Pointage!$E$3:$E$102+(Pointage!$F$3:$F$102=A157)*Pointage!$G$3:$G$102+(Pointage!$H$3:$H$102=A157)*Pointage!$I$3:$I$102+(Pointage!$J$3:$J$102=A157)*Pointage!$K$3:$K$102+(Pointage!$L$3:$L$102=A157)*Pointage!$L$3:$L$102+(Pointage!$N$3:$N$102=A157)*Pointage!$O$3:$O$102)</f>
        <v>0</v>
      </c>
      <c r="H157" s="16">
        <f t="shared" si="2"/>
        <v>0</v>
      </c>
      <c r="I157" s="4"/>
    </row>
    <row r="158" spans="1:9" ht="15.5" x14ac:dyDescent="0.35">
      <c r="A158" s="17"/>
      <c r="B158" s="18"/>
      <c r="C158" s="19"/>
      <c r="D158" s="20"/>
      <c r="E158" s="21"/>
      <c r="F158" s="14"/>
      <c r="G158" s="26">
        <f>SUMPRODUCT((Pointage!$B$3:$B$102=A158)*Pointage!$C$3:$C$102+(Pointage!$D$3:$D$102=A158)*Pointage!$E$3:$E$102+(Pointage!$F$3:$F$102=A158)*Pointage!$G$3:$G$102+(Pointage!$H$3:$H$102=A158)*Pointage!$I$3:$I$102+(Pointage!$J$3:$J$102=A158)*Pointage!$K$3:$K$102+(Pointage!$L$3:$L$102=A158)*Pointage!$L$3:$L$102+(Pointage!$N$3:$N$102=A158)*Pointage!$O$3:$O$102)</f>
        <v>0</v>
      </c>
      <c r="H158" s="16">
        <f t="shared" si="2"/>
        <v>0</v>
      </c>
      <c r="I158" s="4"/>
    </row>
    <row r="159" spans="1:9" ht="15.5" x14ac:dyDescent="0.35">
      <c r="A159" s="17"/>
      <c r="B159" s="18"/>
      <c r="C159" s="19"/>
      <c r="D159" s="20"/>
      <c r="E159" s="21"/>
      <c r="F159" s="14"/>
      <c r="G159" s="26">
        <f>SUMPRODUCT((Pointage!$B$3:$B$102=A159)*Pointage!$C$3:$C$102+(Pointage!$D$3:$D$102=A159)*Pointage!$E$3:$E$102+(Pointage!$F$3:$F$102=A159)*Pointage!$G$3:$G$102+(Pointage!$H$3:$H$102=A159)*Pointage!$I$3:$I$102+(Pointage!$J$3:$J$102=A159)*Pointage!$K$3:$K$102+(Pointage!$L$3:$L$102=A159)*Pointage!$L$3:$L$102+(Pointage!$N$3:$N$102=A159)*Pointage!$O$3:$O$102)</f>
        <v>0</v>
      </c>
      <c r="H159" s="16">
        <f t="shared" si="2"/>
        <v>0</v>
      </c>
      <c r="I159" s="4"/>
    </row>
    <row r="160" spans="1:9" ht="15.5" x14ac:dyDescent="0.35">
      <c r="A160" s="17"/>
      <c r="B160" s="18"/>
      <c r="C160" s="19"/>
      <c r="D160" s="20"/>
      <c r="E160" s="21"/>
      <c r="F160" s="14"/>
      <c r="G160" s="26">
        <f>SUMPRODUCT((Pointage!$B$3:$B$102=A160)*Pointage!$C$3:$C$102+(Pointage!$D$3:$D$102=A160)*Pointage!$E$3:$E$102+(Pointage!$F$3:$F$102=A160)*Pointage!$G$3:$G$102+(Pointage!$H$3:$H$102=A160)*Pointage!$I$3:$I$102+(Pointage!$J$3:$J$102=A160)*Pointage!$K$3:$K$102+(Pointage!$L$3:$L$102=A160)*Pointage!$L$3:$L$102+(Pointage!$N$3:$N$102=A160)*Pointage!$O$3:$O$102)</f>
        <v>0</v>
      </c>
      <c r="H160" s="16">
        <f t="shared" si="2"/>
        <v>0</v>
      </c>
      <c r="I160" s="4"/>
    </row>
    <row r="161" spans="1:9" ht="15.5" x14ac:dyDescent="0.35">
      <c r="A161" s="17"/>
      <c r="B161" s="18"/>
      <c r="C161" s="19"/>
      <c r="D161" s="20"/>
      <c r="E161" s="21"/>
      <c r="F161" s="14"/>
      <c r="G161" s="26">
        <f>SUMPRODUCT((Pointage!$B$3:$B$102=A161)*Pointage!$C$3:$C$102+(Pointage!$D$3:$D$102=A161)*Pointage!$E$3:$E$102+(Pointage!$F$3:$F$102=A161)*Pointage!$G$3:$G$102+(Pointage!$H$3:$H$102=A161)*Pointage!$I$3:$I$102+(Pointage!$J$3:$J$102=A161)*Pointage!$K$3:$K$102+(Pointage!$L$3:$L$102=A161)*Pointage!$L$3:$L$102+(Pointage!$N$3:$N$102=A161)*Pointage!$O$3:$O$102)</f>
        <v>0</v>
      </c>
      <c r="H161" s="16">
        <f t="shared" si="2"/>
        <v>0</v>
      </c>
      <c r="I161" s="4"/>
    </row>
    <row r="162" spans="1:9" ht="15.5" x14ac:dyDescent="0.35">
      <c r="A162" s="17"/>
      <c r="B162" s="18"/>
      <c r="C162" s="19"/>
      <c r="D162" s="20"/>
      <c r="E162" s="21"/>
      <c r="F162" s="14"/>
      <c r="G162" s="26">
        <f>SUMPRODUCT((Pointage!$B$3:$B$102=A162)*Pointage!$C$3:$C$102+(Pointage!$D$3:$D$102=A162)*Pointage!$E$3:$E$102+(Pointage!$F$3:$F$102=A162)*Pointage!$G$3:$G$102+(Pointage!$H$3:$H$102=A162)*Pointage!$I$3:$I$102+(Pointage!$J$3:$J$102=A162)*Pointage!$K$3:$K$102+(Pointage!$L$3:$L$102=A162)*Pointage!$L$3:$L$102+(Pointage!$N$3:$N$102=A162)*Pointage!$O$3:$O$102)</f>
        <v>0</v>
      </c>
      <c r="H162" s="16">
        <f t="shared" si="2"/>
        <v>0</v>
      </c>
      <c r="I162" s="4"/>
    </row>
    <row r="163" spans="1:9" ht="15.5" x14ac:dyDescent="0.35">
      <c r="A163" s="17"/>
      <c r="B163" s="18"/>
      <c r="C163" s="19"/>
      <c r="D163" s="20"/>
      <c r="E163" s="21"/>
      <c r="F163" s="14"/>
      <c r="G163" s="26">
        <f>SUMPRODUCT((Pointage!$B$3:$B$102=A163)*Pointage!$C$3:$C$102+(Pointage!$D$3:$D$102=A163)*Pointage!$E$3:$E$102+(Pointage!$F$3:$F$102=A163)*Pointage!$G$3:$G$102+(Pointage!$H$3:$H$102=A163)*Pointage!$I$3:$I$102+(Pointage!$J$3:$J$102=A163)*Pointage!$K$3:$K$102+(Pointage!$L$3:$L$102=A163)*Pointage!$L$3:$L$102+(Pointage!$N$3:$N$102=A163)*Pointage!$O$3:$O$102)</f>
        <v>0</v>
      </c>
      <c r="H163" s="16">
        <f t="shared" si="2"/>
        <v>0</v>
      </c>
      <c r="I163" s="4"/>
    </row>
    <row r="164" spans="1:9" ht="15.5" x14ac:dyDescent="0.35">
      <c r="A164" s="17"/>
      <c r="B164" s="18"/>
      <c r="C164" s="19"/>
      <c r="D164" s="20"/>
      <c r="E164" s="21"/>
      <c r="F164" s="14"/>
      <c r="G164" s="26">
        <f>SUMPRODUCT((Pointage!$B$3:$B$102=A164)*Pointage!$C$3:$C$102+(Pointage!$D$3:$D$102=A164)*Pointage!$E$3:$E$102+(Pointage!$F$3:$F$102=A164)*Pointage!$G$3:$G$102+(Pointage!$H$3:$H$102=A164)*Pointage!$I$3:$I$102+(Pointage!$J$3:$J$102=A164)*Pointage!$K$3:$K$102+(Pointage!$L$3:$L$102=A164)*Pointage!$L$3:$L$102+(Pointage!$N$3:$N$102=A164)*Pointage!$O$3:$O$102)</f>
        <v>0</v>
      </c>
      <c r="H164" s="16">
        <f t="shared" si="2"/>
        <v>0</v>
      </c>
      <c r="I164" s="4"/>
    </row>
    <row r="165" spans="1:9" ht="15.5" x14ac:dyDescent="0.35">
      <c r="A165" s="17"/>
      <c r="B165" s="18"/>
      <c r="C165" s="19"/>
      <c r="D165" s="20"/>
      <c r="E165" s="21"/>
      <c r="F165" s="14"/>
      <c r="G165" s="26">
        <f>SUMPRODUCT((Pointage!$B$3:$B$102=A165)*Pointage!$C$3:$C$102+(Pointage!$D$3:$D$102=A165)*Pointage!$E$3:$E$102+(Pointage!$F$3:$F$102=A165)*Pointage!$G$3:$G$102+(Pointage!$H$3:$H$102=A165)*Pointage!$I$3:$I$102+(Pointage!$J$3:$J$102=A165)*Pointage!$K$3:$K$102+(Pointage!$L$3:$L$102=A165)*Pointage!$L$3:$L$102+(Pointage!$N$3:$N$102=A165)*Pointage!$O$3:$O$102)</f>
        <v>0</v>
      </c>
      <c r="H165" s="16">
        <f t="shared" si="2"/>
        <v>0</v>
      </c>
      <c r="I165" s="4"/>
    </row>
    <row r="166" spans="1:9" ht="15.5" x14ac:dyDescent="0.35">
      <c r="A166" s="17"/>
      <c r="B166" s="18"/>
      <c r="C166" s="19"/>
      <c r="D166" s="20"/>
      <c r="E166" s="21"/>
      <c r="F166" s="14"/>
      <c r="G166" s="26">
        <f>SUMPRODUCT((Pointage!$B$3:$B$102=A166)*Pointage!$C$3:$C$102+(Pointage!$D$3:$D$102=A166)*Pointage!$E$3:$E$102+(Pointage!$F$3:$F$102=A166)*Pointage!$G$3:$G$102+(Pointage!$H$3:$H$102=A166)*Pointage!$I$3:$I$102+(Pointage!$J$3:$J$102=A166)*Pointage!$K$3:$K$102+(Pointage!$L$3:$L$102=A166)*Pointage!$L$3:$L$102+(Pointage!$N$3:$N$102=A166)*Pointage!$O$3:$O$102)</f>
        <v>0</v>
      </c>
      <c r="H166" s="16">
        <f t="shared" si="2"/>
        <v>0</v>
      </c>
      <c r="I166" s="4"/>
    </row>
    <row r="167" spans="1:9" ht="15.5" x14ac:dyDescent="0.35">
      <c r="A167" s="17"/>
      <c r="B167" s="18"/>
      <c r="C167" s="19"/>
      <c r="D167" s="20"/>
      <c r="E167" s="21"/>
      <c r="F167" s="14"/>
      <c r="G167" s="26">
        <f>SUMPRODUCT((Pointage!$B$3:$B$102=A167)*Pointage!$C$3:$C$102+(Pointage!$D$3:$D$102=A167)*Pointage!$E$3:$E$102+(Pointage!$F$3:$F$102=A167)*Pointage!$G$3:$G$102+(Pointage!$H$3:$H$102=A167)*Pointage!$I$3:$I$102+(Pointage!$J$3:$J$102=A167)*Pointage!$K$3:$K$102+(Pointage!$L$3:$L$102=A167)*Pointage!$L$3:$L$102+(Pointage!$N$3:$N$102=A167)*Pointage!$O$3:$O$102)</f>
        <v>0</v>
      </c>
      <c r="H167" s="16">
        <f t="shared" si="2"/>
        <v>0</v>
      </c>
      <c r="I167" s="4"/>
    </row>
    <row r="168" spans="1:9" ht="15.5" x14ac:dyDescent="0.35">
      <c r="A168" s="17"/>
      <c r="B168" s="18"/>
      <c r="C168" s="19"/>
      <c r="D168" s="20"/>
      <c r="E168" s="21"/>
      <c r="F168" s="14"/>
      <c r="G168" s="26">
        <f>SUMPRODUCT((Pointage!$B$3:$B$102=A168)*Pointage!$C$3:$C$102+(Pointage!$D$3:$D$102=A168)*Pointage!$E$3:$E$102+(Pointage!$F$3:$F$102=A168)*Pointage!$G$3:$G$102+(Pointage!$H$3:$H$102=A168)*Pointage!$I$3:$I$102+(Pointage!$J$3:$J$102=A168)*Pointage!$K$3:$K$102+(Pointage!$L$3:$L$102=A168)*Pointage!$L$3:$L$102+(Pointage!$N$3:$N$102=A168)*Pointage!$O$3:$O$102)</f>
        <v>0</v>
      </c>
      <c r="H168" s="16">
        <f t="shared" si="2"/>
        <v>0</v>
      </c>
      <c r="I168" s="4"/>
    </row>
    <row r="169" spans="1:9" ht="15.5" x14ac:dyDescent="0.35">
      <c r="A169" s="17"/>
      <c r="B169" s="18"/>
      <c r="C169" s="19"/>
      <c r="D169" s="20"/>
      <c r="E169" s="21"/>
      <c r="F169" s="14"/>
      <c r="G169" s="26">
        <f>SUMPRODUCT((Pointage!$B$3:$B$102=A169)*Pointage!$C$3:$C$102+(Pointage!$D$3:$D$102=A169)*Pointage!$E$3:$E$102+(Pointage!$F$3:$F$102=A169)*Pointage!$G$3:$G$102+(Pointage!$H$3:$H$102=A169)*Pointage!$I$3:$I$102+(Pointage!$J$3:$J$102=A169)*Pointage!$K$3:$K$102+(Pointage!$L$3:$L$102=A169)*Pointage!$L$3:$L$102+(Pointage!$N$3:$N$102=A169)*Pointage!$O$3:$O$102)</f>
        <v>0</v>
      </c>
      <c r="H169" s="16">
        <f t="shared" si="2"/>
        <v>0</v>
      </c>
      <c r="I169" s="4"/>
    </row>
    <row r="170" spans="1:9" ht="15.5" x14ac:dyDescent="0.35">
      <c r="A170" s="17"/>
      <c r="B170" s="18"/>
      <c r="C170" s="19"/>
      <c r="D170" s="20"/>
      <c r="E170" s="21"/>
      <c r="F170" s="14"/>
      <c r="G170" s="26">
        <f>SUMPRODUCT((Pointage!$B$3:$B$102=A170)*Pointage!$C$3:$C$102+(Pointage!$D$3:$D$102=A170)*Pointage!$E$3:$E$102+(Pointage!$F$3:$F$102=A170)*Pointage!$G$3:$G$102+(Pointage!$H$3:$H$102=A170)*Pointage!$I$3:$I$102+(Pointage!$J$3:$J$102=A170)*Pointage!$K$3:$K$102+(Pointage!$L$3:$L$102=A170)*Pointage!$L$3:$L$102+(Pointage!$N$3:$N$102=A170)*Pointage!$O$3:$O$102)</f>
        <v>0</v>
      </c>
      <c r="H170" s="16">
        <f t="shared" si="2"/>
        <v>0</v>
      </c>
      <c r="I170" s="4"/>
    </row>
    <row r="171" spans="1:9" ht="15.5" x14ac:dyDescent="0.35">
      <c r="A171" s="17"/>
      <c r="B171" s="18"/>
      <c r="C171" s="19"/>
      <c r="D171" s="20"/>
      <c r="E171" s="21"/>
      <c r="F171" s="14"/>
      <c r="G171" s="26">
        <f>SUMPRODUCT((Pointage!$B$3:$B$102=A171)*Pointage!$C$3:$C$102+(Pointage!$D$3:$D$102=A171)*Pointage!$E$3:$E$102+(Pointage!$F$3:$F$102=A171)*Pointage!$G$3:$G$102+(Pointage!$H$3:$H$102=A171)*Pointage!$I$3:$I$102+(Pointage!$J$3:$J$102=A171)*Pointage!$K$3:$K$102+(Pointage!$L$3:$L$102=A171)*Pointage!$L$3:$L$102+(Pointage!$N$3:$N$102=A171)*Pointage!$O$3:$O$102)</f>
        <v>0</v>
      </c>
      <c r="H171" s="16">
        <f t="shared" si="2"/>
        <v>0</v>
      </c>
      <c r="I171" s="4"/>
    </row>
    <row r="172" spans="1:9" ht="15.5" x14ac:dyDescent="0.35">
      <c r="A172" s="17"/>
      <c r="B172" s="18"/>
      <c r="C172" s="19"/>
      <c r="D172" s="20"/>
      <c r="E172" s="21"/>
      <c r="F172" s="14"/>
      <c r="G172" s="26">
        <f>SUMPRODUCT((Pointage!$B$3:$B$102=A172)*Pointage!$C$3:$C$102+(Pointage!$D$3:$D$102=A172)*Pointage!$E$3:$E$102+(Pointage!$F$3:$F$102=A172)*Pointage!$G$3:$G$102+(Pointage!$H$3:$H$102=A172)*Pointage!$I$3:$I$102+(Pointage!$J$3:$J$102=A172)*Pointage!$K$3:$K$102+(Pointage!$L$3:$L$102=A172)*Pointage!$L$3:$L$102+(Pointage!$N$3:$N$102=A172)*Pointage!$O$3:$O$102)</f>
        <v>0</v>
      </c>
      <c r="H172" s="16">
        <f t="shared" si="2"/>
        <v>0</v>
      </c>
      <c r="I172" s="4"/>
    </row>
    <row r="173" spans="1:9" ht="15.5" x14ac:dyDescent="0.35">
      <c r="A173" s="17"/>
      <c r="B173" s="18"/>
      <c r="C173" s="19"/>
      <c r="D173" s="20"/>
      <c r="E173" s="21"/>
      <c r="F173" s="14"/>
      <c r="G173" s="26">
        <f>SUMPRODUCT((Pointage!$B$3:$B$102=A173)*Pointage!$C$3:$C$102+(Pointage!$D$3:$D$102=A173)*Pointage!$E$3:$E$102+(Pointage!$F$3:$F$102=A173)*Pointage!$G$3:$G$102+(Pointage!$H$3:$H$102=A173)*Pointage!$I$3:$I$102+(Pointage!$J$3:$J$102=A173)*Pointage!$K$3:$K$102+(Pointage!$L$3:$L$102=A173)*Pointage!$L$3:$L$102+(Pointage!$N$3:$N$102=A173)*Pointage!$O$3:$O$102)</f>
        <v>0</v>
      </c>
      <c r="H173" s="16">
        <f t="shared" si="2"/>
        <v>0</v>
      </c>
      <c r="I173" s="4"/>
    </row>
    <row r="174" spans="1:9" ht="15.5" x14ac:dyDescent="0.35">
      <c r="A174" s="17"/>
      <c r="B174" s="18"/>
      <c r="C174" s="19"/>
      <c r="D174" s="20"/>
      <c r="E174" s="21"/>
      <c r="F174" s="14"/>
      <c r="G174" s="26">
        <f>SUMPRODUCT((Pointage!$B$3:$B$102=A174)*Pointage!$C$3:$C$102+(Pointage!$D$3:$D$102=A174)*Pointage!$E$3:$E$102+(Pointage!$F$3:$F$102=A174)*Pointage!$G$3:$G$102+(Pointage!$H$3:$H$102=A174)*Pointage!$I$3:$I$102+(Pointage!$J$3:$J$102=A174)*Pointage!$K$3:$K$102+(Pointage!$L$3:$L$102=A174)*Pointage!$L$3:$L$102+(Pointage!$N$3:$N$102=A174)*Pointage!$O$3:$O$102)</f>
        <v>0</v>
      </c>
      <c r="H174" s="16">
        <f t="shared" si="2"/>
        <v>0</v>
      </c>
      <c r="I174" s="4"/>
    </row>
    <row r="175" spans="1:9" ht="15.5" x14ac:dyDescent="0.35">
      <c r="A175" s="17"/>
      <c r="B175" s="18"/>
      <c r="C175" s="19"/>
      <c r="D175" s="20"/>
      <c r="E175" s="21"/>
      <c r="F175" s="14"/>
      <c r="G175" s="26">
        <f>SUMPRODUCT((Pointage!$B$3:$B$102=A175)*Pointage!$C$3:$C$102+(Pointage!$D$3:$D$102=A175)*Pointage!$E$3:$E$102+(Pointage!$F$3:$F$102=A175)*Pointage!$G$3:$G$102+(Pointage!$H$3:$H$102=A175)*Pointage!$I$3:$I$102+(Pointage!$J$3:$J$102=A175)*Pointage!$K$3:$K$102+(Pointage!$L$3:$L$102=A175)*Pointage!$L$3:$L$102+(Pointage!$N$3:$N$102=A175)*Pointage!$O$3:$O$102)</f>
        <v>0</v>
      </c>
      <c r="H175" s="16">
        <f t="shared" si="2"/>
        <v>0</v>
      </c>
      <c r="I175" s="4"/>
    </row>
    <row r="176" spans="1:9" ht="15.5" x14ac:dyDescent="0.35">
      <c r="A176" s="17"/>
      <c r="B176" s="18"/>
      <c r="C176" s="19"/>
      <c r="D176" s="20"/>
      <c r="E176" s="21"/>
      <c r="F176" s="14"/>
      <c r="G176" s="26">
        <f>SUMPRODUCT((Pointage!$B$3:$B$102=A176)*Pointage!$C$3:$C$102+(Pointage!$D$3:$D$102=A176)*Pointage!$E$3:$E$102+(Pointage!$F$3:$F$102=A176)*Pointage!$G$3:$G$102+(Pointage!$H$3:$H$102=A176)*Pointage!$I$3:$I$102+(Pointage!$J$3:$J$102=A176)*Pointage!$K$3:$K$102+(Pointage!$L$3:$L$102=A176)*Pointage!$L$3:$L$102+(Pointage!$N$3:$N$102=A176)*Pointage!$O$3:$O$102)</f>
        <v>0</v>
      </c>
      <c r="H176" s="16">
        <f t="shared" si="2"/>
        <v>0</v>
      </c>
      <c r="I176" s="4"/>
    </row>
    <row r="177" spans="1:9" ht="15.5" x14ac:dyDescent="0.35">
      <c r="A177" s="17"/>
      <c r="B177" s="18"/>
      <c r="C177" s="19"/>
      <c r="D177" s="20"/>
      <c r="E177" s="21"/>
      <c r="F177" s="14"/>
      <c r="G177" s="26">
        <f>SUMPRODUCT((Pointage!$B$3:$B$102=A177)*Pointage!$C$3:$C$102+(Pointage!$D$3:$D$102=A177)*Pointage!$E$3:$E$102+(Pointage!$F$3:$F$102=A177)*Pointage!$G$3:$G$102+(Pointage!$H$3:$H$102=A177)*Pointage!$I$3:$I$102+(Pointage!$J$3:$J$102=A177)*Pointage!$K$3:$K$102+(Pointage!$L$3:$L$102=A177)*Pointage!$L$3:$L$102+(Pointage!$N$3:$N$102=A177)*Pointage!$O$3:$O$102)</f>
        <v>0</v>
      </c>
      <c r="H177" s="16">
        <f t="shared" si="2"/>
        <v>0</v>
      </c>
      <c r="I177" s="4"/>
    </row>
    <row r="178" spans="1:9" ht="15.5" x14ac:dyDescent="0.35">
      <c r="A178" s="17"/>
      <c r="B178" s="18"/>
      <c r="C178" s="19"/>
      <c r="D178" s="20"/>
      <c r="E178" s="21"/>
      <c r="F178" s="14"/>
      <c r="G178" s="26">
        <f>SUMPRODUCT((Pointage!$B$3:$B$102=A178)*Pointage!$C$3:$C$102+(Pointage!$D$3:$D$102=A178)*Pointage!$E$3:$E$102+(Pointage!$F$3:$F$102=A178)*Pointage!$G$3:$G$102+(Pointage!$H$3:$H$102=A178)*Pointage!$I$3:$I$102+(Pointage!$J$3:$J$102=A178)*Pointage!$K$3:$K$102+(Pointage!$L$3:$L$102=A178)*Pointage!$L$3:$L$102+(Pointage!$N$3:$N$102=A178)*Pointage!$O$3:$O$102)</f>
        <v>0</v>
      </c>
      <c r="H178" s="16">
        <f t="shared" si="2"/>
        <v>0</v>
      </c>
      <c r="I178" s="4"/>
    </row>
    <row r="179" spans="1:9" ht="15.5" x14ac:dyDescent="0.35">
      <c r="A179" s="17"/>
      <c r="B179" s="18"/>
      <c r="C179" s="19"/>
      <c r="D179" s="20"/>
      <c r="E179" s="21"/>
      <c r="F179" s="14"/>
      <c r="G179" s="26">
        <f>SUMPRODUCT((Pointage!$B$3:$B$102=A179)*Pointage!$C$3:$C$102+(Pointage!$D$3:$D$102=A179)*Pointage!$E$3:$E$102+(Pointage!$F$3:$F$102=A179)*Pointage!$G$3:$G$102+(Pointage!$H$3:$H$102=A179)*Pointage!$I$3:$I$102+(Pointage!$J$3:$J$102=A179)*Pointage!$K$3:$K$102+(Pointage!$L$3:$L$102=A179)*Pointage!$L$3:$L$102+(Pointage!$N$3:$N$102=A179)*Pointage!$O$3:$O$102)</f>
        <v>0</v>
      </c>
      <c r="H179" s="16">
        <f t="shared" si="2"/>
        <v>0</v>
      </c>
      <c r="I179" s="4"/>
    </row>
    <row r="180" spans="1:9" ht="15.5" x14ac:dyDescent="0.35">
      <c r="A180" s="17"/>
      <c r="B180" s="18"/>
      <c r="C180" s="19"/>
      <c r="D180" s="20"/>
      <c r="E180" s="21"/>
      <c r="F180" s="14"/>
      <c r="G180" s="26">
        <f>SUMPRODUCT((Pointage!$B$3:$B$102=A180)*Pointage!$C$3:$C$102+(Pointage!$D$3:$D$102=A180)*Pointage!$E$3:$E$102+(Pointage!$F$3:$F$102=A180)*Pointage!$G$3:$G$102+(Pointage!$H$3:$H$102=A180)*Pointage!$I$3:$I$102+(Pointage!$J$3:$J$102=A180)*Pointage!$K$3:$K$102+(Pointage!$L$3:$L$102=A180)*Pointage!$L$3:$L$102+(Pointage!$N$3:$N$102=A180)*Pointage!$O$3:$O$102)</f>
        <v>0</v>
      </c>
      <c r="H180" s="16">
        <f t="shared" si="2"/>
        <v>0</v>
      </c>
      <c r="I180" s="4"/>
    </row>
    <row r="181" spans="1:9" ht="15.5" x14ac:dyDescent="0.35">
      <c r="A181" s="17"/>
      <c r="B181" s="18"/>
      <c r="C181" s="19"/>
      <c r="D181" s="20"/>
      <c r="E181" s="21"/>
      <c r="F181" s="14"/>
      <c r="G181" s="26">
        <f>SUMPRODUCT((Pointage!$B$3:$B$102=A181)*Pointage!$C$3:$C$102+(Pointage!$D$3:$D$102=A181)*Pointage!$E$3:$E$102+(Pointage!$F$3:$F$102=A181)*Pointage!$G$3:$G$102+(Pointage!$H$3:$H$102=A181)*Pointage!$I$3:$I$102+(Pointage!$J$3:$J$102=A181)*Pointage!$K$3:$K$102+(Pointage!$L$3:$L$102=A181)*Pointage!$L$3:$L$102+(Pointage!$N$3:$N$102=A181)*Pointage!$O$3:$O$102)</f>
        <v>0</v>
      </c>
      <c r="H181" s="16">
        <f t="shared" si="2"/>
        <v>0</v>
      </c>
      <c r="I181" s="4"/>
    </row>
    <row r="182" spans="1:9" ht="15.5" x14ac:dyDescent="0.35">
      <c r="A182" s="17"/>
      <c r="B182" s="18"/>
      <c r="C182" s="19"/>
      <c r="D182" s="20"/>
      <c r="E182" s="21"/>
      <c r="F182" s="14"/>
      <c r="G182" s="26">
        <f>SUMPRODUCT((Pointage!$B$3:$B$102=A182)*Pointage!$C$3:$C$102+(Pointage!$D$3:$D$102=A182)*Pointage!$E$3:$E$102+(Pointage!$F$3:$F$102=A182)*Pointage!$G$3:$G$102+(Pointage!$H$3:$H$102=A182)*Pointage!$I$3:$I$102+(Pointage!$J$3:$J$102=A182)*Pointage!$K$3:$K$102+(Pointage!$L$3:$L$102=A182)*Pointage!$L$3:$L$102+(Pointage!$N$3:$N$102=A182)*Pointage!$O$3:$O$102)</f>
        <v>0</v>
      </c>
      <c r="H182" s="16">
        <f t="shared" si="2"/>
        <v>0</v>
      </c>
      <c r="I182" s="4"/>
    </row>
    <row r="183" spans="1:9" ht="15.5" x14ac:dyDescent="0.35">
      <c r="A183" s="17"/>
      <c r="B183" s="18"/>
      <c r="C183" s="19"/>
      <c r="D183" s="20"/>
      <c r="E183" s="21"/>
      <c r="F183" s="14"/>
      <c r="G183" s="26">
        <f>SUMPRODUCT((Pointage!$B$3:$B$102=A183)*Pointage!$C$3:$C$102+(Pointage!$D$3:$D$102=A183)*Pointage!$E$3:$E$102+(Pointage!$F$3:$F$102=A183)*Pointage!$G$3:$G$102+(Pointage!$H$3:$H$102=A183)*Pointage!$I$3:$I$102+(Pointage!$J$3:$J$102=A183)*Pointage!$K$3:$K$102+(Pointage!$L$3:$L$102=A183)*Pointage!$L$3:$L$102+(Pointage!$N$3:$N$102=A183)*Pointage!$O$3:$O$102)</f>
        <v>0</v>
      </c>
      <c r="H183" s="16">
        <f t="shared" si="2"/>
        <v>0</v>
      </c>
      <c r="I183" s="4"/>
    </row>
    <row r="184" spans="1:9" ht="15.5" x14ac:dyDescent="0.35">
      <c r="A184" s="17"/>
      <c r="B184" s="18"/>
      <c r="C184" s="19"/>
      <c r="D184" s="20"/>
      <c r="E184" s="21"/>
      <c r="F184" s="14"/>
      <c r="G184" s="26">
        <f>SUMPRODUCT((Pointage!$B$3:$B$102=A184)*Pointage!$C$3:$C$102+(Pointage!$D$3:$D$102=A184)*Pointage!$E$3:$E$102+(Pointage!$F$3:$F$102=A184)*Pointage!$G$3:$G$102+(Pointage!$H$3:$H$102=A184)*Pointage!$I$3:$I$102+(Pointage!$J$3:$J$102=A184)*Pointage!$K$3:$K$102+(Pointage!$L$3:$L$102=A184)*Pointage!$L$3:$L$102+(Pointage!$N$3:$N$102=A184)*Pointage!$O$3:$O$102)</f>
        <v>0</v>
      </c>
      <c r="H184" s="16">
        <f t="shared" si="2"/>
        <v>0</v>
      </c>
      <c r="I184" s="4"/>
    </row>
    <row r="185" spans="1:9" ht="15.5" x14ac:dyDescent="0.35">
      <c r="A185" s="17"/>
      <c r="B185" s="18"/>
      <c r="C185" s="19"/>
      <c r="D185" s="20"/>
      <c r="E185" s="21"/>
      <c r="F185" s="14"/>
      <c r="G185" s="26">
        <f>SUMPRODUCT((Pointage!$B$3:$B$102=A185)*Pointage!$C$3:$C$102+(Pointage!$D$3:$D$102=A185)*Pointage!$E$3:$E$102+(Pointage!$F$3:$F$102=A185)*Pointage!$G$3:$G$102+(Pointage!$H$3:$H$102=A185)*Pointage!$I$3:$I$102+(Pointage!$J$3:$J$102=A185)*Pointage!$K$3:$K$102+(Pointage!$L$3:$L$102=A185)*Pointage!$L$3:$L$102+(Pointage!$N$3:$N$102=A185)*Pointage!$O$3:$O$102)</f>
        <v>0</v>
      </c>
      <c r="H185" s="16">
        <f t="shared" si="2"/>
        <v>0</v>
      </c>
      <c r="I185" s="4"/>
    </row>
    <row r="186" spans="1:9" ht="15.5" x14ac:dyDescent="0.35">
      <c r="A186" s="17"/>
      <c r="B186" s="18"/>
      <c r="C186" s="19"/>
      <c r="D186" s="20"/>
      <c r="E186" s="21"/>
      <c r="F186" s="14"/>
      <c r="G186" s="26">
        <f>SUMPRODUCT((Pointage!$B$3:$B$102=A186)*Pointage!$C$3:$C$102+(Pointage!$D$3:$D$102=A186)*Pointage!$E$3:$E$102+(Pointage!$F$3:$F$102=A186)*Pointage!$G$3:$G$102+(Pointage!$H$3:$H$102=A186)*Pointage!$I$3:$I$102+(Pointage!$J$3:$J$102=A186)*Pointage!$K$3:$K$102+(Pointage!$L$3:$L$102=A186)*Pointage!$L$3:$L$102+(Pointage!$N$3:$N$102=A186)*Pointage!$O$3:$O$102)</f>
        <v>0</v>
      </c>
      <c r="H186" s="16">
        <f t="shared" si="2"/>
        <v>0</v>
      </c>
      <c r="I186" s="4"/>
    </row>
    <row r="187" spans="1:9" ht="15.5" x14ac:dyDescent="0.35">
      <c r="A187" s="17"/>
      <c r="B187" s="18"/>
      <c r="C187" s="19"/>
      <c r="D187" s="20"/>
      <c r="E187" s="21"/>
      <c r="F187" s="14"/>
      <c r="G187" s="26">
        <f>SUMPRODUCT((Pointage!$B$3:$B$102=A187)*Pointage!$C$3:$C$102+(Pointage!$D$3:$D$102=A187)*Pointage!$E$3:$E$102+(Pointage!$F$3:$F$102=A187)*Pointage!$G$3:$G$102+(Pointage!$H$3:$H$102=A187)*Pointage!$I$3:$I$102+(Pointage!$J$3:$J$102=A187)*Pointage!$K$3:$K$102+(Pointage!$L$3:$L$102=A187)*Pointage!$L$3:$L$102+(Pointage!$N$3:$N$102=A187)*Pointage!$O$3:$O$102)</f>
        <v>0</v>
      </c>
      <c r="H187" s="16">
        <f t="shared" si="2"/>
        <v>0</v>
      </c>
      <c r="I187" s="4"/>
    </row>
    <row r="188" spans="1:9" ht="15.5" x14ac:dyDescent="0.35">
      <c r="A188" s="17"/>
      <c r="B188" s="18"/>
      <c r="C188" s="19"/>
      <c r="D188" s="20"/>
      <c r="E188" s="21"/>
      <c r="F188" s="14"/>
      <c r="G188" s="26">
        <f>SUMPRODUCT((Pointage!$B$3:$B$102=A188)*Pointage!$C$3:$C$102+(Pointage!$D$3:$D$102=A188)*Pointage!$E$3:$E$102+(Pointage!$F$3:$F$102=A188)*Pointage!$G$3:$G$102+(Pointage!$H$3:$H$102=A188)*Pointage!$I$3:$I$102+(Pointage!$J$3:$J$102=A188)*Pointage!$K$3:$K$102+(Pointage!$L$3:$L$102=A188)*Pointage!$L$3:$L$102+(Pointage!$N$3:$N$102=A188)*Pointage!$O$3:$O$102)</f>
        <v>0</v>
      </c>
      <c r="H188" s="16">
        <f t="shared" si="2"/>
        <v>0</v>
      </c>
      <c r="I188" s="4"/>
    </row>
    <row r="189" spans="1:9" ht="15.5" x14ac:dyDescent="0.35">
      <c r="A189" s="17"/>
      <c r="B189" s="18"/>
      <c r="C189" s="19"/>
      <c r="D189" s="20"/>
      <c r="E189" s="21"/>
      <c r="F189" s="14"/>
      <c r="G189" s="26">
        <f>SUMPRODUCT((Pointage!$B$3:$B$102=A189)*Pointage!$C$3:$C$102+(Pointage!$D$3:$D$102=A189)*Pointage!$E$3:$E$102+(Pointage!$F$3:$F$102=A189)*Pointage!$G$3:$G$102+(Pointage!$H$3:$H$102=A189)*Pointage!$I$3:$I$102+(Pointage!$J$3:$J$102=A189)*Pointage!$K$3:$K$102+(Pointage!$L$3:$L$102=A189)*Pointage!$L$3:$L$102+(Pointage!$N$3:$N$102=A189)*Pointage!$O$3:$O$102)</f>
        <v>0</v>
      </c>
      <c r="H189" s="16">
        <f t="shared" si="2"/>
        <v>0</v>
      </c>
      <c r="I189" s="4"/>
    </row>
    <row r="190" spans="1:9" ht="15.5" x14ac:dyDescent="0.35">
      <c r="A190" s="17"/>
      <c r="B190" s="18"/>
      <c r="C190" s="19"/>
      <c r="D190" s="20"/>
      <c r="E190" s="21"/>
      <c r="F190" s="14"/>
      <c r="G190" s="26">
        <f>SUMPRODUCT((Pointage!$B$3:$B$102=A190)*Pointage!$C$3:$C$102+(Pointage!$D$3:$D$102=A190)*Pointage!$E$3:$E$102+(Pointage!$F$3:$F$102=A190)*Pointage!$G$3:$G$102+(Pointage!$H$3:$H$102=A190)*Pointage!$I$3:$I$102+(Pointage!$J$3:$J$102=A190)*Pointage!$K$3:$K$102+(Pointage!$L$3:$L$102=A190)*Pointage!$L$3:$L$102+(Pointage!$N$3:$N$102=A190)*Pointage!$O$3:$O$102)</f>
        <v>0</v>
      </c>
      <c r="H190" s="16">
        <f t="shared" si="2"/>
        <v>0</v>
      </c>
      <c r="I190" s="4"/>
    </row>
    <row r="191" spans="1:9" ht="15.5" x14ac:dyDescent="0.35">
      <c r="A191" s="17"/>
      <c r="B191" s="18"/>
      <c r="C191" s="19"/>
      <c r="D191" s="20"/>
      <c r="E191" s="21"/>
      <c r="F191" s="14"/>
      <c r="G191" s="26">
        <f>SUMPRODUCT((Pointage!$B$3:$B$102=A191)*Pointage!$C$3:$C$102+(Pointage!$D$3:$D$102=A191)*Pointage!$E$3:$E$102+(Pointage!$F$3:$F$102=A191)*Pointage!$G$3:$G$102+(Pointage!$H$3:$H$102=A191)*Pointage!$I$3:$I$102+(Pointage!$J$3:$J$102=A191)*Pointage!$K$3:$K$102+(Pointage!$L$3:$L$102=A191)*Pointage!$L$3:$L$102+(Pointage!$N$3:$N$102=A191)*Pointage!$O$3:$O$102)</f>
        <v>0</v>
      </c>
      <c r="H191" s="16">
        <f t="shared" si="2"/>
        <v>0</v>
      </c>
      <c r="I191" s="4"/>
    </row>
    <row r="192" spans="1:9" ht="15.5" x14ac:dyDescent="0.35">
      <c r="A192" s="17"/>
      <c r="B192" s="18"/>
      <c r="C192" s="19"/>
      <c r="D192" s="20"/>
      <c r="E192" s="21"/>
      <c r="F192" s="14"/>
      <c r="G192" s="26">
        <f>SUMPRODUCT((Pointage!$B$3:$B$102=A192)*Pointage!$C$3:$C$102+(Pointage!$D$3:$D$102=A192)*Pointage!$E$3:$E$102+(Pointage!$F$3:$F$102=A192)*Pointage!$G$3:$G$102+(Pointage!$H$3:$H$102=A192)*Pointage!$I$3:$I$102+(Pointage!$J$3:$J$102=A192)*Pointage!$K$3:$K$102+(Pointage!$L$3:$L$102=A192)*Pointage!$L$3:$L$102+(Pointage!$N$3:$N$102=A192)*Pointage!$O$3:$O$102)</f>
        <v>0</v>
      </c>
      <c r="H192" s="16">
        <f t="shared" si="2"/>
        <v>0</v>
      </c>
      <c r="I192" s="4"/>
    </row>
    <row r="193" spans="1:9" ht="15.5" x14ac:dyDescent="0.35">
      <c r="A193" s="17"/>
      <c r="B193" s="18"/>
      <c r="C193" s="19"/>
      <c r="D193" s="20"/>
      <c r="E193" s="21"/>
      <c r="F193" s="14"/>
      <c r="G193" s="26">
        <f>SUMPRODUCT((Pointage!$B$3:$B$102=A193)*Pointage!$C$3:$C$102+(Pointage!$D$3:$D$102=A193)*Pointage!$E$3:$E$102+(Pointage!$F$3:$F$102=A193)*Pointage!$G$3:$G$102+(Pointage!$H$3:$H$102=A193)*Pointage!$I$3:$I$102+(Pointage!$J$3:$J$102=A193)*Pointage!$K$3:$K$102+(Pointage!$L$3:$L$102=A193)*Pointage!$L$3:$L$102+(Pointage!$N$3:$N$102=A193)*Pointage!$O$3:$O$102)</f>
        <v>0</v>
      </c>
      <c r="H193" s="16">
        <f t="shared" si="2"/>
        <v>0</v>
      </c>
      <c r="I193" s="4"/>
    </row>
    <row r="194" spans="1:9" ht="15.5" x14ac:dyDescent="0.35">
      <c r="A194" s="17"/>
      <c r="B194" s="18"/>
      <c r="C194" s="19"/>
      <c r="D194" s="20"/>
      <c r="E194" s="21"/>
      <c r="F194" s="14"/>
      <c r="G194" s="26">
        <f>SUMPRODUCT((Pointage!$B$3:$B$102=A194)*Pointage!$C$3:$C$102+(Pointage!$D$3:$D$102=A194)*Pointage!$E$3:$E$102+(Pointage!$F$3:$F$102=A194)*Pointage!$G$3:$G$102+(Pointage!$H$3:$H$102=A194)*Pointage!$I$3:$I$102+(Pointage!$J$3:$J$102=A194)*Pointage!$K$3:$K$102+(Pointage!$L$3:$L$102=A194)*Pointage!$L$3:$L$102+(Pointage!$N$3:$N$102=A194)*Pointage!$O$3:$O$102)</f>
        <v>0</v>
      </c>
      <c r="H194" s="16">
        <f t="shared" si="2"/>
        <v>0</v>
      </c>
      <c r="I194" s="4"/>
    </row>
    <row r="195" spans="1:9" ht="15.5" x14ac:dyDescent="0.35">
      <c r="A195" s="17"/>
      <c r="B195" s="18"/>
      <c r="C195" s="19"/>
      <c r="D195" s="20"/>
      <c r="E195" s="21"/>
      <c r="F195" s="14"/>
      <c r="G195" s="26">
        <f>SUMPRODUCT((Pointage!$B$3:$B$102=A195)*Pointage!$C$3:$C$102+(Pointage!$D$3:$D$102=A195)*Pointage!$E$3:$E$102+(Pointage!$F$3:$F$102=A195)*Pointage!$G$3:$G$102+(Pointage!$H$3:$H$102=A195)*Pointage!$I$3:$I$102+(Pointage!$J$3:$J$102=A195)*Pointage!$K$3:$K$102+(Pointage!$L$3:$L$102=A195)*Pointage!$L$3:$L$102+(Pointage!$N$3:$N$102=A195)*Pointage!$O$3:$O$102)</f>
        <v>0</v>
      </c>
      <c r="H195" s="16">
        <f t="shared" si="2"/>
        <v>0</v>
      </c>
      <c r="I195" s="4"/>
    </row>
    <row r="196" spans="1:9" ht="15.5" x14ac:dyDescent="0.35">
      <c r="A196" s="17"/>
      <c r="B196" s="18"/>
      <c r="C196" s="19"/>
      <c r="D196" s="20"/>
      <c r="E196" s="21"/>
      <c r="F196" s="14"/>
      <c r="G196" s="26">
        <f>SUMPRODUCT((Pointage!$B$3:$B$102=A196)*Pointage!$C$3:$C$102+(Pointage!$D$3:$D$102=A196)*Pointage!$E$3:$E$102+(Pointage!$F$3:$F$102=A196)*Pointage!$G$3:$G$102+(Pointage!$H$3:$H$102=A196)*Pointage!$I$3:$I$102+(Pointage!$J$3:$J$102=A196)*Pointage!$K$3:$K$102+(Pointage!$L$3:$L$102=A196)*Pointage!$L$3:$L$102+(Pointage!$N$3:$N$102=A196)*Pointage!$O$3:$O$102)</f>
        <v>0</v>
      </c>
      <c r="H196" s="16">
        <f t="shared" si="2"/>
        <v>0</v>
      </c>
      <c r="I196" s="4"/>
    </row>
    <row r="197" spans="1:9" ht="15.5" x14ac:dyDescent="0.35">
      <c r="H197" s="16">
        <f t="shared" ref="H197" si="3">F197-G197</f>
        <v>0</v>
      </c>
    </row>
  </sheetData>
  <phoneticPr fontId="1" type="noConversion"/>
  <printOptions horizontalCentered="1"/>
  <pageMargins left="0.39370078740157483" right="0.39370078740157483" top="0.98425196850393704" bottom="0.98425196850393704" header="0.51181102362204722" footer="0.51181102362204722"/>
  <pageSetup paperSize="8" scale="99" orientation="landscape" horizontalDpi="300" verticalDpi="300"/>
  <headerFooter alignWithMargins="0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9B94F1-CE16-4B90-BDA2-55F6C7D6812F}">
  <dimension ref="A1:AF77"/>
  <sheetViews>
    <sheetView workbookViewId="0">
      <selection activeCell="A9" sqref="A9"/>
    </sheetView>
  </sheetViews>
  <sheetFormatPr baseColWidth="10" defaultColWidth="4.7265625" defaultRowHeight="12.5" x14ac:dyDescent="0.25"/>
  <cols>
    <col min="1" max="1" width="22.81640625" style="60" customWidth="1"/>
    <col min="2" max="9" width="4.26953125" style="60" customWidth="1"/>
    <col min="10" max="10" width="4.7265625" style="60"/>
    <col min="11" max="20" width="4.26953125" style="60" customWidth="1"/>
    <col min="21" max="21" width="5.453125" style="60" customWidth="1"/>
    <col min="22" max="26" width="4.26953125" style="60" customWidth="1"/>
    <col min="27" max="27" width="5.453125" style="60" customWidth="1"/>
    <col min="28" max="28" width="4.26953125" style="60" customWidth="1"/>
    <col min="29" max="29" width="8.453125" style="303" customWidth="1"/>
    <col min="30" max="30" width="7.7265625" style="304" customWidth="1"/>
    <col min="31" max="31" width="9.7265625" style="60" customWidth="1"/>
    <col min="32" max="16384" width="4.7265625" style="60"/>
  </cols>
  <sheetData>
    <row r="1" spans="1:32" ht="20.25" customHeight="1" thickBot="1" x14ac:dyDescent="0.55000000000000004">
      <c r="A1" s="52"/>
      <c r="B1" s="53"/>
      <c r="C1" s="54"/>
      <c r="D1" s="54"/>
      <c r="E1" s="54"/>
      <c r="F1" s="54"/>
      <c r="G1" s="54"/>
      <c r="H1" s="55"/>
      <c r="I1" s="55"/>
      <c r="J1" s="55"/>
      <c r="K1" s="55"/>
      <c r="L1" s="55"/>
      <c r="M1" s="55"/>
      <c r="N1" s="56"/>
      <c r="O1" s="56"/>
      <c r="P1" s="56"/>
      <c r="Q1" s="56"/>
      <c r="R1" s="56"/>
      <c r="S1" s="56"/>
      <c r="T1" s="57"/>
      <c r="U1" s="57"/>
      <c r="V1" s="57"/>
      <c r="W1" s="57"/>
      <c r="X1" s="57"/>
      <c r="Y1" s="57"/>
      <c r="Z1" s="57"/>
      <c r="AA1" s="57"/>
      <c r="AB1" s="57"/>
      <c r="AC1" s="58"/>
      <c r="AD1" s="59"/>
    </row>
    <row r="2" spans="1:32" ht="27" customHeight="1" thickBot="1" x14ac:dyDescent="0.35">
      <c r="A2" s="61" t="s">
        <v>171</v>
      </c>
      <c r="B2" s="62">
        <v>1</v>
      </c>
      <c r="C2" s="63">
        <v>2</v>
      </c>
      <c r="D2" s="64">
        <v>3</v>
      </c>
      <c r="E2" s="65">
        <v>4</v>
      </c>
      <c r="F2" s="64">
        <v>5</v>
      </c>
      <c r="G2" s="65">
        <v>6</v>
      </c>
      <c r="H2" s="66">
        <v>8</v>
      </c>
      <c r="I2" s="62">
        <v>9</v>
      </c>
      <c r="J2" s="66">
        <v>10</v>
      </c>
      <c r="K2" s="62">
        <v>11</v>
      </c>
      <c r="L2" s="63">
        <v>12</v>
      </c>
      <c r="M2" s="63">
        <v>13</v>
      </c>
      <c r="N2" s="66">
        <v>15</v>
      </c>
      <c r="O2" s="66">
        <v>16</v>
      </c>
      <c r="P2" s="65">
        <v>17</v>
      </c>
      <c r="Q2" s="66">
        <v>18</v>
      </c>
      <c r="R2" s="65">
        <v>19</v>
      </c>
      <c r="S2" s="65">
        <v>20</v>
      </c>
      <c r="T2" s="66">
        <v>22</v>
      </c>
      <c r="U2" s="65">
        <v>23</v>
      </c>
      <c r="V2" s="66">
        <v>24</v>
      </c>
      <c r="W2" s="65">
        <v>25</v>
      </c>
      <c r="X2" s="65">
        <v>26</v>
      </c>
      <c r="Y2" s="65">
        <v>27</v>
      </c>
      <c r="Z2" s="66">
        <v>29</v>
      </c>
      <c r="AA2" s="65">
        <v>30</v>
      </c>
      <c r="AB2" s="66">
        <v>31</v>
      </c>
      <c r="AC2" s="67" t="s">
        <v>172</v>
      </c>
      <c r="AD2" s="67" t="s">
        <v>172</v>
      </c>
    </row>
    <row r="3" spans="1:32" ht="16" thickBot="1" x14ac:dyDescent="0.4">
      <c r="A3" s="68" t="s">
        <v>173</v>
      </c>
      <c r="B3" s="69" t="s">
        <v>174</v>
      </c>
      <c r="C3" s="70" t="s">
        <v>175</v>
      </c>
      <c r="D3" s="71" t="s">
        <v>175</v>
      </c>
      <c r="E3" s="72" t="s">
        <v>176</v>
      </c>
      <c r="F3" s="73" t="s">
        <v>177</v>
      </c>
      <c r="G3" s="74" t="s">
        <v>178</v>
      </c>
      <c r="H3" s="75" t="s">
        <v>174</v>
      </c>
      <c r="I3" s="76" t="s">
        <v>175</v>
      </c>
      <c r="J3" s="71" t="s">
        <v>175</v>
      </c>
      <c r="K3" s="72" t="s">
        <v>176</v>
      </c>
      <c r="L3" s="77" t="s">
        <v>177</v>
      </c>
      <c r="M3" s="71" t="s">
        <v>178</v>
      </c>
      <c r="N3" s="78" t="s">
        <v>174</v>
      </c>
      <c r="O3" s="79" t="s">
        <v>175</v>
      </c>
      <c r="P3" s="76" t="s">
        <v>175</v>
      </c>
      <c r="Q3" s="79" t="s">
        <v>176</v>
      </c>
      <c r="R3" s="76" t="s">
        <v>177</v>
      </c>
      <c r="S3" s="74" t="s">
        <v>178</v>
      </c>
      <c r="T3" s="80" t="s">
        <v>174</v>
      </c>
      <c r="U3" s="76" t="s">
        <v>175</v>
      </c>
      <c r="V3" s="79" t="s">
        <v>175</v>
      </c>
      <c r="W3" s="76" t="s">
        <v>176</v>
      </c>
      <c r="X3" s="76" t="s">
        <v>177</v>
      </c>
      <c r="Y3" s="74" t="s">
        <v>178</v>
      </c>
      <c r="Z3" s="80" t="s">
        <v>174</v>
      </c>
      <c r="AA3" s="76" t="s">
        <v>175</v>
      </c>
      <c r="AB3" s="79" t="s">
        <v>175</v>
      </c>
      <c r="AC3" s="67" t="s">
        <v>179</v>
      </c>
      <c r="AD3" s="67" t="s">
        <v>179</v>
      </c>
      <c r="AE3" s="81"/>
      <c r="AF3" s="82"/>
    </row>
    <row r="4" spans="1:32" ht="18.75" customHeight="1" x14ac:dyDescent="0.3">
      <c r="A4" s="83" t="s">
        <v>195</v>
      </c>
      <c r="B4" s="84">
        <v>8.5</v>
      </c>
      <c r="C4" s="85">
        <v>8.5</v>
      </c>
      <c r="D4" s="86">
        <v>8.5</v>
      </c>
      <c r="E4" s="87">
        <v>8.5</v>
      </c>
      <c r="F4" s="88">
        <v>8.5</v>
      </c>
      <c r="G4" s="89"/>
      <c r="H4" s="84">
        <v>8.5</v>
      </c>
      <c r="I4" s="90">
        <v>8.5</v>
      </c>
      <c r="J4" s="91">
        <v>8.5</v>
      </c>
      <c r="K4" s="92">
        <v>8.5</v>
      </c>
      <c r="L4" s="93">
        <v>8.5</v>
      </c>
      <c r="M4" s="94"/>
      <c r="N4" s="84">
        <v>8.5</v>
      </c>
      <c r="O4" s="90">
        <v>8.5</v>
      </c>
      <c r="P4" s="91">
        <v>8.5</v>
      </c>
      <c r="Q4" s="92">
        <v>8.5</v>
      </c>
      <c r="R4" s="93">
        <v>8.5</v>
      </c>
      <c r="S4" s="95"/>
      <c r="T4" s="96">
        <v>8.5</v>
      </c>
      <c r="U4" s="97">
        <v>8.5</v>
      </c>
      <c r="V4" s="98">
        <v>8.5</v>
      </c>
      <c r="W4" s="99">
        <v>8.5</v>
      </c>
      <c r="X4" s="93">
        <v>8.5</v>
      </c>
      <c r="Y4" s="95"/>
      <c r="Z4" s="96">
        <v>8.5</v>
      </c>
      <c r="AA4" s="97">
        <v>8.5</v>
      </c>
      <c r="AB4" s="98">
        <v>8.5</v>
      </c>
      <c r="AC4" s="100"/>
      <c r="AD4" s="101"/>
      <c r="AE4" s="102" t="s">
        <v>180</v>
      </c>
      <c r="AF4" s="103"/>
    </row>
    <row r="5" spans="1:32" ht="12.75" customHeight="1" x14ac:dyDescent="0.3">
      <c r="A5" s="104" t="s">
        <v>181</v>
      </c>
      <c r="B5" s="105"/>
      <c r="C5" s="106"/>
      <c r="D5" s="107"/>
      <c r="E5" s="108"/>
      <c r="F5" s="109"/>
      <c r="G5" s="107"/>
      <c r="H5" s="105"/>
      <c r="I5" s="110"/>
      <c r="J5" s="111"/>
      <c r="K5" s="112"/>
      <c r="L5" s="113"/>
      <c r="M5" s="111"/>
      <c r="N5" s="105"/>
      <c r="O5" s="110"/>
      <c r="P5" s="111"/>
      <c r="Q5" s="112"/>
      <c r="R5" s="114"/>
      <c r="S5" s="115"/>
      <c r="T5" s="116"/>
      <c r="U5" s="117"/>
      <c r="V5" s="115"/>
      <c r="W5" s="118"/>
      <c r="X5" s="114"/>
      <c r="Y5" s="115"/>
      <c r="Z5" s="116"/>
      <c r="AA5" s="117"/>
      <c r="AB5" s="115"/>
      <c r="AC5" s="119" t="s">
        <v>181</v>
      </c>
      <c r="AD5" s="120">
        <f>SUM(B5:G5,H5:M5,N5:S5,T5:Y5,Z5:AB5)</f>
        <v>0</v>
      </c>
      <c r="AE5" s="121"/>
      <c r="AF5" s="122"/>
    </row>
    <row r="6" spans="1:32" ht="12.75" customHeight="1" thickBot="1" x14ac:dyDescent="0.35">
      <c r="A6" s="123" t="s">
        <v>182</v>
      </c>
      <c r="B6" s="124">
        <v>1</v>
      </c>
      <c r="C6" s="125">
        <v>1</v>
      </c>
      <c r="D6" s="126">
        <v>1</v>
      </c>
      <c r="E6" s="127">
        <v>1</v>
      </c>
      <c r="F6" s="128">
        <v>1</v>
      </c>
      <c r="G6" s="126"/>
      <c r="H6" s="124">
        <v>1</v>
      </c>
      <c r="I6" s="129">
        <v>1</v>
      </c>
      <c r="J6" s="130">
        <v>1</v>
      </c>
      <c r="K6" s="131">
        <v>1</v>
      </c>
      <c r="L6" s="132">
        <v>1</v>
      </c>
      <c r="M6" s="130"/>
      <c r="N6" s="124">
        <v>1</v>
      </c>
      <c r="O6" s="129">
        <v>1</v>
      </c>
      <c r="P6" s="130">
        <v>1</v>
      </c>
      <c r="Q6" s="131">
        <v>1</v>
      </c>
      <c r="R6" s="133">
        <v>1</v>
      </c>
      <c r="S6" s="134"/>
      <c r="T6" s="135">
        <v>1</v>
      </c>
      <c r="U6" s="136">
        <v>1</v>
      </c>
      <c r="V6" s="134">
        <v>1</v>
      </c>
      <c r="W6" s="137">
        <v>1</v>
      </c>
      <c r="X6" s="133">
        <v>1</v>
      </c>
      <c r="Y6" s="134"/>
      <c r="Z6" s="135">
        <v>1</v>
      </c>
      <c r="AA6" s="136">
        <v>1</v>
      </c>
      <c r="AB6" s="134">
        <v>1</v>
      </c>
      <c r="AC6" s="138" t="s">
        <v>183</v>
      </c>
      <c r="AD6" s="139">
        <f>SUM(B6:G6,H6:M6,N6:S6,T6:Y6,Z6:AB6)</f>
        <v>23</v>
      </c>
      <c r="AE6" s="122"/>
      <c r="AF6" s="122"/>
    </row>
    <row r="7" spans="1:32" ht="18.75" customHeight="1" x14ac:dyDescent="0.3">
      <c r="A7" s="83" t="s">
        <v>196</v>
      </c>
      <c r="B7" s="84" t="s">
        <v>184</v>
      </c>
      <c r="C7" s="90" t="s">
        <v>184</v>
      </c>
      <c r="D7" s="91" t="s">
        <v>185</v>
      </c>
      <c r="E7" s="92" t="s">
        <v>184</v>
      </c>
      <c r="F7" s="93" t="s">
        <v>184</v>
      </c>
      <c r="G7" s="94" t="s">
        <v>184</v>
      </c>
      <c r="H7" s="84" t="s">
        <v>184</v>
      </c>
      <c r="I7" s="90" t="s">
        <v>184</v>
      </c>
      <c r="J7" s="91" t="s">
        <v>185</v>
      </c>
      <c r="K7" s="92" t="s">
        <v>184</v>
      </c>
      <c r="L7" s="93" t="s">
        <v>184</v>
      </c>
      <c r="M7" s="94"/>
      <c r="N7" s="84">
        <v>8.5</v>
      </c>
      <c r="O7" s="90">
        <v>8.5</v>
      </c>
      <c r="P7" s="91">
        <v>8.5</v>
      </c>
      <c r="Q7" s="92">
        <v>8.5</v>
      </c>
      <c r="R7" s="93">
        <v>8.5</v>
      </c>
      <c r="S7" s="95"/>
      <c r="T7" s="96">
        <v>8.5</v>
      </c>
      <c r="U7" s="97">
        <v>8.5</v>
      </c>
      <c r="V7" s="98">
        <v>8.5</v>
      </c>
      <c r="W7" s="99">
        <v>8.5</v>
      </c>
      <c r="X7" s="93">
        <v>8.5</v>
      </c>
      <c r="Y7" s="95"/>
      <c r="Z7" s="96">
        <v>8.5</v>
      </c>
      <c r="AA7" s="97">
        <v>8.5</v>
      </c>
      <c r="AB7" s="98">
        <v>8.5</v>
      </c>
      <c r="AC7" s="100"/>
      <c r="AD7" s="101"/>
      <c r="AE7" s="140"/>
      <c r="AF7" s="141"/>
    </row>
    <row r="8" spans="1:32" ht="12.75" customHeight="1" x14ac:dyDescent="0.3">
      <c r="A8" s="104" t="s">
        <v>181</v>
      </c>
      <c r="B8" s="142"/>
      <c r="C8" s="143"/>
      <c r="D8" s="144"/>
      <c r="E8" s="145"/>
      <c r="F8" s="146"/>
      <c r="G8" s="144"/>
      <c r="H8" s="142"/>
      <c r="I8" s="143"/>
      <c r="J8" s="144"/>
      <c r="K8" s="145"/>
      <c r="L8" s="146"/>
      <c r="M8" s="144"/>
      <c r="N8" s="105"/>
      <c r="O8" s="110"/>
      <c r="P8" s="111"/>
      <c r="Q8" s="112"/>
      <c r="R8" s="114"/>
      <c r="S8" s="115"/>
      <c r="T8" s="116"/>
      <c r="U8" s="117"/>
      <c r="V8" s="115"/>
      <c r="W8" s="118"/>
      <c r="X8" s="114"/>
      <c r="Y8" s="115"/>
      <c r="Z8" s="116"/>
      <c r="AA8" s="117"/>
      <c r="AB8" s="115"/>
      <c r="AC8" s="119" t="s">
        <v>181</v>
      </c>
      <c r="AD8" s="120">
        <f>SUM(B8:G8,H8:M8,N8:S8,T8:Y8,)</f>
        <v>0</v>
      </c>
      <c r="AE8" s="122"/>
      <c r="AF8" s="122"/>
    </row>
    <row r="9" spans="1:32" ht="12.75" customHeight="1" thickBot="1" x14ac:dyDescent="0.35">
      <c r="A9" s="123" t="s">
        <v>182</v>
      </c>
      <c r="B9" s="147"/>
      <c r="C9" s="148"/>
      <c r="D9" s="149"/>
      <c r="E9" s="150"/>
      <c r="F9" s="151"/>
      <c r="G9" s="149"/>
      <c r="H9" s="147"/>
      <c r="I9" s="148"/>
      <c r="J9" s="149"/>
      <c r="K9" s="150"/>
      <c r="L9" s="151"/>
      <c r="M9" s="149"/>
      <c r="N9" s="124">
        <v>1</v>
      </c>
      <c r="O9" s="129">
        <v>1</v>
      </c>
      <c r="P9" s="130">
        <v>1</v>
      </c>
      <c r="Q9" s="131">
        <v>1</v>
      </c>
      <c r="R9" s="133">
        <v>1</v>
      </c>
      <c r="S9" s="134"/>
      <c r="T9" s="135">
        <v>1</v>
      </c>
      <c r="U9" s="136">
        <v>1</v>
      </c>
      <c r="V9" s="134">
        <v>1</v>
      </c>
      <c r="W9" s="137">
        <v>1</v>
      </c>
      <c r="X9" s="133">
        <v>1</v>
      </c>
      <c r="Y9" s="134"/>
      <c r="Z9" s="135">
        <v>1</v>
      </c>
      <c r="AA9" s="136">
        <v>1</v>
      </c>
      <c r="AB9" s="134">
        <v>1</v>
      </c>
      <c r="AC9" s="138" t="s">
        <v>183</v>
      </c>
      <c r="AD9" s="152" cm="1">
        <f t="array" ref="AD9">SUM(B9:G9+H9:M9+N9:S9+T9:Y9)</f>
        <v>10</v>
      </c>
      <c r="AE9" s="122"/>
      <c r="AF9" s="122"/>
    </row>
    <row r="10" spans="1:32" ht="18.75" customHeight="1" x14ac:dyDescent="0.3">
      <c r="A10" s="83" t="s">
        <v>197</v>
      </c>
      <c r="B10" s="84">
        <v>8.5</v>
      </c>
      <c r="C10" s="85">
        <v>8.5</v>
      </c>
      <c r="D10" s="86">
        <v>8.5</v>
      </c>
      <c r="E10" s="87">
        <v>8.5</v>
      </c>
      <c r="F10" s="88">
        <v>8.5</v>
      </c>
      <c r="G10" s="89"/>
      <c r="H10" s="84">
        <v>8.5</v>
      </c>
      <c r="I10" s="90">
        <v>8.5</v>
      </c>
      <c r="J10" s="91">
        <v>8.5</v>
      </c>
      <c r="K10" s="92">
        <v>8.5</v>
      </c>
      <c r="L10" s="93">
        <v>8.5</v>
      </c>
      <c r="M10" s="94"/>
      <c r="N10" s="84">
        <v>8.5</v>
      </c>
      <c r="O10" s="90">
        <v>8.5</v>
      </c>
      <c r="P10" s="91">
        <v>8.5</v>
      </c>
      <c r="Q10" s="92">
        <v>8.5</v>
      </c>
      <c r="R10" s="93">
        <v>8.5</v>
      </c>
      <c r="S10" s="95"/>
      <c r="T10" s="96">
        <v>8.5</v>
      </c>
      <c r="U10" s="97">
        <v>8.5</v>
      </c>
      <c r="V10" s="98">
        <v>8.5</v>
      </c>
      <c r="W10" s="99">
        <v>8.5</v>
      </c>
      <c r="X10" s="93">
        <v>8.5</v>
      </c>
      <c r="Y10" s="95"/>
      <c r="Z10" s="96">
        <v>8.5</v>
      </c>
      <c r="AA10" s="97">
        <v>8.5</v>
      </c>
      <c r="AB10" s="98">
        <v>8.5</v>
      </c>
      <c r="AC10" s="100"/>
      <c r="AD10" s="101"/>
      <c r="AE10" s="102" t="s">
        <v>180</v>
      </c>
      <c r="AF10" s="103"/>
    </row>
    <row r="11" spans="1:32" ht="12.75" customHeight="1" x14ac:dyDescent="0.3">
      <c r="A11" s="104" t="s">
        <v>181</v>
      </c>
      <c r="B11" s="105"/>
      <c r="C11" s="106"/>
      <c r="D11" s="107"/>
      <c r="E11" s="108"/>
      <c r="F11" s="109"/>
      <c r="G11" s="107"/>
      <c r="H11" s="105"/>
      <c r="I11" s="110"/>
      <c r="J11" s="111"/>
      <c r="K11" s="112"/>
      <c r="L11" s="113"/>
      <c r="M11" s="111"/>
      <c r="N11" s="105"/>
      <c r="O11" s="110"/>
      <c r="P11" s="111"/>
      <c r="Q11" s="112"/>
      <c r="R11" s="114"/>
      <c r="S11" s="115"/>
      <c r="T11" s="116"/>
      <c r="U11" s="117"/>
      <c r="V11" s="115"/>
      <c r="W11" s="118"/>
      <c r="X11" s="114"/>
      <c r="Y11" s="115"/>
      <c r="Z11" s="116"/>
      <c r="AA11" s="117"/>
      <c r="AB11" s="115"/>
      <c r="AC11" s="119" t="s">
        <v>181</v>
      </c>
      <c r="AD11" s="120">
        <f>SUM(B11:G11,H11:M11,N11:S11,T11:Y11,)</f>
        <v>0</v>
      </c>
      <c r="AE11" s="121"/>
      <c r="AF11" s="122"/>
    </row>
    <row r="12" spans="1:32" ht="12.75" customHeight="1" thickBot="1" x14ac:dyDescent="0.35">
      <c r="A12" s="123" t="s">
        <v>182</v>
      </c>
      <c r="B12" s="124">
        <v>1</v>
      </c>
      <c r="C12" s="125">
        <v>1</v>
      </c>
      <c r="D12" s="126">
        <v>1</v>
      </c>
      <c r="E12" s="127">
        <v>1</v>
      </c>
      <c r="F12" s="128">
        <v>1</v>
      </c>
      <c r="G12" s="126"/>
      <c r="H12" s="124">
        <v>1</v>
      </c>
      <c r="I12" s="129">
        <v>1</v>
      </c>
      <c r="J12" s="130">
        <v>1</v>
      </c>
      <c r="K12" s="131">
        <v>1</v>
      </c>
      <c r="L12" s="132">
        <v>1</v>
      </c>
      <c r="M12" s="130"/>
      <c r="N12" s="124">
        <v>1</v>
      </c>
      <c r="O12" s="129">
        <v>1</v>
      </c>
      <c r="P12" s="130">
        <v>1</v>
      </c>
      <c r="Q12" s="131">
        <v>1</v>
      </c>
      <c r="R12" s="133">
        <v>1</v>
      </c>
      <c r="S12" s="134"/>
      <c r="T12" s="135">
        <v>1</v>
      </c>
      <c r="U12" s="136">
        <v>1</v>
      </c>
      <c r="V12" s="134">
        <v>1</v>
      </c>
      <c r="W12" s="137">
        <v>1</v>
      </c>
      <c r="X12" s="133">
        <v>1</v>
      </c>
      <c r="Y12" s="134"/>
      <c r="Z12" s="135">
        <v>1</v>
      </c>
      <c r="AA12" s="136">
        <v>1</v>
      </c>
      <c r="AB12" s="134">
        <v>1</v>
      </c>
      <c r="AC12" s="138" t="s">
        <v>183</v>
      </c>
      <c r="AD12" s="152" cm="1">
        <f t="array" ref="AD12">SUM(B12:G12+H12:M12+N12:S12+T12:Y12)</f>
        <v>20</v>
      </c>
      <c r="AE12" s="153"/>
      <c r="AF12" s="122"/>
    </row>
    <row r="13" spans="1:32" ht="18.75" customHeight="1" x14ac:dyDescent="0.3">
      <c r="A13" s="154" t="s">
        <v>198</v>
      </c>
      <c r="B13" s="84">
        <v>8.5</v>
      </c>
      <c r="C13" s="90">
        <v>8.5</v>
      </c>
      <c r="D13" s="91">
        <v>8.5</v>
      </c>
      <c r="E13" s="92">
        <v>8.5</v>
      </c>
      <c r="F13" s="93">
        <v>8.5</v>
      </c>
      <c r="G13" s="94"/>
      <c r="H13" s="84">
        <v>8.5</v>
      </c>
      <c r="I13" s="90">
        <v>8.5</v>
      </c>
      <c r="J13" s="91">
        <v>8.5</v>
      </c>
      <c r="K13" s="92">
        <v>8.5</v>
      </c>
      <c r="L13" s="93">
        <v>8.5</v>
      </c>
      <c r="M13" s="94"/>
      <c r="N13" s="84" t="s">
        <v>184</v>
      </c>
      <c r="O13" s="90" t="s">
        <v>184</v>
      </c>
      <c r="P13" s="91" t="s">
        <v>185</v>
      </c>
      <c r="Q13" s="92" t="s">
        <v>184</v>
      </c>
      <c r="R13" s="93"/>
      <c r="S13" s="94"/>
      <c r="T13" s="96">
        <v>8.5</v>
      </c>
      <c r="U13" s="97">
        <v>8.5</v>
      </c>
      <c r="V13" s="98">
        <v>8.5</v>
      </c>
      <c r="W13" s="99">
        <v>8.5</v>
      </c>
      <c r="X13" s="93">
        <v>8.5</v>
      </c>
      <c r="Y13" s="95"/>
      <c r="Z13" s="96">
        <v>8.5</v>
      </c>
      <c r="AA13" s="97">
        <v>8.5</v>
      </c>
      <c r="AB13" s="98">
        <v>8.5</v>
      </c>
      <c r="AC13" s="100"/>
      <c r="AD13" s="101"/>
      <c r="AE13" s="140"/>
      <c r="AF13" s="122"/>
    </row>
    <row r="14" spans="1:32" ht="12.75" customHeight="1" x14ac:dyDescent="0.3">
      <c r="A14" s="104" t="s">
        <v>181</v>
      </c>
      <c r="B14" s="105">
        <v>1</v>
      </c>
      <c r="C14" s="110"/>
      <c r="D14" s="111"/>
      <c r="E14" s="112"/>
      <c r="F14" s="113">
        <v>1</v>
      </c>
      <c r="G14" s="111"/>
      <c r="H14" s="105"/>
      <c r="I14" s="110"/>
      <c r="J14" s="111"/>
      <c r="K14" s="112"/>
      <c r="L14" s="113"/>
      <c r="M14" s="111"/>
      <c r="N14" s="142"/>
      <c r="O14" s="143"/>
      <c r="P14" s="144"/>
      <c r="Q14" s="145"/>
      <c r="R14" s="113"/>
      <c r="S14" s="111"/>
      <c r="T14" s="116"/>
      <c r="U14" s="117"/>
      <c r="V14" s="115"/>
      <c r="W14" s="118"/>
      <c r="X14" s="114"/>
      <c r="Y14" s="115"/>
      <c r="Z14" s="116"/>
      <c r="AA14" s="117"/>
      <c r="AB14" s="115"/>
      <c r="AC14" s="119" t="s">
        <v>181</v>
      </c>
      <c r="AD14" s="120">
        <f>SUM(B14:G14,H14:M14,N14:S14,T14:Y14,)</f>
        <v>2</v>
      </c>
      <c r="AE14" s="155"/>
      <c r="AF14" s="122"/>
    </row>
    <row r="15" spans="1:32" ht="12.75" customHeight="1" thickBot="1" x14ac:dyDescent="0.35">
      <c r="A15" s="123" t="s">
        <v>182</v>
      </c>
      <c r="B15" s="124"/>
      <c r="C15" s="129">
        <v>1</v>
      </c>
      <c r="D15" s="130">
        <v>1</v>
      </c>
      <c r="E15" s="131">
        <v>1</v>
      </c>
      <c r="F15" s="132"/>
      <c r="G15" s="130"/>
      <c r="H15" s="124">
        <v>1</v>
      </c>
      <c r="I15" s="129">
        <v>1</v>
      </c>
      <c r="J15" s="130">
        <v>1</v>
      </c>
      <c r="K15" s="131">
        <v>1</v>
      </c>
      <c r="L15" s="132">
        <v>1</v>
      </c>
      <c r="M15" s="130"/>
      <c r="N15" s="147"/>
      <c r="O15" s="148"/>
      <c r="P15" s="149"/>
      <c r="Q15" s="150"/>
      <c r="R15" s="132"/>
      <c r="S15" s="130"/>
      <c r="T15" s="135">
        <v>1</v>
      </c>
      <c r="U15" s="136">
        <v>1</v>
      </c>
      <c r="V15" s="134">
        <v>1</v>
      </c>
      <c r="W15" s="137">
        <v>1</v>
      </c>
      <c r="X15" s="133">
        <v>1</v>
      </c>
      <c r="Y15" s="134"/>
      <c r="Z15" s="135">
        <v>1</v>
      </c>
      <c r="AA15" s="136">
        <v>1</v>
      </c>
      <c r="AB15" s="134">
        <v>1</v>
      </c>
      <c r="AC15" s="138" t="s">
        <v>183</v>
      </c>
      <c r="AD15" s="152" cm="1">
        <f t="array" ref="AD15">SUM(B15:G15+H15:M15+N15:S15+T15:Y15)</f>
        <v>13</v>
      </c>
      <c r="AE15" s="156"/>
      <c r="AF15" s="122"/>
    </row>
    <row r="16" spans="1:32" ht="18.75" customHeight="1" x14ac:dyDescent="0.3">
      <c r="A16" s="157" t="s">
        <v>199</v>
      </c>
      <c r="B16" s="84">
        <v>8.5</v>
      </c>
      <c r="C16" s="90">
        <v>8.5</v>
      </c>
      <c r="D16" s="91">
        <v>8.5</v>
      </c>
      <c r="E16" s="92">
        <v>8.5</v>
      </c>
      <c r="F16" s="93">
        <v>8.5</v>
      </c>
      <c r="G16" s="94"/>
      <c r="H16" s="84">
        <v>8.5</v>
      </c>
      <c r="I16" s="90">
        <v>8.5</v>
      </c>
      <c r="J16" s="91">
        <v>8.5</v>
      </c>
      <c r="K16" s="92">
        <v>8.5</v>
      </c>
      <c r="L16" s="93">
        <v>8.5</v>
      </c>
      <c r="M16" s="94"/>
      <c r="N16" s="84">
        <v>8.5</v>
      </c>
      <c r="O16" s="90">
        <v>8.5</v>
      </c>
      <c r="P16" s="91">
        <v>8.5</v>
      </c>
      <c r="Q16" s="92">
        <v>8.5</v>
      </c>
      <c r="R16" s="93">
        <v>8.5</v>
      </c>
      <c r="S16" s="95"/>
      <c r="T16" s="96">
        <v>8.5</v>
      </c>
      <c r="U16" s="97">
        <v>8.5</v>
      </c>
      <c r="V16" s="98">
        <v>8.5</v>
      </c>
      <c r="W16" s="99">
        <v>8.5</v>
      </c>
      <c r="X16" s="93">
        <v>8.5</v>
      </c>
      <c r="Y16" s="95"/>
      <c r="Z16" s="96">
        <v>8.5</v>
      </c>
      <c r="AA16" s="97">
        <v>8.5</v>
      </c>
      <c r="AB16" s="98">
        <v>8.5</v>
      </c>
      <c r="AC16" s="100"/>
      <c r="AD16" s="101"/>
      <c r="AE16" s="140"/>
      <c r="AF16" s="141"/>
    </row>
    <row r="17" spans="1:32" ht="12.75" customHeight="1" x14ac:dyDescent="0.3">
      <c r="A17" s="104" t="s">
        <v>181</v>
      </c>
      <c r="B17" s="105"/>
      <c r="C17" s="110"/>
      <c r="D17" s="111"/>
      <c r="E17" s="112"/>
      <c r="F17" s="113"/>
      <c r="G17" s="111"/>
      <c r="H17" s="105"/>
      <c r="I17" s="110"/>
      <c r="J17" s="111"/>
      <c r="K17" s="112"/>
      <c r="L17" s="113"/>
      <c r="M17" s="111"/>
      <c r="N17" s="105"/>
      <c r="O17" s="110"/>
      <c r="P17" s="111"/>
      <c r="Q17" s="112"/>
      <c r="R17" s="114"/>
      <c r="S17" s="115"/>
      <c r="T17" s="116"/>
      <c r="U17" s="117"/>
      <c r="V17" s="115"/>
      <c r="W17" s="118"/>
      <c r="X17" s="114"/>
      <c r="Y17" s="115"/>
      <c r="Z17" s="116"/>
      <c r="AA17" s="117"/>
      <c r="AB17" s="115"/>
      <c r="AC17" s="119" t="s">
        <v>181</v>
      </c>
      <c r="AD17" s="120">
        <f>SUM(B17:G17,H17:M17,N17:S17,T17:Y17,)</f>
        <v>0</v>
      </c>
      <c r="AE17" s="122"/>
      <c r="AF17" s="122"/>
    </row>
    <row r="18" spans="1:32" ht="12.75" customHeight="1" thickBot="1" x14ac:dyDescent="0.35">
      <c r="A18" s="123" t="s">
        <v>182</v>
      </c>
      <c r="B18" s="124">
        <v>1</v>
      </c>
      <c r="C18" s="129">
        <v>1</v>
      </c>
      <c r="D18" s="130">
        <v>1</v>
      </c>
      <c r="E18" s="131">
        <v>1</v>
      </c>
      <c r="F18" s="132">
        <v>1</v>
      </c>
      <c r="G18" s="130"/>
      <c r="H18" s="124">
        <v>1</v>
      </c>
      <c r="I18" s="129">
        <v>1</v>
      </c>
      <c r="J18" s="130">
        <v>1</v>
      </c>
      <c r="K18" s="131">
        <v>1</v>
      </c>
      <c r="L18" s="132">
        <v>1</v>
      </c>
      <c r="M18" s="130"/>
      <c r="N18" s="124">
        <v>1</v>
      </c>
      <c r="O18" s="129">
        <v>1</v>
      </c>
      <c r="P18" s="130">
        <v>1</v>
      </c>
      <c r="Q18" s="131">
        <v>1</v>
      </c>
      <c r="R18" s="133">
        <v>1</v>
      </c>
      <c r="S18" s="134"/>
      <c r="T18" s="135">
        <v>1</v>
      </c>
      <c r="U18" s="136">
        <v>1</v>
      </c>
      <c r="V18" s="134">
        <v>1</v>
      </c>
      <c r="W18" s="137">
        <v>1</v>
      </c>
      <c r="X18" s="133">
        <v>1</v>
      </c>
      <c r="Y18" s="134"/>
      <c r="Z18" s="135">
        <v>1</v>
      </c>
      <c r="AA18" s="136">
        <v>1</v>
      </c>
      <c r="AB18" s="134">
        <v>1</v>
      </c>
      <c r="AC18" s="138" t="s">
        <v>183</v>
      </c>
      <c r="AD18" s="152" cm="1">
        <f t="array" ref="AD18">SUM(B18:G18+H18:M18+N18:S18+T18:Y18)</f>
        <v>20</v>
      </c>
      <c r="AE18" s="158"/>
      <c r="AF18" s="159"/>
    </row>
    <row r="19" spans="1:32" ht="18.75" customHeight="1" x14ac:dyDescent="0.3">
      <c r="A19" s="160" t="s">
        <v>200</v>
      </c>
      <c r="B19" s="84">
        <v>8.5</v>
      </c>
      <c r="C19" s="90">
        <v>8.5</v>
      </c>
      <c r="D19" s="91">
        <v>8.5</v>
      </c>
      <c r="E19" s="92">
        <v>8.5</v>
      </c>
      <c r="F19" s="93"/>
      <c r="G19" s="94"/>
      <c r="H19" s="84">
        <v>8.5</v>
      </c>
      <c r="I19" s="90">
        <v>8.5</v>
      </c>
      <c r="J19" s="91">
        <v>8.5</v>
      </c>
      <c r="K19" s="92">
        <v>8.5</v>
      </c>
      <c r="L19" s="93"/>
      <c r="M19" s="94"/>
      <c r="N19" s="84">
        <v>8.5</v>
      </c>
      <c r="O19" s="90">
        <v>8.5</v>
      </c>
      <c r="P19" s="91">
        <v>8.5</v>
      </c>
      <c r="Q19" s="92">
        <v>8.5</v>
      </c>
      <c r="R19" s="93"/>
      <c r="S19" s="95"/>
      <c r="T19" s="161" t="s">
        <v>186</v>
      </c>
      <c r="U19" s="162"/>
      <c r="V19" s="162"/>
      <c r="W19" s="162"/>
      <c r="X19" s="162"/>
      <c r="Y19" s="163"/>
      <c r="Z19" s="96">
        <v>8.5</v>
      </c>
      <c r="AA19" s="97">
        <v>8.5</v>
      </c>
      <c r="AB19" s="98">
        <v>8.5</v>
      </c>
      <c r="AC19" s="100"/>
      <c r="AD19" s="101"/>
      <c r="AE19" s="121"/>
      <c r="AF19" s="141"/>
    </row>
    <row r="20" spans="1:32" ht="12.75" customHeight="1" x14ac:dyDescent="0.3">
      <c r="A20" s="104" t="s">
        <v>181</v>
      </c>
      <c r="B20" s="105"/>
      <c r="C20" s="110"/>
      <c r="D20" s="111"/>
      <c r="E20" s="112"/>
      <c r="F20" s="113"/>
      <c r="G20" s="111"/>
      <c r="H20" s="105"/>
      <c r="I20" s="110"/>
      <c r="J20" s="111"/>
      <c r="K20" s="112"/>
      <c r="L20" s="113"/>
      <c r="M20" s="111"/>
      <c r="N20" s="105"/>
      <c r="O20" s="110"/>
      <c r="P20" s="111"/>
      <c r="Q20" s="112"/>
      <c r="R20" s="114"/>
      <c r="S20" s="115"/>
      <c r="T20" s="116"/>
      <c r="U20" s="117"/>
      <c r="V20" s="115"/>
      <c r="W20" s="118"/>
      <c r="X20" s="114"/>
      <c r="Y20" s="115"/>
      <c r="Z20" s="116"/>
      <c r="AA20" s="117"/>
      <c r="AB20" s="115"/>
      <c r="AC20" s="119" t="s">
        <v>181</v>
      </c>
      <c r="AD20" s="120">
        <f>SUM(B20:G20,H20:M20,N20:S20,T20:Y20,)</f>
        <v>0</v>
      </c>
      <c r="AE20" s="122"/>
      <c r="AF20" s="122"/>
    </row>
    <row r="21" spans="1:32" ht="12.75" customHeight="1" thickBot="1" x14ac:dyDescent="0.35">
      <c r="A21" s="123" t="s">
        <v>182</v>
      </c>
      <c r="B21" s="124">
        <v>1</v>
      </c>
      <c r="C21" s="129">
        <v>1</v>
      </c>
      <c r="D21" s="130">
        <v>1</v>
      </c>
      <c r="E21" s="131">
        <v>1</v>
      </c>
      <c r="F21" s="132"/>
      <c r="G21" s="130"/>
      <c r="H21" s="124">
        <v>1</v>
      </c>
      <c r="I21" s="129">
        <v>1</v>
      </c>
      <c r="J21" s="130">
        <v>1</v>
      </c>
      <c r="K21" s="131">
        <v>1</v>
      </c>
      <c r="L21" s="132"/>
      <c r="M21" s="130"/>
      <c r="N21" s="124">
        <v>1</v>
      </c>
      <c r="O21" s="129">
        <v>1</v>
      </c>
      <c r="P21" s="130">
        <v>1</v>
      </c>
      <c r="Q21" s="131">
        <v>1</v>
      </c>
      <c r="R21" s="133"/>
      <c r="S21" s="134"/>
      <c r="T21" s="135"/>
      <c r="U21" s="136"/>
      <c r="V21" s="134"/>
      <c r="W21" s="137"/>
      <c r="X21" s="133"/>
      <c r="Y21" s="134"/>
      <c r="Z21" s="135">
        <v>1</v>
      </c>
      <c r="AA21" s="136">
        <v>1</v>
      </c>
      <c r="AB21" s="134">
        <v>1</v>
      </c>
      <c r="AC21" s="138" t="s">
        <v>183</v>
      </c>
      <c r="AD21" s="152" cm="1">
        <f t="array" ref="AD21">SUM(B21:G21+H21:M21+N21:S21+T21:Y21)</f>
        <v>12</v>
      </c>
      <c r="AE21" s="164"/>
      <c r="AF21" s="122"/>
    </row>
    <row r="22" spans="1:32" ht="18.75" customHeight="1" x14ac:dyDescent="0.3">
      <c r="A22" s="165" t="s">
        <v>201</v>
      </c>
      <c r="B22" s="166">
        <v>8.5</v>
      </c>
      <c r="C22" s="167">
        <v>8.5</v>
      </c>
      <c r="D22" s="168">
        <v>8.5</v>
      </c>
      <c r="E22" s="169">
        <v>8.5</v>
      </c>
      <c r="F22" s="170">
        <v>8.5</v>
      </c>
      <c r="G22" s="171"/>
      <c r="H22" s="172">
        <v>8.5</v>
      </c>
      <c r="I22" s="173">
        <v>8.5</v>
      </c>
      <c r="J22" s="174">
        <v>8.5</v>
      </c>
      <c r="K22" s="175">
        <v>8.5</v>
      </c>
      <c r="L22" s="176">
        <v>8.5</v>
      </c>
      <c r="M22" s="177"/>
      <c r="N22" s="172">
        <v>8.5</v>
      </c>
      <c r="O22" s="173">
        <v>8.5</v>
      </c>
      <c r="P22" s="174">
        <v>8.5</v>
      </c>
      <c r="Q22" s="175">
        <v>8.5</v>
      </c>
      <c r="R22" s="176">
        <v>8.5</v>
      </c>
      <c r="S22" s="177"/>
      <c r="T22" s="172">
        <v>8.5</v>
      </c>
      <c r="U22" s="173">
        <v>8.5</v>
      </c>
      <c r="V22" s="174">
        <v>8.5</v>
      </c>
      <c r="W22" s="175">
        <v>8.5</v>
      </c>
      <c r="X22" s="176">
        <v>8.5</v>
      </c>
      <c r="Y22" s="177"/>
      <c r="Z22" s="172">
        <v>8.5</v>
      </c>
      <c r="AA22" s="173">
        <v>8.5</v>
      </c>
      <c r="AB22" s="174">
        <v>8.5</v>
      </c>
      <c r="AC22" s="100"/>
      <c r="AD22" s="101"/>
      <c r="AE22" s="178" t="s">
        <v>187</v>
      </c>
      <c r="AF22" s="141"/>
    </row>
    <row r="23" spans="1:32" ht="12.75" customHeight="1" x14ac:dyDescent="0.3">
      <c r="A23" s="179" t="s">
        <v>181</v>
      </c>
      <c r="B23" s="180"/>
      <c r="C23" s="181"/>
      <c r="D23" s="182"/>
      <c r="E23" s="182"/>
      <c r="F23" s="182"/>
      <c r="G23" s="183"/>
      <c r="H23" s="184"/>
      <c r="I23" s="185"/>
      <c r="J23" s="185"/>
      <c r="K23" s="185"/>
      <c r="L23" s="186"/>
      <c r="M23" s="187"/>
      <c r="N23" s="184"/>
      <c r="O23" s="185"/>
      <c r="P23" s="185"/>
      <c r="Q23" s="185"/>
      <c r="R23" s="186"/>
      <c r="S23" s="187"/>
      <c r="T23" s="184"/>
      <c r="U23" s="185"/>
      <c r="V23" s="185"/>
      <c r="W23" s="185"/>
      <c r="X23" s="186"/>
      <c r="Y23" s="187"/>
      <c r="Z23" s="184"/>
      <c r="AA23" s="185"/>
      <c r="AB23" s="185"/>
      <c r="AC23" s="188" t="s">
        <v>181</v>
      </c>
      <c r="AD23" s="189">
        <f>SUM(B23:G23,H23:M23,N23:S23,T23:Y23,)</f>
        <v>0</v>
      </c>
      <c r="AE23" s="153"/>
      <c r="AF23" s="122"/>
    </row>
    <row r="24" spans="1:32" ht="12.75" customHeight="1" x14ac:dyDescent="0.3">
      <c r="A24" s="179" t="s">
        <v>182</v>
      </c>
      <c r="B24" s="105">
        <v>1</v>
      </c>
      <c r="C24" s="110">
        <v>1</v>
      </c>
      <c r="D24" s="111">
        <v>1</v>
      </c>
      <c r="E24" s="112">
        <v>1</v>
      </c>
      <c r="F24" s="113">
        <v>1</v>
      </c>
      <c r="G24" s="111"/>
      <c r="H24" s="190">
        <v>1</v>
      </c>
      <c r="I24" s="112">
        <v>1</v>
      </c>
      <c r="J24" s="111">
        <v>1</v>
      </c>
      <c r="K24" s="112">
        <v>1</v>
      </c>
      <c r="L24" s="110">
        <v>1</v>
      </c>
      <c r="M24" s="111"/>
      <c r="N24" s="190">
        <v>1</v>
      </c>
      <c r="O24" s="112">
        <v>1</v>
      </c>
      <c r="P24" s="111">
        <v>1</v>
      </c>
      <c r="Q24" s="112">
        <v>1</v>
      </c>
      <c r="R24" s="110">
        <v>1</v>
      </c>
      <c r="S24" s="111"/>
      <c r="T24" s="190">
        <v>1</v>
      </c>
      <c r="U24" s="112">
        <v>1</v>
      </c>
      <c r="V24" s="111">
        <v>1</v>
      </c>
      <c r="W24" s="112">
        <v>1</v>
      </c>
      <c r="X24" s="110">
        <v>1</v>
      </c>
      <c r="Y24" s="111"/>
      <c r="Z24" s="190">
        <v>1</v>
      </c>
      <c r="AA24" s="112">
        <v>1</v>
      </c>
      <c r="AB24" s="111">
        <v>1</v>
      </c>
      <c r="AC24" s="191" t="s">
        <v>183</v>
      </c>
      <c r="AD24" s="192" cm="1">
        <f t="array" ref="AD24">SUM(B24:G24+H24:M24+N24:S24+T24:Y24,)</f>
        <v>20</v>
      </c>
      <c r="AE24" s="193"/>
      <c r="AF24" s="122"/>
    </row>
    <row r="25" spans="1:32" ht="12.75" customHeight="1" thickBot="1" x14ac:dyDescent="0.35">
      <c r="A25" s="194" t="s">
        <v>188</v>
      </c>
      <c r="B25" s="195"/>
      <c r="C25" s="196"/>
      <c r="D25" s="197"/>
      <c r="E25" s="198"/>
      <c r="F25" s="199"/>
      <c r="G25" s="200">
        <v>1</v>
      </c>
      <c r="H25" s="201"/>
      <c r="I25" s="198"/>
      <c r="J25" s="197"/>
      <c r="K25" s="198"/>
      <c r="L25" s="196"/>
      <c r="M25" s="200"/>
      <c r="N25" s="201"/>
      <c r="O25" s="198"/>
      <c r="P25" s="197"/>
      <c r="Q25" s="198"/>
      <c r="R25" s="196"/>
      <c r="S25" s="200"/>
      <c r="T25" s="201"/>
      <c r="U25" s="198"/>
      <c r="V25" s="197"/>
      <c r="W25" s="198"/>
      <c r="X25" s="196"/>
      <c r="Y25" s="200"/>
      <c r="Z25" s="201"/>
      <c r="AA25" s="198"/>
      <c r="AB25" s="197"/>
      <c r="AC25" s="202" t="s">
        <v>189</v>
      </c>
      <c r="AD25" s="203" cm="1">
        <f t="array" ref="AD25">SUM(B25:G25+H25:M25+N25:S25+T25:Y25,)</f>
        <v>1</v>
      </c>
      <c r="AE25" s="153"/>
      <c r="AF25" s="122"/>
    </row>
    <row r="26" spans="1:32" ht="18.75" customHeight="1" x14ac:dyDescent="0.3">
      <c r="A26" s="165" t="s">
        <v>202</v>
      </c>
      <c r="B26" s="166">
        <v>8.5</v>
      </c>
      <c r="C26" s="167">
        <v>8.5</v>
      </c>
      <c r="D26" s="168">
        <v>8.5</v>
      </c>
      <c r="E26" s="169">
        <v>8.5</v>
      </c>
      <c r="F26" s="170">
        <v>8.5</v>
      </c>
      <c r="G26" s="171"/>
      <c r="H26" s="172">
        <v>8.5</v>
      </c>
      <c r="I26" s="173">
        <v>8.5</v>
      </c>
      <c r="J26" s="174">
        <v>8.5</v>
      </c>
      <c r="K26" s="175">
        <v>8.5</v>
      </c>
      <c r="L26" s="176">
        <v>8.5</v>
      </c>
      <c r="M26" s="177"/>
      <c r="N26" s="172">
        <v>8.5</v>
      </c>
      <c r="O26" s="173">
        <v>8.5</v>
      </c>
      <c r="P26" s="174">
        <v>8.5</v>
      </c>
      <c r="Q26" s="175">
        <v>8.5</v>
      </c>
      <c r="R26" s="176">
        <v>8.5</v>
      </c>
      <c r="S26" s="177"/>
      <c r="T26" s="172" t="s">
        <v>184</v>
      </c>
      <c r="U26" s="173" t="s">
        <v>184</v>
      </c>
      <c r="V26" s="174" t="s">
        <v>184</v>
      </c>
      <c r="W26" s="175" t="s">
        <v>184</v>
      </c>
      <c r="X26" s="176" t="s">
        <v>184</v>
      </c>
      <c r="Y26" s="177"/>
      <c r="Z26" s="172">
        <v>8.5</v>
      </c>
      <c r="AA26" s="173">
        <v>8.5</v>
      </c>
      <c r="AB26" s="174">
        <v>8.5</v>
      </c>
      <c r="AC26" s="100"/>
      <c r="AD26" s="101"/>
      <c r="AE26" s="178"/>
      <c r="AF26" s="141"/>
    </row>
    <row r="27" spans="1:32" ht="12.75" customHeight="1" x14ac:dyDescent="0.3">
      <c r="A27" s="179" t="s">
        <v>181</v>
      </c>
      <c r="B27" s="180"/>
      <c r="C27" s="181"/>
      <c r="D27" s="182"/>
      <c r="E27" s="182"/>
      <c r="F27" s="182"/>
      <c r="G27" s="183"/>
      <c r="H27" s="184"/>
      <c r="I27" s="185"/>
      <c r="J27" s="185"/>
      <c r="K27" s="185"/>
      <c r="L27" s="186"/>
      <c r="M27" s="187"/>
      <c r="N27" s="184"/>
      <c r="O27" s="185"/>
      <c r="P27" s="185"/>
      <c r="Q27" s="185"/>
      <c r="R27" s="186"/>
      <c r="S27" s="187"/>
      <c r="T27" s="204"/>
      <c r="U27" s="205"/>
      <c r="V27" s="205"/>
      <c r="W27" s="205"/>
      <c r="X27" s="206"/>
      <c r="Y27" s="207"/>
      <c r="Z27" s="184"/>
      <c r="AA27" s="185"/>
      <c r="AB27" s="185"/>
      <c r="AC27" s="188" t="s">
        <v>181</v>
      </c>
      <c r="AD27" s="189">
        <f>SUM(B27:G27,H27:M27,N27:S27,T27:Y27,)</f>
        <v>0</v>
      </c>
      <c r="AE27" s="193"/>
      <c r="AF27" s="122"/>
    </row>
    <row r="28" spans="1:32" ht="12.75" customHeight="1" x14ac:dyDescent="0.3">
      <c r="A28" s="179" t="s">
        <v>182</v>
      </c>
      <c r="B28" s="105">
        <v>1</v>
      </c>
      <c r="C28" s="110">
        <v>1</v>
      </c>
      <c r="D28" s="111">
        <v>1</v>
      </c>
      <c r="E28" s="112">
        <v>1</v>
      </c>
      <c r="F28" s="113">
        <v>1</v>
      </c>
      <c r="G28" s="111"/>
      <c r="H28" s="190">
        <v>1</v>
      </c>
      <c r="I28" s="112">
        <v>1</v>
      </c>
      <c r="J28" s="111">
        <v>1</v>
      </c>
      <c r="K28" s="112">
        <v>1</v>
      </c>
      <c r="L28" s="110">
        <v>1</v>
      </c>
      <c r="M28" s="111"/>
      <c r="N28" s="190">
        <v>1</v>
      </c>
      <c r="O28" s="112">
        <v>1</v>
      </c>
      <c r="P28" s="111">
        <v>1</v>
      </c>
      <c r="Q28" s="112">
        <v>1</v>
      </c>
      <c r="R28" s="110">
        <v>1</v>
      </c>
      <c r="S28" s="111"/>
      <c r="T28" s="208"/>
      <c r="U28" s="145"/>
      <c r="V28" s="144"/>
      <c r="W28" s="145"/>
      <c r="X28" s="143"/>
      <c r="Y28" s="144"/>
      <c r="Z28" s="190">
        <v>1</v>
      </c>
      <c r="AA28" s="112">
        <v>1</v>
      </c>
      <c r="AB28" s="111">
        <v>1</v>
      </c>
      <c r="AC28" s="191" t="s">
        <v>183</v>
      </c>
      <c r="AD28" s="192" cm="1">
        <f t="array" ref="AD28">SUM(B28:G28+H28:M28+N28:S28+T28:Y28,)</f>
        <v>15</v>
      </c>
      <c r="AE28" s="193"/>
      <c r="AF28" s="122"/>
    </row>
    <row r="29" spans="1:32" ht="12.75" customHeight="1" thickBot="1" x14ac:dyDescent="0.35">
      <c r="A29" s="194" t="s">
        <v>188</v>
      </c>
      <c r="B29" s="195"/>
      <c r="C29" s="196"/>
      <c r="D29" s="197"/>
      <c r="E29" s="198"/>
      <c r="F29" s="199"/>
      <c r="G29" s="197"/>
      <c r="H29" s="201"/>
      <c r="I29" s="198"/>
      <c r="J29" s="197"/>
      <c r="K29" s="198"/>
      <c r="L29" s="196"/>
      <c r="M29" s="197"/>
      <c r="N29" s="201"/>
      <c r="O29" s="198"/>
      <c r="P29" s="197"/>
      <c r="Q29" s="198"/>
      <c r="R29" s="196"/>
      <c r="S29" s="200"/>
      <c r="T29" s="209"/>
      <c r="U29" s="210"/>
      <c r="V29" s="211"/>
      <c r="W29" s="210"/>
      <c r="X29" s="212"/>
      <c r="Y29" s="213"/>
      <c r="Z29" s="201"/>
      <c r="AA29" s="198"/>
      <c r="AB29" s="197"/>
      <c r="AC29" s="202" t="s">
        <v>189</v>
      </c>
      <c r="AD29" s="203" cm="1">
        <f t="array" ref="AD29">SUM(B29:G29+H29:M29+N29:S29+T29:Y29,)</f>
        <v>0</v>
      </c>
      <c r="AE29" s="153"/>
      <c r="AF29" s="122"/>
    </row>
    <row r="30" spans="1:32" ht="18.75" customHeight="1" x14ac:dyDescent="0.3">
      <c r="A30" s="165" t="s">
        <v>203</v>
      </c>
      <c r="B30" s="166">
        <v>8.5</v>
      </c>
      <c r="C30" s="167">
        <v>8.5</v>
      </c>
      <c r="D30" s="168">
        <v>8.5</v>
      </c>
      <c r="E30" s="169">
        <v>8.5</v>
      </c>
      <c r="F30" s="170">
        <v>8.5</v>
      </c>
      <c r="G30" s="171"/>
      <c r="H30" s="172">
        <v>8.5</v>
      </c>
      <c r="I30" s="173">
        <v>8.5</v>
      </c>
      <c r="J30" s="174">
        <v>8.5</v>
      </c>
      <c r="K30" s="175">
        <v>8.5</v>
      </c>
      <c r="L30" s="176">
        <v>8.5</v>
      </c>
      <c r="M30" s="177"/>
      <c r="N30" s="172">
        <v>8.5</v>
      </c>
      <c r="O30" s="173">
        <v>8.5</v>
      </c>
      <c r="P30" s="174">
        <v>8.5</v>
      </c>
      <c r="Q30" s="175">
        <v>8.5</v>
      </c>
      <c r="R30" s="176">
        <v>8.5</v>
      </c>
      <c r="S30" s="177"/>
      <c r="T30" s="172">
        <v>8.5</v>
      </c>
      <c r="U30" s="173">
        <v>8.5</v>
      </c>
      <c r="V30" s="174">
        <v>8.5</v>
      </c>
      <c r="W30" s="175">
        <v>8.5</v>
      </c>
      <c r="X30" s="176">
        <v>8.5</v>
      </c>
      <c r="Y30" s="177"/>
      <c r="Z30" s="172" t="s">
        <v>184</v>
      </c>
      <c r="AA30" s="173" t="s">
        <v>184</v>
      </c>
      <c r="AB30" s="174" t="s">
        <v>184</v>
      </c>
      <c r="AC30" s="100"/>
      <c r="AD30" s="101"/>
      <c r="AE30" s="178" t="s">
        <v>190</v>
      </c>
      <c r="AF30" s="141"/>
    </row>
    <row r="31" spans="1:32" ht="12.75" customHeight="1" x14ac:dyDescent="0.3">
      <c r="A31" s="179" t="s">
        <v>181</v>
      </c>
      <c r="B31" s="180"/>
      <c r="C31" s="181"/>
      <c r="D31" s="182"/>
      <c r="E31" s="182"/>
      <c r="F31" s="182"/>
      <c r="G31" s="183"/>
      <c r="H31" s="214"/>
      <c r="I31" s="185"/>
      <c r="J31" s="185"/>
      <c r="K31" s="185"/>
      <c r="L31" s="186"/>
      <c r="M31" s="187"/>
      <c r="N31" s="184"/>
      <c r="O31" s="185"/>
      <c r="P31" s="185"/>
      <c r="Q31" s="185"/>
      <c r="R31" s="186"/>
      <c r="S31" s="187"/>
      <c r="T31" s="184"/>
      <c r="U31" s="185"/>
      <c r="V31" s="185"/>
      <c r="W31" s="185"/>
      <c r="X31" s="186"/>
      <c r="Y31" s="187"/>
      <c r="Z31" s="204"/>
      <c r="AA31" s="205"/>
      <c r="AB31" s="205"/>
      <c r="AC31" s="188" t="s">
        <v>181</v>
      </c>
      <c r="AD31" s="189">
        <f>SUM(B31:G31,H31:M31,N31:S31,T31:Y31,)</f>
        <v>0</v>
      </c>
      <c r="AE31" s="153"/>
      <c r="AF31" s="122"/>
    </row>
    <row r="32" spans="1:32" ht="12.75" customHeight="1" x14ac:dyDescent="0.3">
      <c r="A32" s="179" t="s">
        <v>182</v>
      </c>
      <c r="B32" s="105">
        <v>1</v>
      </c>
      <c r="C32" s="110">
        <v>1</v>
      </c>
      <c r="D32" s="111">
        <v>1</v>
      </c>
      <c r="E32" s="112">
        <v>1</v>
      </c>
      <c r="F32" s="113">
        <v>1</v>
      </c>
      <c r="G32" s="111"/>
      <c r="H32" s="190">
        <v>1</v>
      </c>
      <c r="I32" s="112">
        <v>1</v>
      </c>
      <c r="J32" s="111">
        <v>1</v>
      </c>
      <c r="K32" s="112">
        <v>1</v>
      </c>
      <c r="L32" s="110">
        <v>1</v>
      </c>
      <c r="M32" s="111"/>
      <c r="N32" s="190">
        <v>1</v>
      </c>
      <c r="O32" s="112">
        <v>1</v>
      </c>
      <c r="P32" s="111">
        <v>1</v>
      </c>
      <c r="Q32" s="112">
        <v>1</v>
      </c>
      <c r="R32" s="110">
        <v>1</v>
      </c>
      <c r="S32" s="111"/>
      <c r="T32" s="190">
        <v>1</v>
      </c>
      <c r="U32" s="112">
        <v>1</v>
      </c>
      <c r="V32" s="111">
        <v>1</v>
      </c>
      <c r="W32" s="112">
        <v>1</v>
      </c>
      <c r="X32" s="110">
        <v>1</v>
      </c>
      <c r="Y32" s="111"/>
      <c r="Z32" s="208"/>
      <c r="AA32" s="145"/>
      <c r="AB32" s="144"/>
      <c r="AC32" s="191" t="s">
        <v>183</v>
      </c>
      <c r="AD32" s="192" cm="1">
        <f t="array" ref="AD32">SUM(B32:G32+H32:M32+N32:S32+T32:Y32,)</f>
        <v>20</v>
      </c>
      <c r="AE32" s="153"/>
      <c r="AF32" s="122"/>
    </row>
    <row r="33" spans="1:32" ht="12.75" customHeight="1" thickBot="1" x14ac:dyDescent="0.35">
      <c r="A33" s="194" t="s">
        <v>188</v>
      </c>
      <c r="B33" s="195"/>
      <c r="C33" s="196"/>
      <c r="D33" s="197"/>
      <c r="E33" s="198"/>
      <c r="F33" s="199"/>
      <c r="G33" s="200"/>
      <c r="H33" s="201"/>
      <c r="I33" s="198"/>
      <c r="J33" s="197"/>
      <c r="K33" s="198"/>
      <c r="L33" s="196"/>
      <c r="M33" s="197"/>
      <c r="N33" s="201"/>
      <c r="O33" s="198"/>
      <c r="P33" s="197"/>
      <c r="Q33" s="198"/>
      <c r="R33" s="196"/>
      <c r="S33" s="200"/>
      <c r="T33" s="201"/>
      <c r="U33" s="198"/>
      <c r="V33" s="197"/>
      <c r="W33" s="198"/>
      <c r="X33" s="196"/>
      <c r="Y33" s="200"/>
      <c r="Z33" s="209"/>
      <c r="AA33" s="210"/>
      <c r="AB33" s="211"/>
      <c r="AC33" s="202" t="s">
        <v>189</v>
      </c>
      <c r="AD33" s="203" cm="1">
        <f t="array" ref="AD33">SUM(B33:G33+H33:M33+N33:S33+T33:Y33,)</f>
        <v>0</v>
      </c>
      <c r="AE33" s="122"/>
      <c r="AF33" s="122"/>
    </row>
    <row r="34" spans="1:32" ht="18.75" customHeight="1" x14ac:dyDescent="0.3">
      <c r="A34" s="215" t="s">
        <v>204</v>
      </c>
      <c r="B34" s="84">
        <v>8.5</v>
      </c>
      <c r="C34" s="90">
        <v>8.5</v>
      </c>
      <c r="D34" s="91">
        <v>8.5</v>
      </c>
      <c r="E34" s="92">
        <v>8.5</v>
      </c>
      <c r="F34" s="93">
        <v>8.5</v>
      </c>
      <c r="G34" s="94"/>
      <c r="H34" s="84">
        <v>8.5</v>
      </c>
      <c r="I34" s="90">
        <v>8.5</v>
      </c>
      <c r="J34" s="91">
        <v>8.5</v>
      </c>
      <c r="K34" s="92">
        <v>8.5</v>
      </c>
      <c r="L34" s="93">
        <v>8.5</v>
      </c>
      <c r="M34" s="94"/>
      <c r="N34" s="84" t="s">
        <v>184</v>
      </c>
      <c r="O34" s="90" t="s">
        <v>184</v>
      </c>
      <c r="P34" s="91" t="s">
        <v>184</v>
      </c>
      <c r="Q34" s="92" t="s">
        <v>184</v>
      </c>
      <c r="R34" s="93" t="s">
        <v>184</v>
      </c>
      <c r="S34" s="94"/>
      <c r="T34" s="84">
        <v>8.5</v>
      </c>
      <c r="U34" s="90">
        <v>8.5</v>
      </c>
      <c r="V34" s="91">
        <v>8.5</v>
      </c>
      <c r="W34" s="92">
        <v>8.5</v>
      </c>
      <c r="X34" s="93">
        <v>8.5</v>
      </c>
      <c r="Y34" s="94"/>
      <c r="Z34" s="84">
        <v>8.5</v>
      </c>
      <c r="AA34" s="90">
        <v>8.5</v>
      </c>
      <c r="AB34" s="91">
        <v>8.5</v>
      </c>
      <c r="AC34" s="100"/>
      <c r="AD34" s="101"/>
      <c r="AE34" s="140"/>
      <c r="AF34" s="141"/>
    </row>
    <row r="35" spans="1:32" ht="12.75" customHeight="1" x14ac:dyDescent="0.3">
      <c r="A35" s="104" t="s">
        <v>181</v>
      </c>
      <c r="B35" s="105"/>
      <c r="C35" s="110"/>
      <c r="D35" s="111"/>
      <c r="E35" s="112"/>
      <c r="F35" s="113"/>
      <c r="G35" s="111"/>
      <c r="H35" s="105"/>
      <c r="I35" s="110"/>
      <c r="J35" s="111"/>
      <c r="K35" s="112"/>
      <c r="L35" s="113"/>
      <c r="M35" s="111"/>
      <c r="N35" s="142"/>
      <c r="O35" s="143"/>
      <c r="P35" s="144"/>
      <c r="Q35" s="145"/>
      <c r="R35" s="146"/>
      <c r="S35" s="144"/>
      <c r="T35" s="105"/>
      <c r="U35" s="110"/>
      <c r="V35" s="111"/>
      <c r="W35" s="112"/>
      <c r="X35" s="113"/>
      <c r="Y35" s="111"/>
      <c r="Z35" s="105"/>
      <c r="AA35" s="110"/>
      <c r="AB35" s="111"/>
      <c r="AC35" s="119" t="s">
        <v>181</v>
      </c>
      <c r="AD35" s="120">
        <f>SUM(B35:G35,H35:M35,N35:S35,T35:Y35,)</f>
        <v>0</v>
      </c>
      <c r="AE35" s="216"/>
    </row>
    <row r="36" spans="1:32" ht="12.75" customHeight="1" thickBot="1" x14ac:dyDescent="0.35">
      <c r="A36" s="123" t="s">
        <v>182</v>
      </c>
      <c r="B36" s="124">
        <v>1</v>
      </c>
      <c r="C36" s="129">
        <v>1</v>
      </c>
      <c r="D36" s="130">
        <v>1</v>
      </c>
      <c r="E36" s="131">
        <v>1</v>
      </c>
      <c r="F36" s="132">
        <v>1</v>
      </c>
      <c r="G36" s="130"/>
      <c r="H36" s="124">
        <v>1</v>
      </c>
      <c r="I36" s="129">
        <v>1</v>
      </c>
      <c r="J36" s="130">
        <v>1</v>
      </c>
      <c r="K36" s="131">
        <v>1</v>
      </c>
      <c r="L36" s="132">
        <v>1</v>
      </c>
      <c r="M36" s="130"/>
      <c r="N36" s="147"/>
      <c r="O36" s="148"/>
      <c r="P36" s="149"/>
      <c r="Q36" s="150"/>
      <c r="R36" s="151"/>
      <c r="S36" s="149"/>
      <c r="T36" s="124">
        <v>1</v>
      </c>
      <c r="U36" s="129">
        <v>1</v>
      </c>
      <c r="V36" s="130">
        <v>1</v>
      </c>
      <c r="W36" s="131">
        <v>1</v>
      </c>
      <c r="X36" s="132">
        <v>1</v>
      </c>
      <c r="Y36" s="130"/>
      <c r="Z36" s="124">
        <v>1</v>
      </c>
      <c r="AA36" s="129">
        <v>1</v>
      </c>
      <c r="AB36" s="130">
        <v>1</v>
      </c>
      <c r="AC36" s="138" t="s">
        <v>183</v>
      </c>
      <c r="AD36" s="152" cm="1">
        <f t="array" ref="AD36">SUM(B36:G36+H36:M36+N36:S36+T36:Y36)</f>
        <v>15</v>
      </c>
    </row>
    <row r="37" spans="1:32" ht="18.75" customHeight="1" x14ac:dyDescent="0.3">
      <c r="A37" s="217" t="s">
        <v>205</v>
      </c>
      <c r="B37" s="84">
        <v>8.5</v>
      </c>
      <c r="C37" s="90">
        <v>8.5</v>
      </c>
      <c r="D37" s="91">
        <v>8.5</v>
      </c>
      <c r="E37" s="92">
        <v>8.5</v>
      </c>
      <c r="F37" s="93">
        <v>8.5</v>
      </c>
      <c r="G37" s="94"/>
      <c r="H37" s="84">
        <v>8.5</v>
      </c>
      <c r="I37" s="90">
        <v>8.5</v>
      </c>
      <c r="J37" s="91">
        <v>8.5</v>
      </c>
      <c r="K37" s="92">
        <v>8.5</v>
      </c>
      <c r="L37" s="93">
        <v>8.5</v>
      </c>
      <c r="M37" s="94"/>
      <c r="N37" s="84">
        <v>8.5</v>
      </c>
      <c r="O37" s="90">
        <v>8.5</v>
      </c>
      <c r="P37" s="91">
        <v>8.5</v>
      </c>
      <c r="Q37" s="92">
        <v>8.5</v>
      </c>
      <c r="R37" s="93">
        <v>8.5</v>
      </c>
      <c r="S37" s="94"/>
      <c r="T37" s="84">
        <v>8.5</v>
      </c>
      <c r="U37" s="90">
        <v>8.5</v>
      </c>
      <c r="V37" s="91">
        <v>8.5</v>
      </c>
      <c r="W37" s="92">
        <v>8.5</v>
      </c>
      <c r="X37" s="93">
        <v>8.5</v>
      </c>
      <c r="Y37" s="94"/>
      <c r="Z37" s="84">
        <v>8.5</v>
      </c>
      <c r="AA37" s="90">
        <v>8.5</v>
      </c>
      <c r="AB37" s="91">
        <v>8.5</v>
      </c>
      <c r="AC37" s="100"/>
      <c r="AD37" s="101"/>
      <c r="AE37" s="121"/>
      <c r="AF37" s="141"/>
    </row>
    <row r="38" spans="1:32" ht="12.75" customHeight="1" x14ac:dyDescent="0.3">
      <c r="A38" s="104" t="s">
        <v>181</v>
      </c>
      <c r="B38" s="105"/>
      <c r="C38" s="110"/>
      <c r="D38" s="111"/>
      <c r="E38" s="112"/>
      <c r="F38" s="113"/>
      <c r="G38" s="111"/>
      <c r="H38" s="105"/>
      <c r="I38" s="110"/>
      <c r="J38" s="111"/>
      <c r="K38" s="112"/>
      <c r="L38" s="113"/>
      <c r="M38" s="111"/>
      <c r="N38" s="105"/>
      <c r="O38" s="110"/>
      <c r="P38" s="111"/>
      <c r="Q38" s="112"/>
      <c r="R38" s="113"/>
      <c r="S38" s="111"/>
      <c r="T38" s="105"/>
      <c r="U38" s="110"/>
      <c r="V38" s="111"/>
      <c r="W38" s="112"/>
      <c r="X38" s="113"/>
      <c r="Y38" s="111"/>
      <c r="Z38" s="105"/>
      <c r="AA38" s="110"/>
      <c r="AB38" s="111"/>
      <c r="AC38" s="119" t="s">
        <v>181</v>
      </c>
      <c r="AD38" s="120">
        <f>SUM(B38:G38,H38:M38,N38:S38,T38:Y38,)</f>
        <v>0</v>
      </c>
      <c r="AE38" s="216"/>
    </row>
    <row r="39" spans="1:32" ht="12.75" customHeight="1" thickBot="1" x14ac:dyDescent="0.3">
      <c r="A39" s="218"/>
      <c r="B39" s="124">
        <v>1</v>
      </c>
      <c r="C39" s="129">
        <v>1</v>
      </c>
      <c r="D39" s="130">
        <v>1</v>
      </c>
      <c r="E39" s="131">
        <v>1</v>
      </c>
      <c r="F39" s="132">
        <v>1</v>
      </c>
      <c r="G39" s="130"/>
      <c r="H39" s="124">
        <v>1</v>
      </c>
      <c r="I39" s="129">
        <v>1</v>
      </c>
      <c r="J39" s="130">
        <v>1</v>
      </c>
      <c r="K39" s="131">
        <v>1</v>
      </c>
      <c r="L39" s="132">
        <v>1</v>
      </c>
      <c r="M39" s="130"/>
      <c r="N39" s="124">
        <v>1</v>
      </c>
      <c r="O39" s="129">
        <v>1</v>
      </c>
      <c r="P39" s="130">
        <v>1</v>
      </c>
      <c r="Q39" s="131">
        <v>1</v>
      </c>
      <c r="R39" s="132">
        <v>1</v>
      </c>
      <c r="S39" s="130"/>
      <c r="T39" s="124">
        <v>1</v>
      </c>
      <c r="U39" s="129">
        <v>1</v>
      </c>
      <c r="V39" s="130">
        <v>1</v>
      </c>
      <c r="W39" s="131">
        <v>1</v>
      </c>
      <c r="X39" s="132">
        <v>1</v>
      </c>
      <c r="Y39" s="130"/>
      <c r="Z39" s="124">
        <v>1</v>
      </c>
      <c r="AA39" s="129">
        <v>1</v>
      </c>
      <c r="AB39" s="130">
        <v>1</v>
      </c>
      <c r="AC39" s="138" t="s">
        <v>183</v>
      </c>
      <c r="AD39" s="152" cm="1">
        <f t="array" ref="AD39">SUM(B39:G39+H39:M39+N39:S39+T39:Y39)</f>
        <v>20</v>
      </c>
    </row>
    <row r="40" spans="1:32" ht="18.75" customHeight="1" x14ac:dyDescent="0.3">
      <c r="A40" s="215" t="s">
        <v>206</v>
      </c>
      <c r="B40" s="84">
        <v>8.5</v>
      </c>
      <c r="C40" s="90">
        <v>8.5</v>
      </c>
      <c r="D40" s="91">
        <v>8.5</v>
      </c>
      <c r="E40" s="92">
        <v>8.5</v>
      </c>
      <c r="F40" s="93">
        <v>8.5</v>
      </c>
      <c r="G40" s="94"/>
      <c r="H40" s="84">
        <v>8.5</v>
      </c>
      <c r="I40" s="90">
        <v>8.5</v>
      </c>
      <c r="J40" s="91">
        <v>8.5</v>
      </c>
      <c r="K40" s="92">
        <v>8.5</v>
      </c>
      <c r="L40" s="93">
        <v>8.5</v>
      </c>
      <c r="M40" s="94"/>
      <c r="N40" s="84">
        <v>8.5</v>
      </c>
      <c r="O40" s="90">
        <v>8.5</v>
      </c>
      <c r="P40" s="91">
        <v>8.5</v>
      </c>
      <c r="Q40" s="92">
        <v>8.5</v>
      </c>
      <c r="R40" s="93">
        <v>8.5</v>
      </c>
      <c r="S40" s="94"/>
      <c r="T40" s="84">
        <v>8.5</v>
      </c>
      <c r="U40" s="90">
        <v>8.5</v>
      </c>
      <c r="V40" s="91">
        <v>8.5</v>
      </c>
      <c r="W40" s="92">
        <v>8.5</v>
      </c>
      <c r="X40" s="93">
        <v>8.5</v>
      </c>
      <c r="Y40" s="94"/>
      <c r="Z40" s="84">
        <v>8.5</v>
      </c>
      <c r="AA40" s="90">
        <v>8.5</v>
      </c>
      <c r="AB40" s="91">
        <v>8.5</v>
      </c>
      <c r="AC40" s="100"/>
      <c r="AD40" s="101"/>
      <c r="AE40" s="219" t="s">
        <v>191</v>
      </c>
      <c r="AF40" s="141"/>
    </row>
    <row r="41" spans="1:32" ht="12.75" customHeight="1" x14ac:dyDescent="0.3">
      <c r="A41" s="104" t="s">
        <v>181</v>
      </c>
      <c r="B41" s="105"/>
      <c r="C41" s="110"/>
      <c r="D41" s="111"/>
      <c r="E41" s="112"/>
      <c r="F41" s="113"/>
      <c r="G41" s="111"/>
      <c r="H41" s="105"/>
      <c r="I41" s="110">
        <v>1</v>
      </c>
      <c r="J41" s="111"/>
      <c r="K41" s="112"/>
      <c r="L41" s="113"/>
      <c r="M41" s="111"/>
      <c r="N41" s="105"/>
      <c r="O41" s="110"/>
      <c r="P41" s="111"/>
      <c r="Q41" s="112"/>
      <c r="R41" s="113"/>
      <c r="S41" s="111"/>
      <c r="T41" s="105"/>
      <c r="U41" s="110"/>
      <c r="V41" s="111"/>
      <c r="W41" s="112"/>
      <c r="X41" s="113"/>
      <c r="Y41" s="111"/>
      <c r="Z41" s="105"/>
      <c r="AA41" s="110"/>
      <c r="AB41" s="111"/>
      <c r="AC41" s="119" t="s">
        <v>181</v>
      </c>
      <c r="AD41" s="120">
        <f>SUM(B41:G41,H41:M41,N41:S41,T41:Y41,)</f>
        <v>1</v>
      </c>
      <c r="AE41" s="219" t="s">
        <v>192</v>
      </c>
    </row>
    <row r="42" spans="1:32" ht="12.75" customHeight="1" thickBot="1" x14ac:dyDescent="0.35">
      <c r="A42" s="123" t="s">
        <v>182</v>
      </c>
      <c r="B42" s="124">
        <v>1</v>
      </c>
      <c r="C42" s="129">
        <v>1</v>
      </c>
      <c r="D42" s="130">
        <v>1</v>
      </c>
      <c r="E42" s="131">
        <v>1</v>
      </c>
      <c r="F42" s="132">
        <v>1</v>
      </c>
      <c r="G42" s="130"/>
      <c r="H42" s="124">
        <v>1</v>
      </c>
      <c r="I42" s="129"/>
      <c r="J42" s="130">
        <v>1</v>
      </c>
      <c r="K42" s="131">
        <v>1</v>
      </c>
      <c r="L42" s="132">
        <v>1</v>
      </c>
      <c r="M42" s="130"/>
      <c r="N42" s="124">
        <v>1</v>
      </c>
      <c r="O42" s="129">
        <v>1</v>
      </c>
      <c r="P42" s="130">
        <v>1</v>
      </c>
      <c r="Q42" s="131">
        <v>1</v>
      </c>
      <c r="R42" s="132">
        <v>1</v>
      </c>
      <c r="S42" s="130"/>
      <c r="T42" s="124">
        <v>1</v>
      </c>
      <c r="U42" s="129">
        <v>1</v>
      </c>
      <c r="V42" s="130">
        <v>1</v>
      </c>
      <c r="W42" s="131">
        <v>1</v>
      </c>
      <c r="X42" s="132">
        <v>1</v>
      </c>
      <c r="Y42" s="130"/>
      <c r="Z42" s="124">
        <v>1</v>
      </c>
      <c r="AA42" s="129">
        <v>1</v>
      </c>
      <c r="AB42" s="130">
        <v>1</v>
      </c>
      <c r="AC42" s="138" t="s">
        <v>183</v>
      </c>
      <c r="AD42" s="152" cm="1">
        <f t="array" ref="AD42">SUM(B42:G42+H42:M42+N42:S42+T42:Y42)</f>
        <v>19</v>
      </c>
    </row>
    <row r="43" spans="1:32" ht="18.75" customHeight="1" x14ac:dyDescent="0.3">
      <c r="A43" s="215" t="s">
        <v>207</v>
      </c>
      <c r="B43" s="84">
        <v>8.5</v>
      </c>
      <c r="C43" s="90">
        <v>8.5</v>
      </c>
      <c r="D43" s="91">
        <v>8.5</v>
      </c>
      <c r="E43" s="92">
        <v>8.5</v>
      </c>
      <c r="F43" s="93">
        <v>8.5</v>
      </c>
      <c r="G43" s="94"/>
      <c r="H43" s="84">
        <v>8.5</v>
      </c>
      <c r="I43" s="90">
        <v>8.5</v>
      </c>
      <c r="J43" s="91">
        <v>8.5</v>
      </c>
      <c r="K43" s="92">
        <v>8.5</v>
      </c>
      <c r="L43" s="93">
        <v>8.5</v>
      </c>
      <c r="M43" s="94"/>
      <c r="N43" s="84">
        <v>8.5</v>
      </c>
      <c r="O43" s="90">
        <v>8.5</v>
      </c>
      <c r="P43" s="91">
        <v>8.5</v>
      </c>
      <c r="Q43" s="92">
        <v>8.5</v>
      </c>
      <c r="R43" s="93">
        <v>8.5</v>
      </c>
      <c r="S43" s="94"/>
      <c r="T43" s="84">
        <v>8.5</v>
      </c>
      <c r="U43" s="90">
        <v>8.5</v>
      </c>
      <c r="V43" s="91">
        <v>8.5</v>
      </c>
      <c r="W43" s="92">
        <v>8.5</v>
      </c>
      <c r="X43" s="93">
        <v>8.5</v>
      </c>
      <c r="Y43" s="94"/>
      <c r="Z43" s="84">
        <v>8.5</v>
      </c>
      <c r="AA43" s="90">
        <v>8.5</v>
      </c>
      <c r="AB43" s="91">
        <v>8.5</v>
      </c>
      <c r="AC43" s="100"/>
      <c r="AD43" s="101"/>
      <c r="AE43" s="220"/>
      <c r="AF43" s="141"/>
    </row>
    <row r="44" spans="1:32" ht="12.75" customHeight="1" x14ac:dyDescent="0.3">
      <c r="A44" s="104" t="s">
        <v>181</v>
      </c>
      <c r="B44" s="105"/>
      <c r="C44" s="110"/>
      <c r="D44" s="111"/>
      <c r="E44" s="112"/>
      <c r="F44" s="113"/>
      <c r="G44" s="111"/>
      <c r="H44" s="105"/>
      <c r="I44" s="110"/>
      <c r="J44" s="111"/>
      <c r="K44" s="112"/>
      <c r="L44" s="113"/>
      <c r="M44" s="111"/>
      <c r="N44" s="105"/>
      <c r="O44" s="110"/>
      <c r="P44" s="111"/>
      <c r="Q44" s="112"/>
      <c r="R44" s="113"/>
      <c r="S44" s="111"/>
      <c r="T44" s="105"/>
      <c r="U44" s="110"/>
      <c r="V44" s="111"/>
      <c r="W44" s="112"/>
      <c r="X44" s="113"/>
      <c r="Y44" s="111"/>
      <c r="Z44" s="105"/>
      <c r="AA44" s="110"/>
      <c r="AB44" s="111"/>
      <c r="AC44" s="119" t="s">
        <v>181</v>
      </c>
      <c r="AD44" s="120">
        <f>SUM(B44:G44,H44:M44,N44:S44,T44:Y44,)</f>
        <v>0</v>
      </c>
    </row>
    <row r="45" spans="1:32" ht="12.75" customHeight="1" thickBot="1" x14ac:dyDescent="0.3">
      <c r="A45" s="221"/>
      <c r="B45" s="124">
        <v>1</v>
      </c>
      <c r="C45" s="129">
        <v>1</v>
      </c>
      <c r="D45" s="130">
        <v>1</v>
      </c>
      <c r="E45" s="131">
        <v>1</v>
      </c>
      <c r="F45" s="132">
        <v>1</v>
      </c>
      <c r="G45" s="130"/>
      <c r="H45" s="124">
        <v>1</v>
      </c>
      <c r="I45" s="129">
        <v>1</v>
      </c>
      <c r="J45" s="130">
        <v>1</v>
      </c>
      <c r="K45" s="131">
        <v>1</v>
      </c>
      <c r="L45" s="132">
        <v>1</v>
      </c>
      <c r="M45" s="130"/>
      <c r="N45" s="124">
        <v>1</v>
      </c>
      <c r="O45" s="129">
        <v>1</v>
      </c>
      <c r="P45" s="130">
        <v>1</v>
      </c>
      <c r="Q45" s="131">
        <v>1</v>
      </c>
      <c r="R45" s="132">
        <v>1</v>
      </c>
      <c r="S45" s="130"/>
      <c r="T45" s="124">
        <v>1</v>
      </c>
      <c r="U45" s="129">
        <v>1</v>
      </c>
      <c r="V45" s="130">
        <v>1</v>
      </c>
      <c r="W45" s="131">
        <v>1</v>
      </c>
      <c r="X45" s="132">
        <v>1</v>
      </c>
      <c r="Y45" s="130"/>
      <c r="Z45" s="124">
        <v>1</v>
      </c>
      <c r="AA45" s="129">
        <v>1</v>
      </c>
      <c r="AB45" s="130">
        <v>1</v>
      </c>
      <c r="AC45" s="138" t="s">
        <v>183</v>
      </c>
      <c r="AD45" s="152" cm="1">
        <f t="array" ref="AD45">SUM(B45:G45+H45:M45+N45:S45+T45:Y45)</f>
        <v>20</v>
      </c>
    </row>
    <row r="46" spans="1:32" ht="18.75" customHeight="1" x14ac:dyDescent="0.3">
      <c r="A46" s="215" t="s">
        <v>208</v>
      </c>
      <c r="B46" s="84">
        <v>8.5</v>
      </c>
      <c r="C46" s="90">
        <v>8.5</v>
      </c>
      <c r="D46" s="91">
        <v>8.5</v>
      </c>
      <c r="E46" s="92">
        <v>8.5</v>
      </c>
      <c r="F46" s="93">
        <v>8.5</v>
      </c>
      <c r="G46" s="94"/>
      <c r="H46" s="84">
        <v>8.5</v>
      </c>
      <c r="I46" s="90">
        <v>8.5</v>
      </c>
      <c r="J46" s="91">
        <v>8.5</v>
      </c>
      <c r="K46" s="92">
        <v>8.5</v>
      </c>
      <c r="L46" s="93">
        <v>8.5</v>
      </c>
      <c r="M46" s="94"/>
      <c r="N46" s="84">
        <v>8.5</v>
      </c>
      <c r="O46" s="90">
        <v>8.5</v>
      </c>
      <c r="P46" s="91">
        <v>8.5</v>
      </c>
      <c r="Q46" s="92">
        <v>8.5</v>
      </c>
      <c r="R46" s="93">
        <v>8.5</v>
      </c>
      <c r="S46" s="94"/>
      <c r="T46" s="84">
        <v>8.5</v>
      </c>
      <c r="U46" s="90">
        <v>8.5</v>
      </c>
      <c r="V46" s="91">
        <v>8.5</v>
      </c>
      <c r="W46" s="92">
        <v>8.5</v>
      </c>
      <c r="X46" s="93">
        <v>8.5</v>
      </c>
      <c r="Y46" s="94"/>
      <c r="Z46" s="84">
        <v>8.5</v>
      </c>
      <c r="AA46" s="90">
        <v>8.5</v>
      </c>
      <c r="AB46" s="91">
        <v>8.5</v>
      </c>
      <c r="AC46" s="100"/>
      <c r="AD46" s="101"/>
      <c r="AE46" s="140"/>
      <c r="AF46" s="141"/>
    </row>
    <row r="47" spans="1:32" ht="12.75" customHeight="1" x14ac:dyDescent="0.3">
      <c r="A47" s="104" t="s">
        <v>181</v>
      </c>
      <c r="B47" s="105"/>
      <c r="C47" s="110"/>
      <c r="D47" s="111"/>
      <c r="E47" s="112"/>
      <c r="F47" s="113"/>
      <c r="G47" s="111"/>
      <c r="H47" s="105"/>
      <c r="I47" s="110"/>
      <c r="J47" s="111"/>
      <c r="K47" s="112"/>
      <c r="L47" s="113"/>
      <c r="M47" s="111"/>
      <c r="N47" s="105"/>
      <c r="O47" s="110"/>
      <c r="P47" s="111"/>
      <c r="Q47" s="112"/>
      <c r="R47" s="113"/>
      <c r="S47" s="111"/>
      <c r="T47" s="105"/>
      <c r="U47" s="110"/>
      <c r="V47" s="111"/>
      <c r="W47" s="112"/>
      <c r="X47" s="113"/>
      <c r="Y47" s="111"/>
      <c r="Z47" s="105"/>
      <c r="AA47" s="110"/>
      <c r="AB47" s="111"/>
      <c r="AC47" s="119" t="s">
        <v>181</v>
      </c>
      <c r="AD47" s="120">
        <f>SUM(B47:G47,H47:M47,N47:S47,T47:Y47,)</f>
        <v>0</v>
      </c>
      <c r="AE47" s="122"/>
      <c r="AF47" s="122"/>
    </row>
    <row r="48" spans="1:32" ht="12.75" customHeight="1" thickBot="1" x14ac:dyDescent="0.35">
      <c r="A48" s="123" t="s">
        <v>182</v>
      </c>
      <c r="B48" s="124">
        <v>1</v>
      </c>
      <c r="C48" s="129">
        <v>1</v>
      </c>
      <c r="D48" s="130">
        <v>1</v>
      </c>
      <c r="E48" s="131">
        <v>1</v>
      </c>
      <c r="F48" s="132">
        <v>1</v>
      </c>
      <c r="G48" s="130"/>
      <c r="H48" s="124">
        <v>1</v>
      </c>
      <c r="I48" s="129">
        <v>1</v>
      </c>
      <c r="J48" s="130">
        <v>1</v>
      </c>
      <c r="K48" s="131">
        <v>1</v>
      </c>
      <c r="L48" s="132">
        <v>1</v>
      </c>
      <c r="M48" s="130"/>
      <c r="N48" s="124">
        <v>1</v>
      </c>
      <c r="O48" s="129">
        <v>1</v>
      </c>
      <c r="P48" s="130">
        <v>1</v>
      </c>
      <c r="Q48" s="131">
        <v>1</v>
      </c>
      <c r="R48" s="132">
        <v>1</v>
      </c>
      <c r="S48" s="130"/>
      <c r="T48" s="124">
        <v>1</v>
      </c>
      <c r="U48" s="129">
        <v>1</v>
      </c>
      <c r="V48" s="130">
        <v>1</v>
      </c>
      <c r="W48" s="131">
        <v>1</v>
      </c>
      <c r="X48" s="132">
        <v>1</v>
      </c>
      <c r="Y48" s="130"/>
      <c r="Z48" s="124">
        <v>1</v>
      </c>
      <c r="AA48" s="129">
        <v>1</v>
      </c>
      <c r="AB48" s="130">
        <v>1</v>
      </c>
      <c r="AC48" s="138" t="s">
        <v>183</v>
      </c>
      <c r="AD48" s="152" cm="1">
        <f t="array" ref="AD48">SUM(B48:G48+H48:M48+N48:S48+T48:Y48)</f>
        <v>20</v>
      </c>
      <c r="AE48" s="164"/>
      <c r="AF48" s="122"/>
    </row>
    <row r="49" spans="1:32" ht="18.75" customHeight="1" x14ac:dyDescent="0.3">
      <c r="A49" s="222" t="s">
        <v>209</v>
      </c>
      <c r="B49" s="84" t="s">
        <v>193</v>
      </c>
      <c r="C49" s="90" t="s">
        <v>193</v>
      </c>
      <c r="D49" s="91" t="s">
        <v>193</v>
      </c>
      <c r="E49" s="92" t="s">
        <v>193</v>
      </c>
      <c r="F49" s="93" t="s">
        <v>193</v>
      </c>
      <c r="G49" s="94" t="s">
        <v>193</v>
      </c>
      <c r="H49" s="84" t="s">
        <v>193</v>
      </c>
      <c r="I49" s="90" t="s">
        <v>193</v>
      </c>
      <c r="J49" s="91" t="s">
        <v>193</v>
      </c>
      <c r="K49" s="92" t="s">
        <v>193</v>
      </c>
      <c r="L49" s="93" t="s">
        <v>193</v>
      </c>
      <c r="M49" s="94"/>
      <c r="N49" s="84"/>
      <c r="O49" s="90"/>
      <c r="P49" s="91"/>
      <c r="Q49" s="92"/>
      <c r="R49" s="93"/>
      <c r="S49" s="94"/>
      <c r="T49" s="84"/>
      <c r="U49" s="90"/>
      <c r="V49" s="91"/>
      <c r="W49" s="92"/>
      <c r="X49" s="93"/>
      <c r="Y49" s="94"/>
      <c r="Z49" s="84"/>
      <c r="AA49" s="90"/>
      <c r="AB49" s="91"/>
      <c r="AC49" s="100"/>
      <c r="AD49" s="101"/>
      <c r="AE49" s="121"/>
      <c r="AF49" s="141"/>
    </row>
    <row r="50" spans="1:32" ht="12.75" customHeight="1" x14ac:dyDescent="0.3">
      <c r="A50" s="104" t="s">
        <v>181</v>
      </c>
      <c r="B50" s="105"/>
      <c r="C50" s="110"/>
      <c r="D50" s="111"/>
      <c r="E50" s="112"/>
      <c r="F50" s="113"/>
      <c r="G50" s="111"/>
      <c r="H50" s="105"/>
      <c r="I50" s="110"/>
      <c r="J50" s="111"/>
      <c r="K50" s="112"/>
      <c r="L50" s="113"/>
      <c r="M50" s="111"/>
      <c r="N50" s="105"/>
      <c r="O50" s="110"/>
      <c r="P50" s="111"/>
      <c r="Q50" s="112"/>
      <c r="R50" s="113"/>
      <c r="S50" s="111"/>
      <c r="T50" s="105"/>
      <c r="U50" s="110"/>
      <c r="V50" s="111"/>
      <c r="W50" s="112"/>
      <c r="X50" s="113"/>
      <c r="Y50" s="111"/>
      <c r="Z50" s="105"/>
      <c r="AA50" s="110"/>
      <c r="AB50" s="111"/>
      <c r="AC50" s="119" t="s">
        <v>181</v>
      </c>
      <c r="AD50" s="120">
        <f>SUM(B50:G50,H50:M50,N50:S50,T50:Y50,)</f>
        <v>0</v>
      </c>
      <c r="AE50" s="122"/>
      <c r="AF50" s="122"/>
    </row>
    <row r="51" spans="1:32" ht="12.75" customHeight="1" thickBot="1" x14ac:dyDescent="0.35">
      <c r="A51" s="123" t="s">
        <v>182</v>
      </c>
      <c r="B51" s="124"/>
      <c r="C51" s="129"/>
      <c r="D51" s="130"/>
      <c r="E51" s="131"/>
      <c r="F51" s="132"/>
      <c r="G51" s="130"/>
      <c r="H51" s="124"/>
      <c r="I51" s="129"/>
      <c r="J51" s="130"/>
      <c r="K51" s="131"/>
      <c r="L51" s="132"/>
      <c r="M51" s="130"/>
      <c r="N51" s="124"/>
      <c r="O51" s="129"/>
      <c r="P51" s="130"/>
      <c r="Q51" s="131"/>
      <c r="R51" s="132"/>
      <c r="S51" s="130"/>
      <c r="T51" s="124"/>
      <c r="U51" s="129"/>
      <c r="V51" s="130"/>
      <c r="W51" s="131"/>
      <c r="X51" s="132"/>
      <c r="Y51" s="130"/>
      <c r="Z51" s="124"/>
      <c r="AA51" s="129"/>
      <c r="AB51" s="130"/>
      <c r="AC51" s="138" t="s">
        <v>183</v>
      </c>
      <c r="AD51" s="152" cm="1">
        <f t="array" ref="AD51">SUM(B51:G51+H51:M51+N51:S51+T51:Y51)</f>
        <v>0</v>
      </c>
      <c r="AE51" s="164"/>
      <c r="AF51" s="122"/>
    </row>
    <row r="52" spans="1:32" ht="18.75" customHeight="1" x14ac:dyDescent="0.3">
      <c r="A52" s="215" t="s">
        <v>210</v>
      </c>
      <c r="B52" s="84">
        <v>8.5</v>
      </c>
      <c r="C52" s="90">
        <v>8.5</v>
      </c>
      <c r="D52" s="91">
        <v>8.5</v>
      </c>
      <c r="E52" s="92">
        <v>8.5</v>
      </c>
      <c r="F52" s="93">
        <v>8.5</v>
      </c>
      <c r="G52" s="94"/>
      <c r="H52" s="84">
        <v>8.5</v>
      </c>
      <c r="I52" s="90">
        <v>8.5</v>
      </c>
      <c r="J52" s="91">
        <v>8.5</v>
      </c>
      <c r="K52" s="92">
        <v>8.5</v>
      </c>
      <c r="L52" s="93">
        <v>8.5</v>
      </c>
      <c r="M52" s="94"/>
      <c r="N52" s="84">
        <v>8.5</v>
      </c>
      <c r="O52" s="90">
        <v>8.5</v>
      </c>
      <c r="P52" s="91">
        <v>8.5</v>
      </c>
      <c r="Q52" s="92">
        <v>8.5</v>
      </c>
      <c r="R52" s="93">
        <v>8.5</v>
      </c>
      <c r="S52" s="94"/>
      <c r="T52" s="84">
        <v>8.5</v>
      </c>
      <c r="U52" s="90">
        <v>8.5</v>
      </c>
      <c r="V52" s="91">
        <v>8.5</v>
      </c>
      <c r="W52" s="92">
        <v>8.5</v>
      </c>
      <c r="X52" s="93">
        <v>8.5</v>
      </c>
      <c r="Y52" s="94"/>
      <c r="Z52" s="84">
        <v>8.5</v>
      </c>
      <c r="AA52" s="90">
        <v>8.5</v>
      </c>
      <c r="AB52" s="91">
        <v>8.5</v>
      </c>
      <c r="AC52" s="100"/>
      <c r="AD52" s="101"/>
      <c r="AE52" s="140"/>
      <c r="AF52" s="141"/>
    </row>
    <row r="53" spans="1:32" ht="12.75" customHeight="1" x14ac:dyDescent="0.3">
      <c r="A53" s="104" t="s">
        <v>181</v>
      </c>
      <c r="B53" s="105"/>
      <c r="C53" s="110"/>
      <c r="D53" s="111"/>
      <c r="E53" s="112"/>
      <c r="F53" s="113"/>
      <c r="G53" s="111"/>
      <c r="H53" s="105"/>
      <c r="I53" s="110"/>
      <c r="J53" s="111"/>
      <c r="K53" s="112"/>
      <c r="L53" s="113"/>
      <c r="M53" s="111"/>
      <c r="N53" s="105"/>
      <c r="O53" s="110"/>
      <c r="P53" s="111"/>
      <c r="Q53" s="112"/>
      <c r="R53" s="113"/>
      <c r="S53" s="111"/>
      <c r="T53" s="105"/>
      <c r="U53" s="110"/>
      <c r="V53" s="111"/>
      <c r="W53" s="112"/>
      <c r="X53" s="113"/>
      <c r="Y53" s="111"/>
      <c r="Z53" s="105"/>
      <c r="AA53" s="110"/>
      <c r="AB53" s="111"/>
      <c r="AC53" s="119" t="s">
        <v>181</v>
      </c>
      <c r="AD53" s="120">
        <f>SUM(B53:G53,H53:M53,N53:S53,T53:Y53,)</f>
        <v>0</v>
      </c>
      <c r="AE53" s="122"/>
      <c r="AF53" s="122"/>
    </row>
    <row r="54" spans="1:32" ht="12.75" customHeight="1" thickBot="1" x14ac:dyDescent="0.35">
      <c r="A54" s="123" t="s">
        <v>182</v>
      </c>
      <c r="B54" s="124">
        <v>1</v>
      </c>
      <c r="C54" s="129">
        <v>1</v>
      </c>
      <c r="D54" s="130">
        <v>1</v>
      </c>
      <c r="E54" s="131">
        <v>1</v>
      </c>
      <c r="F54" s="132">
        <v>1</v>
      </c>
      <c r="G54" s="130"/>
      <c r="H54" s="124">
        <v>1</v>
      </c>
      <c r="I54" s="129">
        <v>1</v>
      </c>
      <c r="J54" s="130">
        <v>1</v>
      </c>
      <c r="K54" s="131">
        <v>1</v>
      </c>
      <c r="L54" s="132">
        <v>1</v>
      </c>
      <c r="M54" s="130"/>
      <c r="N54" s="124">
        <v>1</v>
      </c>
      <c r="O54" s="129">
        <v>1</v>
      </c>
      <c r="P54" s="130">
        <v>1</v>
      </c>
      <c r="Q54" s="131">
        <v>1</v>
      </c>
      <c r="R54" s="132">
        <v>1</v>
      </c>
      <c r="S54" s="130"/>
      <c r="T54" s="124">
        <v>1</v>
      </c>
      <c r="U54" s="129">
        <v>1</v>
      </c>
      <c r="V54" s="130">
        <v>1</v>
      </c>
      <c r="W54" s="131">
        <v>1</v>
      </c>
      <c r="X54" s="132">
        <v>1</v>
      </c>
      <c r="Y54" s="130"/>
      <c r="Z54" s="124">
        <v>1</v>
      </c>
      <c r="AA54" s="129">
        <v>1</v>
      </c>
      <c r="AB54" s="130">
        <v>1</v>
      </c>
      <c r="AC54" s="138" t="s">
        <v>183</v>
      </c>
      <c r="AD54" s="152" cm="1">
        <f t="array" ref="AD54">SUM(B54:G54+H54:M54+N54:S54+T54:Y54)</f>
        <v>20</v>
      </c>
      <c r="AE54" s="164"/>
      <c r="AF54" s="122"/>
    </row>
    <row r="55" spans="1:32" ht="18.75" customHeight="1" x14ac:dyDescent="0.3">
      <c r="A55" s="215" t="s">
        <v>211</v>
      </c>
      <c r="B55" s="84">
        <v>8.5</v>
      </c>
      <c r="C55" s="90">
        <v>8.5</v>
      </c>
      <c r="D55" s="91">
        <v>8.5</v>
      </c>
      <c r="E55" s="92">
        <v>8.5</v>
      </c>
      <c r="F55" s="93">
        <v>8.5</v>
      </c>
      <c r="G55" s="94"/>
      <c r="H55" s="84">
        <v>8.5</v>
      </c>
      <c r="I55" s="90">
        <v>8.5</v>
      </c>
      <c r="J55" s="91">
        <v>8.5</v>
      </c>
      <c r="K55" s="92">
        <v>8.5</v>
      </c>
      <c r="L55" s="93">
        <v>8.5</v>
      </c>
      <c r="M55" s="94"/>
      <c r="N55" s="84">
        <v>8.5</v>
      </c>
      <c r="O55" s="90">
        <v>8.5</v>
      </c>
      <c r="P55" s="91">
        <v>8.5</v>
      </c>
      <c r="Q55" s="92">
        <v>8.5</v>
      </c>
      <c r="R55" s="93">
        <v>8.5</v>
      </c>
      <c r="S55" s="94"/>
      <c r="T55" s="84">
        <v>8.5</v>
      </c>
      <c r="U55" s="90">
        <v>8.5</v>
      </c>
      <c r="V55" s="91">
        <v>8.5</v>
      </c>
      <c r="W55" s="92">
        <v>8.5</v>
      </c>
      <c r="X55" s="93">
        <v>8.5</v>
      </c>
      <c r="Y55" s="94"/>
      <c r="Z55" s="84">
        <v>8.5</v>
      </c>
      <c r="AA55" s="90">
        <v>8.5</v>
      </c>
      <c r="AB55" s="91">
        <v>8.5</v>
      </c>
      <c r="AC55" s="100"/>
      <c r="AD55" s="101"/>
      <c r="AE55" s="178"/>
      <c r="AF55" s="141"/>
    </row>
    <row r="56" spans="1:32" ht="12.75" customHeight="1" x14ac:dyDescent="0.3">
      <c r="A56" s="104" t="s">
        <v>181</v>
      </c>
      <c r="B56" s="105"/>
      <c r="C56" s="110"/>
      <c r="D56" s="111"/>
      <c r="E56" s="112"/>
      <c r="F56" s="113"/>
      <c r="G56" s="111"/>
      <c r="H56" s="105">
        <v>1</v>
      </c>
      <c r="I56" s="110"/>
      <c r="J56" s="111"/>
      <c r="K56" s="112"/>
      <c r="L56" s="113"/>
      <c r="M56" s="111"/>
      <c r="N56" s="105"/>
      <c r="O56" s="110"/>
      <c r="P56" s="111"/>
      <c r="Q56" s="112"/>
      <c r="R56" s="113"/>
      <c r="S56" s="111"/>
      <c r="T56" s="105"/>
      <c r="U56" s="110"/>
      <c r="V56" s="111"/>
      <c r="W56" s="112"/>
      <c r="X56" s="113"/>
      <c r="Y56" s="111"/>
      <c r="Z56" s="105"/>
      <c r="AA56" s="110"/>
      <c r="AB56" s="111"/>
      <c r="AC56" s="119" t="s">
        <v>181</v>
      </c>
      <c r="AD56" s="120">
        <f>SUM(B56:G56,H56:M56,N56:S56,T56:Y56,)</f>
        <v>1</v>
      </c>
      <c r="AE56" s="223"/>
      <c r="AF56" s="122"/>
    </row>
    <row r="57" spans="1:32" ht="12.75" customHeight="1" thickBot="1" x14ac:dyDescent="0.35">
      <c r="A57" s="123" t="s">
        <v>182</v>
      </c>
      <c r="B57" s="124">
        <v>1</v>
      </c>
      <c r="C57" s="129">
        <v>1</v>
      </c>
      <c r="D57" s="130">
        <v>1</v>
      </c>
      <c r="E57" s="131">
        <v>1</v>
      </c>
      <c r="F57" s="132">
        <v>1</v>
      </c>
      <c r="G57" s="130"/>
      <c r="H57" s="124"/>
      <c r="I57" s="129">
        <v>1</v>
      </c>
      <c r="J57" s="130">
        <v>1</v>
      </c>
      <c r="K57" s="131">
        <v>1</v>
      </c>
      <c r="L57" s="132">
        <v>1</v>
      </c>
      <c r="M57" s="130"/>
      <c r="N57" s="124">
        <v>1</v>
      </c>
      <c r="O57" s="129">
        <v>1</v>
      </c>
      <c r="P57" s="130">
        <v>1</v>
      </c>
      <c r="Q57" s="131">
        <v>1</v>
      </c>
      <c r="R57" s="132">
        <v>1</v>
      </c>
      <c r="S57" s="130"/>
      <c r="T57" s="124">
        <v>1</v>
      </c>
      <c r="U57" s="129">
        <v>1</v>
      </c>
      <c r="V57" s="130">
        <v>1</v>
      </c>
      <c r="W57" s="131">
        <v>1</v>
      </c>
      <c r="X57" s="132">
        <v>1</v>
      </c>
      <c r="Y57" s="130"/>
      <c r="Z57" s="124">
        <v>1</v>
      </c>
      <c r="AA57" s="129">
        <v>1</v>
      </c>
      <c r="AB57" s="130">
        <v>1</v>
      </c>
      <c r="AC57" s="138" t="s">
        <v>183</v>
      </c>
      <c r="AD57" s="152" cm="1">
        <f t="array" ref="AD57">SUM(B57:G57+H57:M57+N57:S57+T57:Y57)</f>
        <v>19</v>
      </c>
      <c r="AE57" s="223"/>
      <c r="AF57" s="122"/>
    </row>
    <row r="58" spans="1:32" ht="18.75" customHeight="1" x14ac:dyDescent="0.3">
      <c r="A58" s="215" t="s">
        <v>212</v>
      </c>
      <c r="B58" s="84">
        <v>8.5</v>
      </c>
      <c r="C58" s="90">
        <v>8.5</v>
      </c>
      <c r="D58" s="91">
        <v>8.5</v>
      </c>
      <c r="E58" s="92" t="s">
        <v>194</v>
      </c>
      <c r="F58" s="93">
        <v>8.5</v>
      </c>
      <c r="G58" s="94"/>
      <c r="H58" s="84">
        <v>8.5</v>
      </c>
      <c r="I58" s="90">
        <v>8.5</v>
      </c>
      <c r="J58" s="91">
        <v>8.5</v>
      </c>
      <c r="K58" s="92">
        <v>8.5</v>
      </c>
      <c r="L58" s="93">
        <v>8.5</v>
      </c>
      <c r="M58" s="94"/>
      <c r="N58" s="84">
        <v>8.5</v>
      </c>
      <c r="O58" s="90">
        <v>8.5</v>
      </c>
      <c r="P58" s="91">
        <v>8.5</v>
      </c>
      <c r="Q58" s="92">
        <v>8.5</v>
      </c>
      <c r="R58" s="93">
        <v>8.5</v>
      </c>
      <c r="S58" s="94"/>
      <c r="T58" s="84">
        <v>8.5</v>
      </c>
      <c r="U58" s="90">
        <v>8.5</v>
      </c>
      <c r="V58" s="91">
        <v>8.5</v>
      </c>
      <c r="W58" s="92">
        <v>8.5</v>
      </c>
      <c r="X58" s="93">
        <v>8.5</v>
      </c>
      <c r="Y58" s="94"/>
      <c r="Z58" s="84" t="s">
        <v>184</v>
      </c>
      <c r="AA58" s="90" t="s">
        <v>184</v>
      </c>
      <c r="AB58" s="91" t="s">
        <v>184</v>
      </c>
      <c r="AC58" s="100"/>
      <c r="AD58" s="101"/>
      <c r="AE58" s="140"/>
      <c r="AF58" s="224"/>
    </row>
    <row r="59" spans="1:32" ht="12.75" customHeight="1" x14ac:dyDescent="0.3">
      <c r="A59" s="104" t="s">
        <v>181</v>
      </c>
      <c r="B59" s="105"/>
      <c r="C59" s="110"/>
      <c r="D59" s="111"/>
      <c r="E59" s="112"/>
      <c r="F59" s="113"/>
      <c r="G59" s="111"/>
      <c r="H59" s="105"/>
      <c r="I59" s="110"/>
      <c r="J59" s="111"/>
      <c r="K59" s="112"/>
      <c r="L59" s="113"/>
      <c r="M59" s="111"/>
      <c r="N59" s="105"/>
      <c r="O59" s="110"/>
      <c r="P59" s="111"/>
      <c r="Q59" s="112"/>
      <c r="R59" s="113"/>
      <c r="S59" s="111"/>
      <c r="T59" s="105"/>
      <c r="U59" s="110"/>
      <c r="V59" s="111"/>
      <c r="W59" s="112"/>
      <c r="X59" s="113"/>
      <c r="Y59" s="111"/>
      <c r="Z59" s="142"/>
      <c r="AA59" s="143"/>
      <c r="AB59" s="144"/>
      <c r="AC59" s="119" t="s">
        <v>181</v>
      </c>
      <c r="AD59" s="120">
        <f>SUM(B59:G59,H59:M59,N59:S59,T59:Y59,)</f>
        <v>0</v>
      </c>
      <c r="AE59" s="225"/>
    </row>
    <row r="60" spans="1:32" ht="12.75" customHeight="1" thickBot="1" x14ac:dyDescent="0.35">
      <c r="A60" s="123" t="s">
        <v>182</v>
      </c>
      <c r="B60" s="124">
        <v>1</v>
      </c>
      <c r="C60" s="129">
        <v>1</v>
      </c>
      <c r="D60" s="130">
        <v>1</v>
      </c>
      <c r="E60" s="131"/>
      <c r="F60" s="132">
        <v>1</v>
      </c>
      <c r="G60" s="130"/>
      <c r="H60" s="124">
        <v>1</v>
      </c>
      <c r="I60" s="129">
        <v>1</v>
      </c>
      <c r="J60" s="130">
        <v>1</v>
      </c>
      <c r="K60" s="131">
        <v>1</v>
      </c>
      <c r="L60" s="132">
        <v>1</v>
      </c>
      <c r="M60" s="130"/>
      <c r="N60" s="124">
        <v>1</v>
      </c>
      <c r="O60" s="129">
        <v>1</v>
      </c>
      <c r="P60" s="130">
        <v>1</v>
      </c>
      <c r="Q60" s="131">
        <v>1</v>
      </c>
      <c r="R60" s="132">
        <v>1</v>
      </c>
      <c r="S60" s="130"/>
      <c r="T60" s="124">
        <v>1</v>
      </c>
      <c r="U60" s="129">
        <v>1</v>
      </c>
      <c r="V60" s="130">
        <v>1</v>
      </c>
      <c r="W60" s="131">
        <v>1</v>
      </c>
      <c r="X60" s="132">
        <v>1</v>
      </c>
      <c r="Y60" s="130"/>
      <c r="Z60" s="147"/>
      <c r="AA60" s="148"/>
      <c r="AB60" s="149"/>
      <c r="AC60" s="138" t="s">
        <v>183</v>
      </c>
      <c r="AD60" s="152" cm="1">
        <f t="array" ref="AD60">SUM(B60:G60+H60:M60+N60:S60+T60:Y60)</f>
        <v>19</v>
      </c>
      <c r="AE60" s="226"/>
    </row>
    <row r="61" spans="1:32" ht="18.75" customHeight="1" x14ac:dyDescent="0.3">
      <c r="A61" s="215" t="s">
        <v>213</v>
      </c>
      <c r="B61" s="84">
        <v>8.5</v>
      </c>
      <c r="C61" s="90">
        <v>8.5</v>
      </c>
      <c r="D61" s="91">
        <v>8.5</v>
      </c>
      <c r="E61" s="92">
        <v>8.5</v>
      </c>
      <c r="F61" s="93">
        <v>8.5</v>
      </c>
      <c r="G61" s="94"/>
      <c r="H61" s="84">
        <v>8.5</v>
      </c>
      <c r="I61" s="90">
        <v>8.5</v>
      </c>
      <c r="J61" s="91">
        <v>8.5</v>
      </c>
      <c r="K61" s="92">
        <v>8.5</v>
      </c>
      <c r="L61" s="93">
        <v>8.5</v>
      </c>
      <c r="M61" s="94"/>
      <c r="N61" s="84">
        <v>8.5</v>
      </c>
      <c r="O61" s="90">
        <v>8.5</v>
      </c>
      <c r="P61" s="91">
        <v>8.5</v>
      </c>
      <c r="Q61" s="92">
        <v>8.5</v>
      </c>
      <c r="R61" s="93">
        <v>8.5</v>
      </c>
      <c r="S61" s="94"/>
      <c r="T61" s="84">
        <v>8.5</v>
      </c>
      <c r="U61" s="90">
        <v>8.5</v>
      </c>
      <c r="V61" s="91">
        <v>8.5</v>
      </c>
      <c r="W61" s="92">
        <v>8.5</v>
      </c>
      <c r="X61" s="93">
        <v>8.5</v>
      </c>
      <c r="Y61" s="94"/>
      <c r="Z61" s="84">
        <v>8.5</v>
      </c>
      <c r="AA61" s="90">
        <v>8.5</v>
      </c>
      <c r="AB61" s="91">
        <v>8.5</v>
      </c>
      <c r="AC61" s="100"/>
      <c r="AD61" s="101"/>
      <c r="AE61" s="219" t="s">
        <v>191</v>
      </c>
      <c r="AF61" s="141"/>
    </row>
    <row r="62" spans="1:32" ht="12.75" customHeight="1" x14ac:dyDescent="0.3">
      <c r="A62" s="104" t="s">
        <v>181</v>
      </c>
      <c r="B62" s="105"/>
      <c r="C62" s="110"/>
      <c r="D62" s="111"/>
      <c r="E62" s="112"/>
      <c r="F62" s="113"/>
      <c r="G62" s="111"/>
      <c r="H62" s="105"/>
      <c r="I62" s="110"/>
      <c r="J62" s="111"/>
      <c r="K62" s="112"/>
      <c r="L62" s="113"/>
      <c r="M62" s="111"/>
      <c r="N62" s="105"/>
      <c r="O62" s="110"/>
      <c r="P62" s="111"/>
      <c r="Q62" s="112"/>
      <c r="R62" s="113"/>
      <c r="S62" s="111"/>
      <c r="T62" s="105"/>
      <c r="U62" s="110"/>
      <c r="V62" s="111"/>
      <c r="W62" s="112"/>
      <c r="X62" s="113"/>
      <c r="Y62" s="111"/>
      <c r="Z62" s="105"/>
      <c r="AA62" s="110"/>
      <c r="AB62" s="111"/>
      <c r="AC62" s="119" t="s">
        <v>181</v>
      </c>
      <c r="AD62" s="120">
        <f>SUM(B62:G62,H62:M62,N62:S62,T62:Y62,)</f>
        <v>0</v>
      </c>
      <c r="AE62" s="219" t="s">
        <v>192</v>
      </c>
      <c r="AF62" s="122"/>
    </row>
    <row r="63" spans="1:32" ht="12.75" customHeight="1" thickBot="1" x14ac:dyDescent="0.35">
      <c r="A63" s="123" t="s">
        <v>182</v>
      </c>
      <c r="B63" s="124">
        <v>1</v>
      </c>
      <c r="C63" s="129">
        <v>1</v>
      </c>
      <c r="D63" s="130">
        <v>1</v>
      </c>
      <c r="E63" s="131">
        <v>1</v>
      </c>
      <c r="F63" s="132">
        <v>1</v>
      </c>
      <c r="G63" s="130"/>
      <c r="H63" s="124">
        <v>1</v>
      </c>
      <c r="I63" s="129">
        <v>1</v>
      </c>
      <c r="J63" s="130">
        <v>1</v>
      </c>
      <c r="K63" s="131">
        <v>1</v>
      </c>
      <c r="L63" s="132">
        <v>1</v>
      </c>
      <c r="M63" s="130"/>
      <c r="N63" s="124">
        <v>1</v>
      </c>
      <c r="O63" s="129">
        <v>1</v>
      </c>
      <c r="P63" s="130">
        <v>1</v>
      </c>
      <c r="Q63" s="131">
        <v>1</v>
      </c>
      <c r="R63" s="132">
        <v>1</v>
      </c>
      <c r="S63" s="130"/>
      <c r="T63" s="124">
        <v>1</v>
      </c>
      <c r="U63" s="129">
        <v>1</v>
      </c>
      <c r="V63" s="130">
        <v>1</v>
      </c>
      <c r="W63" s="131">
        <v>1</v>
      </c>
      <c r="X63" s="132">
        <v>1</v>
      </c>
      <c r="Y63" s="130"/>
      <c r="Z63" s="124">
        <v>1</v>
      </c>
      <c r="AA63" s="129">
        <v>1</v>
      </c>
      <c r="AB63" s="130">
        <v>1</v>
      </c>
      <c r="AC63" s="138" t="s">
        <v>183</v>
      </c>
      <c r="AD63" s="152" cm="1">
        <f t="array" ref="AD63">SUM(B63:G63+H63:M63+N63:S63+T63:Y63)</f>
        <v>20</v>
      </c>
      <c r="AE63" s="225"/>
      <c r="AF63" s="122"/>
    </row>
    <row r="64" spans="1:32" ht="18.75" customHeight="1" x14ac:dyDescent="0.3">
      <c r="A64" s="227" t="s">
        <v>214</v>
      </c>
      <c r="B64" s="228"/>
      <c r="C64" s="229"/>
      <c r="D64" s="230"/>
      <c r="E64" s="231"/>
      <c r="F64" s="232"/>
      <c r="G64" s="230"/>
      <c r="H64" s="233"/>
      <c r="I64" s="234"/>
      <c r="J64" s="230"/>
      <c r="K64" s="231"/>
      <c r="L64" s="229"/>
      <c r="M64" s="235"/>
      <c r="N64" s="228" t="s">
        <v>184</v>
      </c>
      <c r="O64" s="229" t="s">
        <v>184</v>
      </c>
      <c r="P64" s="230" t="s">
        <v>184</v>
      </c>
      <c r="Q64" s="231" t="s">
        <v>184</v>
      </c>
      <c r="R64" s="232" t="s">
        <v>184</v>
      </c>
      <c r="S64" s="230" t="s">
        <v>184</v>
      </c>
      <c r="T64" s="236"/>
      <c r="U64" s="237"/>
      <c r="V64" s="177"/>
      <c r="W64" s="168"/>
      <c r="X64" s="176"/>
      <c r="Y64" s="177"/>
      <c r="Z64" s="236"/>
      <c r="AA64" s="237"/>
      <c r="AB64" s="177"/>
      <c r="AC64" s="238"/>
      <c r="AD64" s="239"/>
      <c r="AE64" s="240"/>
      <c r="AF64" s="141"/>
    </row>
    <row r="65" spans="1:32" ht="13.5" customHeight="1" thickBot="1" x14ac:dyDescent="0.35">
      <c r="A65" s="241"/>
      <c r="B65" s="242"/>
      <c r="C65" s="243"/>
      <c r="D65" s="244"/>
      <c r="E65" s="245"/>
      <c r="F65" s="246"/>
      <c r="G65" s="247"/>
      <c r="H65" s="248"/>
      <c r="I65" s="245"/>
      <c r="J65" s="244"/>
      <c r="K65" s="249"/>
      <c r="L65" s="243"/>
      <c r="M65" s="250"/>
      <c r="N65" s="251"/>
      <c r="O65" s="252"/>
      <c r="P65" s="253"/>
      <c r="Q65" s="254"/>
      <c r="R65" s="255"/>
      <c r="S65" s="256"/>
      <c r="T65" s="257"/>
      <c r="U65" s="258"/>
      <c r="V65" s="259"/>
      <c r="W65" s="260"/>
      <c r="X65" s="261"/>
      <c r="Y65" s="262"/>
      <c r="Z65" s="257"/>
      <c r="AA65" s="258"/>
      <c r="AB65" s="259"/>
      <c r="AC65" s="263" t="s">
        <v>181</v>
      </c>
      <c r="AD65" s="264">
        <f>SUM(B65:G65,H65:M65,N65:S65,T65:Y65,)</f>
        <v>0</v>
      </c>
      <c r="AE65" s="122"/>
      <c r="AF65" s="122"/>
    </row>
    <row r="66" spans="1:32" ht="18.75" customHeight="1" x14ac:dyDescent="0.3">
      <c r="A66" s="265" t="s">
        <v>215</v>
      </c>
      <c r="B66" s="228"/>
      <c r="C66" s="229"/>
      <c r="D66" s="230"/>
      <c r="E66" s="231"/>
      <c r="F66" s="232"/>
      <c r="G66" s="230"/>
      <c r="H66" s="233"/>
      <c r="I66" s="234"/>
      <c r="J66" s="230"/>
      <c r="K66" s="231"/>
      <c r="L66" s="229"/>
      <c r="M66" s="230"/>
      <c r="N66" s="266"/>
      <c r="O66" s="237"/>
      <c r="P66" s="177"/>
      <c r="Q66" s="168"/>
      <c r="R66" s="176"/>
      <c r="S66" s="177"/>
      <c r="T66" s="236"/>
      <c r="U66" s="237"/>
      <c r="V66" s="177"/>
      <c r="W66" s="168"/>
      <c r="X66" s="176"/>
      <c r="Y66" s="177"/>
      <c r="Z66" s="236"/>
      <c r="AA66" s="237"/>
      <c r="AB66" s="177"/>
      <c r="AC66" s="238"/>
      <c r="AD66" s="239"/>
      <c r="AE66" s="240"/>
      <c r="AF66" s="141"/>
    </row>
    <row r="67" spans="1:32" ht="13.5" customHeight="1" thickBot="1" x14ac:dyDescent="0.35">
      <c r="A67" s="267"/>
      <c r="B67" s="242"/>
      <c r="C67" s="243"/>
      <c r="D67" s="247"/>
      <c r="E67" s="245"/>
      <c r="F67" s="242"/>
      <c r="G67" s="247"/>
      <c r="H67" s="248"/>
      <c r="I67" s="245"/>
      <c r="J67" s="247"/>
      <c r="K67" s="249"/>
      <c r="L67" s="243"/>
      <c r="M67" s="247"/>
      <c r="N67" s="268"/>
      <c r="O67" s="258"/>
      <c r="P67" s="259"/>
      <c r="Q67" s="269"/>
      <c r="R67" s="261"/>
      <c r="S67" s="262"/>
      <c r="T67" s="248"/>
      <c r="U67" s="261"/>
      <c r="V67" s="259"/>
      <c r="W67" s="261"/>
      <c r="X67" s="261"/>
      <c r="Y67" s="262"/>
      <c r="Z67" s="248"/>
      <c r="AA67" s="261"/>
      <c r="AB67" s="259"/>
      <c r="AC67" s="263" t="s">
        <v>181</v>
      </c>
      <c r="AD67" s="264">
        <f>SUM(B67:G67,H67:M67,N67:S67,T67:Y67,)</f>
        <v>0</v>
      </c>
      <c r="AE67" s="156"/>
      <c r="AF67" s="122"/>
    </row>
    <row r="68" spans="1:32" ht="18.75" customHeight="1" x14ac:dyDescent="0.3">
      <c r="A68" s="227" t="s">
        <v>216</v>
      </c>
      <c r="B68" s="228" t="s">
        <v>184</v>
      </c>
      <c r="C68" s="229" t="s">
        <v>184</v>
      </c>
      <c r="D68" s="230" t="s">
        <v>184</v>
      </c>
      <c r="E68" s="231" t="s">
        <v>184</v>
      </c>
      <c r="F68" s="232" t="s">
        <v>184</v>
      </c>
      <c r="G68" s="230" t="s">
        <v>184</v>
      </c>
      <c r="H68" s="236"/>
      <c r="I68" s="237"/>
      <c r="J68" s="177"/>
      <c r="K68" s="168"/>
      <c r="L68" s="176"/>
      <c r="M68" s="177"/>
      <c r="N68" s="270"/>
      <c r="O68" s="232"/>
      <c r="P68" s="232"/>
      <c r="Q68" s="232"/>
      <c r="R68" s="232"/>
      <c r="S68" s="229"/>
      <c r="T68" s="233"/>
      <c r="U68" s="232"/>
      <c r="V68" s="232"/>
      <c r="W68" s="232"/>
      <c r="X68" s="232"/>
      <c r="Y68" s="229"/>
      <c r="Z68" s="233"/>
      <c r="AA68" s="232"/>
      <c r="AB68" s="232"/>
      <c r="AC68" s="100"/>
      <c r="AD68" s="101"/>
      <c r="AE68" s="271"/>
      <c r="AF68" s="141"/>
    </row>
    <row r="69" spans="1:32" ht="13.5" customHeight="1" thickBot="1" x14ac:dyDescent="0.35">
      <c r="A69" s="272"/>
      <c r="B69" s="251"/>
      <c r="C69" s="252"/>
      <c r="D69" s="253"/>
      <c r="E69" s="254"/>
      <c r="F69" s="255"/>
      <c r="G69" s="256"/>
      <c r="H69" s="273"/>
      <c r="I69" s="258"/>
      <c r="J69" s="259"/>
      <c r="K69" s="269"/>
      <c r="L69" s="274"/>
      <c r="M69" s="262"/>
      <c r="N69" s="248"/>
      <c r="O69" s="132"/>
      <c r="P69" s="275"/>
      <c r="Q69" s="132"/>
      <c r="R69" s="132"/>
      <c r="S69" s="129"/>
      <c r="T69" s="276"/>
      <c r="U69" s="132"/>
      <c r="V69" s="275"/>
      <c r="W69" s="132"/>
      <c r="X69" s="132"/>
      <c r="Y69" s="129"/>
      <c r="Z69" s="276"/>
      <c r="AA69" s="132"/>
      <c r="AB69" s="275"/>
      <c r="AC69" s="263" t="s">
        <v>181</v>
      </c>
      <c r="AD69" s="264">
        <f>SUM(B69:G69,H69:M69,N69:S69,T69:Y69,)</f>
        <v>0</v>
      </c>
      <c r="AE69" s="277"/>
      <c r="AF69" s="122"/>
    </row>
    <row r="70" spans="1:32" ht="18.75" customHeight="1" x14ac:dyDescent="0.3">
      <c r="A70" s="227" t="s">
        <v>217</v>
      </c>
      <c r="B70" s="228"/>
      <c r="C70" s="229"/>
      <c r="D70" s="177"/>
      <c r="E70" s="168"/>
      <c r="F70" s="176"/>
      <c r="G70" s="177"/>
      <c r="H70" s="236"/>
      <c r="I70" s="237"/>
      <c r="J70" s="278"/>
      <c r="K70" s="237"/>
      <c r="L70" s="177"/>
      <c r="M70" s="177"/>
      <c r="N70" s="266"/>
      <c r="O70" s="237"/>
      <c r="P70" s="177"/>
      <c r="Q70" s="168"/>
      <c r="R70" s="176"/>
      <c r="S70" s="177"/>
      <c r="T70" s="279"/>
      <c r="U70" s="280"/>
      <c r="V70" s="281"/>
      <c r="W70" s="282"/>
      <c r="X70" s="281"/>
      <c r="Y70" s="283"/>
      <c r="Z70" s="279"/>
      <c r="AA70" s="280"/>
      <c r="AB70" s="281"/>
      <c r="AC70" s="100"/>
      <c r="AD70" s="101"/>
      <c r="AE70" s="271"/>
      <c r="AF70" s="141"/>
    </row>
    <row r="71" spans="1:32" ht="13.5" customHeight="1" thickBot="1" x14ac:dyDescent="0.35">
      <c r="A71" s="123"/>
      <c r="B71" s="242"/>
      <c r="C71" s="284"/>
      <c r="D71" s="259"/>
      <c r="E71" s="269"/>
      <c r="F71" s="274"/>
      <c r="G71" s="262"/>
      <c r="H71" s="273"/>
      <c r="I71" s="258"/>
      <c r="J71" s="259"/>
      <c r="K71" s="269"/>
      <c r="L71" s="274"/>
      <c r="M71" s="262"/>
      <c r="N71" s="285"/>
      <c r="O71" s="258"/>
      <c r="P71" s="259"/>
      <c r="Q71" s="269"/>
      <c r="R71" s="261"/>
      <c r="S71" s="262"/>
      <c r="T71" s="286"/>
      <c r="U71" s="287"/>
      <c r="V71" s="288"/>
      <c r="W71" s="289"/>
      <c r="X71" s="290"/>
      <c r="Y71" s="291"/>
      <c r="Z71" s="286"/>
      <c r="AA71" s="287"/>
      <c r="AB71" s="288"/>
      <c r="AC71" s="263" t="s">
        <v>181</v>
      </c>
      <c r="AD71" s="264">
        <f>SUM(B71:G71,H71:M71,N71:S71,T71:Y71)</f>
        <v>0</v>
      </c>
      <c r="AE71" s="277"/>
      <c r="AF71" s="122"/>
    </row>
    <row r="72" spans="1:32" ht="18.75" customHeight="1" x14ac:dyDescent="0.3">
      <c r="A72" s="227" t="s">
        <v>218</v>
      </c>
      <c r="B72" s="292"/>
      <c r="C72" s="237"/>
      <c r="D72" s="177"/>
      <c r="E72" s="168"/>
      <c r="F72" s="176"/>
      <c r="G72" s="177"/>
      <c r="H72" s="236"/>
      <c r="I72" s="237"/>
      <c r="J72" s="278"/>
      <c r="K72" s="237"/>
      <c r="L72" s="177"/>
      <c r="M72" s="177"/>
      <c r="N72" s="293" t="s">
        <v>184</v>
      </c>
      <c r="O72" s="229" t="s">
        <v>184</v>
      </c>
      <c r="P72" s="230" t="s">
        <v>184</v>
      </c>
      <c r="Q72" s="231" t="s">
        <v>184</v>
      </c>
      <c r="R72" s="232" t="s">
        <v>184</v>
      </c>
      <c r="S72" s="294" t="s">
        <v>184</v>
      </c>
      <c r="T72" s="228" t="s">
        <v>184</v>
      </c>
      <c r="U72" s="229" t="s">
        <v>184</v>
      </c>
      <c r="V72" s="230" t="s">
        <v>184</v>
      </c>
      <c r="W72" s="231" t="s">
        <v>184</v>
      </c>
      <c r="X72" s="232" t="s">
        <v>184</v>
      </c>
      <c r="Y72" s="230" t="s">
        <v>184</v>
      </c>
      <c r="Z72" s="295" t="s">
        <v>184</v>
      </c>
      <c r="AA72" s="173" t="s">
        <v>184</v>
      </c>
      <c r="AB72" s="296" t="s">
        <v>184</v>
      </c>
      <c r="AC72" s="100"/>
      <c r="AD72" s="101"/>
      <c r="AE72" s="140"/>
      <c r="AF72" s="141"/>
    </row>
    <row r="73" spans="1:32" ht="13.5" customHeight="1" thickBot="1" x14ac:dyDescent="0.35">
      <c r="A73" s="123"/>
      <c r="B73" s="260"/>
      <c r="C73" s="258"/>
      <c r="D73" s="259"/>
      <c r="E73" s="269"/>
      <c r="F73" s="274"/>
      <c r="G73" s="262"/>
      <c r="H73" s="273"/>
      <c r="I73" s="258"/>
      <c r="J73" s="259"/>
      <c r="K73" s="269"/>
      <c r="L73" s="274"/>
      <c r="M73" s="262"/>
      <c r="N73" s="297"/>
      <c r="O73" s="252"/>
      <c r="P73" s="253"/>
      <c r="Q73" s="254"/>
      <c r="R73" s="255"/>
      <c r="S73" s="298"/>
      <c r="T73" s="251"/>
      <c r="U73" s="252"/>
      <c r="V73" s="253"/>
      <c r="W73" s="254"/>
      <c r="X73" s="255"/>
      <c r="Y73" s="256"/>
      <c r="Z73" s="299"/>
      <c r="AA73" s="300"/>
      <c r="AB73" s="301"/>
      <c r="AC73" s="263" t="s">
        <v>181</v>
      </c>
      <c r="AD73" s="264">
        <f>SUM(B73:G73,H73:M73,N73:S73,T73:Y73)</f>
        <v>0</v>
      </c>
      <c r="AE73" s="122"/>
      <c r="AF73" s="122"/>
    </row>
    <row r="74" spans="1:32" ht="18.75" customHeight="1" x14ac:dyDescent="0.3">
      <c r="A74" s="227" t="s">
        <v>219</v>
      </c>
      <c r="B74" s="302"/>
      <c r="C74" s="237"/>
      <c r="D74" s="177"/>
      <c r="E74" s="168"/>
      <c r="F74" s="176"/>
      <c r="G74" s="177"/>
      <c r="H74" s="236"/>
      <c r="I74" s="237"/>
      <c r="J74" s="278"/>
      <c r="K74" s="237"/>
      <c r="L74" s="177"/>
      <c r="M74" s="177"/>
      <c r="N74" s="293" t="s">
        <v>184</v>
      </c>
      <c r="O74" s="229" t="s">
        <v>184</v>
      </c>
      <c r="P74" s="230" t="s">
        <v>184</v>
      </c>
      <c r="Q74" s="231" t="s">
        <v>184</v>
      </c>
      <c r="R74" s="232" t="s">
        <v>184</v>
      </c>
      <c r="S74" s="294" t="s">
        <v>184</v>
      </c>
      <c r="T74" s="228" t="s">
        <v>184</v>
      </c>
      <c r="U74" s="229" t="s">
        <v>184</v>
      </c>
      <c r="V74" s="230" t="s">
        <v>184</v>
      </c>
      <c r="W74" s="231" t="s">
        <v>184</v>
      </c>
      <c r="X74" s="232" t="s">
        <v>184</v>
      </c>
      <c r="Y74" s="230" t="s">
        <v>184</v>
      </c>
      <c r="Z74" s="295" t="s">
        <v>184</v>
      </c>
      <c r="AA74" s="173" t="s">
        <v>184</v>
      </c>
      <c r="AB74" s="296" t="s">
        <v>184</v>
      </c>
      <c r="AC74" s="100"/>
      <c r="AD74" s="101"/>
      <c r="AE74" s="140"/>
      <c r="AF74" s="141"/>
    </row>
    <row r="75" spans="1:32" ht="13.5" customHeight="1" thickBot="1" x14ac:dyDescent="0.35">
      <c r="A75" s="123"/>
      <c r="B75" s="269"/>
      <c r="C75" s="258"/>
      <c r="D75" s="259"/>
      <c r="E75" s="269"/>
      <c r="F75" s="274"/>
      <c r="G75" s="262"/>
      <c r="H75" s="273"/>
      <c r="I75" s="258"/>
      <c r="J75" s="259"/>
      <c r="K75" s="269"/>
      <c r="L75" s="274"/>
      <c r="M75" s="262"/>
      <c r="N75" s="297"/>
      <c r="O75" s="252"/>
      <c r="P75" s="253"/>
      <c r="Q75" s="254"/>
      <c r="R75" s="255"/>
      <c r="S75" s="298"/>
      <c r="T75" s="251"/>
      <c r="U75" s="252"/>
      <c r="V75" s="253"/>
      <c r="W75" s="254"/>
      <c r="X75" s="255"/>
      <c r="Y75" s="256"/>
      <c r="Z75" s="299"/>
      <c r="AA75" s="300"/>
      <c r="AB75" s="301"/>
      <c r="AC75" s="263"/>
      <c r="AD75" s="264"/>
      <c r="AE75" s="122"/>
      <c r="AF75" s="122"/>
    </row>
    <row r="77" spans="1:32" ht="18" x14ac:dyDescent="0.4">
      <c r="I77" s="305"/>
    </row>
  </sheetData>
  <mergeCells count="4">
    <mergeCell ref="C1:G1"/>
    <mergeCell ref="AE3:AF3"/>
    <mergeCell ref="T19:Y19"/>
    <mergeCell ref="A66:A6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15</vt:i4>
      </vt:variant>
    </vt:vector>
  </HeadingPairs>
  <TitlesOfParts>
    <vt:vector size="18" baseType="lpstr">
      <vt:lpstr>Pointage</vt:lpstr>
      <vt:lpstr>LISTE CHANTIER</vt:lpstr>
      <vt:lpstr>prepa salaire</vt:lpstr>
      <vt:lpstr>ALA</vt:lpstr>
      <vt:lpstr>ALT</vt:lpstr>
      <vt:lpstr>CLA</vt:lpstr>
      <vt:lpstr>CLT</vt:lpstr>
      <vt:lpstr>ERA</vt:lpstr>
      <vt:lpstr>ERT</vt:lpstr>
      <vt:lpstr>KAA</vt:lpstr>
      <vt:lpstr>KAT</vt:lpstr>
      <vt:lpstr>NAA</vt:lpstr>
      <vt:lpstr>NAT</vt:lpstr>
      <vt:lpstr>PIA</vt:lpstr>
      <vt:lpstr>PIT</vt:lpstr>
      <vt:lpstr>VIA</vt:lpstr>
      <vt:lpstr>VIT</vt:lpstr>
      <vt:lpstr>'LISTE CHANTIER'!Zone_d_impression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Charpent' Idéal</dc:creator>
  <cp:lastModifiedBy>Arnaud VILLEVOYE</cp:lastModifiedBy>
  <dcterms:created xsi:type="dcterms:W3CDTF">2012-01-10T09:27:21Z</dcterms:created>
  <dcterms:modified xsi:type="dcterms:W3CDTF">2021-03-10T11:36:55Z</dcterms:modified>
</cp:coreProperties>
</file>