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.durieux.AND\Desktop 1\"/>
    </mc:Choice>
  </mc:AlternateContent>
  <xr:revisionPtr revIDLastSave="0" documentId="13_ncr:1_{EA85FA72-7ED1-4E33-BB74-D597F0F11642}" xr6:coauthVersionLast="36" xr6:coauthVersionMax="36" xr10:uidLastSave="{00000000-0000-0000-0000-000000000000}"/>
  <bookViews>
    <workbookView xWindow="0" yWindow="0" windowWidth="23040" windowHeight="8268" tabRatio="827" activeTab="1" xr2:uid="{05114AD6-12D3-4913-A9BD-B79EE541E35A}"/>
  </bookViews>
  <sheets>
    <sheet name="JEUNES" sheetId="4" r:id="rId1"/>
    <sheet name="liste present" sheetId="26" r:id="rId2"/>
    <sheet name="Feuil3" sheetId="19" state="hidden" r:id="rId3"/>
  </sheets>
  <externalReferences>
    <externalReference r:id="rId4"/>
  </externalReferences>
  <definedNames>
    <definedName name="AS">#REF!</definedName>
    <definedName name="AT">#REF!</definedName>
    <definedName name="DonnéesExternes_1" localSheetId="2" hidden="1">Feuil3!$A$3:$R$14</definedName>
    <definedName name="Echeance">'[1]DATE DEPOT MDPH'!$H$1</definedName>
    <definedName name="ERGO">#REF!</definedName>
    <definedName name="LGT">#REF!</definedName>
    <definedName name="LGT_AT">#REF!</definedName>
    <definedName name="Liste_issue_dossier">#REF!</definedName>
    <definedName name="LISTE_NOM" localSheetId="0">JEUNES!$A:$A</definedName>
    <definedName name="liste_revendeur">#REF!</definedName>
    <definedName name="Listeprof">#REF!</definedName>
    <definedName name="MPA">#REF!</definedName>
    <definedName name="NOM_PRENOM" localSheetId="0">JEUNES!$A:$K</definedName>
    <definedName name="rappel">#REF!</definedName>
    <definedName name="structure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6" l="1"/>
  <c r="A3" i="26" l="1"/>
  <c r="A4" i="26"/>
  <c r="A5" i="26"/>
  <c r="A6" i="26"/>
  <c r="A7" i="26"/>
  <c r="A8" i="26"/>
  <c r="A9" i="26"/>
  <c r="A10" i="26"/>
  <c r="I40" i="4" l="1"/>
  <c r="J40" i="4"/>
  <c r="I11" i="4" l="1"/>
  <c r="J11" i="4"/>
  <c r="I43" i="4" l="1"/>
  <c r="J43" i="4"/>
  <c r="I74" i="4" l="1"/>
  <c r="J74" i="4"/>
  <c r="I63" i="4" l="1"/>
  <c r="J63" i="4"/>
  <c r="I64" i="4" l="1"/>
  <c r="J64" i="4"/>
  <c r="I69" i="4" l="1"/>
  <c r="J69" i="4"/>
  <c r="I7" i="4" l="1"/>
  <c r="J7" i="4"/>
  <c r="I24" i="4" l="1"/>
  <c r="J24" i="4"/>
  <c r="I61" i="4" l="1"/>
  <c r="J61" i="4"/>
  <c r="I53" i="4" l="1"/>
  <c r="J53" i="4"/>
  <c r="I67" i="4" l="1"/>
  <c r="J67" i="4"/>
  <c r="I72" i="4"/>
  <c r="J72" i="4"/>
  <c r="I10" i="4"/>
  <c r="J10" i="4"/>
  <c r="I37" i="4" l="1"/>
  <c r="J37" i="4"/>
  <c r="I39" i="4" l="1"/>
  <c r="J39" i="4"/>
  <c r="I6" i="4" l="1"/>
  <c r="J6" i="4"/>
  <c r="I30" i="4" l="1"/>
  <c r="J30" i="4"/>
  <c r="I41" i="4" l="1"/>
  <c r="J41" i="4"/>
  <c r="I66" i="4" l="1"/>
  <c r="J66" i="4"/>
  <c r="I21" i="4" l="1"/>
  <c r="J21" i="4"/>
  <c r="I48" i="4" l="1"/>
  <c r="J48" i="4"/>
  <c r="I60" i="4" l="1"/>
  <c r="J60" i="4"/>
  <c r="I70" i="4" l="1"/>
  <c r="J70" i="4"/>
  <c r="I55" i="4" l="1"/>
  <c r="J55" i="4"/>
  <c r="I49" i="4" l="1"/>
  <c r="J49" i="4"/>
  <c r="I33" i="4" l="1"/>
  <c r="J33" i="4"/>
  <c r="I9" i="4" l="1"/>
  <c r="J9" i="4"/>
  <c r="I14" i="4" l="1"/>
  <c r="J14" i="4"/>
  <c r="I44" i="4" l="1"/>
  <c r="J44" i="4"/>
  <c r="I18" i="4" l="1"/>
  <c r="J18" i="4"/>
  <c r="I27" i="4" l="1"/>
  <c r="J27" i="4"/>
  <c r="I5" i="4" l="1"/>
  <c r="J5" i="4"/>
  <c r="I42" i="4" l="1"/>
  <c r="J42" i="4"/>
  <c r="I28" i="4" l="1"/>
  <c r="J28" i="4"/>
  <c r="I26" i="4"/>
  <c r="J26" i="4"/>
  <c r="I25" i="4" l="1"/>
  <c r="J25" i="4"/>
  <c r="I22" i="4" l="1"/>
  <c r="J22" i="4"/>
  <c r="I58" i="4" l="1"/>
  <c r="J58" i="4"/>
  <c r="I35" i="4" l="1"/>
  <c r="J35" i="4"/>
  <c r="I32" i="4" l="1"/>
  <c r="J32" i="4"/>
  <c r="I17" i="4" l="1"/>
  <c r="I2" i="4"/>
  <c r="I3" i="4"/>
  <c r="I4" i="4"/>
  <c r="I12" i="4"/>
  <c r="I8" i="4"/>
  <c r="I15" i="4"/>
  <c r="I16" i="4"/>
  <c r="I13" i="4"/>
  <c r="I20" i="4"/>
  <c r="I23" i="4"/>
  <c r="I19" i="4"/>
  <c r="I34" i="4"/>
  <c r="I36" i="4"/>
  <c r="I38" i="4"/>
  <c r="I29" i="4"/>
  <c r="I31" i="4"/>
  <c r="I47" i="4"/>
  <c r="I50" i="4"/>
  <c r="I52" i="4"/>
  <c r="I45" i="4"/>
  <c r="I46" i="4"/>
  <c r="I71" i="4"/>
  <c r="I56" i="4"/>
  <c r="I51" i="4"/>
  <c r="I73" i="4"/>
  <c r="I75" i="4"/>
  <c r="I57" i="4"/>
  <c r="I59" i="4"/>
  <c r="I62" i="4"/>
  <c r="I65" i="4"/>
  <c r="I68" i="4"/>
  <c r="I54" i="4"/>
  <c r="J17" i="4"/>
  <c r="J2" i="4"/>
  <c r="J3" i="4"/>
  <c r="J4" i="4"/>
  <c r="J12" i="4"/>
  <c r="J8" i="4"/>
  <c r="J15" i="4"/>
  <c r="J16" i="4"/>
  <c r="J13" i="4"/>
  <c r="J20" i="4"/>
  <c r="J23" i="4"/>
  <c r="J19" i="4"/>
  <c r="J34" i="4"/>
  <c r="J36" i="4"/>
  <c r="J38" i="4"/>
  <c r="J29" i="4"/>
  <c r="J31" i="4"/>
  <c r="J47" i="4"/>
  <c r="J50" i="4"/>
  <c r="J52" i="4"/>
  <c r="J45" i="4"/>
  <c r="J46" i="4"/>
  <c r="J71" i="4"/>
  <c r="J56" i="4"/>
  <c r="J51" i="4"/>
  <c r="J73" i="4"/>
  <c r="J75" i="4"/>
  <c r="J57" i="4"/>
  <c r="J59" i="4"/>
  <c r="J62" i="4"/>
  <c r="J65" i="4"/>
  <c r="J68" i="4"/>
  <c r="J54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678934-4BEC-4288-B40A-F12893E560C0}" keepAlive="1" name="ModelConnection_DonnéesExternes_11" description="Modèle de données" type="5" refreshedVersion="6" minRefreshableVersion="5" saveData="1">
    <dbPr connection="Data Model Connection" command="DRILLTHROUGH MAXROWS 1000 SELECT FROM [Model] WHERE ([Tableau2].[Rendu].&amp;[Oui],[Measures].[Nombre de Jeune concerné]) RETURN [$Tableau2].[Jeune concerné],[$Tableau2].[Prénom],[$Tableau2].[Materiel 1],[$Tableau2].[Materiel 2],[$Tableau2].[Materiel 3],[$Tableau2].[Materiel 4],[$Tableau2].[Materiel 5],[$Tableau2].[Date prêt],[$Tableau2].[Date retour prévue],[$Tableau2].[Rendu],[$Tableau2].[Date retour réelle],[$Tableau2].[Nbre jour pret],[$Tableau2].[Date retour réelle (mois)],[$Tableau2].[Date prêt (mois)],[$Tableau2].[Notes],[$Tableau2].[Notes 2],[$Tableau2].[Date prêt (index des mois)],[$Tableau2].[Date retour réelle (index des mois)]" commandType="4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<sst xmlns="http://schemas.openxmlformats.org/spreadsheetml/2006/main" count="585" uniqueCount="479">
  <si>
    <t>Présents</t>
  </si>
  <si>
    <t>Prénom</t>
  </si>
  <si>
    <t>Date de naissance</t>
  </si>
  <si>
    <t>Tél père</t>
  </si>
  <si>
    <t>mail père</t>
  </si>
  <si>
    <t>Tél mère</t>
  </si>
  <si>
    <t>mail mère</t>
  </si>
  <si>
    <t>Nbre années</t>
  </si>
  <si>
    <t>Nbre mois</t>
  </si>
  <si>
    <t>NOM</t>
  </si>
  <si>
    <t>Gabriel</t>
  </si>
  <si>
    <t>Adam</t>
  </si>
  <si>
    <t>Oui</t>
  </si>
  <si>
    <t>Non</t>
  </si>
  <si>
    <t>Structure</t>
  </si>
  <si>
    <t>Barre d'accès au bain sécurit</t>
  </si>
  <si>
    <t>Barre d'appui à ventouses
télescopique Mobeli</t>
  </si>
  <si>
    <t>Chaise douche RCN (largeur 45 cm)</t>
  </si>
  <si>
    <t>Chaise garde robe bleu don
 juin 2018</t>
  </si>
  <si>
    <t>Planche de bain avec poignée</t>
  </si>
  <si>
    <t>Siège de bain pivotant standard</t>
  </si>
  <si>
    <t>Surbain athéo avec housse de 
transport</t>
  </si>
  <si>
    <t>Surélévateur pour transat de 
bain newaqua</t>
  </si>
  <si>
    <t>Transat de bain NewAqua taille
2</t>
  </si>
  <si>
    <t>BELLABES</t>
  </si>
  <si>
    <t>Hibat</t>
  </si>
  <si>
    <t>Siège douche/WC Rifton HTS T2</t>
  </si>
  <si>
    <t>HOUNGNON</t>
  </si>
  <si>
    <t>Jorelle</t>
  </si>
  <si>
    <t>YOUSSEF</t>
  </si>
  <si>
    <t>ROUDOT</t>
  </si>
  <si>
    <t>Joris</t>
  </si>
  <si>
    <t>SAADI</t>
  </si>
  <si>
    <t>Assim</t>
  </si>
  <si>
    <t>CHANZY</t>
  </si>
  <si>
    <t>Edith</t>
  </si>
  <si>
    <t>SAADIQUE</t>
  </si>
  <si>
    <t>Sukaina</t>
  </si>
  <si>
    <t>Déambulateur Kay Walker</t>
  </si>
  <si>
    <t>ABRANTES</t>
  </si>
  <si>
    <t>Laura</t>
  </si>
  <si>
    <t>HERVE LE MOAL</t>
  </si>
  <si>
    <t>THILEEPAN</t>
  </si>
  <si>
    <t>Alexia</t>
  </si>
  <si>
    <t>ANTUNES</t>
  </si>
  <si>
    <t>Inès</t>
  </si>
  <si>
    <t>Tableau2[Jeune concerné]</t>
  </si>
  <si>
    <t>Tableau2[Prénom]</t>
  </si>
  <si>
    <t>Tableau2[Materiel 1]</t>
  </si>
  <si>
    <t>Tableau2[Materiel 2]</t>
  </si>
  <si>
    <t>Tableau2[Materiel 3]</t>
  </si>
  <si>
    <t>Tableau2[Materiel 4]</t>
  </si>
  <si>
    <t>Tableau2[Materiel 5]</t>
  </si>
  <si>
    <t>Tableau2[Date prêt]</t>
  </si>
  <si>
    <t>Tableau2[Date retour prévue]</t>
  </si>
  <si>
    <t>Tableau2[Rendu]</t>
  </si>
  <si>
    <t>Tableau2[Date retour réelle]</t>
  </si>
  <si>
    <t>Tableau2[Nbre jour pret]</t>
  </si>
  <si>
    <t>Tableau2[Date retour réelle (mois)]</t>
  </si>
  <si>
    <t>Tableau2[Date prêt (mois)]</t>
  </si>
  <si>
    <t>Tableau2[Notes]</t>
  </si>
  <si>
    <t>Tableau2[Notes 2]</t>
  </si>
  <si>
    <t>Tableau2[Date prêt (index des mois)]</t>
  </si>
  <si>
    <t>Tableau2[Date retour réelle (index des mois)]</t>
  </si>
  <si>
    <t>sept</t>
  </si>
  <si>
    <t>juil</t>
  </si>
  <si>
    <t/>
  </si>
  <si>
    <t>févr</t>
  </si>
  <si>
    <t>mars</t>
  </si>
  <si>
    <t>janv</t>
  </si>
  <si>
    <t>déc</t>
  </si>
  <si>
    <t>nov</t>
  </si>
  <si>
    <t>mai</t>
  </si>
  <si>
    <t>juin</t>
  </si>
  <si>
    <t>Siège de bain pivotant "Euro
 air"</t>
  </si>
  <si>
    <t>Données renvoyées pour Nombre de famille concernées, [Tableau2].[Rendu].&amp;[Oui] (1000 premières lignes).</t>
  </si>
  <si>
    <t>Liste_present</t>
  </si>
  <si>
    <t>I</t>
  </si>
  <si>
    <t>NET</t>
  </si>
  <si>
    <t>YAZKH</t>
  </si>
  <si>
    <t>Qfuyxhu</t>
  </si>
  <si>
    <t>CTC</t>
  </si>
  <si>
    <t>21/46/5890</t>
  </si>
  <si>
    <t>XRICLNQC</t>
  </si>
  <si>
    <t>Fffa</t>
  </si>
  <si>
    <t>EWLWIS</t>
  </si>
  <si>
    <t>61/28/4169</t>
  </si>
  <si>
    <t>UAHXQQ</t>
  </si>
  <si>
    <t>Qyevpdkv</t>
  </si>
  <si>
    <t>TWO</t>
  </si>
  <si>
    <t>14/40/1447</t>
  </si>
  <si>
    <t>10 18 64 98 29</t>
  </si>
  <si>
    <t>ghzhmlq@msebtmk.pu</t>
  </si>
  <si>
    <t>CJRQ</t>
  </si>
  <si>
    <t>Hqqwg</t>
  </si>
  <si>
    <t>IQU</t>
  </si>
  <si>
    <t>56/76/1548</t>
  </si>
  <si>
    <t>49 44 81 02 43</t>
  </si>
  <si>
    <t>43 69 52 24 76</t>
  </si>
  <si>
    <t>fcvodhfhtqj90@lluamnl.gt</t>
  </si>
  <si>
    <t>QYJJOV</t>
  </si>
  <si>
    <t>Geyo</t>
  </si>
  <si>
    <t>KUW</t>
  </si>
  <si>
    <t>28/66/5609</t>
  </si>
  <si>
    <t>34 84 58 44 19</t>
  </si>
  <si>
    <t>jaxymsvmiilakb5@gzanb.ffv</t>
  </si>
  <si>
    <t>BAYGME</t>
  </si>
  <si>
    <t>Uptk</t>
  </si>
  <si>
    <t>KEF</t>
  </si>
  <si>
    <t>58/09/3751</t>
  </si>
  <si>
    <t>56 64 73 29 96</t>
  </si>
  <si>
    <t>epeerayxcckbtb6@btfcr.edd</t>
  </si>
  <si>
    <t>TKTWIHV</t>
  </si>
  <si>
    <t>Bdgmewg</t>
  </si>
  <si>
    <t>UUR</t>
  </si>
  <si>
    <t>69/19/9431</t>
  </si>
  <si>
    <t>13 48 56 70 18</t>
  </si>
  <si>
    <t>rrric.efnuksc@xgeyprz.luq</t>
  </si>
  <si>
    <t>OZQFXRUOM</t>
  </si>
  <si>
    <t>Phnynl</t>
  </si>
  <si>
    <t>ZYR</t>
  </si>
  <si>
    <t>32/08/1268</t>
  </si>
  <si>
    <t>WVZSXCB</t>
  </si>
  <si>
    <t>Xkiqn</t>
  </si>
  <si>
    <t>LNW</t>
  </si>
  <si>
    <t>TTTJHRQN</t>
  </si>
  <si>
    <t>Ymbnh</t>
  </si>
  <si>
    <t>ZMD</t>
  </si>
  <si>
    <t>89/25/3041</t>
  </si>
  <si>
    <t>YKBIQQXN</t>
  </si>
  <si>
    <t>Yvqttyh</t>
  </si>
  <si>
    <t>VTT</t>
  </si>
  <si>
    <t>88/82/4474</t>
  </si>
  <si>
    <t>15 78 12 15 52</t>
  </si>
  <si>
    <t>emvepwlhk@rrqv.cm</t>
  </si>
  <si>
    <t>dgrpaqgxutbp@iuyg.jn</t>
  </si>
  <si>
    <t>DEDRYBE</t>
  </si>
  <si>
    <t>Ojua</t>
  </si>
  <si>
    <t>YQQQCQ</t>
  </si>
  <si>
    <t>82/64/4673</t>
  </si>
  <si>
    <t>31 85 48 58 93</t>
  </si>
  <si>
    <t>mcistpcswlul@yxlsg.ahs</t>
  </si>
  <si>
    <t>68 82 56 29 59</t>
  </si>
  <si>
    <t>trlyztszzpmkhg@gzbsp.xwe</t>
  </si>
  <si>
    <t>LSTJHG</t>
  </si>
  <si>
    <t>Pxukn</t>
  </si>
  <si>
    <t>ODJ</t>
  </si>
  <si>
    <t>20 27 90 63 36</t>
  </si>
  <si>
    <t>CZBQXUZ</t>
  </si>
  <si>
    <t>Ghgery</t>
  </si>
  <si>
    <t>EEFRVG</t>
  </si>
  <si>
    <t>32/09/9741</t>
  </si>
  <si>
    <t>14 49 36 24 04</t>
  </si>
  <si>
    <t xml:space="preserve">jeipof.axqhbxz@igtxebw.xam  </t>
  </si>
  <si>
    <t>30 85 43 82 31</t>
  </si>
  <si>
    <t xml:space="preserve">gmuxi.cdglwpnt11@bpwua.jly  </t>
  </si>
  <si>
    <t>PTFKXL</t>
  </si>
  <si>
    <t>Mkzha</t>
  </si>
  <si>
    <t>QAJ</t>
  </si>
  <si>
    <t>51/23/7499</t>
  </si>
  <si>
    <t>74 45 46 61 37</t>
  </si>
  <si>
    <t>rlumrlgoet@kstygyr.qcc</t>
  </si>
  <si>
    <t>DTXUAY</t>
  </si>
  <si>
    <t>Qhvti</t>
  </si>
  <si>
    <t>GWI</t>
  </si>
  <si>
    <t>4/18/6502</t>
  </si>
  <si>
    <t>82 08 97 75 04</t>
  </si>
  <si>
    <t>hogsybcmc@vjget.xkr</t>
  </si>
  <si>
    <t>54 30 87 56 60</t>
  </si>
  <si>
    <t>laxhvzupmkgrcc@ykvjc.nwn</t>
  </si>
  <si>
    <t>HXCHOO JUBOYPLN</t>
  </si>
  <si>
    <t>Gzpx</t>
  </si>
  <si>
    <t>UPC</t>
  </si>
  <si>
    <t>78/60/2555</t>
  </si>
  <si>
    <t>61 54 60 14 62</t>
  </si>
  <si>
    <t>d.lvswlvyv0@mrohx.nvl</t>
  </si>
  <si>
    <t>BJ ABDITW QFVPBZ</t>
  </si>
  <si>
    <t>Neaqyy</t>
  </si>
  <si>
    <t>CHS</t>
  </si>
  <si>
    <t>LOIMLFN</t>
  </si>
  <si>
    <t>Qwfiodid</t>
  </si>
  <si>
    <t>QYQWPS</t>
  </si>
  <si>
    <t>82/65/4328</t>
  </si>
  <si>
    <t>20 58 50 27 88</t>
  </si>
  <si>
    <t>ihyybxunymp@vlusazn.mxq</t>
  </si>
  <si>
    <t>69 72 61 49 17</t>
  </si>
  <si>
    <t>ifcncofsstfiodt@djbjqhp.wvw</t>
  </si>
  <si>
    <t>ZEYQHY</t>
  </si>
  <si>
    <t>Mcmrq</t>
  </si>
  <si>
    <t>ROV</t>
  </si>
  <si>
    <t>10/71/9371</t>
  </si>
  <si>
    <t>42 59 02 10 77</t>
  </si>
  <si>
    <t>25 08 28 52 41</t>
  </si>
  <si>
    <t>MCTVQBR</t>
  </si>
  <si>
    <t>Pbvuecmwx</t>
  </si>
  <si>
    <t>GVI</t>
  </si>
  <si>
    <t>71/23/0234</t>
  </si>
  <si>
    <t>77 99 44 54 26</t>
  </si>
  <si>
    <t>lmqwbf.xctqicg@pjyclyqu-zhbhxwyuf.ard</t>
  </si>
  <si>
    <t>75 33 65 08 84</t>
  </si>
  <si>
    <t>bqupu.oqwgbw-gltnuya@kumqlibmw.rzmn.ld</t>
  </si>
  <si>
    <t>PVUWBW XHACBWYNCSJ</t>
  </si>
  <si>
    <t>Rcyzzw</t>
  </si>
  <si>
    <t>LQT</t>
  </si>
  <si>
    <t>GDKBEY</t>
  </si>
  <si>
    <t>Sxyq</t>
  </si>
  <si>
    <t>BOO</t>
  </si>
  <si>
    <t>63/54/6775</t>
  </si>
  <si>
    <t>58 36 56 07 30</t>
  </si>
  <si>
    <t>skcouafwtmzmr@vaxxc.kbl</t>
  </si>
  <si>
    <t>44 30 97 46 13</t>
  </si>
  <si>
    <t>uzbdbmodxzf@ksdcy.mah</t>
  </si>
  <si>
    <t>UCQX</t>
  </si>
  <si>
    <t>Zwoq</t>
  </si>
  <si>
    <t>XCQHKE</t>
  </si>
  <si>
    <t>32/25/7382</t>
  </si>
  <si>
    <t>jbht.ltaulqor@gtwxm.zn</t>
  </si>
  <si>
    <t>81 31 49 99 27</t>
  </si>
  <si>
    <t>csnjs92@zqsnz.cf</t>
  </si>
  <si>
    <t>KF IBWIKVC</t>
  </si>
  <si>
    <t>Kwixb</t>
  </si>
  <si>
    <t>QMN</t>
  </si>
  <si>
    <t>93/76/9351</t>
  </si>
  <si>
    <t>74 59 17 97 95</t>
  </si>
  <si>
    <t>csxtg077812@sqqvs.jwi</t>
  </si>
  <si>
    <t>35 19 12 13 45</t>
  </si>
  <si>
    <t>nq1757522@asvom.ner</t>
  </si>
  <si>
    <t>AG GPROUWAUX</t>
  </si>
  <si>
    <t>Kkcrm</t>
  </si>
  <si>
    <t>KHH</t>
  </si>
  <si>
    <t>22 69 81 51 63</t>
  </si>
  <si>
    <t>35 92 36 97 36</t>
  </si>
  <si>
    <t>orgjgvjcnsacjcxw@wungz.xrq</t>
  </si>
  <si>
    <t>OGPQQ</t>
  </si>
  <si>
    <t>Nyfpe</t>
  </si>
  <si>
    <t>EJLNNB</t>
  </si>
  <si>
    <t>29/34/3728</t>
  </si>
  <si>
    <t>JZPRJFES</t>
  </si>
  <si>
    <t>Hsxr</t>
  </si>
  <si>
    <t>KXYZPZ</t>
  </si>
  <si>
    <t>96/50/1228</t>
  </si>
  <si>
    <t>15 22 96 46 54</t>
  </si>
  <si>
    <t>aunzctqdsbzk@yvagezo.pm</t>
  </si>
  <si>
    <t>73 79 01 00 28</t>
  </si>
  <si>
    <t>fynrivftrlld28@frbcb.hfm</t>
  </si>
  <si>
    <t>IOTLX</t>
  </si>
  <si>
    <t>Tpajr</t>
  </si>
  <si>
    <t>TEN</t>
  </si>
  <si>
    <t>82/76/4709</t>
  </si>
  <si>
    <t>41 38 08 41 94</t>
  </si>
  <si>
    <t>36 05 09 06 79</t>
  </si>
  <si>
    <t>vppbm50@ujwlvfi.ki</t>
  </si>
  <si>
    <t>UAUKMBLBW DAMNPP</t>
  </si>
  <si>
    <t>Tvsbz</t>
  </si>
  <si>
    <t>CCA</t>
  </si>
  <si>
    <t>66/52/0420</t>
  </si>
  <si>
    <t>51 99 39 75 63</t>
  </si>
  <si>
    <t>vsduyhjw-dfwwistowafjdfh@rfoykqo.tf</t>
  </si>
  <si>
    <t>KJPNPSMY</t>
  </si>
  <si>
    <t>Ozbzr</t>
  </si>
  <si>
    <t>XUORZD</t>
  </si>
  <si>
    <t>23/08/1369</t>
  </si>
  <si>
    <t>17 68 70 17 26</t>
  </si>
  <si>
    <t>tpsw.cbgeautx@xorlu.zxa</t>
  </si>
  <si>
    <t>85 61 05 64 17</t>
  </si>
  <si>
    <t>huau6028@mdv.yvo</t>
  </si>
  <si>
    <t>JIECOPJX</t>
  </si>
  <si>
    <t>Tpwvg</t>
  </si>
  <si>
    <t>WRF</t>
  </si>
  <si>
    <t>ZYXWIGJJ</t>
  </si>
  <si>
    <t>Ibrdzfc</t>
  </si>
  <si>
    <t>OXH</t>
  </si>
  <si>
    <t>KMHMJLIA</t>
  </si>
  <si>
    <t>5fn vcnuqq</t>
  </si>
  <si>
    <t>QIM</t>
  </si>
  <si>
    <t>KYDIOZPSHZ</t>
  </si>
  <si>
    <t>Iiztgkz</t>
  </si>
  <si>
    <t>NSI</t>
  </si>
  <si>
    <t>QZQEYOH</t>
  </si>
  <si>
    <t>Mbpslwh</t>
  </si>
  <si>
    <t>KLG</t>
  </si>
  <si>
    <t>97/84/5996</t>
  </si>
  <si>
    <t>63 31 20 45 25</t>
  </si>
  <si>
    <t>wjpga_ntuxrci77@mptdncl.su</t>
  </si>
  <si>
    <t>GSBLXR</t>
  </si>
  <si>
    <t>Rnmfcuokq</t>
  </si>
  <si>
    <t>DND</t>
  </si>
  <si>
    <t>31/32/9391</t>
  </si>
  <si>
    <t>67 38 63 23 48</t>
  </si>
  <si>
    <t>wrxzzveeljpkz@eemoy.vct</t>
  </si>
  <si>
    <t>UJYHCCD</t>
  </si>
  <si>
    <t>Cligw</t>
  </si>
  <si>
    <t>HEEWBX</t>
  </si>
  <si>
    <t>BAFQIHE</t>
  </si>
  <si>
    <t>Kdn</t>
  </si>
  <si>
    <t>JIA</t>
  </si>
  <si>
    <t>39/91/2144</t>
  </si>
  <si>
    <t>53 88 19 90 81</t>
  </si>
  <si>
    <t>27 34 24 86 95</t>
  </si>
  <si>
    <t>jyulviioniziq@flcon.lv</t>
  </si>
  <si>
    <t>QKMPB</t>
  </si>
  <si>
    <t>Jgghbr</t>
  </si>
  <si>
    <t>YIOUIO</t>
  </si>
  <si>
    <t>25/67/4342</t>
  </si>
  <si>
    <t>77 74 23 76 07</t>
  </si>
  <si>
    <t>chrvl.vioum@lndsc.aqu</t>
  </si>
  <si>
    <t>17 76 61 57 01</t>
  </si>
  <si>
    <t>xut_wcvvw@ehfpcbn.xff</t>
  </si>
  <si>
    <t>ABKDYV</t>
  </si>
  <si>
    <t>Mvfhfz</t>
  </si>
  <si>
    <t>JCBIYC</t>
  </si>
  <si>
    <t>61/24/7303</t>
  </si>
  <si>
    <t>64 68 90 94 92</t>
  </si>
  <si>
    <t>85 82 82 00 83</t>
  </si>
  <si>
    <t>lzmmefss@npiie.jlj</t>
  </si>
  <si>
    <t>UYEBVMQ</t>
  </si>
  <si>
    <t>Powvwic</t>
  </si>
  <si>
    <t>URGBZV</t>
  </si>
  <si>
    <t>QACWTO BT DUPQRYG IYLZUSPB</t>
  </si>
  <si>
    <t>Oewbzkq oqtrtdctx</t>
  </si>
  <si>
    <t>QNNUFU</t>
  </si>
  <si>
    <t>RYQQBIV</t>
  </si>
  <si>
    <t>Rgiutls</t>
  </si>
  <si>
    <t>RZDBQP</t>
  </si>
  <si>
    <t>21/97/7810</t>
  </si>
  <si>
    <t>51 52 70 07 31</t>
  </si>
  <si>
    <t>xpasl_zuadne@dlxtcrz.dop</t>
  </si>
  <si>
    <t>75 97 12 53 70</t>
  </si>
  <si>
    <t>rfiscgh.ywztpgtc@cop.qna</t>
  </si>
  <si>
    <t>M&amp;#698;SFJG</t>
  </si>
  <si>
    <t>Jjma</t>
  </si>
  <si>
    <t>INP</t>
  </si>
  <si>
    <t>60/97/6122</t>
  </si>
  <si>
    <t>73 26 01 56 20</t>
  </si>
  <si>
    <t>qvvcptcjmacpz15@rwwsk.dbz</t>
  </si>
  <si>
    <t>RQFVAYNUU</t>
  </si>
  <si>
    <t>Gcqpkj</t>
  </si>
  <si>
    <t>CRT</t>
  </si>
  <si>
    <t>15 81 05 83 33</t>
  </si>
  <si>
    <t>12 46 93 58 63</t>
  </si>
  <si>
    <t>ugebiyf5768@htpsfpw.ko</t>
  </si>
  <si>
    <t>QEOJSBOP</t>
  </si>
  <si>
    <t>Eavkdfz</t>
  </si>
  <si>
    <t>UZDMRY</t>
  </si>
  <si>
    <t>35/94/0132</t>
  </si>
  <si>
    <t>MFTVAIB</t>
  </si>
  <si>
    <t>Xmpac</t>
  </si>
  <si>
    <t>AJCAGJ</t>
  </si>
  <si>
    <t>73/33/6670</t>
  </si>
  <si>
    <t>93 84 94 62 90</t>
  </si>
  <si>
    <t>qaqknvpptyu@flgqb.ayz</t>
  </si>
  <si>
    <t>18 89 30 86 69</t>
  </si>
  <si>
    <t>grgyde2@akrlu.akp</t>
  </si>
  <si>
    <t>MZVBKZT FZLPFK</t>
  </si>
  <si>
    <t>Gwsrj</t>
  </si>
  <si>
    <t>PKC</t>
  </si>
  <si>
    <t>22/11/0430</t>
  </si>
  <si>
    <t>56 70 24 37 32</t>
  </si>
  <si>
    <t>kvlfxmmopdl@xqrli.wdy</t>
  </si>
  <si>
    <t>11 21 66 56 47</t>
  </si>
  <si>
    <t>UDMAV NOWBU</t>
  </si>
  <si>
    <t>Jgdmeya</t>
  </si>
  <si>
    <t>YEZ</t>
  </si>
  <si>
    <t>29 54 95 62 59</t>
  </si>
  <si>
    <t>qmywcuq.o@ophxeq.mu</t>
  </si>
  <si>
    <t>JZQGSA</t>
  </si>
  <si>
    <t>Wryiruyz</t>
  </si>
  <si>
    <t>NQXFPM</t>
  </si>
  <si>
    <t>15/50/5107</t>
  </si>
  <si>
    <t>BHYOHP</t>
  </si>
  <si>
    <t>Aohel</t>
  </si>
  <si>
    <t>XDU</t>
  </si>
  <si>
    <t>YHDIRB</t>
  </si>
  <si>
    <t>Muepq</t>
  </si>
  <si>
    <t>ECK</t>
  </si>
  <si>
    <t>10/83/5628</t>
  </si>
  <si>
    <t>OAIC</t>
  </si>
  <si>
    <t>Vmbfbf</t>
  </si>
  <si>
    <t>FNN</t>
  </si>
  <si>
    <t>86 10 00 67 15</t>
  </si>
  <si>
    <t>imvksckbx@ozuhn.uto</t>
  </si>
  <si>
    <t>HYBAXMLXU</t>
  </si>
  <si>
    <t>Tacmjcm</t>
  </si>
  <si>
    <t>SKM</t>
  </si>
  <si>
    <t>RERQTVHHB</t>
  </si>
  <si>
    <t>Lhgqdbyur-Bjeb</t>
  </si>
  <si>
    <t>PCL</t>
  </si>
  <si>
    <t>62/05/3729</t>
  </si>
  <si>
    <t>33 06 88 17 13</t>
  </si>
  <si>
    <t>kfd58@hxqsk.cp</t>
  </si>
  <si>
    <t>13 59 33 36 39</t>
  </si>
  <si>
    <t>NWAPKX</t>
  </si>
  <si>
    <t>Aptow</t>
  </si>
  <si>
    <t>ZUQ</t>
  </si>
  <si>
    <t>45/83/2389</t>
  </si>
  <si>
    <t>56 01 18 29 84</t>
  </si>
  <si>
    <t>81 25 46 94 40</t>
  </si>
  <si>
    <t>ookyw.dusjcez@ecagm.ug</t>
  </si>
  <si>
    <t>JHSJFF ASYZBCK</t>
  </si>
  <si>
    <t>Mylqoor</t>
  </si>
  <si>
    <t>RFNMNE</t>
  </si>
  <si>
    <t>25/43/3386</t>
  </si>
  <si>
    <t>20 80 08 60 00</t>
  </si>
  <si>
    <t>51 10 79 80 77</t>
  </si>
  <si>
    <t>wkmhp.iiotnm@gcbhp.mjd</t>
  </si>
  <si>
    <t>TRWWTG</t>
  </si>
  <si>
    <t>Zqtrb</t>
  </si>
  <si>
    <t>BYQ</t>
  </si>
  <si>
    <t>64/25/7498</t>
  </si>
  <si>
    <t>95 18 19 71 25</t>
  </si>
  <si>
    <t>gkgcqvdn.37@obvxxtc.qfd</t>
  </si>
  <si>
    <t>QVSVEINR</t>
  </si>
  <si>
    <t>Ayycxlf</t>
  </si>
  <si>
    <t>DDF</t>
  </si>
  <si>
    <t>PAQYS</t>
  </si>
  <si>
    <t>Qpeeig</t>
  </si>
  <si>
    <t>ONW</t>
  </si>
  <si>
    <t>44/75/0442</t>
  </si>
  <si>
    <t>91 06 56 08 91</t>
  </si>
  <si>
    <t>kmeutbuwrx81@dbmlr.nbo</t>
  </si>
  <si>
    <t>79 65 97 98 40</t>
  </si>
  <si>
    <t>kkqimkafz09@disod.ytc</t>
  </si>
  <si>
    <t>IJWAQHHQ</t>
  </si>
  <si>
    <t>Rwowbq</t>
  </si>
  <si>
    <t>FGP</t>
  </si>
  <si>
    <t>53/03/5564</t>
  </si>
  <si>
    <t>30 78 53 86 83</t>
  </si>
  <si>
    <t>ndubc.godkbpkt@nvsro.had</t>
  </si>
  <si>
    <t>ZRVQQQOR</t>
  </si>
  <si>
    <t>Ljfxa</t>
  </si>
  <si>
    <t>QZI</t>
  </si>
  <si>
    <t>37/58/1949</t>
  </si>
  <si>
    <t>19 92 92 31 02</t>
  </si>
  <si>
    <t>32 48 76 76 98</t>
  </si>
  <si>
    <t>fthlj.dcyivg@mnrhr.xus</t>
  </si>
  <si>
    <t>KEDTFF</t>
  </si>
  <si>
    <t>IGG</t>
  </si>
  <si>
    <t>IFTLH</t>
  </si>
  <si>
    <t>Pclizly</t>
  </si>
  <si>
    <t>PBU</t>
  </si>
  <si>
    <t>UQFNPK</t>
  </si>
  <si>
    <t>Gtmne</t>
  </si>
  <si>
    <t>YNJ</t>
  </si>
  <si>
    <t>63/29/1116</t>
  </si>
  <si>
    <t>70 67 10 90 65</t>
  </si>
  <si>
    <t>55 90 22 67 78</t>
  </si>
  <si>
    <t>fifk-11@cyrj.eo</t>
  </si>
  <si>
    <t>DYWWM</t>
  </si>
  <si>
    <t>Zyss</t>
  </si>
  <si>
    <t>CTL</t>
  </si>
  <si>
    <t>18 94 03 92 33</t>
  </si>
  <si>
    <t>43 16 93 69 07</t>
  </si>
  <si>
    <t>UNNTZQEIB</t>
  </si>
  <si>
    <t>Kadad</t>
  </si>
  <si>
    <t>ONJNRC</t>
  </si>
  <si>
    <t>78/72/7250</t>
  </si>
  <si>
    <t>MEAJLFBTJ</t>
  </si>
  <si>
    <t>Ldotfi</t>
  </si>
  <si>
    <t>GXJ</t>
  </si>
  <si>
    <t>57/42/1170</t>
  </si>
  <si>
    <t>SFNIKB</t>
  </si>
  <si>
    <t>Thviqsd</t>
  </si>
  <si>
    <t>XWI</t>
  </si>
  <si>
    <t>nfglhsl.hcibzw@vgqoi.vvl</t>
  </si>
  <si>
    <t>MNWKRBA</t>
  </si>
  <si>
    <t>Etsrz Dcpuzszrwp</t>
  </si>
  <si>
    <t>WGO</t>
  </si>
  <si>
    <t>KXGLIJS</t>
  </si>
  <si>
    <t>Vljt</t>
  </si>
  <si>
    <t>DLB</t>
  </si>
  <si>
    <t>19/96/1709</t>
  </si>
  <si>
    <t>xl075068@dijpg.ibi</t>
  </si>
  <si>
    <t>LBKDH</t>
  </si>
  <si>
    <t>Iesvyemacbbmz</t>
  </si>
  <si>
    <t>BJJ</t>
  </si>
  <si>
    <t>54/56/4984</t>
  </si>
  <si>
    <t>67 50 65 77 32</t>
  </si>
  <si>
    <t>vxlurxpmfqcmrm490@adjew.fcp</t>
  </si>
  <si>
    <t>45 14 10 32 80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</si>
</sst>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m/d/yyyy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/>
    <xf numFmtId="14" fontId="0" fillId="0" borderId="0" xfId="0" applyNumberFormat="1"/>
    <xf numFmtId="0" fontId="4" fillId="0" borderId="0" xfId="1"/>
  </cellXfs>
  <cellStyles count="2">
    <cellStyle name="Lien hypertexte" xfId="1" builtinId="8"/>
    <cellStyle name="Normal" xfId="0" builtinId="0"/>
  </cellStyles>
  <dxfs count="19">
    <dxf>
      <numFmt numFmtId="165" formatCode="m/d/yyyy"/>
    </dxf>
    <dxf>
      <numFmt numFmtId="165" formatCode="m/d/yyyy"/>
    </dxf>
    <dxf>
      <numFmt numFmtId="165" formatCode="m/d/yyyy"/>
    </dxf>
    <dxf>
      <numFmt numFmtId="165" formatCode="m/d/yyyy"/>
    </dxf>
    <dxf>
      <numFmt numFmtId="165" formatCode="m/d/yyyy"/>
    </dxf>
    <dxf>
      <numFmt numFmtId="165" formatCode="m/d/yyyy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7C80"/>
      <color rgb="FFFF5050"/>
      <color rgb="FF66FF33"/>
      <color rgb="FFCCFF66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</xdr:colOff>
      <xdr:row>0</xdr:row>
      <xdr:rowOff>0</xdr:rowOff>
    </xdr:from>
    <xdr:to>
      <xdr:col>12</xdr:col>
      <xdr:colOff>746760</xdr:colOff>
      <xdr:row>4</xdr:row>
      <xdr:rowOff>7620</xdr:rowOff>
    </xdr:to>
    <xdr:sp macro="[0]!FichierSauvegar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2710160" y="0"/>
          <a:ext cx="1470660" cy="13182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Sauvegarde et fermeture du fichier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_durie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 DEPOT MDPH"/>
    </sheetNames>
    <sheetDataSet>
      <sheetData sheetId="0">
        <row r="1">
          <cell r="H1" t="str">
            <v xml:space="preserve">Date du jour: 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721C6EF5-CE71-4D89-9493-C87A52257CBC}" autoFormatId="16" applyNumberFormats="0" applyBorderFormats="0" applyFontFormats="0" applyPatternFormats="0" applyAlignmentFormats="0" applyWidthHeightFormats="0">
  <queryTableRefresh nextId="19">
    <queryTableFields count="18">
      <queryTableField id="1" name="Tableau2[Jeune concerné]" tableColumnId="1"/>
      <queryTableField id="2" name="Tableau2[Prénom]" tableColumnId="2"/>
      <queryTableField id="3" name="Tableau2[Materiel 1]" tableColumnId="3"/>
      <queryTableField id="4" name="Tableau2[Materiel 2]" tableColumnId="4"/>
      <queryTableField id="5" name="Tableau2[Materiel 3]" tableColumnId="5"/>
      <queryTableField id="6" name="Tableau2[Materiel 4]" tableColumnId="6"/>
      <queryTableField id="7" name="Tableau2[Materiel 5]" tableColumnId="7"/>
      <queryTableField id="8" name="Tableau2[Date prêt]" tableColumnId="8"/>
      <queryTableField id="9" name="Tableau2[Date retour prévue]" tableColumnId="9"/>
      <queryTableField id="10" name="Tableau2[Rendu]" tableColumnId="10"/>
      <queryTableField id="11" name="Tableau2[Date retour réelle]" tableColumnId="11"/>
      <queryTableField id="12" name="Tableau2[Nbre jour pret]" tableColumnId="12"/>
      <queryTableField id="13" name="Tableau2[Date retour réelle (mois)]" tableColumnId="13"/>
      <queryTableField id="14" name="Tableau2[Date prêt (mois)]" tableColumnId="14"/>
      <queryTableField id="15" name="Tableau2[Notes]" tableColumnId="15"/>
      <queryTableField id="16" name="Tableau2[Notes 2]" tableColumnId="16"/>
      <queryTableField id="17" name="Tableau2[Date prêt (index des mois)]" tableColumnId="17"/>
      <queryTableField id="18" name="Tableau2[Date retour réelle (index des mois)]" tableColumnId="18"/>
    </queryTableFields>
  </queryTableRefresh>
  <extLst>
    <ext xmlns:x15="http://schemas.microsoft.com/office/spreadsheetml/2010/11/main" uri="{883FBD77-0823-4a55-B5E3-86C4891E6966}">
      <x15:queryTable drillThrough="1"/>
    </ext>
  </extLst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B5FCAD-9945-4C10-A93A-70E2ED8FB4CC}" name="Tableau4" displayName="Tableau4" ref="A1:K75" totalsRowShown="0" headerRowDxfId="18" dataDxfId="17">
  <autoFilter ref="A1:K75" xr:uid="{E7E4F4DF-951D-4CDF-A3FE-219D36F18B9C}">
    <filterColumn colId="10">
      <filters>
        <filter val="Oui"/>
      </filters>
    </filterColumn>
  </autoFilter>
  <sortState ref="A2:K75">
    <sortCondition ref="A2:A75"/>
  </sortState>
  <tableColumns count="11">
    <tableColumn id="1" xr3:uid="{F082A5DE-EB73-4FF6-84BD-E2D57E109D37}" name="NOM" dataDxfId="16"/>
    <tableColumn id="2" xr3:uid="{B784A533-6D50-4B0D-994D-F8F0245C513D}" name="Prénom" dataDxfId="15"/>
    <tableColumn id="11" xr3:uid="{73D4B830-1E58-475C-A6D0-4D7645D33087}" name="Structure" dataDxfId="14"/>
    <tableColumn id="3" xr3:uid="{5550F2BE-61CF-4508-ABBC-7BF127752C51}" name="Date de naissance" dataDxfId="13"/>
    <tableColumn id="4" xr3:uid="{C4190594-C1AA-4418-BECE-D7569D158DDF}" name="Tél père" dataDxfId="12"/>
    <tableColumn id="5" xr3:uid="{CA160FD1-4E73-406E-B7EE-1CDFBCCF884B}" name="mail père" dataDxfId="11"/>
    <tableColumn id="6" xr3:uid="{7965487D-E6D9-4951-94C9-941953DB57C2}" name="Tél mère" dataDxfId="10"/>
    <tableColumn id="7" xr3:uid="{8FF012AB-A6C7-430E-85B8-92799A8E61B2}" name="mail mère" dataDxfId="9"/>
    <tableColumn id="8" xr3:uid="{8AA933B4-151D-419A-9F60-92E5112CFA42}" name="Nbre années" dataDxfId="8">
      <calculatedColumnFormula>DATEDIF(D2,TODAY(),"y")</calculatedColumnFormula>
    </tableColumn>
    <tableColumn id="9" xr3:uid="{ACD63574-CB8B-43FA-8051-33452BADD60C}" name="Nbre mois" dataDxfId="7">
      <calculatedColumnFormula>DATEDIF(D2,TODAY(),"ym")</calculatedColumnFormula>
    </tableColumn>
    <tableColumn id="10" xr3:uid="{29C95914-C169-4113-884A-E7243F5D209F}" name="Présents" dataDxfId="6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DC5321C3-8CEA-4E3A-8261-E5EFDC04D2F0}" name="Tableau_DonnéesExternes_118" displayName="Tableau_DonnéesExternes_118" ref="A3:R15" tableType="queryTable" totalsRowCount="1">
  <autoFilter ref="A3:R14" xr:uid="{97F0392D-67E7-4BF2-96C8-72E9B7277F6D}"/>
  <tableColumns count="18">
    <tableColumn id="1" xr3:uid="{D0D856BF-ECD2-4DDD-96B1-15FD643A3338}" uniqueName="1" name="Tableau2[Jeune concerné]" queryTableFieldId="1"/>
    <tableColumn id="2" xr3:uid="{19ECA487-48BC-43BD-B6E2-DC8F4EE168E1}" uniqueName="2" name="Tableau2[Prénom]" queryTableFieldId="2"/>
    <tableColumn id="3" xr3:uid="{831D3411-CE5B-4485-8E4C-BE5CA5D7A664}" uniqueName="3" name="Tableau2[Materiel 1]" queryTableFieldId="3"/>
    <tableColumn id="4" xr3:uid="{AEC0CA79-27F7-412E-A830-B250253BAA2A}" uniqueName="4" name="Tableau2[Materiel 2]" queryTableFieldId="4"/>
    <tableColumn id="5" xr3:uid="{9012F7AD-226A-40A7-94E6-464298FC5700}" uniqueName="5" name="Tableau2[Materiel 3]" queryTableFieldId="5"/>
    <tableColumn id="6" xr3:uid="{CE8F1298-707F-4B37-9F78-7C79DE348FD9}" uniqueName="6" name="Tableau2[Materiel 4]" queryTableFieldId="6"/>
    <tableColumn id="7" xr3:uid="{91D45F5F-5493-4ACA-B7FD-73B18F4C51EB}" uniqueName="7" name="Tableau2[Materiel 5]" queryTableFieldId="7"/>
    <tableColumn id="8" xr3:uid="{20DE1C5D-625E-4897-8A43-03CF9FA2FDBF}" uniqueName="8" name="Tableau2[Date prêt]" queryTableFieldId="8" dataDxfId="5" totalsRowDxfId="4"/>
    <tableColumn id="9" xr3:uid="{7AE65A7D-DFEF-4CEA-91BD-9E1B8DA2A3E2}" uniqueName="9" name="Tableau2[Date retour prévue]" queryTableFieldId="9" dataDxfId="3" totalsRowDxfId="2"/>
    <tableColumn id="10" xr3:uid="{3972163E-BD69-45F9-8C8A-9B2DB2FE5E97}" uniqueName="10" name="Tableau2[Rendu]" queryTableFieldId="10"/>
    <tableColumn id="11" xr3:uid="{227C31D1-C630-4CDE-804B-0E000537B274}" uniqueName="11" name="Tableau2[Date retour réelle]" queryTableFieldId="11" dataDxfId="1" totalsRowDxfId="0"/>
    <tableColumn id="12" xr3:uid="{A2D9E29B-E930-4934-858F-649A2D30D3AF}" uniqueName="12" name="Tableau2[Nbre jour pret]" queryTableFieldId="12"/>
    <tableColumn id="13" xr3:uid="{E01AB0E4-59F6-4B92-9C89-AD2775276B0A}" uniqueName="13" name="Tableau2[Date retour réelle (mois)]" queryTableFieldId="13"/>
    <tableColumn id="14" xr3:uid="{7FEA7770-02BF-4980-A502-7E5AC1D02806}" uniqueName="14" name="Tableau2[Date prêt (mois)]" queryTableFieldId="14"/>
    <tableColumn id="15" xr3:uid="{BC1E7E69-A785-433F-AA44-0474B2CF9627}" uniqueName="15" name="Tableau2[Notes]" queryTableFieldId="15"/>
    <tableColumn id="16" xr3:uid="{1C4B0CD1-E07A-4250-8FAD-A3AB749CF8ED}" uniqueName="16" name="Tableau2[Notes 2]" queryTableFieldId="16"/>
    <tableColumn id="17" xr3:uid="{C4C75869-BEB6-45FA-8F97-77507963F334}" uniqueName="17" name="Tableau2[Date prêt (index des mois)]" queryTableFieldId="17"/>
    <tableColumn id="18" xr3:uid="{4E40D934-0341-4C99-84E6-4E3847DDA12E}" uniqueName="18" name="Tableau2[Date retour réelle (index des mois)]" queryTableField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F818-9C2A-4284-8D69-58101D43AE5B}">
  <sheetPr codeName="Feuil1"/>
  <dimension ref="A1:O75"/>
  <sheetViews>
    <sheetView topLeftCell="A71" workbookViewId="0">
      <selection activeCell="B86" sqref="B86"/>
    </sheetView>
  </sheetViews>
  <sheetFormatPr baseColWidth="10" defaultColWidth="11.5546875" defaultRowHeight="15.6" x14ac:dyDescent="0.3"/>
  <cols>
    <col min="1" max="1" width="31.5546875" style="5" bestFit="1" customWidth="1"/>
    <col min="2" max="3" width="17.109375" style="1" customWidth="1"/>
    <col min="4" max="4" width="17.5546875" style="2" customWidth="1"/>
    <col min="5" max="5" width="12.6640625" style="9" bestFit="1" customWidth="1"/>
    <col min="6" max="6" width="35.33203125" style="1" bestFit="1" customWidth="1"/>
    <col min="7" max="7" width="12.6640625" style="9" bestFit="1" customWidth="1"/>
    <col min="8" max="8" width="33.44140625" style="1" bestFit="1" customWidth="1"/>
    <col min="9" max="9" width="13.109375" style="3" customWidth="1"/>
    <col min="10" max="10" width="11.5546875" style="3"/>
    <col min="11" max="11" width="9.109375" style="4" customWidth="1"/>
    <col min="12" max="16384" width="11.5546875" style="4"/>
  </cols>
  <sheetData>
    <row r="1" spans="1:15" ht="25.8" x14ac:dyDescent="0.5">
      <c r="A1" s="5" t="s">
        <v>9</v>
      </c>
      <c r="B1" s="1" t="s">
        <v>1</v>
      </c>
      <c r="C1" s="1" t="s">
        <v>14</v>
      </c>
      <c r="D1" s="2" t="s">
        <v>2</v>
      </c>
      <c r="E1" s="9" t="s">
        <v>3</v>
      </c>
      <c r="F1" s="1" t="s">
        <v>4</v>
      </c>
      <c r="G1" s="9" t="s">
        <v>5</v>
      </c>
      <c r="H1" s="1" t="s">
        <v>6</v>
      </c>
      <c r="I1" s="3" t="s">
        <v>7</v>
      </c>
      <c r="J1" s="3" t="s">
        <v>8</v>
      </c>
      <c r="K1" s="1" t="s">
        <v>0</v>
      </c>
      <c r="L1" s="7"/>
    </row>
    <row r="2" spans="1:15" ht="25.8" x14ac:dyDescent="0.5">
      <c r="A2" s="5" t="s">
        <v>77</v>
      </c>
      <c r="C2" s="1" t="s">
        <v>78</v>
      </c>
      <c r="D2" s="10"/>
      <c r="H2" s="11"/>
      <c r="I2" s="3">
        <f t="shared" ref="I2:I33" ca="1" si="0">DATEDIF(D2,TODAY(),"y")</f>
        <v>124</v>
      </c>
      <c r="J2" s="3">
        <f t="shared" ref="J2:J33" ca="1" si="1">DATEDIF(D2,TODAY(),"ym")</f>
        <v>6</v>
      </c>
      <c r="K2" s="3" t="s">
        <v>12</v>
      </c>
      <c r="L2" s="7"/>
    </row>
    <row r="3" spans="1:15" ht="25.8" x14ac:dyDescent="0.5">
      <c r="A3" s="5" t="s">
        <v>79</v>
      </c>
      <c r="B3" s="1" t="s">
        <v>80</v>
      </c>
      <c r="C3" s="1" t="s">
        <v>81</v>
      </c>
      <c r="D3" s="2" t="s">
        <v>82</v>
      </c>
      <c r="I3" s="3" t="e">
        <f t="shared" ca="1" si="0"/>
        <v>#VALUE!</v>
      </c>
      <c r="J3" s="3" t="e">
        <f t="shared" ca="1" si="1"/>
        <v>#VALUE!</v>
      </c>
      <c r="K3" s="3" t="s">
        <v>12</v>
      </c>
      <c r="L3" s="7"/>
    </row>
    <row r="4" spans="1:15" ht="25.8" hidden="1" x14ac:dyDescent="0.5">
      <c r="A4" s="5" t="s">
        <v>83</v>
      </c>
      <c r="B4" s="1" t="s">
        <v>84</v>
      </c>
      <c r="C4" s="1" t="s">
        <v>85</v>
      </c>
      <c r="D4" s="13" t="s">
        <v>86</v>
      </c>
      <c r="I4" s="3" t="e">
        <f t="shared" ca="1" si="0"/>
        <v>#VALUE!</v>
      </c>
      <c r="J4" s="3" t="e">
        <f t="shared" ca="1" si="1"/>
        <v>#VALUE!</v>
      </c>
      <c r="K4" s="3" t="s">
        <v>13</v>
      </c>
      <c r="L4" s="7"/>
    </row>
    <row r="5" spans="1:15" ht="25.8" hidden="1" x14ac:dyDescent="0.5">
      <c r="A5" s="5" t="s">
        <v>87</v>
      </c>
      <c r="B5" s="1" t="s">
        <v>88</v>
      </c>
      <c r="C5" s="1" t="s">
        <v>89</v>
      </c>
      <c r="D5" s="13" t="s">
        <v>90</v>
      </c>
      <c r="G5" s="9" t="s">
        <v>91</v>
      </c>
      <c r="H5" s="1" t="s">
        <v>92</v>
      </c>
      <c r="I5" s="3" t="e">
        <f t="shared" ca="1" si="0"/>
        <v>#VALUE!</v>
      </c>
      <c r="J5" s="3" t="e">
        <f t="shared" ca="1" si="1"/>
        <v>#VALUE!</v>
      </c>
      <c r="K5" s="3" t="s">
        <v>13</v>
      </c>
      <c r="L5" s="7"/>
    </row>
    <row r="6" spans="1:15" ht="25.8" x14ac:dyDescent="0.5">
      <c r="A6" s="5" t="s">
        <v>93</v>
      </c>
      <c r="B6" s="1" t="s">
        <v>94</v>
      </c>
      <c r="C6" s="1" t="s">
        <v>95</v>
      </c>
      <c r="D6" s="2" t="s">
        <v>96</v>
      </c>
      <c r="E6" s="9" t="s">
        <v>97</v>
      </c>
      <c r="G6" s="9" t="s">
        <v>98</v>
      </c>
      <c r="H6" s="1" t="s">
        <v>99</v>
      </c>
      <c r="I6" s="3" t="e">
        <f t="shared" ca="1" si="0"/>
        <v>#VALUE!</v>
      </c>
      <c r="J6" s="3" t="e">
        <f t="shared" ca="1" si="1"/>
        <v>#VALUE!</v>
      </c>
      <c r="K6" s="3" t="s">
        <v>12</v>
      </c>
      <c r="L6" s="7"/>
      <c r="O6" s="16"/>
    </row>
    <row r="7" spans="1:15" x14ac:dyDescent="0.3">
      <c r="A7" s="5" t="s">
        <v>100</v>
      </c>
      <c r="B7" s="1" t="s">
        <v>101</v>
      </c>
      <c r="C7" s="1" t="s">
        <v>102</v>
      </c>
      <c r="D7" s="2" t="s">
        <v>103</v>
      </c>
      <c r="G7" s="9" t="s">
        <v>104</v>
      </c>
      <c r="H7" t="s">
        <v>105</v>
      </c>
      <c r="I7" s="3" t="e">
        <f t="shared" ca="1" si="0"/>
        <v>#VALUE!</v>
      </c>
      <c r="J7" s="3" t="e">
        <f t="shared" ca="1" si="1"/>
        <v>#VALUE!</v>
      </c>
      <c r="K7" s="3" t="s">
        <v>12</v>
      </c>
    </row>
    <row r="8" spans="1:15" ht="18" hidden="1" x14ac:dyDescent="0.35">
      <c r="A8" s="5" t="s">
        <v>106</v>
      </c>
      <c r="B8" s="1" t="s">
        <v>107</v>
      </c>
      <c r="C8" s="1" t="s">
        <v>108</v>
      </c>
      <c r="D8" s="2" t="s">
        <v>109</v>
      </c>
      <c r="G8" s="9" t="s">
        <v>110</v>
      </c>
      <c r="H8" s="1" t="s">
        <v>111</v>
      </c>
      <c r="I8" s="3" t="e">
        <f t="shared" ca="1" si="0"/>
        <v>#VALUE!</v>
      </c>
      <c r="J8" s="3" t="e">
        <f t="shared" ca="1" si="1"/>
        <v>#VALUE!</v>
      </c>
      <c r="K8" s="3" t="s">
        <v>13</v>
      </c>
      <c r="L8" s="6"/>
    </row>
    <row r="9" spans="1:15" ht="18" x14ac:dyDescent="0.35">
      <c r="A9" s="5" t="s">
        <v>112</v>
      </c>
      <c r="B9" s="1" t="s">
        <v>113</v>
      </c>
      <c r="C9" s="1" t="s">
        <v>114</v>
      </c>
      <c r="D9" s="2" t="s">
        <v>115</v>
      </c>
      <c r="G9" s="9" t="s">
        <v>116</v>
      </c>
      <c r="H9" s="8" t="s">
        <v>117</v>
      </c>
      <c r="I9" s="3" t="e">
        <f t="shared" ca="1" si="0"/>
        <v>#VALUE!</v>
      </c>
      <c r="J9" s="3" t="e">
        <f t="shared" ca="1" si="1"/>
        <v>#VALUE!</v>
      </c>
      <c r="K9" s="3" t="s">
        <v>12</v>
      </c>
      <c r="L9" s="6"/>
    </row>
    <row r="10" spans="1:15" ht="18" x14ac:dyDescent="0.35">
      <c r="A10" s="5" t="s">
        <v>118</v>
      </c>
      <c r="B10" s="1" t="s">
        <v>119</v>
      </c>
      <c r="C10" s="1" t="s">
        <v>120</v>
      </c>
      <c r="D10" s="2" t="s">
        <v>121</v>
      </c>
      <c r="H10" s="8"/>
      <c r="I10" s="3" t="e">
        <f t="shared" ca="1" si="0"/>
        <v>#VALUE!</v>
      </c>
      <c r="J10" s="3" t="e">
        <f t="shared" ca="1" si="1"/>
        <v>#VALUE!</v>
      </c>
      <c r="K10" s="3" t="s">
        <v>12</v>
      </c>
      <c r="L10" s="6"/>
    </row>
    <row r="11" spans="1:15" x14ac:dyDescent="0.3">
      <c r="A11" s="5" t="s">
        <v>122</v>
      </c>
      <c r="B11" s="1" t="s">
        <v>123</v>
      </c>
      <c r="C11" s="1" t="s">
        <v>124</v>
      </c>
      <c r="H11"/>
      <c r="I11" s="3">
        <f t="shared" ca="1" si="0"/>
        <v>124</v>
      </c>
      <c r="J11" s="3">
        <f t="shared" ca="1" si="1"/>
        <v>6</v>
      </c>
      <c r="K11" s="3" t="s">
        <v>12</v>
      </c>
    </row>
    <row r="12" spans="1:15" x14ac:dyDescent="0.3">
      <c r="A12" s="5" t="s">
        <v>125</v>
      </c>
      <c r="B12" s="1" t="s">
        <v>126</v>
      </c>
      <c r="C12" s="1" t="s">
        <v>127</v>
      </c>
      <c r="D12" s="10" t="s">
        <v>128</v>
      </c>
      <c r="H12" s="8"/>
      <c r="I12" s="3" t="e">
        <f t="shared" ca="1" si="0"/>
        <v>#VALUE!</v>
      </c>
      <c r="J12" s="3" t="e">
        <f t="shared" ca="1" si="1"/>
        <v>#VALUE!</v>
      </c>
      <c r="K12" s="3" t="s">
        <v>12</v>
      </c>
    </row>
    <row r="13" spans="1:15" hidden="1" x14ac:dyDescent="0.3">
      <c r="A13" s="5" t="s">
        <v>129</v>
      </c>
      <c r="B13" s="1" t="s">
        <v>130</v>
      </c>
      <c r="C13" s="1" t="s">
        <v>131</v>
      </c>
      <c r="D13" s="10" t="s">
        <v>132</v>
      </c>
      <c r="E13" s="9" t="s">
        <v>133</v>
      </c>
      <c r="F13" s="1" t="s">
        <v>134</v>
      </c>
      <c r="H13" s="1" t="s">
        <v>135</v>
      </c>
      <c r="I13" s="3" t="e">
        <f t="shared" ca="1" si="0"/>
        <v>#VALUE!</v>
      </c>
      <c r="J13" s="3" t="e">
        <f t="shared" ca="1" si="1"/>
        <v>#VALUE!</v>
      </c>
      <c r="K13" s="3" t="s">
        <v>13</v>
      </c>
    </row>
    <row r="14" spans="1:15" x14ac:dyDescent="0.3">
      <c r="A14" s="5" t="s">
        <v>136</v>
      </c>
      <c r="B14" s="1" t="s">
        <v>137</v>
      </c>
      <c r="C14" s="1" t="s">
        <v>138</v>
      </c>
      <c r="D14" s="2" t="s">
        <v>139</v>
      </c>
      <c r="E14" s="9" t="s">
        <v>140</v>
      </c>
      <c r="F14" s="1" t="s">
        <v>141</v>
      </c>
      <c r="G14" s="9" t="s">
        <v>142</v>
      </c>
      <c r="H14" s="1" t="s">
        <v>143</v>
      </c>
      <c r="I14" s="3" t="e">
        <f t="shared" ca="1" si="0"/>
        <v>#VALUE!</v>
      </c>
      <c r="J14" s="3" t="e">
        <f t="shared" ca="1" si="1"/>
        <v>#VALUE!</v>
      </c>
      <c r="K14" s="3" t="s">
        <v>12</v>
      </c>
    </row>
    <row r="15" spans="1:15" x14ac:dyDescent="0.3">
      <c r="A15" s="5" t="s">
        <v>144</v>
      </c>
      <c r="B15" s="1" t="s">
        <v>145</v>
      </c>
      <c r="C15" s="1" t="s">
        <v>146</v>
      </c>
      <c r="D15" s="10"/>
      <c r="E15" s="9" t="s">
        <v>147</v>
      </c>
      <c r="I15" s="3">
        <f t="shared" ca="1" si="0"/>
        <v>124</v>
      </c>
      <c r="J15" s="3">
        <f t="shared" ca="1" si="1"/>
        <v>6</v>
      </c>
      <c r="K15" s="3" t="s">
        <v>12</v>
      </c>
    </row>
    <row r="16" spans="1:15" x14ac:dyDescent="0.3">
      <c r="A16" s="5" t="s">
        <v>148</v>
      </c>
      <c r="B16" s="1" t="s">
        <v>149</v>
      </c>
      <c r="C16" s="1" t="s">
        <v>150</v>
      </c>
      <c r="D16" s="14" t="s">
        <v>151</v>
      </c>
      <c r="E16" s="9" t="s">
        <v>152</v>
      </c>
      <c r="F16" s="1" t="s">
        <v>153</v>
      </c>
      <c r="G16" s="9" t="s">
        <v>154</v>
      </c>
      <c r="H16" s="1" t="s">
        <v>155</v>
      </c>
      <c r="I16" s="3" t="e">
        <f t="shared" ca="1" si="0"/>
        <v>#VALUE!</v>
      </c>
      <c r="J16" s="3" t="e">
        <f t="shared" ca="1" si="1"/>
        <v>#VALUE!</v>
      </c>
      <c r="K16" s="3" t="s">
        <v>12</v>
      </c>
    </row>
    <row r="17" spans="1:11" x14ac:dyDescent="0.3">
      <c r="A17" s="5" t="s">
        <v>156</v>
      </c>
      <c r="B17" s="1" t="s">
        <v>157</v>
      </c>
      <c r="C17" s="1" t="s">
        <v>158</v>
      </c>
      <c r="D17" s="2" t="s">
        <v>159</v>
      </c>
      <c r="E17" s="9" t="s">
        <v>160</v>
      </c>
      <c r="F17" s="8" t="s">
        <v>161</v>
      </c>
      <c r="H17" s="8"/>
      <c r="I17" s="3" t="e">
        <f t="shared" ca="1" si="0"/>
        <v>#VALUE!</v>
      </c>
      <c r="J17" s="3" t="e">
        <f t="shared" ca="1" si="1"/>
        <v>#VALUE!</v>
      </c>
      <c r="K17" s="3" t="s">
        <v>12</v>
      </c>
    </row>
    <row r="18" spans="1:11" x14ac:dyDescent="0.3">
      <c r="A18" s="5" t="s">
        <v>162</v>
      </c>
      <c r="B18" s="1" t="s">
        <v>163</v>
      </c>
      <c r="C18" s="1" t="s">
        <v>164</v>
      </c>
      <c r="D18" s="2" t="s">
        <v>165</v>
      </c>
      <c r="E18" s="9" t="s">
        <v>166</v>
      </c>
      <c r="F18" s="8" t="s">
        <v>167</v>
      </c>
      <c r="G18" s="9" t="s">
        <v>168</v>
      </c>
      <c r="H18" s="8" t="s">
        <v>169</v>
      </c>
      <c r="I18" s="3" t="e">
        <f t="shared" ca="1" si="0"/>
        <v>#VALUE!</v>
      </c>
      <c r="J18" s="3" t="e">
        <f t="shared" ca="1" si="1"/>
        <v>#VALUE!</v>
      </c>
      <c r="K18" s="3" t="s">
        <v>12</v>
      </c>
    </row>
    <row r="19" spans="1:11" hidden="1" x14ac:dyDescent="0.3">
      <c r="A19" s="5" t="s">
        <v>170</v>
      </c>
      <c r="B19" s="1" t="s">
        <v>171</v>
      </c>
      <c r="C19" s="1" t="s">
        <v>172</v>
      </c>
      <c r="D19" s="2" t="s">
        <v>173</v>
      </c>
      <c r="F19" s="8"/>
      <c r="G19" s="9" t="s">
        <v>174</v>
      </c>
      <c r="H19" s="1" t="s">
        <v>175</v>
      </c>
      <c r="I19" s="3" t="e">
        <f t="shared" ca="1" si="0"/>
        <v>#VALUE!</v>
      </c>
      <c r="J19" s="3" t="e">
        <f t="shared" ca="1" si="1"/>
        <v>#VALUE!</v>
      </c>
      <c r="K19" s="3" t="s">
        <v>13</v>
      </c>
    </row>
    <row r="20" spans="1:11" x14ac:dyDescent="0.3">
      <c r="A20" s="5" t="s">
        <v>176</v>
      </c>
      <c r="B20" s="1" t="s">
        <v>177</v>
      </c>
      <c r="C20" s="1" t="s">
        <v>178</v>
      </c>
      <c r="I20" s="3">
        <f t="shared" ca="1" si="0"/>
        <v>124</v>
      </c>
      <c r="J20" s="3">
        <f t="shared" ca="1" si="1"/>
        <v>6</v>
      </c>
      <c r="K20" s="3" t="s">
        <v>12</v>
      </c>
    </row>
    <row r="21" spans="1:11" x14ac:dyDescent="0.3">
      <c r="A21" s="5" t="s">
        <v>179</v>
      </c>
      <c r="B21" s="1" t="s">
        <v>180</v>
      </c>
      <c r="C21" s="1" t="s">
        <v>181</v>
      </c>
      <c r="D21" s="2" t="s">
        <v>182</v>
      </c>
      <c r="E21" s="9" t="s">
        <v>183</v>
      </c>
      <c r="F21" s="1" t="s">
        <v>184</v>
      </c>
      <c r="G21" s="9" t="s">
        <v>185</v>
      </c>
      <c r="H21" s="1" t="s">
        <v>186</v>
      </c>
      <c r="I21" s="3" t="e">
        <f t="shared" ca="1" si="0"/>
        <v>#VALUE!</v>
      </c>
      <c r="J21" s="3" t="e">
        <f t="shared" ca="1" si="1"/>
        <v>#VALUE!</v>
      </c>
      <c r="K21" s="3" t="s">
        <v>12</v>
      </c>
    </row>
    <row r="22" spans="1:11" hidden="1" x14ac:dyDescent="0.3">
      <c r="A22" s="5" t="s">
        <v>187</v>
      </c>
      <c r="B22" s="1" t="s">
        <v>188</v>
      </c>
      <c r="C22" s="1" t="s">
        <v>189</v>
      </c>
      <c r="D22" s="2" t="s">
        <v>190</v>
      </c>
      <c r="E22" s="9" t="s">
        <v>191</v>
      </c>
      <c r="G22" s="9" t="s">
        <v>192</v>
      </c>
      <c r="I22" s="3" t="e">
        <f t="shared" ca="1" si="0"/>
        <v>#VALUE!</v>
      </c>
      <c r="J22" s="3" t="e">
        <f t="shared" ca="1" si="1"/>
        <v>#VALUE!</v>
      </c>
      <c r="K22" s="3" t="s">
        <v>13</v>
      </c>
    </row>
    <row r="23" spans="1:11" x14ac:dyDescent="0.3">
      <c r="A23" s="5" t="s">
        <v>193</v>
      </c>
      <c r="B23" s="1" t="s">
        <v>194</v>
      </c>
      <c r="C23" s="1" t="s">
        <v>195</v>
      </c>
      <c r="D23" s="2" t="s">
        <v>196</v>
      </c>
      <c r="E23" s="9" t="s">
        <v>197</v>
      </c>
      <c r="F23" s="8" t="s">
        <v>198</v>
      </c>
      <c r="G23" s="9" t="s">
        <v>199</v>
      </c>
      <c r="H23" s="1" t="s">
        <v>200</v>
      </c>
      <c r="I23" s="3" t="e">
        <f t="shared" ca="1" si="0"/>
        <v>#VALUE!</v>
      </c>
      <c r="J23" s="3" t="e">
        <f t="shared" ca="1" si="1"/>
        <v>#VALUE!</v>
      </c>
      <c r="K23" s="3" t="s">
        <v>12</v>
      </c>
    </row>
    <row r="24" spans="1:11" x14ac:dyDescent="0.3">
      <c r="A24" s="5" t="s">
        <v>201</v>
      </c>
      <c r="B24" s="1" t="s">
        <v>202</v>
      </c>
      <c r="C24" s="1" t="s">
        <v>203</v>
      </c>
      <c r="D24" s="13"/>
      <c r="F24" s="12"/>
      <c r="H24" s="12"/>
      <c r="I24" s="3">
        <f t="shared" ca="1" si="0"/>
        <v>124</v>
      </c>
      <c r="J24" s="3">
        <f t="shared" ca="1" si="1"/>
        <v>6</v>
      </c>
      <c r="K24" s="3" t="s">
        <v>12</v>
      </c>
    </row>
    <row r="25" spans="1:11" x14ac:dyDescent="0.3">
      <c r="A25" s="5" t="s">
        <v>204</v>
      </c>
      <c r="B25" s="1" t="s">
        <v>205</v>
      </c>
      <c r="C25" s="1" t="s">
        <v>206</v>
      </c>
      <c r="D25" s="2" t="s">
        <v>207</v>
      </c>
      <c r="E25" s="9" t="s">
        <v>208</v>
      </c>
      <c r="F25" s="1" t="s">
        <v>209</v>
      </c>
      <c r="G25" s="9" t="s">
        <v>210</v>
      </c>
      <c r="H25" s="8" t="s">
        <v>211</v>
      </c>
      <c r="I25" s="3" t="e">
        <f t="shared" ca="1" si="0"/>
        <v>#VALUE!</v>
      </c>
      <c r="J25" s="3" t="e">
        <f t="shared" ca="1" si="1"/>
        <v>#VALUE!</v>
      </c>
      <c r="K25" s="3" t="s">
        <v>12</v>
      </c>
    </row>
    <row r="26" spans="1:11" x14ac:dyDescent="0.3">
      <c r="A26" s="5" t="s">
        <v>212</v>
      </c>
      <c r="B26" s="1" t="s">
        <v>213</v>
      </c>
      <c r="C26" s="1" t="s">
        <v>214</v>
      </c>
      <c r="D26" s="2" t="s">
        <v>215</v>
      </c>
      <c r="F26" s="1" t="s">
        <v>216</v>
      </c>
      <c r="G26" s="9" t="s">
        <v>217</v>
      </c>
      <c r="H26" s="1" t="s">
        <v>218</v>
      </c>
      <c r="I26" s="3" t="e">
        <f t="shared" ca="1" si="0"/>
        <v>#VALUE!</v>
      </c>
      <c r="J26" s="3" t="e">
        <f t="shared" ca="1" si="1"/>
        <v>#VALUE!</v>
      </c>
      <c r="K26" s="3" t="s">
        <v>12</v>
      </c>
    </row>
    <row r="27" spans="1:11" x14ac:dyDescent="0.3">
      <c r="A27" s="5" t="s">
        <v>219</v>
      </c>
      <c r="B27" s="1" t="s">
        <v>220</v>
      </c>
      <c r="C27" s="1" t="s">
        <v>221</v>
      </c>
      <c r="D27" s="2" t="s">
        <v>222</v>
      </c>
      <c r="E27" s="9" t="s">
        <v>223</v>
      </c>
      <c r="F27" t="s">
        <v>224</v>
      </c>
      <c r="G27" s="9" t="s">
        <v>225</v>
      </c>
      <c r="H27" t="s">
        <v>226</v>
      </c>
      <c r="I27" s="3" t="e">
        <f t="shared" ca="1" si="0"/>
        <v>#VALUE!</v>
      </c>
      <c r="J27" s="3" t="e">
        <f t="shared" ca="1" si="1"/>
        <v>#VALUE!</v>
      </c>
      <c r="K27" s="3" t="s">
        <v>12</v>
      </c>
    </row>
    <row r="28" spans="1:11" x14ac:dyDescent="0.3">
      <c r="A28" s="5" t="s">
        <v>227</v>
      </c>
      <c r="B28" s="1" t="s">
        <v>228</v>
      </c>
      <c r="C28" s="1" t="s">
        <v>229</v>
      </c>
      <c r="E28" s="9" t="s">
        <v>230</v>
      </c>
      <c r="G28" s="9" t="s">
        <v>231</v>
      </c>
      <c r="H28" s="1" t="s">
        <v>232</v>
      </c>
      <c r="I28" s="3">
        <f t="shared" ca="1" si="0"/>
        <v>124</v>
      </c>
      <c r="J28" s="3">
        <f t="shared" ca="1" si="1"/>
        <v>6</v>
      </c>
      <c r="K28" s="3" t="s">
        <v>12</v>
      </c>
    </row>
    <row r="29" spans="1:11" hidden="1" x14ac:dyDescent="0.3">
      <c r="A29" s="5" t="s">
        <v>233</v>
      </c>
      <c r="B29" s="1" t="s">
        <v>234</v>
      </c>
      <c r="C29" s="1" t="s">
        <v>235</v>
      </c>
      <c r="D29" s="2" t="s">
        <v>236</v>
      </c>
      <c r="I29" s="3" t="e">
        <f t="shared" ca="1" si="0"/>
        <v>#VALUE!</v>
      </c>
      <c r="J29" s="3" t="e">
        <f t="shared" ca="1" si="1"/>
        <v>#VALUE!</v>
      </c>
      <c r="K29" s="3" t="s">
        <v>13</v>
      </c>
    </row>
    <row r="30" spans="1:11" hidden="1" x14ac:dyDescent="0.3">
      <c r="A30" s="5" t="s">
        <v>237</v>
      </c>
      <c r="B30" s="1" t="s">
        <v>238</v>
      </c>
      <c r="C30" s="1" t="s">
        <v>239</v>
      </c>
      <c r="D30" s="13" t="s">
        <v>240</v>
      </c>
      <c r="E30" s="9" t="s">
        <v>241</v>
      </c>
      <c r="F30" s="1" t="s">
        <v>242</v>
      </c>
      <c r="G30" s="9" t="s">
        <v>243</v>
      </c>
      <c r="H30" s="1" t="s">
        <v>244</v>
      </c>
      <c r="I30" s="3" t="e">
        <f t="shared" ca="1" si="0"/>
        <v>#VALUE!</v>
      </c>
      <c r="J30" s="3" t="e">
        <f t="shared" ca="1" si="1"/>
        <v>#VALUE!</v>
      </c>
      <c r="K30" s="3"/>
    </row>
    <row r="31" spans="1:11" hidden="1" x14ac:dyDescent="0.3">
      <c r="A31" s="5" t="s">
        <v>245</v>
      </c>
      <c r="B31" s="1" t="s">
        <v>246</v>
      </c>
      <c r="C31" s="1" t="s">
        <v>247</v>
      </c>
      <c r="D31" s="2" t="s">
        <v>248</v>
      </c>
      <c r="E31" s="9" t="s">
        <v>249</v>
      </c>
      <c r="G31" s="9" t="s">
        <v>250</v>
      </c>
      <c r="H31" s="1" t="s">
        <v>251</v>
      </c>
      <c r="I31" s="3" t="e">
        <f t="shared" ca="1" si="0"/>
        <v>#VALUE!</v>
      </c>
      <c r="J31" s="3" t="e">
        <f t="shared" ca="1" si="1"/>
        <v>#VALUE!</v>
      </c>
      <c r="K31" s="3" t="s">
        <v>13</v>
      </c>
    </row>
    <row r="32" spans="1:11" x14ac:dyDescent="0.3">
      <c r="A32" s="5" t="s">
        <v>252</v>
      </c>
      <c r="B32" s="1" t="s">
        <v>253</v>
      </c>
      <c r="C32" s="1" t="s">
        <v>254</v>
      </c>
      <c r="D32" s="2" t="s">
        <v>255</v>
      </c>
      <c r="F32" s="8"/>
      <c r="G32" s="9" t="s">
        <v>256</v>
      </c>
      <c r="H32" s="8" t="s">
        <v>257</v>
      </c>
      <c r="I32" s="3" t="e">
        <f t="shared" ca="1" si="0"/>
        <v>#VALUE!</v>
      </c>
      <c r="J32" s="3" t="e">
        <f t="shared" ca="1" si="1"/>
        <v>#VALUE!</v>
      </c>
      <c r="K32" s="3" t="s">
        <v>12</v>
      </c>
    </row>
    <row r="33" spans="1:11" x14ac:dyDescent="0.3">
      <c r="A33" s="5" t="s">
        <v>258</v>
      </c>
      <c r="B33" s="1" t="s">
        <v>259</v>
      </c>
      <c r="C33" s="1" t="s">
        <v>260</v>
      </c>
      <c r="D33" s="2" t="s">
        <v>261</v>
      </c>
      <c r="E33" s="9" t="s">
        <v>262</v>
      </c>
      <c r="F33" s="1" t="s">
        <v>263</v>
      </c>
      <c r="G33" s="9" t="s">
        <v>264</v>
      </c>
      <c r="H33" s="1" t="s">
        <v>265</v>
      </c>
      <c r="I33" s="3" t="e">
        <f t="shared" ca="1" si="0"/>
        <v>#VALUE!</v>
      </c>
      <c r="J33" s="3" t="e">
        <f t="shared" ca="1" si="1"/>
        <v>#VALUE!</v>
      </c>
      <c r="K33" s="3" t="s">
        <v>12</v>
      </c>
    </row>
    <row r="34" spans="1:11" x14ac:dyDescent="0.3">
      <c r="A34" s="5" t="s">
        <v>266</v>
      </c>
      <c r="B34" s="1" t="s">
        <v>267</v>
      </c>
      <c r="C34" s="1" t="s">
        <v>268</v>
      </c>
      <c r="I34" s="3">
        <f t="shared" ref="I34:I65" ca="1" si="2">DATEDIF(D34,TODAY(),"y")</f>
        <v>124</v>
      </c>
      <c r="J34" s="3">
        <f t="shared" ref="J34:J65" ca="1" si="3">DATEDIF(D34,TODAY(),"ym")</f>
        <v>6</v>
      </c>
      <c r="K34" s="3" t="s">
        <v>12</v>
      </c>
    </row>
    <row r="35" spans="1:11" hidden="1" x14ac:dyDescent="0.3">
      <c r="A35" s="5" t="s">
        <v>269</v>
      </c>
      <c r="B35" s="1" t="s">
        <v>270</v>
      </c>
      <c r="C35" s="1" t="s">
        <v>271</v>
      </c>
      <c r="F35" s="8"/>
      <c r="H35" s="8"/>
      <c r="I35" s="3">
        <f t="shared" ca="1" si="2"/>
        <v>124</v>
      </c>
      <c r="J35" s="3">
        <f t="shared" ca="1" si="3"/>
        <v>6</v>
      </c>
      <c r="K35" s="3" t="s">
        <v>13</v>
      </c>
    </row>
    <row r="36" spans="1:11" x14ac:dyDescent="0.3">
      <c r="A36" s="5" t="s">
        <v>272</v>
      </c>
      <c r="B36" s="1" t="s">
        <v>273</v>
      </c>
      <c r="C36" s="1" t="s">
        <v>274</v>
      </c>
      <c r="F36" s="8"/>
      <c r="H36" s="8"/>
      <c r="I36" s="3">
        <f t="shared" ca="1" si="2"/>
        <v>124</v>
      </c>
      <c r="J36" s="3">
        <f t="shared" ca="1" si="3"/>
        <v>6</v>
      </c>
      <c r="K36" s="3" t="s">
        <v>12</v>
      </c>
    </row>
    <row r="37" spans="1:11" x14ac:dyDescent="0.3">
      <c r="A37" s="5" t="s">
        <v>275</v>
      </c>
      <c r="B37" s="1" t="s">
        <v>276</v>
      </c>
      <c r="C37" s="1" t="s">
        <v>277</v>
      </c>
      <c r="F37" s="8"/>
      <c r="H37" s="8"/>
      <c r="I37" s="3">
        <f t="shared" ca="1" si="2"/>
        <v>124</v>
      </c>
      <c r="J37" s="3">
        <f t="shared" ca="1" si="3"/>
        <v>6</v>
      </c>
      <c r="K37" s="3" t="s">
        <v>12</v>
      </c>
    </row>
    <row r="38" spans="1:11" x14ac:dyDescent="0.3">
      <c r="A38" s="5" t="s">
        <v>278</v>
      </c>
      <c r="B38" s="1" t="s">
        <v>279</v>
      </c>
      <c r="C38" s="1" t="s">
        <v>280</v>
      </c>
      <c r="D38" s="2" t="s">
        <v>281</v>
      </c>
      <c r="E38" s="9" t="s">
        <v>282</v>
      </c>
      <c r="F38" s="1" t="s">
        <v>283</v>
      </c>
      <c r="H38" s="8"/>
      <c r="I38" s="3" t="e">
        <f t="shared" ca="1" si="2"/>
        <v>#VALUE!</v>
      </c>
      <c r="J38" s="3" t="e">
        <f t="shared" ca="1" si="3"/>
        <v>#VALUE!</v>
      </c>
      <c r="K38" s="3" t="s">
        <v>12</v>
      </c>
    </row>
    <row r="39" spans="1:11" x14ac:dyDescent="0.3">
      <c r="A39" s="15" t="s">
        <v>284</v>
      </c>
      <c r="B39" s="1" t="s">
        <v>285</v>
      </c>
      <c r="C39" s="1" t="s">
        <v>286</v>
      </c>
      <c r="D39" s="2" t="s">
        <v>287</v>
      </c>
      <c r="G39" s="9" t="s">
        <v>288</v>
      </c>
      <c r="H39" s="1" t="s">
        <v>289</v>
      </c>
      <c r="I39" s="3" t="e">
        <f t="shared" ca="1" si="2"/>
        <v>#VALUE!</v>
      </c>
      <c r="J39" s="3" t="e">
        <f t="shared" ca="1" si="3"/>
        <v>#VALUE!</v>
      </c>
      <c r="K39" s="3" t="s">
        <v>12</v>
      </c>
    </row>
    <row r="40" spans="1:11" x14ac:dyDescent="0.3">
      <c r="A40" s="15" t="s">
        <v>290</v>
      </c>
      <c r="B40" s="1" t="s">
        <v>291</v>
      </c>
      <c r="C40" s="1" t="s">
        <v>292</v>
      </c>
      <c r="F40" s="8"/>
      <c r="H40" s="8"/>
      <c r="I40" s="3">
        <f t="shared" ca="1" si="2"/>
        <v>124</v>
      </c>
      <c r="J40" s="3">
        <f t="shared" ca="1" si="3"/>
        <v>6</v>
      </c>
      <c r="K40" s="3" t="s">
        <v>12</v>
      </c>
    </row>
    <row r="41" spans="1:11" x14ac:dyDescent="0.3">
      <c r="A41" s="15" t="s">
        <v>293</v>
      </c>
      <c r="B41" s="1" t="s">
        <v>294</v>
      </c>
      <c r="C41" s="1" t="s">
        <v>295</v>
      </c>
      <c r="D41" s="2" t="s">
        <v>296</v>
      </c>
      <c r="E41" s="9" t="s">
        <v>297</v>
      </c>
      <c r="G41" s="9" t="s">
        <v>298</v>
      </c>
      <c r="H41" s="1" t="s">
        <v>299</v>
      </c>
      <c r="I41" s="3" t="e">
        <f t="shared" ca="1" si="2"/>
        <v>#VALUE!</v>
      </c>
      <c r="J41" s="3" t="e">
        <f t="shared" ca="1" si="3"/>
        <v>#VALUE!</v>
      </c>
      <c r="K41" s="3" t="s">
        <v>12</v>
      </c>
    </row>
    <row r="42" spans="1:11" x14ac:dyDescent="0.3">
      <c r="A42" s="15" t="s">
        <v>300</v>
      </c>
      <c r="B42" s="1" t="s">
        <v>301</v>
      </c>
      <c r="C42" s="1" t="s">
        <v>302</v>
      </c>
      <c r="D42" s="2" t="s">
        <v>303</v>
      </c>
      <c r="E42" s="9" t="s">
        <v>304</v>
      </c>
      <c r="F42" s="1" t="s">
        <v>305</v>
      </c>
      <c r="G42" s="9" t="s">
        <v>306</v>
      </c>
      <c r="H42" s="1" t="s">
        <v>307</v>
      </c>
      <c r="I42" s="3" t="e">
        <f t="shared" ca="1" si="2"/>
        <v>#VALUE!</v>
      </c>
      <c r="J42" s="3" t="e">
        <f t="shared" ca="1" si="3"/>
        <v>#VALUE!</v>
      </c>
      <c r="K42" s="3" t="s">
        <v>12</v>
      </c>
    </row>
    <row r="43" spans="1:11" x14ac:dyDescent="0.3">
      <c r="A43" s="15" t="s">
        <v>308</v>
      </c>
      <c r="B43" s="1" t="s">
        <v>309</v>
      </c>
      <c r="C43" s="1" t="s">
        <v>310</v>
      </c>
      <c r="D43" s="2" t="s">
        <v>311</v>
      </c>
      <c r="E43" s="9" t="s">
        <v>312</v>
      </c>
      <c r="F43" s="12"/>
      <c r="G43" s="9" t="s">
        <v>313</v>
      </c>
      <c r="H43" s="12" t="s">
        <v>314</v>
      </c>
      <c r="I43" s="3" t="e">
        <f t="shared" ca="1" si="2"/>
        <v>#VALUE!</v>
      </c>
      <c r="J43" s="3" t="e">
        <f t="shared" ca="1" si="3"/>
        <v>#VALUE!</v>
      </c>
      <c r="K43" s="3" t="s">
        <v>12</v>
      </c>
    </row>
    <row r="44" spans="1:11" x14ac:dyDescent="0.3">
      <c r="A44" s="15" t="s">
        <v>315</v>
      </c>
      <c r="B44" s="1" t="s">
        <v>316</v>
      </c>
      <c r="C44" s="1" t="s">
        <v>317</v>
      </c>
      <c r="I44" s="3">
        <f t="shared" ca="1" si="2"/>
        <v>124</v>
      </c>
      <c r="J44" s="3">
        <f t="shared" ca="1" si="3"/>
        <v>6</v>
      </c>
      <c r="K44" s="3" t="s">
        <v>12</v>
      </c>
    </row>
    <row r="45" spans="1:11" hidden="1" x14ac:dyDescent="0.3">
      <c r="A45" s="15" t="s">
        <v>318</v>
      </c>
      <c r="B45" s="1" t="s">
        <v>319</v>
      </c>
      <c r="C45" s="1" t="s">
        <v>320</v>
      </c>
      <c r="I45" s="3">
        <f t="shared" ca="1" si="2"/>
        <v>124</v>
      </c>
      <c r="J45" s="3">
        <f t="shared" ca="1" si="3"/>
        <v>6</v>
      </c>
      <c r="K45" s="3" t="s">
        <v>13</v>
      </c>
    </row>
    <row r="46" spans="1:11" hidden="1" x14ac:dyDescent="0.3">
      <c r="A46" s="15" t="s">
        <v>321</v>
      </c>
      <c r="B46" s="1" t="s">
        <v>322</v>
      </c>
      <c r="C46" s="1" t="s">
        <v>323</v>
      </c>
      <c r="D46" s="2" t="s">
        <v>324</v>
      </c>
      <c r="E46" s="9" t="s">
        <v>325</v>
      </c>
      <c r="F46" s="1" t="s">
        <v>326</v>
      </c>
      <c r="G46" s="9" t="s">
        <v>327</v>
      </c>
      <c r="H46" s="1" t="s">
        <v>328</v>
      </c>
      <c r="I46" s="3" t="e">
        <f t="shared" ca="1" si="2"/>
        <v>#VALUE!</v>
      </c>
      <c r="J46" s="3" t="e">
        <f t="shared" ca="1" si="3"/>
        <v>#VALUE!</v>
      </c>
      <c r="K46" s="3" t="s">
        <v>13</v>
      </c>
    </row>
    <row r="47" spans="1:11" x14ac:dyDescent="0.3">
      <c r="A47" s="15" t="s">
        <v>329</v>
      </c>
      <c r="B47" s="1" t="s">
        <v>330</v>
      </c>
      <c r="C47" s="1" t="s">
        <v>331</v>
      </c>
      <c r="D47" s="2" t="s">
        <v>332</v>
      </c>
      <c r="G47" s="9" t="s">
        <v>333</v>
      </c>
      <c r="H47" s="1" t="s">
        <v>334</v>
      </c>
      <c r="I47" s="3" t="e">
        <f t="shared" ca="1" si="2"/>
        <v>#VALUE!</v>
      </c>
      <c r="J47" s="3" t="e">
        <f t="shared" ca="1" si="3"/>
        <v>#VALUE!</v>
      </c>
      <c r="K47" s="3" t="s">
        <v>12</v>
      </c>
    </row>
    <row r="48" spans="1:11" x14ac:dyDescent="0.3">
      <c r="A48" s="15" t="s">
        <v>335</v>
      </c>
      <c r="B48" s="1" t="s">
        <v>336</v>
      </c>
      <c r="C48" s="1" t="s">
        <v>337</v>
      </c>
      <c r="E48" s="9" t="s">
        <v>338</v>
      </c>
      <c r="G48" s="9" t="s">
        <v>339</v>
      </c>
      <c r="H48" s="1" t="s">
        <v>340</v>
      </c>
      <c r="I48" s="3">
        <f t="shared" ca="1" si="2"/>
        <v>124</v>
      </c>
      <c r="J48" s="3">
        <f t="shared" ca="1" si="3"/>
        <v>6</v>
      </c>
      <c r="K48" s="3" t="s">
        <v>12</v>
      </c>
    </row>
    <row r="49" spans="1:11" x14ac:dyDescent="0.3">
      <c r="A49" s="15" t="s">
        <v>341</v>
      </c>
      <c r="B49" s="1" t="s">
        <v>342</v>
      </c>
      <c r="C49" s="1" t="s">
        <v>343</v>
      </c>
      <c r="D49" s="2" t="s">
        <v>344</v>
      </c>
      <c r="I49" s="3" t="e">
        <f t="shared" ca="1" si="2"/>
        <v>#VALUE!</v>
      </c>
      <c r="J49" s="3" t="e">
        <f t="shared" ca="1" si="3"/>
        <v>#VALUE!</v>
      </c>
      <c r="K49" s="3" t="s">
        <v>12</v>
      </c>
    </row>
    <row r="50" spans="1:11" x14ac:dyDescent="0.3">
      <c r="A50" s="15" t="s">
        <v>345</v>
      </c>
      <c r="B50" s="1" t="s">
        <v>346</v>
      </c>
      <c r="C50" s="1" t="s">
        <v>347</v>
      </c>
      <c r="D50" s="2" t="s">
        <v>348</v>
      </c>
      <c r="E50" s="9" t="s">
        <v>349</v>
      </c>
      <c r="F50" s="8" t="s">
        <v>350</v>
      </c>
      <c r="G50" s="9" t="s">
        <v>351</v>
      </c>
      <c r="H50" s="1" t="s">
        <v>352</v>
      </c>
      <c r="I50" s="3" t="e">
        <f t="shared" ca="1" si="2"/>
        <v>#VALUE!</v>
      </c>
      <c r="J50" s="3" t="e">
        <f t="shared" ca="1" si="3"/>
        <v>#VALUE!</v>
      </c>
      <c r="K50" s="3" t="s">
        <v>12</v>
      </c>
    </row>
    <row r="51" spans="1:11" hidden="1" x14ac:dyDescent="0.3">
      <c r="A51" s="15" t="s">
        <v>353</v>
      </c>
      <c r="B51" s="1" t="s">
        <v>354</v>
      </c>
      <c r="C51" s="1" t="s">
        <v>355</v>
      </c>
      <c r="D51" s="2" t="s">
        <v>356</v>
      </c>
      <c r="E51" s="9" t="s">
        <v>357</v>
      </c>
      <c r="F51" s="1" t="s">
        <v>358</v>
      </c>
      <c r="G51" s="9" t="s">
        <v>359</v>
      </c>
      <c r="I51" s="3" t="e">
        <f t="shared" ca="1" si="2"/>
        <v>#VALUE!</v>
      </c>
      <c r="J51" s="3" t="e">
        <f t="shared" ca="1" si="3"/>
        <v>#VALUE!</v>
      </c>
      <c r="K51" s="3" t="s">
        <v>13</v>
      </c>
    </row>
    <row r="52" spans="1:11" x14ac:dyDescent="0.3">
      <c r="A52" s="15" t="s">
        <v>360</v>
      </c>
      <c r="B52" s="1" t="s">
        <v>361</v>
      </c>
      <c r="C52" s="1" t="s">
        <v>362</v>
      </c>
      <c r="G52" s="9" t="s">
        <v>363</v>
      </c>
      <c r="H52" s="8" t="s">
        <v>364</v>
      </c>
      <c r="I52" s="3">
        <f t="shared" ca="1" si="2"/>
        <v>124</v>
      </c>
      <c r="J52" s="3">
        <f t="shared" ca="1" si="3"/>
        <v>6</v>
      </c>
      <c r="K52" s="3" t="s">
        <v>12</v>
      </c>
    </row>
    <row r="53" spans="1:11" x14ac:dyDescent="0.3">
      <c r="A53" s="15" t="s">
        <v>365</v>
      </c>
      <c r="B53" s="1" t="s">
        <v>366</v>
      </c>
      <c r="C53" s="1" t="s">
        <v>367</v>
      </c>
      <c r="D53" s="13" t="s">
        <v>368</v>
      </c>
      <c r="I53" s="3" t="e">
        <f t="shared" ca="1" si="2"/>
        <v>#VALUE!</v>
      </c>
      <c r="J53" s="3" t="e">
        <f t="shared" ca="1" si="3"/>
        <v>#VALUE!</v>
      </c>
      <c r="K53" s="3" t="s">
        <v>12</v>
      </c>
    </row>
    <row r="54" spans="1:11" x14ac:dyDescent="0.3">
      <c r="A54" s="15" t="s">
        <v>369</v>
      </c>
      <c r="B54" s="1" t="s">
        <v>370</v>
      </c>
      <c r="C54" s="1" t="s">
        <v>371</v>
      </c>
      <c r="H54" s="8"/>
      <c r="I54" s="3">
        <f t="shared" ca="1" si="2"/>
        <v>124</v>
      </c>
      <c r="J54" s="3">
        <f t="shared" ca="1" si="3"/>
        <v>6</v>
      </c>
      <c r="K54" s="3" t="s">
        <v>12</v>
      </c>
    </row>
    <row r="55" spans="1:11" x14ac:dyDescent="0.3">
      <c r="A55" s="15" t="s">
        <v>372</v>
      </c>
      <c r="B55" s="1" t="s">
        <v>373</v>
      </c>
      <c r="C55" s="1" t="s">
        <v>374</v>
      </c>
      <c r="D55" s="2" t="s">
        <v>375</v>
      </c>
      <c r="F55" s="8"/>
      <c r="H55" s="8"/>
      <c r="I55" s="3" t="e">
        <f t="shared" ca="1" si="2"/>
        <v>#VALUE!</v>
      </c>
      <c r="J55" s="3" t="e">
        <f t="shared" ca="1" si="3"/>
        <v>#VALUE!</v>
      </c>
      <c r="K55" s="3" t="s">
        <v>12</v>
      </c>
    </row>
    <row r="56" spans="1:11" hidden="1" x14ac:dyDescent="0.3">
      <c r="A56" s="15" t="s">
        <v>376</v>
      </c>
      <c r="B56" s="1" t="s">
        <v>377</v>
      </c>
      <c r="C56" s="1" t="s">
        <v>378</v>
      </c>
      <c r="E56" s="9" t="s">
        <v>379</v>
      </c>
      <c r="F56" s="1" t="s">
        <v>380</v>
      </c>
      <c r="I56" s="3">
        <f t="shared" ca="1" si="2"/>
        <v>124</v>
      </c>
      <c r="J56" s="3">
        <f t="shared" ca="1" si="3"/>
        <v>6</v>
      </c>
      <c r="K56" s="3" t="s">
        <v>13</v>
      </c>
    </row>
    <row r="57" spans="1:11" hidden="1" x14ac:dyDescent="0.3">
      <c r="A57" s="15" t="s">
        <v>381</v>
      </c>
      <c r="B57" s="1" t="s">
        <v>382</v>
      </c>
      <c r="C57" s="1" t="s">
        <v>383</v>
      </c>
      <c r="I57" s="3">
        <f t="shared" ca="1" si="2"/>
        <v>124</v>
      </c>
      <c r="J57" s="3">
        <f t="shared" ca="1" si="3"/>
        <v>6</v>
      </c>
      <c r="K57" s="3"/>
    </row>
    <row r="58" spans="1:11" x14ac:dyDescent="0.3">
      <c r="A58" s="15" t="s">
        <v>384</v>
      </c>
      <c r="B58" s="1" t="s">
        <v>385</v>
      </c>
      <c r="C58" s="1" t="s">
        <v>386</v>
      </c>
      <c r="D58" s="2" t="s">
        <v>387</v>
      </c>
      <c r="E58" s="9" t="s">
        <v>388</v>
      </c>
      <c r="F58" s="1" t="s">
        <v>389</v>
      </c>
      <c r="G58" s="9" t="s">
        <v>390</v>
      </c>
      <c r="H58" s="8"/>
      <c r="I58" s="3" t="e">
        <f t="shared" ca="1" si="2"/>
        <v>#VALUE!</v>
      </c>
      <c r="J58" s="3" t="e">
        <f t="shared" ca="1" si="3"/>
        <v>#VALUE!</v>
      </c>
      <c r="K58" s="3" t="s">
        <v>12</v>
      </c>
    </row>
    <row r="59" spans="1:11" hidden="1" x14ac:dyDescent="0.3">
      <c r="A59" s="15" t="s">
        <v>391</v>
      </c>
      <c r="B59" s="1" t="s">
        <v>392</v>
      </c>
      <c r="C59" s="1" t="s">
        <v>393</v>
      </c>
      <c r="D59" s="13" t="s">
        <v>394</v>
      </c>
      <c r="E59" s="9" t="s">
        <v>395</v>
      </c>
      <c r="G59" s="9" t="s">
        <v>396</v>
      </c>
      <c r="H59" s="1" t="s">
        <v>397</v>
      </c>
      <c r="I59" s="3" t="e">
        <f t="shared" ca="1" si="2"/>
        <v>#VALUE!</v>
      </c>
      <c r="J59" s="3" t="e">
        <f t="shared" ca="1" si="3"/>
        <v>#VALUE!</v>
      </c>
      <c r="K59" s="3" t="s">
        <v>13</v>
      </c>
    </row>
    <row r="60" spans="1:11" x14ac:dyDescent="0.3">
      <c r="A60" s="15" t="s">
        <v>398</v>
      </c>
      <c r="B60" s="1" t="s">
        <v>399</v>
      </c>
      <c r="C60" s="1" t="s">
        <v>400</v>
      </c>
      <c r="D60" s="2" t="s">
        <v>401</v>
      </c>
      <c r="E60" s="9" t="s">
        <v>402</v>
      </c>
      <c r="G60" s="9" t="s">
        <v>403</v>
      </c>
      <c r="H60" s="1" t="s">
        <v>404</v>
      </c>
      <c r="I60" s="3" t="e">
        <f t="shared" ca="1" si="2"/>
        <v>#VALUE!</v>
      </c>
      <c r="J60" s="3" t="e">
        <f t="shared" ca="1" si="3"/>
        <v>#VALUE!</v>
      </c>
      <c r="K60" s="3" t="s">
        <v>12</v>
      </c>
    </row>
    <row r="61" spans="1:11" x14ac:dyDescent="0.3">
      <c r="A61" s="15" t="s">
        <v>405</v>
      </c>
      <c r="B61" s="1" t="s">
        <v>406</v>
      </c>
      <c r="C61" s="1" t="s">
        <v>407</v>
      </c>
      <c r="D61" s="13" t="s">
        <v>408</v>
      </c>
      <c r="G61" s="9" t="s">
        <v>409</v>
      </c>
      <c r="H61" s="1" t="s">
        <v>410</v>
      </c>
      <c r="I61" s="3" t="e">
        <f t="shared" ca="1" si="2"/>
        <v>#VALUE!</v>
      </c>
      <c r="J61" s="3" t="e">
        <f t="shared" ca="1" si="3"/>
        <v>#VALUE!</v>
      </c>
      <c r="K61" s="3" t="s">
        <v>12</v>
      </c>
    </row>
    <row r="62" spans="1:11" hidden="1" x14ac:dyDescent="0.3">
      <c r="A62" s="15" t="s">
        <v>411</v>
      </c>
      <c r="B62" s="1" t="s">
        <v>412</v>
      </c>
      <c r="C62" s="1" t="s">
        <v>413</v>
      </c>
      <c r="I62" s="3">
        <f t="shared" ca="1" si="2"/>
        <v>124</v>
      </c>
      <c r="J62" s="3">
        <f t="shared" ca="1" si="3"/>
        <v>6</v>
      </c>
      <c r="K62" s="3" t="s">
        <v>13</v>
      </c>
    </row>
    <row r="63" spans="1:11" x14ac:dyDescent="0.3">
      <c r="A63" s="15" t="s">
        <v>414</v>
      </c>
      <c r="B63" s="1" t="s">
        <v>415</v>
      </c>
      <c r="C63" s="1" t="s">
        <v>416</v>
      </c>
      <c r="D63" s="2" t="s">
        <v>417</v>
      </c>
      <c r="E63" s="9" t="s">
        <v>418</v>
      </c>
      <c r="F63" t="s">
        <v>419</v>
      </c>
      <c r="G63" s="9" t="s">
        <v>420</v>
      </c>
      <c r="H63" s="18" t="s">
        <v>421</v>
      </c>
      <c r="I63" s="3" t="e">
        <f t="shared" ca="1" si="2"/>
        <v>#VALUE!</v>
      </c>
      <c r="J63" s="3" t="e">
        <f t="shared" ca="1" si="3"/>
        <v>#VALUE!</v>
      </c>
      <c r="K63" s="3" t="s">
        <v>12</v>
      </c>
    </row>
    <row r="64" spans="1:11" x14ac:dyDescent="0.3">
      <c r="A64" s="15" t="s">
        <v>422</v>
      </c>
      <c r="B64" s="1" t="s">
        <v>423</v>
      </c>
      <c r="C64" s="1" t="s">
        <v>424</v>
      </c>
      <c r="D64" s="2" t="s">
        <v>425</v>
      </c>
      <c r="G64" s="9" t="s">
        <v>426</v>
      </c>
      <c r="H64" s="8" t="s">
        <v>427</v>
      </c>
      <c r="I64" s="3" t="e">
        <f t="shared" ca="1" si="2"/>
        <v>#VALUE!</v>
      </c>
      <c r="J64" s="3" t="e">
        <f t="shared" ca="1" si="3"/>
        <v>#VALUE!</v>
      </c>
      <c r="K64" s="3" t="s">
        <v>12</v>
      </c>
    </row>
    <row r="65" spans="1:11" hidden="1" x14ac:dyDescent="0.3">
      <c r="A65" s="15" t="s">
        <v>428</v>
      </c>
      <c r="B65" s="1" t="s">
        <v>429</v>
      </c>
      <c r="C65" s="1" t="s">
        <v>430</v>
      </c>
      <c r="D65" s="2" t="s">
        <v>431</v>
      </c>
      <c r="E65" s="9" t="s">
        <v>432</v>
      </c>
      <c r="G65" s="9" t="s">
        <v>433</v>
      </c>
      <c r="H65" s="1" t="s">
        <v>434</v>
      </c>
      <c r="I65" s="3" t="e">
        <f t="shared" ca="1" si="2"/>
        <v>#VALUE!</v>
      </c>
      <c r="J65" s="3" t="e">
        <f t="shared" ca="1" si="3"/>
        <v>#VALUE!</v>
      </c>
      <c r="K65" s="3" t="s">
        <v>13</v>
      </c>
    </row>
    <row r="66" spans="1:11" x14ac:dyDescent="0.3">
      <c r="A66" s="15" t="s">
        <v>435</v>
      </c>
      <c r="C66" s="1" t="s">
        <v>436</v>
      </c>
      <c r="H66" s="8"/>
      <c r="I66" s="3">
        <f t="shared" ref="I66:I75" ca="1" si="4">DATEDIF(D66,TODAY(),"y")</f>
        <v>124</v>
      </c>
      <c r="J66" s="3">
        <f t="shared" ref="J66:J75" ca="1" si="5">DATEDIF(D66,TODAY(),"ym")</f>
        <v>6</v>
      </c>
      <c r="K66" s="3" t="s">
        <v>12</v>
      </c>
    </row>
    <row r="67" spans="1:11" x14ac:dyDescent="0.3">
      <c r="A67" s="15" t="s">
        <v>437</v>
      </c>
      <c r="B67" s="1" t="s">
        <v>438</v>
      </c>
      <c r="C67" s="1" t="s">
        <v>439</v>
      </c>
      <c r="D67" s="2">
        <v>429190</v>
      </c>
      <c r="I67" s="3" t="e">
        <f t="shared" ca="1" si="4"/>
        <v>#NUM!</v>
      </c>
      <c r="J67" s="3" t="e">
        <f t="shared" ca="1" si="5"/>
        <v>#NUM!</v>
      </c>
      <c r="K67" s="3" t="s">
        <v>12</v>
      </c>
    </row>
    <row r="68" spans="1:11" hidden="1" x14ac:dyDescent="0.3">
      <c r="A68" s="15" t="s">
        <v>440</v>
      </c>
      <c r="B68" s="1" t="s">
        <v>441</v>
      </c>
      <c r="C68" s="1" t="s">
        <v>442</v>
      </c>
      <c r="D68" s="2" t="s">
        <v>443</v>
      </c>
      <c r="E68" s="9" t="s">
        <v>444</v>
      </c>
      <c r="G68" s="9" t="s">
        <v>445</v>
      </c>
      <c r="H68" s="1" t="s">
        <v>446</v>
      </c>
      <c r="I68" s="3" t="e">
        <f t="shared" ca="1" si="4"/>
        <v>#VALUE!</v>
      </c>
      <c r="J68" s="3" t="e">
        <f t="shared" ca="1" si="5"/>
        <v>#VALUE!</v>
      </c>
      <c r="K68" s="3" t="s">
        <v>13</v>
      </c>
    </row>
    <row r="69" spans="1:11" x14ac:dyDescent="0.3">
      <c r="A69" s="15" t="s">
        <v>447</v>
      </c>
      <c r="B69" s="1" t="s">
        <v>448</v>
      </c>
      <c r="C69" s="1" t="s">
        <v>449</v>
      </c>
      <c r="E69" s="9" t="s">
        <v>450</v>
      </c>
      <c r="F69"/>
      <c r="G69" s="9" t="s">
        <v>451</v>
      </c>
      <c r="H69"/>
      <c r="I69" s="3">
        <f t="shared" ca="1" si="4"/>
        <v>124</v>
      </c>
      <c r="J69" s="3">
        <f t="shared" ca="1" si="5"/>
        <v>6</v>
      </c>
      <c r="K69" s="3" t="s">
        <v>12</v>
      </c>
    </row>
    <row r="70" spans="1:11" x14ac:dyDescent="0.3">
      <c r="A70" s="15" t="s">
        <v>452</v>
      </c>
      <c r="B70" s="1" t="s">
        <v>453</v>
      </c>
      <c r="C70" s="1" t="s">
        <v>454</v>
      </c>
      <c r="D70" s="2" t="s">
        <v>455</v>
      </c>
      <c r="F70" s="8"/>
      <c r="I70" s="3" t="e">
        <f t="shared" ca="1" si="4"/>
        <v>#VALUE!</v>
      </c>
      <c r="J70" s="3" t="e">
        <f t="shared" ca="1" si="5"/>
        <v>#VALUE!</v>
      </c>
      <c r="K70" s="3" t="s">
        <v>12</v>
      </c>
    </row>
    <row r="71" spans="1:11" x14ac:dyDescent="0.3">
      <c r="A71" s="15" t="s">
        <v>456</v>
      </c>
      <c r="B71" s="1" t="s">
        <v>457</v>
      </c>
      <c r="C71" s="1" t="s">
        <v>458</v>
      </c>
      <c r="D71" s="2" t="s">
        <v>459</v>
      </c>
      <c r="H71" s="8"/>
      <c r="I71" s="3" t="e">
        <f t="shared" ca="1" si="4"/>
        <v>#VALUE!</v>
      </c>
      <c r="J71" s="3" t="e">
        <f t="shared" ca="1" si="5"/>
        <v>#VALUE!</v>
      </c>
      <c r="K71" s="3" t="s">
        <v>12</v>
      </c>
    </row>
    <row r="72" spans="1:11" x14ac:dyDescent="0.3">
      <c r="A72" s="15" t="s">
        <v>460</v>
      </c>
      <c r="B72" s="1" t="s">
        <v>461</v>
      </c>
      <c r="C72" s="1" t="s">
        <v>462</v>
      </c>
      <c r="F72" s="1" t="s">
        <v>463</v>
      </c>
      <c r="I72" s="3">
        <f t="shared" ca="1" si="4"/>
        <v>124</v>
      </c>
      <c r="J72" s="3">
        <f t="shared" ca="1" si="5"/>
        <v>6</v>
      </c>
      <c r="K72" s="3" t="s">
        <v>12</v>
      </c>
    </row>
    <row r="73" spans="1:11" x14ac:dyDescent="0.3">
      <c r="A73" s="15" t="s">
        <v>464</v>
      </c>
      <c r="B73" s="1" t="s">
        <v>465</v>
      </c>
      <c r="C73" s="1" t="s">
        <v>466</v>
      </c>
      <c r="I73" s="3">
        <f t="shared" ca="1" si="4"/>
        <v>124</v>
      </c>
      <c r="J73" s="3">
        <f t="shared" ca="1" si="5"/>
        <v>6</v>
      </c>
      <c r="K73" s="3" t="s">
        <v>12</v>
      </c>
    </row>
    <row r="74" spans="1:11" x14ac:dyDescent="0.3">
      <c r="A74" s="15" t="s">
        <v>467</v>
      </c>
      <c r="B74" s="1" t="s">
        <v>468</v>
      </c>
      <c r="C74" s="1" t="s">
        <v>469</v>
      </c>
      <c r="D74" s="2" t="s">
        <v>470</v>
      </c>
      <c r="F74" s="1" t="s">
        <v>471</v>
      </c>
      <c r="I74" s="3" t="e">
        <f t="shared" ca="1" si="4"/>
        <v>#VALUE!</v>
      </c>
      <c r="J74" s="3" t="e">
        <f t="shared" ca="1" si="5"/>
        <v>#VALUE!</v>
      </c>
      <c r="K74" s="3" t="s">
        <v>12</v>
      </c>
    </row>
    <row r="75" spans="1:11" x14ac:dyDescent="0.3">
      <c r="A75" s="15" t="s">
        <v>472</v>
      </c>
      <c r="B75" s="1" t="s">
        <v>473</v>
      </c>
      <c r="C75" s="1" t="s">
        <v>474</v>
      </c>
      <c r="D75" s="2" t="s">
        <v>475</v>
      </c>
      <c r="E75" s="9" t="s">
        <v>476</v>
      </c>
      <c r="F75" s="8" t="s">
        <v>477</v>
      </c>
      <c r="G75" s="9" t="s">
        <v>478</v>
      </c>
      <c r="I75" s="3" t="e">
        <f t="shared" ca="1" si="4"/>
        <v>#VALUE!</v>
      </c>
      <c r="J75" s="3" t="e">
        <f t="shared" ca="1" si="5"/>
        <v>#VALUE!</v>
      </c>
      <c r="K75" s="3" t="s">
        <v>12</v>
      </c>
    </row>
  </sheetData>
  <dataValidations count="9">
    <dataValidation allowBlank="1" showInputMessage="1" showErrorMessage="1" errorTitle="Erreur de saisie" error="La cellule doit contenir un numéro de téléphone à 10 chiffres." sqref="G1:G6 G8:G61 G63:G1048576" xr:uid="{99C82756-A032-4BBA-B572-59DEC5B5D1BB}"/>
    <dataValidation type="textLength" operator="equal" allowBlank="1" showInputMessage="1" showErrorMessage="1" errorTitle="Erreur de saisie" error="La cellule doit contenir un numéro de téléphone à 10 chiffres." sqref="E1 E21:E61 E63:E1048576" xr:uid="{E848B92E-D51E-4EF1-8436-F0CC6BAD0094}">
      <formula1>9</formula1>
    </dataValidation>
    <dataValidation type="textLength" allowBlank="1" showInputMessage="1" showErrorMessage="1" sqref="F24" xr:uid="{6D666B3C-7672-4E0F-8A2F-AE1A37EB8583}">
      <formula1>10</formula1>
      <formula2>10</formula2>
    </dataValidation>
    <dataValidation operator="equal" allowBlank="1" showInputMessage="1" showErrorMessage="1" errorTitle="Erreur de saisie" error="La cellule doit contenir un numéro de téléphone à 10 chiffres." sqref="E20" xr:uid="{58FE6DA5-7033-4EBC-B02C-C890A542E4FC}"/>
    <dataValidation type="date" allowBlank="1" showInputMessage="1" showErrorMessage="1" errorTitle="Erreur de saisie" error="Attention seule des dates au format &quot;JJ-MM-AAA&quot; sont acceptées dans cette cellule." sqref="D2:D75" xr:uid="{CFE2BE15-D2FB-403F-9C8B-BF006BE25AF5}">
      <formula1>18264</formula1>
      <formula2>401769</formula2>
    </dataValidation>
    <dataValidation type="list" allowBlank="1" showInputMessage="1" showErrorMessage="1" sqref="C1 C75:C1048576" xr:uid="{ABE7F523-8080-4A45-BB74-C6822E9327D2}">
      <formula1>"IEM,SESSAD"</formula1>
    </dataValidation>
    <dataValidation type="list" allowBlank="1" showInputMessage="1" showErrorMessage="1" sqref="C2:C74" xr:uid="{DCF45EC4-5E11-48CF-B67D-01C2E731F8C6}">
      <formula1>"IEM,SESSAD,MAS"</formula1>
    </dataValidation>
    <dataValidation type="list" allowBlank="1" showInputMessage="1" showErrorMessage="1" errorTitle="Erreur de saisie" error="Dans cette colonne il n'est possible que de taper &quot;oui&quot; ou &quot;non&quot;" sqref="K1:K1048576" xr:uid="{924C079D-A37F-4131-9FFE-E728F5B4BDFA}">
      <formula1>"Oui,Non"</formula1>
    </dataValidation>
    <dataValidation type="custom" allowBlank="1" showInputMessage="1" showErrorMessage="1" errorTitle="Erreur de saisie" error="Merci de taper le nom de famille en MAJUSCULE !!" sqref="A1:A1048576" xr:uid="{CF8E7B50-DB99-4C3A-BC89-41B630E3C508}">
      <formula1>EXACT(A1,UPPER(A1))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D5DCF-BDD7-412C-814B-361B92E9311A}">
  <sheetPr codeName="Feuil2">
    <tabColor theme="1"/>
  </sheetPr>
  <dimension ref="A1:A10"/>
  <sheetViews>
    <sheetView tabSelected="1" workbookViewId="0">
      <selection activeCell="A3" sqref="A3"/>
    </sheetView>
  </sheetViews>
  <sheetFormatPr baseColWidth="10" defaultRowHeight="14.4" x14ac:dyDescent="0.3"/>
  <cols>
    <col min="1" max="1" width="22.77734375" customWidth="1"/>
  </cols>
  <sheetData>
    <row r="1" spans="1:1" x14ac:dyDescent="0.3">
      <c r="A1" t="s">
        <v>76</v>
      </c>
    </row>
    <row r="2" spans="1:1" x14ac:dyDescent="0.3">
      <c r="A2" t="str">
        <f>IFERROR(INDEX(JEUNES!$A:$A,SMALL(IF(JEUNES!$K:$K="oui",ROW(JEUNES!$K:$K)),ROWS($A$1:$A1))),"")</f>
        <v>NOM</v>
      </c>
    </row>
    <row r="3" spans="1:1" x14ac:dyDescent="0.3">
      <c r="A3" t="str">
        <f>IFERROR(INDEX(JEUNES!$A:$A,SMALL(IF(JEUNES!$K:$K="oui",ROW(JEUNES!$K:$K)),ROWS($A$1:$A2))),"")</f>
        <v/>
      </c>
    </row>
    <row r="4" spans="1:1" x14ac:dyDescent="0.3">
      <c r="A4" t="str">
        <f>IFERROR(INDEX(JEUNES!$A:$A,SMALL(IF(JEUNES!$K:$K="oui",ROW(JEUNES!$K:$K)),ROWS($A$1:$A3))),"")</f>
        <v/>
      </c>
    </row>
    <row r="5" spans="1:1" x14ac:dyDescent="0.3">
      <c r="A5" t="str">
        <f>IFERROR(INDEX(JEUNES!$A:$A,SMALL(IF(JEUNES!$K:$K="oui",ROW(JEUNES!$K:$K)),ROWS($A$1:$A4))),"")</f>
        <v/>
      </c>
    </row>
    <row r="6" spans="1:1" x14ac:dyDescent="0.3">
      <c r="A6" t="str">
        <f>IFERROR(INDEX(JEUNES!$A:$A,SMALL(IF(JEUNES!$K:$K="oui",ROW(JEUNES!$K:$K)),ROWS($A$1:$A5))),"")</f>
        <v/>
      </c>
    </row>
    <row r="7" spans="1:1" x14ac:dyDescent="0.3">
      <c r="A7" t="str">
        <f>IFERROR(INDEX(JEUNES!$A:$A,SMALL(IF(JEUNES!$K:$K="oui",ROW(JEUNES!$K:$K)),ROWS($A$1:$A6))),"")</f>
        <v/>
      </c>
    </row>
    <row r="8" spans="1:1" x14ac:dyDescent="0.3">
      <c r="A8" t="str">
        <f>IFERROR(INDEX(JEUNES!$A:$A,SMALL(IF(JEUNES!$K:$K="oui",ROW(JEUNES!$K:$K)),ROWS($A$1:$A7))),"")</f>
        <v/>
      </c>
    </row>
    <row r="9" spans="1:1" x14ac:dyDescent="0.3">
      <c r="A9" t="str">
        <f>IFERROR(INDEX(JEUNES!$A:$A,SMALL(IF(JEUNES!$K:$K="oui",ROW(JEUNES!$K:$K)),ROWS($A$1:$A8))),"")</f>
        <v/>
      </c>
    </row>
    <row r="10" spans="1:1" x14ac:dyDescent="0.3">
      <c r="A10" t="str">
        <f>IFERROR(INDEX(JEUNES!$A:$A,SMALL(IF(JEUNES!$K:$K="oui",ROW(JEUNES!$K:$K)),ROWS($A$1:$A9))),"")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D22CA-53C1-44E7-A53A-FB04B8F833B8}">
  <sheetPr codeName="Feuil16"/>
  <dimension ref="A1:R15"/>
  <sheetViews>
    <sheetView topLeftCell="G1" workbookViewId="0">
      <selection activeCell="L16" sqref="L16"/>
    </sheetView>
  </sheetViews>
  <sheetFormatPr baseColWidth="10" defaultRowHeight="14.4" x14ac:dyDescent="0.3"/>
  <cols>
    <col min="1" max="1" width="25.5546875" bestFit="1" customWidth="1"/>
    <col min="2" max="2" width="19" bestFit="1" customWidth="1"/>
    <col min="3" max="3" width="38.88671875" bestFit="1" customWidth="1"/>
    <col min="4" max="4" width="36.33203125" bestFit="1" customWidth="1"/>
    <col min="5" max="5" width="25" bestFit="1" customWidth="1"/>
    <col min="6" max="6" width="20.6640625" bestFit="1" customWidth="1"/>
    <col min="7" max="7" width="22.33203125" bestFit="1" customWidth="1"/>
    <col min="8" max="8" width="20.109375" bestFit="1" customWidth="1"/>
    <col min="9" max="9" width="28.33203125" bestFit="1" customWidth="1"/>
    <col min="10" max="10" width="17.6640625" bestFit="1" customWidth="1"/>
    <col min="11" max="11" width="27" bestFit="1" customWidth="1"/>
    <col min="12" max="12" width="24.33203125" bestFit="1" customWidth="1"/>
    <col min="13" max="13" width="32.88671875" bestFit="1" customWidth="1"/>
    <col min="14" max="14" width="26" bestFit="1" customWidth="1"/>
    <col min="15" max="15" width="17.109375" bestFit="1" customWidth="1"/>
    <col min="16" max="16" width="18.6640625" bestFit="1" customWidth="1"/>
    <col min="17" max="17" width="34.5546875" bestFit="1" customWidth="1"/>
    <col min="18" max="18" width="41.44140625" bestFit="1" customWidth="1"/>
  </cols>
  <sheetData>
    <row r="1" spans="1:18" x14ac:dyDescent="0.3">
      <c r="A1" t="s">
        <v>75</v>
      </c>
    </row>
    <row r="3" spans="1:18" x14ac:dyDescent="0.3">
      <c r="A3" t="s">
        <v>46</v>
      </c>
      <c r="B3" t="s">
        <v>47</v>
      </c>
      <c r="C3" t="s">
        <v>48</v>
      </c>
      <c r="D3" t="s">
        <v>49</v>
      </c>
      <c r="E3" t="s">
        <v>50</v>
      </c>
      <c r="F3" t="s">
        <v>51</v>
      </c>
      <c r="G3" t="s">
        <v>52</v>
      </c>
      <c r="H3" t="s">
        <v>53</v>
      </c>
      <c r="I3" t="s">
        <v>54</v>
      </c>
      <c r="J3" t="s">
        <v>55</v>
      </c>
      <c r="K3" t="s">
        <v>56</v>
      </c>
      <c r="L3" t="s">
        <v>57</v>
      </c>
      <c r="M3" t="s">
        <v>58</v>
      </c>
      <c r="N3" t="s">
        <v>59</v>
      </c>
      <c r="O3" t="s">
        <v>60</v>
      </c>
      <c r="P3" t="s">
        <v>61</v>
      </c>
      <c r="Q3" t="s">
        <v>62</v>
      </c>
      <c r="R3" t="s">
        <v>63</v>
      </c>
    </row>
    <row r="4" spans="1:18" x14ac:dyDescent="0.3">
      <c r="A4" t="s">
        <v>39</v>
      </c>
      <c r="B4" t="s">
        <v>40</v>
      </c>
      <c r="C4" t="s">
        <v>16</v>
      </c>
      <c r="D4" t="s">
        <v>15</v>
      </c>
      <c r="E4" t="s">
        <v>19</v>
      </c>
      <c r="H4" s="17">
        <v>44384</v>
      </c>
      <c r="I4" s="17">
        <v>44440</v>
      </c>
      <c r="J4" t="s">
        <v>12</v>
      </c>
      <c r="K4" s="17">
        <v>44440</v>
      </c>
      <c r="L4">
        <v>56</v>
      </c>
      <c r="M4" t="s">
        <v>64</v>
      </c>
      <c r="N4" t="s">
        <v>65</v>
      </c>
      <c r="P4" t="s">
        <v>66</v>
      </c>
      <c r="Q4">
        <v>7</v>
      </c>
      <c r="R4">
        <v>9</v>
      </c>
    </row>
    <row r="5" spans="1:18" hidden="1" x14ac:dyDescent="0.3">
      <c r="A5" t="s">
        <v>44</v>
      </c>
      <c r="B5" t="s">
        <v>45</v>
      </c>
      <c r="C5" t="s">
        <v>23</v>
      </c>
      <c r="D5" t="s">
        <v>22</v>
      </c>
      <c r="H5" s="17">
        <v>44602</v>
      </c>
      <c r="I5" s="17">
        <v>44630</v>
      </c>
      <c r="J5" t="s">
        <v>12</v>
      </c>
      <c r="K5" s="17"/>
      <c r="L5">
        <v>-44602</v>
      </c>
      <c r="M5" t="s">
        <v>66</v>
      </c>
      <c r="N5" t="s">
        <v>67</v>
      </c>
      <c r="P5" t="s">
        <v>66</v>
      </c>
      <c r="Q5">
        <v>2</v>
      </c>
    </row>
    <row r="6" spans="1:18" x14ac:dyDescent="0.3">
      <c r="A6" t="s">
        <v>24</v>
      </c>
      <c r="B6" t="s">
        <v>25</v>
      </c>
      <c r="C6" t="s">
        <v>16</v>
      </c>
      <c r="H6" s="17">
        <v>44273</v>
      </c>
      <c r="I6" s="17">
        <v>44385</v>
      </c>
      <c r="J6" t="s">
        <v>12</v>
      </c>
      <c r="K6" s="17">
        <v>44385</v>
      </c>
      <c r="L6">
        <v>112</v>
      </c>
      <c r="M6" t="s">
        <v>65</v>
      </c>
      <c r="N6" t="s">
        <v>68</v>
      </c>
      <c r="P6" t="s">
        <v>66</v>
      </c>
      <c r="Q6">
        <v>3</v>
      </c>
      <c r="R6">
        <v>7</v>
      </c>
    </row>
    <row r="7" spans="1:18" x14ac:dyDescent="0.3">
      <c r="A7" t="s">
        <v>34</v>
      </c>
      <c r="B7" t="s">
        <v>35</v>
      </c>
      <c r="C7" t="s">
        <v>21</v>
      </c>
      <c r="H7" s="17">
        <v>44384</v>
      </c>
      <c r="I7" s="17">
        <v>44621</v>
      </c>
      <c r="J7" t="s">
        <v>12</v>
      </c>
      <c r="K7" s="17">
        <v>44613</v>
      </c>
      <c r="L7">
        <v>229</v>
      </c>
      <c r="M7" t="s">
        <v>67</v>
      </c>
      <c r="N7" t="s">
        <v>65</v>
      </c>
      <c r="P7" t="s">
        <v>66</v>
      </c>
      <c r="Q7">
        <v>7</v>
      </c>
      <c r="R7">
        <v>2</v>
      </c>
    </row>
    <row r="8" spans="1:18" x14ac:dyDescent="0.3">
      <c r="A8" t="s">
        <v>41</v>
      </c>
      <c r="B8" t="s">
        <v>10</v>
      </c>
      <c r="C8" t="s">
        <v>26</v>
      </c>
      <c r="H8" s="17">
        <v>44546</v>
      </c>
      <c r="I8" s="17">
        <v>44581</v>
      </c>
      <c r="J8" t="s">
        <v>12</v>
      </c>
      <c r="K8" s="17">
        <v>44574</v>
      </c>
      <c r="L8">
        <v>28</v>
      </c>
      <c r="M8" t="s">
        <v>69</v>
      </c>
      <c r="N8" t="s">
        <v>70</v>
      </c>
      <c r="P8" t="s">
        <v>66</v>
      </c>
      <c r="Q8">
        <v>12</v>
      </c>
      <c r="R8">
        <v>1</v>
      </c>
    </row>
    <row r="9" spans="1:18" x14ac:dyDescent="0.3">
      <c r="A9" t="s">
        <v>27</v>
      </c>
      <c r="B9" t="s">
        <v>28</v>
      </c>
      <c r="C9" t="s">
        <v>17</v>
      </c>
      <c r="H9" s="17">
        <v>44267</v>
      </c>
      <c r="I9" s="17">
        <v>44378</v>
      </c>
      <c r="J9" t="s">
        <v>12</v>
      </c>
      <c r="K9" s="17">
        <v>44378</v>
      </c>
      <c r="L9">
        <v>111</v>
      </c>
      <c r="M9" t="s">
        <v>65</v>
      </c>
      <c r="N9" t="s">
        <v>68</v>
      </c>
      <c r="P9" t="s">
        <v>66</v>
      </c>
      <c r="Q9">
        <v>3</v>
      </c>
      <c r="R9">
        <v>7</v>
      </c>
    </row>
    <row r="10" spans="1:18" x14ac:dyDescent="0.3">
      <c r="A10" t="s">
        <v>30</v>
      </c>
      <c r="B10" t="s">
        <v>31</v>
      </c>
      <c r="C10" t="s">
        <v>18</v>
      </c>
      <c r="H10" s="17">
        <v>44335</v>
      </c>
      <c r="I10" s="17">
        <v>44470</v>
      </c>
      <c r="J10" t="s">
        <v>12</v>
      </c>
      <c r="K10" s="17">
        <v>44518</v>
      </c>
      <c r="L10">
        <v>183</v>
      </c>
      <c r="M10" t="s">
        <v>71</v>
      </c>
      <c r="N10" t="s">
        <v>72</v>
      </c>
      <c r="P10" t="s">
        <v>66</v>
      </c>
      <c r="Q10">
        <v>5</v>
      </c>
      <c r="R10">
        <v>11</v>
      </c>
    </row>
    <row r="11" spans="1:18" x14ac:dyDescent="0.3">
      <c r="A11" t="s">
        <v>32</v>
      </c>
      <c r="B11" t="s">
        <v>33</v>
      </c>
      <c r="C11" t="s">
        <v>20</v>
      </c>
      <c r="H11" s="17">
        <v>44322</v>
      </c>
      <c r="I11" s="17">
        <v>44390</v>
      </c>
      <c r="J11" t="s">
        <v>12</v>
      </c>
      <c r="K11" s="17">
        <v>44390</v>
      </c>
      <c r="L11">
        <v>68</v>
      </c>
      <c r="M11" t="s">
        <v>65</v>
      </c>
      <c r="N11" t="s">
        <v>72</v>
      </c>
      <c r="P11" t="s">
        <v>66</v>
      </c>
      <c r="Q11">
        <v>5</v>
      </c>
      <c r="R11">
        <v>7</v>
      </c>
    </row>
    <row r="12" spans="1:18" x14ac:dyDescent="0.3">
      <c r="A12" t="s">
        <v>36</v>
      </c>
      <c r="B12" t="s">
        <v>37</v>
      </c>
      <c r="G12" t="s">
        <v>38</v>
      </c>
      <c r="H12" s="17">
        <v>44372</v>
      </c>
      <c r="I12" s="17">
        <v>44449</v>
      </c>
      <c r="J12" t="s">
        <v>12</v>
      </c>
      <c r="K12" s="17">
        <v>44578</v>
      </c>
      <c r="L12">
        <v>206</v>
      </c>
      <c r="M12" t="s">
        <v>69</v>
      </c>
      <c r="N12" t="s">
        <v>73</v>
      </c>
      <c r="P12" t="s">
        <v>66</v>
      </c>
      <c r="Q12">
        <v>6</v>
      </c>
      <c r="R12">
        <v>1</v>
      </c>
    </row>
    <row r="13" spans="1:18" x14ac:dyDescent="0.3">
      <c r="A13" t="s">
        <v>42</v>
      </c>
      <c r="B13" t="s">
        <v>43</v>
      </c>
      <c r="C13" t="s">
        <v>74</v>
      </c>
      <c r="H13" s="17">
        <v>44525</v>
      </c>
      <c r="I13" s="17">
        <v>44536</v>
      </c>
      <c r="J13" t="s">
        <v>12</v>
      </c>
      <c r="K13" s="17">
        <v>44533</v>
      </c>
      <c r="L13">
        <v>8</v>
      </c>
      <c r="M13" t="s">
        <v>70</v>
      </c>
      <c r="N13" t="s">
        <v>71</v>
      </c>
      <c r="P13" t="s">
        <v>66</v>
      </c>
      <c r="Q13">
        <v>11</v>
      </c>
      <c r="R13">
        <v>12</v>
      </c>
    </row>
    <row r="14" spans="1:18" x14ac:dyDescent="0.3">
      <c r="A14" t="s">
        <v>29</v>
      </c>
      <c r="B14" t="s">
        <v>11</v>
      </c>
      <c r="C14" t="s">
        <v>74</v>
      </c>
      <c r="H14" s="17">
        <v>44321</v>
      </c>
      <c r="I14" s="17">
        <v>44390</v>
      </c>
      <c r="J14" t="s">
        <v>12</v>
      </c>
      <c r="K14" s="17">
        <v>44390</v>
      </c>
      <c r="L14">
        <v>69</v>
      </c>
      <c r="M14" t="s">
        <v>65</v>
      </c>
      <c r="N14" t="s">
        <v>72</v>
      </c>
      <c r="P14" t="s">
        <v>66</v>
      </c>
      <c r="Q14">
        <v>5</v>
      </c>
      <c r="R14">
        <v>7</v>
      </c>
    </row>
    <row r="15" spans="1:18" x14ac:dyDescent="0.3">
      <c r="H15" s="17"/>
      <c r="I15" s="17"/>
      <c r="K15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JEUNES</vt:lpstr>
      <vt:lpstr>liste present</vt:lpstr>
      <vt:lpstr>Feuil3</vt:lpstr>
      <vt:lpstr>JEUNES!LISTE_NOM</vt:lpstr>
      <vt:lpstr>JEUNES!NOM_PRENOM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DURIEUX</dc:creator>
  <cp:lastModifiedBy>Guillaume DURIEUX</cp:lastModifiedBy>
  <cp:lastPrinted>2024-02-15T12:38:16Z</cp:lastPrinted>
  <dcterms:created xsi:type="dcterms:W3CDTF">2021-02-17T08:13:16Z</dcterms:created>
  <dcterms:modified xsi:type="dcterms:W3CDTF">2024-07-12T07:53:56Z</dcterms:modified>
</cp:coreProperties>
</file>