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5449\Desktop\"/>
    </mc:Choice>
  </mc:AlternateContent>
  <xr:revisionPtr revIDLastSave="0" documentId="13_ncr:1_{7244B90B-6C78-4910-AE86-E183D58F4376}" xr6:coauthVersionLast="45" xr6:coauthVersionMax="45" xr10:uidLastSave="{00000000-0000-0000-0000-000000000000}"/>
  <bookViews>
    <workbookView xWindow="28680" yWindow="-1155" windowWidth="29040" windowHeight="15840" activeTab="1" xr2:uid="{9AAB3257-901C-40FB-8C56-BF75242B7548}"/>
  </bookViews>
  <sheets>
    <sheet name="Base de donnée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0" i="2" l="1" a="1"/>
  <c r="L20" i="2" s="1"/>
  <c r="L21" i="2" a="1"/>
  <c r="L21" i="2" s="1"/>
  <c r="L22" i="2" a="1"/>
  <c r="L22" i="2" s="1"/>
  <c r="L23" i="2" a="1"/>
  <c r="L23" i="2" s="1"/>
  <c r="L24" i="2" a="1"/>
  <c r="L24" i="2" s="1"/>
  <c r="L25" i="2" a="1"/>
  <c r="L25" i="2" s="1"/>
  <c r="L14" i="2" a="1"/>
  <c r="L14" i="2" s="1"/>
  <c r="L15" i="2" a="1"/>
  <c r="L15" i="2" s="1"/>
  <c r="L16" i="2" a="1"/>
  <c r="L16" i="2" s="1"/>
  <c r="L17" i="2" a="1"/>
  <c r="L17" i="2" s="1"/>
  <c r="L18" i="2" a="1"/>
  <c r="L18" i="2" s="1"/>
  <c r="L19" i="2" a="1"/>
  <c r="L19" i="2" s="1"/>
  <c r="L5" i="2" a="1"/>
  <c r="L5" i="2" s="1"/>
  <c r="L6" i="2" a="1"/>
  <c r="L6" i="2" s="1"/>
  <c r="L7" i="2" a="1"/>
  <c r="L7" i="2" s="1"/>
  <c r="L8" i="2" a="1"/>
  <c r="L8" i="2" s="1"/>
  <c r="L9" i="2" a="1"/>
  <c r="L9" i="2" s="1"/>
  <c r="L4" i="2" a="1"/>
  <c r="L4" i="2" s="1"/>
  <c r="B25" i="2"/>
  <c r="B26" i="2"/>
  <c r="C25" i="2"/>
  <c r="C26" i="2"/>
  <c r="C15" i="2"/>
  <c r="C16" i="2"/>
  <c r="C17" i="2"/>
  <c r="C18" i="2"/>
  <c r="C19" i="2"/>
  <c r="C20" i="2"/>
  <c r="C21" i="2"/>
  <c r="C22" i="2"/>
  <c r="C23" i="2"/>
  <c r="C24" i="2"/>
  <c r="C14" i="2"/>
  <c r="B15" i="2"/>
  <c r="B16" i="2"/>
  <c r="B17" i="2"/>
  <c r="B18" i="2"/>
  <c r="B19" i="2"/>
  <c r="B20" i="2"/>
  <c r="B21" i="2"/>
  <c r="B22" i="2"/>
  <c r="B23" i="2"/>
  <c r="B24" i="2"/>
  <c r="B14" i="2"/>
  <c r="A14" i="2" a="1"/>
  <c r="A14" i="2" s="1"/>
  <c r="C10" i="2"/>
  <c r="C11" i="2"/>
  <c r="B10" i="2"/>
  <c r="B11" i="2"/>
  <c r="A4" i="2" a="1"/>
  <c r="A4" i="2" s="1"/>
  <c r="B4" i="2" s="1"/>
  <c r="C4" i="2" l="1"/>
  <c r="B9" i="2"/>
  <c r="C9" i="2"/>
  <c r="C8" i="2"/>
  <c r="B8" i="2"/>
  <c r="B7" i="2"/>
  <c r="C7" i="2"/>
  <c r="B6" i="2"/>
  <c r="C6" i="2"/>
  <c r="B5" i="2"/>
  <c r="C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MORRAGLIA Paul</author>
  </authors>
  <commentList>
    <comment ref="O11" authorId="0" shapeId="0" xr:uid="{1883F9E9-4148-4878-B714-1F66AD6A7B6F}">
      <text>
        <r>
          <rPr>
            <sz val="9"/>
            <color indexed="81"/>
            <rFont val="Tahoma"/>
            <family val="2"/>
          </rPr>
          <t xml:space="preserve">J'aimerai avoir un tableau avec des lignes "dynamiques" pour que je n'ai pas à m'occuper si il y a assez de ligne entre les deux tableaux  et éviter également d'alourdir mon fichier avec des formules "vide". 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cellMetadata count="1">
    <bk>
      <rc t="1" v="0"/>
    </bk>
  </cellMetadata>
  <valueMetadata count="2">
    <bk>
      <rc t="2" v="0"/>
    </bk>
    <bk>
      <rc t="2" v="1"/>
    </bk>
  </valueMetadata>
</metadata>
</file>

<file path=xl/sharedStrings.xml><?xml version="1.0" encoding="utf-8"?>
<sst xmlns="http://schemas.openxmlformats.org/spreadsheetml/2006/main" count="79" uniqueCount="70">
  <si>
    <t>FR0010541854</t>
  </si>
  <si>
    <t xml:space="preserve">IMMOBILIER 21 ID                                  </t>
  </si>
  <si>
    <t>FR0011274984</t>
  </si>
  <si>
    <t xml:space="preserve">GEMEQUITY-I                                       </t>
  </si>
  <si>
    <t>FR0012646131</t>
  </si>
  <si>
    <t xml:space="preserve">KIRAO SMALLCAPS-IC                                </t>
  </si>
  <si>
    <t>FR0012870129</t>
  </si>
  <si>
    <t xml:space="preserve">NOBEL                                             </t>
  </si>
  <si>
    <t>FR0013306420</t>
  </si>
  <si>
    <t xml:space="preserve">SEXTANT AUTOUR DU MONDE N                         </t>
  </si>
  <si>
    <t>FR0014000TJ5</t>
  </si>
  <si>
    <t xml:space="preserve">FONDS NOV SANTE ACTIONS COTEES ASSUREURS          </t>
  </si>
  <si>
    <t>FR00140022M0</t>
  </si>
  <si>
    <t xml:space="preserve">MME 2026 part C                                   </t>
  </si>
  <si>
    <t>LU1650589762</t>
  </si>
  <si>
    <t xml:space="preserve">VF-MTX SUST EM MK LDR-HI H                        </t>
  </si>
  <si>
    <t>FR0013240694</t>
  </si>
  <si>
    <t xml:space="preserve">FPCI LOIRE VALLEY INVEST A                        </t>
  </si>
  <si>
    <t>FR0013267093</t>
  </si>
  <si>
    <t xml:space="preserve">TERRITOIRES INNOVANTS 2 PART A                    </t>
  </si>
  <si>
    <t>FR0013267267</t>
  </si>
  <si>
    <t xml:space="preserve">SWEN PE SELECT EUROPA 5 PART A                    </t>
  </si>
  <si>
    <t>FR0013351301</t>
  </si>
  <si>
    <t xml:space="preserve">EURO PE SELECT OPPORTUNITIES II FPS A1            </t>
  </si>
  <si>
    <t>FR0013382827</t>
  </si>
  <si>
    <t xml:space="preserve">EXTENDAM HOTEL EUROPE Part A                      </t>
  </si>
  <si>
    <t>FR0013401098</t>
  </si>
  <si>
    <t xml:space="preserve">ARDIAN BUYOUT FUND VII A CLASS A1                 </t>
  </si>
  <si>
    <t>FR0010191908</t>
  </si>
  <si>
    <t xml:space="preserve">ECOFI CONVERTIBLES EURO C                         </t>
  </si>
  <si>
    <t>FR0010758755</t>
  </si>
  <si>
    <t xml:space="preserve">GROUPAMA CONV M FCP 4D                            </t>
  </si>
  <si>
    <t>FR0011159896</t>
  </si>
  <si>
    <t xml:space="preserve">QUILVEST CONVERTIBLES EUROPE I                    </t>
  </si>
  <si>
    <t>FR0013084357</t>
  </si>
  <si>
    <t xml:space="preserve">M CONVERTIBLES IC                                 </t>
  </si>
  <si>
    <t>FR0013185535</t>
  </si>
  <si>
    <t xml:space="preserve">LAZARD CONVERTIBLE GLOBAL ACTION PC H-EU          </t>
  </si>
  <si>
    <t>IE00BMW2TD31</t>
  </si>
  <si>
    <t xml:space="preserve">LAZARD GLOBAL CONVER RECO FD A ACC EUR H          </t>
  </si>
  <si>
    <t>IE00BMW2TS83</t>
  </si>
  <si>
    <t xml:space="preserve">LAZ GLB CON REC ACC EA HEDGE EUR                  </t>
  </si>
  <si>
    <t>FR0011469287</t>
  </si>
  <si>
    <t xml:space="preserve">BOUTIQUES PREMIUM                                 </t>
  </si>
  <si>
    <t>FR0011759430</t>
  </si>
  <si>
    <t xml:space="preserve">OFI CREDIT ETI part I                             </t>
  </si>
  <si>
    <t>FR0012789733</t>
  </si>
  <si>
    <t xml:space="preserve">EURO LOANS V-D                                    </t>
  </si>
  <si>
    <t>FR0013142643</t>
  </si>
  <si>
    <t xml:space="preserve">ZENCAP CREDIT ETI II I1                           </t>
  </si>
  <si>
    <t>FR0013230653</t>
  </si>
  <si>
    <t xml:space="preserve">SCOR EURO LOANS VII-D EUR                         </t>
  </si>
  <si>
    <t>FR0013301470</t>
  </si>
  <si>
    <t xml:space="preserve">SCOR MID MARKET LOANS-D EUR                       </t>
  </si>
  <si>
    <t>FR0013326345</t>
  </si>
  <si>
    <t xml:space="preserve">ZENCAP CREDIT ETI III I2 FPS                      </t>
  </si>
  <si>
    <t>FR0013472552</t>
  </si>
  <si>
    <t xml:space="preserve">LBPAM DETTE PRIVEE ENTREPRISE V                   </t>
  </si>
  <si>
    <t>ISIN</t>
  </si>
  <si>
    <t>NOM</t>
  </si>
  <si>
    <t>prix</t>
  </si>
  <si>
    <t>TRI COMPTABLE</t>
  </si>
  <si>
    <t>FONDS</t>
  </si>
  <si>
    <t>PRIX</t>
  </si>
  <si>
    <t>FONDS OPC</t>
  </si>
  <si>
    <t>XFCS00X1UH18</t>
  </si>
  <si>
    <t xml:space="preserve">SAS KAREO HORIZON                                 </t>
  </si>
  <si>
    <t>FONDS AUTRES</t>
  </si>
  <si>
    <t xml:space="preserve"> </t>
  </si>
  <si>
    <t>Exemple simplifié de ce que j'ai dans mes fichiers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</si>
</sst>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2" xfId="0" applyBorder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0" xfId="0" applyNumberForma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theme" Target="theme/theme1.xml"/><Relationship Id="rId7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alcChain" Target="calcChain.xml"/><Relationship Id="rId4" Type="http://schemas.openxmlformats.org/officeDocument/2006/relationships/styles" Target="styles.xml"/><Relationship Id="rId9" Type="http://schemas.microsoft.com/office/2017/06/relationships/rdRichValueTypes" Target="richData/rdRichValueTyp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6</xdr:row>
      <xdr:rowOff>133350</xdr:rowOff>
    </xdr:from>
    <xdr:to>
      <xdr:col>3</xdr:col>
      <xdr:colOff>609600</xdr:colOff>
      <xdr:row>20</xdr:row>
      <xdr:rowOff>114300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69146A5D-D66C-42B7-941B-69AE5512F8CD}"/>
            </a:ext>
          </a:extLst>
        </xdr:cNvPr>
        <xdr:cNvSpPr/>
      </xdr:nvSpPr>
      <xdr:spPr>
        <a:xfrm>
          <a:off x="4724400" y="1295400"/>
          <a:ext cx="457200" cy="2657475"/>
        </a:xfrm>
        <a:prstGeom prst="rightBrac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twoCellAnchor>
</xdr:wsDr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8</v>
    <v>5</v>
    <v>5</v>
  </rv>
  <rv s="0">
    <v>0</v>
    <v>8</v>
    <v>10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575E3FF-0083-48EB-9076-C18F4C481F23}" name="Tableau1" displayName="Tableau1" ref="L3:N9" totalsRowShown="0">
  <autoFilter ref="L3:N9" xr:uid="{E0018FED-2FC3-4FE1-AE69-3B1185965C3F}"/>
  <tableColumns count="3">
    <tableColumn id="1" xr3:uid="{DB6AFBB6-7AD5-4BE3-A16C-543A7906732A}" name="ISIN">
      <calculatedColumnFormula array="1">_xlfn._xlws.FILTER('Base de donnée'!A:A,('Base de donnée'!D:D&gt;2302000000)*('Base de donnée'!D:D&lt;=2302100000))</calculatedColumnFormula>
    </tableColumn>
    <tableColumn id="2" xr3:uid="{18A9E980-4F7E-4C4B-8EE8-F33DEDC01B53}" name="FONDS"/>
    <tableColumn id="3" xr3:uid="{A0D1746D-2549-49FE-9D73-78F0054271C4}" name="PR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F589F46-5FA3-4D21-A485-C6F95A3E9550}" name="Tableau13" displayName="Tableau13" ref="L13:N25" totalsRowShown="0">
  <autoFilter ref="L13:N25" xr:uid="{9B711D6C-9AE3-4DC2-8CAE-12B656864B32}"/>
  <tableColumns count="3">
    <tableColumn id="1" xr3:uid="{8CA92D34-96B9-4E17-B93D-D0BEC1F564E2}" name="ISIN" dataDxfId="0">
      <calculatedColumnFormula array="1">_xlfn._xlws.FILTER('Base de donnée'!A:A,('Base de donnée'!D:D&gt;2302200000)*('Base de donnée'!D:D&lt;=2302700000),"")</calculatedColumnFormula>
    </tableColumn>
    <tableColumn id="2" xr3:uid="{34D3D97E-995C-4B72-9029-D3EB9F78F194}" name="FONDS"/>
    <tableColumn id="3" xr3:uid="{AF337B0E-48DD-4828-9BA3-EAC618FFF7E1}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722E8-9F6A-41EE-A9BA-C781EEB283EC}">
  <dimension ref="A1:D31"/>
  <sheetViews>
    <sheetView workbookViewId="0">
      <selection activeCell="J14" sqref="J14"/>
    </sheetView>
  </sheetViews>
  <sheetFormatPr baseColWidth="10" defaultRowHeight="15" x14ac:dyDescent="0.25"/>
  <cols>
    <col min="1" max="1" width="14.5703125" bestFit="1" customWidth="1"/>
    <col min="2" max="2" width="49" bestFit="1" customWidth="1"/>
    <col min="4" max="4" width="11" customWidth="1"/>
  </cols>
  <sheetData>
    <row r="1" spans="1:4" x14ac:dyDescent="0.25">
      <c r="A1" t="s">
        <v>58</v>
      </c>
      <c r="B1" t="s">
        <v>59</v>
      </c>
      <c r="C1" t="s">
        <v>60</v>
      </c>
      <c r="D1" t="s">
        <v>61</v>
      </c>
    </row>
    <row r="2" spans="1:4" x14ac:dyDescent="0.25">
      <c r="A2" t="s">
        <v>0</v>
      </c>
      <c r="B2" t="s">
        <v>1</v>
      </c>
      <c r="C2">
        <v>96</v>
      </c>
      <c r="D2">
        <v>2302000000</v>
      </c>
    </row>
    <row r="3" spans="1:4" x14ac:dyDescent="0.25">
      <c r="A3" t="s">
        <v>2</v>
      </c>
      <c r="B3" t="s">
        <v>3</v>
      </c>
      <c r="C3">
        <v>3570</v>
      </c>
      <c r="D3">
        <v>2302000000</v>
      </c>
    </row>
    <row r="4" spans="1:4" x14ac:dyDescent="0.25">
      <c r="A4" t="s">
        <v>4</v>
      </c>
      <c r="B4" t="s">
        <v>5</v>
      </c>
      <c r="C4">
        <v>4295</v>
      </c>
      <c r="D4">
        <v>2302000000</v>
      </c>
    </row>
    <row r="5" spans="1:4" x14ac:dyDescent="0.25">
      <c r="A5" t="s">
        <v>6</v>
      </c>
      <c r="B5" t="s">
        <v>7</v>
      </c>
      <c r="C5">
        <v>2195.3119999999999</v>
      </c>
      <c r="D5">
        <v>2302000000</v>
      </c>
    </row>
    <row r="6" spans="1:4" x14ac:dyDescent="0.25">
      <c r="A6" t="s">
        <v>8</v>
      </c>
      <c r="B6" t="s">
        <v>9</v>
      </c>
      <c r="C6">
        <v>10825</v>
      </c>
      <c r="D6">
        <v>2302000000</v>
      </c>
    </row>
    <row r="7" spans="1:4" x14ac:dyDescent="0.25">
      <c r="A7" t="s">
        <v>10</v>
      </c>
      <c r="B7" t="s">
        <v>11</v>
      </c>
      <c r="C7">
        <v>1001.35816</v>
      </c>
      <c r="D7">
        <v>2302000000</v>
      </c>
    </row>
    <row r="8" spans="1:4" x14ac:dyDescent="0.25">
      <c r="A8" t="s">
        <v>12</v>
      </c>
      <c r="B8" t="s">
        <v>13</v>
      </c>
      <c r="C8">
        <v>20</v>
      </c>
      <c r="D8">
        <v>2302100000</v>
      </c>
    </row>
    <row r="9" spans="1:4" x14ac:dyDescent="0.25">
      <c r="A9" t="s">
        <v>14</v>
      </c>
      <c r="B9" t="s">
        <v>15</v>
      </c>
      <c r="C9">
        <v>4765</v>
      </c>
      <c r="D9">
        <v>2302100000</v>
      </c>
    </row>
    <row r="10" spans="1:4" x14ac:dyDescent="0.25">
      <c r="A10" t="s">
        <v>16</v>
      </c>
      <c r="B10" t="s">
        <v>17</v>
      </c>
      <c r="C10">
        <v>1500</v>
      </c>
      <c r="D10">
        <v>2302100000</v>
      </c>
    </row>
    <row r="11" spans="1:4" x14ac:dyDescent="0.25">
      <c r="A11" t="s">
        <v>18</v>
      </c>
      <c r="B11" t="s">
        <v>19</v>
      </c>
      <c r="C11">
        <v>300</v>
      </c>
      <c r="D11">
        <v>2302100000</v>
      </c>
    </row>
    <row r="12" spans="1:4" x14ac:dyDescent="0.25">
      <c r="A12" t="s">
        <v>20</v>
      </c>
      <c r="B12" t="s">
        <v>21</v>
      </c>
      <c r="C12">
        <v>270</v>
      </c>
      <c r="D12">
        <v>2302100000</v>
      </c>
    </row>
    <row r="13" spans="1:4" x14ac:dyDescent="0.25">
      <c r="A13" t="s">
        <v>22</v>
      </c>
      <c r="B13" t="s">
        <v>23</v>
      </c>
      <c r="C13">
        <v>130000</v>
      </c>
      <c r="D13">
        <v>2302100000</v>
      </c>
    </row>
    <row r="14" spans="1:4" x14ac:dyDescent="0.25">
      <c r="A14" t="s">
        <v>24</v>
      </c>
      <c r="B14" t="s">
        <v>25</v>
      </c>
      <c r="C14">
        <v>7000</v>
      </c>
      <c r="D14">
        <v>2302200000</v>
      </c>
    </row>
    <row r="15" spans="1:4" x14ac:dyDescent="0.25">
      <c r="A15" t="s">
        <v>26</v>
      </c>
      <c r="B15" t="s">
        <v>27</v>
      </c>
      <c r="C15">
        <v>20000</v>
      </c>
      <c r="D15">
        <v>2302200000</v>
      </c>
    </row>
    <row r="16" spans="1:4" x14ac:dyDescent="0.25">
      <c r="A16" t="s">
        <v>28</v>
      </c>
      <c r="B16" t="s">
        <v>29</v>
      </c>
      <c r="C16">
        <v>14096</v>
      </c>
      <c r="D16">
        <v>2302200000</v>
      </c>
    </row>
    <row r="17" spans="1:4" x14ac:dyDescent="0.25">
      <c r="A17" t="s">
        <v>30</v>
      </c>
      <c r="B17" t="s">
        <v>31</v>
      </c>
      <c r="C17">
        <v>28876</v>
      </c>
      <c r="D17">
        <v>2302200000</v>
      </c>
    </row>
    <row r="18" spans="1:4" x14ac:dyDescent="0.25">
      <c r="A18" t="s">
        <v>32</v>
      </c>
      <c r="B18" t="s">
        <v>33</v>
      </c>
      <c r="C18">
        <v>103.9</v>
      </c>
      <c r="D18">
        <v>2302200000</v>
      </c>
    </row>
    <row r="19" spans="1:4" x14ac:dyDescent="0.25">
      <c r="A19" t="s">
        <v>34</v>
      </c>
      <c r="B19" t="s">
        <v>35</v>
      </c>
      <c r="C19">
        <v>3485</v>
      </c>
      <c r="D19">
        <v>2302200000</v>
      </c>
    </row>
    <row r="20" spans="1:4" x14ac:dyDescent="0.25">
      <c r="A20" t="s">
        <v>36</v>
      </c>
      <c r="B20" t="s">
        <v>37</v>
      </c>
      <c r="C20">
        <v>1216</v>
      </c>
      <c r="D20">
        <v>2302200000</v>
      </c>
    </row>
    <row r="21" spans="1:4" x14ac:dyDescent="0.25">
      <c r="A21" t="s">
        <v>38</v>
      </c>
      <c r="B21" t="s">
        <v>39</v>
      </c>
      <c r="C21">
        <v>4380</v>
      </c>
      <c r="D21">
        <v>2302500000</v>
      </c>
    </row>
    <row r="22" spans="1:4" x14ac:dyDescent="0.25">
      <c r="A22" t="s">
        <v>40</v>
      </c>
      <c r="B22" t="s">
        <v>41</v>
      </c>
      <c r="C22">
        <v>19826.085999999999</v>
      </c>
      <c r="D22">
        <v>2302700000</v>
      </c>
    </row>
    <row r="23" spans="1:4" x14ac:dyDescent="0.25">
      <c r="A23" t="s">
        <v>42</v>
      </c>
      <c r="B23" t="s">
        <v>43</v>
      </c>
      <c r="C23">
        <v>29.55406</v>
      </c>
      <c r="D23">
        <v>2302700000</v>
      </c>
    </row>
    <row r="24" spans="1:4" x14ac:dyDescent="0.25">
      <c r="A24" t="s">
        <v>44</v>
      </c>
      <c r="B24" t="s">
        <v>45</v>
      </c>
      <c r="C24">
        <v>100</v>
      </c>
      <c r="D24">
        <v>2302700000</v>
      </c>
    </row>
    <row r="25" spans="1:4" x14ac:dyDescent="0.25">
      <c r="A25" t="s">
        <v>46</v>
      </c>
      <c r="B25" t="s">
        <v>47</v>
      </c>
      <c r="C25">
        <v>1153.7775999999999</v>
      </c>
      <c r="D25">
        <v>2302700000</v>
      </c>
    </row>
    <row r="26" spans="1:4" x14ac:dyDescent="0.25">
      <c r="A26" t="s">
        <v>48</v>
      </c>
      <c r="B26" t="s">
        <v>49</v>
      </c>
      <c r="C26">
        <v>50</v>
      </c>
      <c r="D26">
        <v>2302700000</v>
      </c>
    </row>
    <row r="27" spans="1:4" x14ac:dyDescent="0.25">
      <c r="A27" t="s">
        <v>50</v>
      </c>
      <c r="B27" t="s">
        <v>51</v>
      </c>
      <c r="C27">
        <v>2189.6950999999999</v>
      </c>
      <c r="D27">
        <v>2302700000</v>
      </c>
    </row>
    <row r="28" spans="1:4" x14ac:dyDescent="0.25">
      <c r="A28" t="s">
        <v>52</v>
      </c>
      <c r="B28" t="s">
        <v>53</v>
      </c>
      <c r="C28">
        <v>4539.5967000000001</v>
      </c>
      <c r="D28">
        <v>2302700000</v>
      </c>
    </row>
    <row r="29" spans="1:4" x14ac:dyDescent="0.25">
      <c r="A29" t="s">
        <v>54</v>
      </c>
      <c r="B29" t="s">
        <v>55</v>
      </c>
      <c r="C29">
        <v>129.9966</v>
      </c>
      <c r="D29">
        <v>2302700000</v>
      </c>
    </row>
    <row r="30" spans="1:4" x14ac:dyDescent="0.25">
      <c r="A30" t="s">
        <v>56</v>
      </c>
      <c r="B30" t="s">
        <v>57</v>
      </c>
      <c r="C30">
        <v>100</v>
      </c>
      <c r="D30">
        <v>2302700000</v>
      </c>
    </row>
    <row r="31" spans="1:4" x14ac:dyDescent="0.25">
      <c r="A31" t="s">
        <v>65</v>
      </c>
      <c r="B31" t="s">
        <v>66</v>
      </c>
      <c r="C31">
        <v>1869000</v>
      </c>
      <c r="D31">
        <v>2302700000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C67124-D863-48C8-8741-49D27BD83BCE}">
  <dimension ref="A1:O26"/>
  <sheetViews>
    <sheetView showGridLines="0" tabSelected="1" workbookViewId="0">
      <selection activeCell="H19" sqref="H19"/>
    </sheetView>
  </sheetViews>
  <sheetFormatPr baseColWidth="10" defaultRowHeight="15" x14ac:dyDescent="0.25"/>
  <cols>
    <col min="1" max="1" width="13.85546875" bestFit="1" customWidth="1"/>
    <col min="2" max="2" width="43.28515625" bestFit="1" customWidth="1"/>
    <col min="12" max="12" width="12.42578125" customWidth="1"/>
    <col min="13" max="13" width="20.5703125" customWidth="1"/>
    <col min="14" max="14" width="14.85546875" customWidth="1"/>
  </cols>
  <sheetData>
    <row r="1" spans="1:15" ht="15.75" thickBot="1" x14ac:dyDescent="0.3"/>
    <row r="2" spans="1:15" ht="15.75" thickBot="1" x14ac:dyDescent="0.3">
      <c r="A2" s="4" t="s">
        <v>64</v>
      </c>
      <c r="B2" s="5"/>
      <c r="C2" s="6"/>
      <c r="L2" s="14" t="s">
        <v>64</v>
      </c>
      <c r="M2" s="15"/>
      <c r="N2" s="16"/>
    </row>
    <row r="3" spans="1:15" x14ac:dyDescent="0.25">
      <c r="A3" s="3" t="s">
        <v>58</v>
      </c>
      <c r="B3" s="3" t="s">
        <v>62</v>
      </c>
      <c r="C3" s="3" t="s">
        <v>63</v>
      </c>
      <c r="L3" t="s">
        <v>58</v>
      </c>
      <c r="M3" t="s">
        <v>62</v>
      </c>
      <c r="N3" t="s">
        <v>63</v>
      </c>
    </row>
    <row r="4" spans="1:15" x14ac:dyDescent="0.25">
      <c r="A4" s="2" t="str" cm="1">
        <f t="array" ref="A4:A9">_xlfn._xlws.FILTER('Base de donnée'!A:A,('Base de donnée'!D:D&gt;2302000000)*('Base de donnée'!D:D&lt;=2302100000))</f>
        <v>FR00140022M0</v>
      </c>
      <c r="B4" s="1" t="str">
        <f>IF(A4&lt;&gt;"",_xlfn.XLOOKUP(A4,'Base de donnée'!A:A,'Base de donnée'!B:B),"")</f>
        <v xml:space="preserve">MME 2026 part C                                   </v>
      </c>
      <c r="C4" s="1">
        <f>IF(A4&lt;&gt;"",_xlfn.XLOOKUP(A4,'Base de donnée'!A:A,'Base de donnée'!C:C),"")</f>
        <v>20</v>
      </c>
      <c r="L4" t="e" cm="1" vm="1">
        <f t="array" aca="1" ref="L4" ca="1">_xlfn._xlws.FILTER('Base de donnée'!A:A,('Base de donnée'!D:D&gt;2302000000)*('Base de donnée'!D:D&lt;=2302100000))</f>
        <v>#VALUE!</v>
      </c>
    </row>
    <row r="5" spans="1:15" x14ac:dyDescent="0.25">
      <c r="A5" s="1" t="str">
        <v>LU1650589762</v>
      </c>
      <c r="B5" s="1" t="str">
        <f>IF(A5&lt;&gt;"",_xlfn.XLOOKUP(A5,'Base de donnée'!A:A,'Base de donnée'!B:B),"")</f>
        <v xml:space="preserve">VF-MTX SUST EM MK LDR-HI H                        </v>
      </c>
      <c r="C5" s="1">
        <f>IF(A5&lt;&gt;"",_xlfn.XLOOKUP(A5,'Base de donnée'!A:A,'Base de donnée'!C:C),"")</f>
        <v>4765</v>
      </c>
      <c r="L5" t="e" cm="1" vm="1">
        <f t="array" aca="1" ref="L5" ca="1">_xlfn._xlws.FILTER('Base de donnée'!A:A,('Base de donnée'!D:D&gt;2302000000)*('Base de donnée'!D:D&lt;=2302100000))</f>
        <v>#VALUE!</v>
      </c>
    </row>
    <row r="6" spans="1:15" x14ac:dyDescent="0.25">
      <c r="A6" s="1" t="str">
        <v>FR0013240694</v>
      </c>
      <c r="B6" s="1" t="str">
        <f>IF(A6&lt;&gt;"",_xlfn.XLOOKUP(A6,'Base de donnée'!A:A,'Base de donnée'!B:B),"")</f>
        <v xml:space="preserve">FPCI LOIRE VALLEY INVEST A                        </v>
      </c>
      <c r="C6" s="1">
        <f>IF(A6&lt;&gt;"",_xlfn.XLOOKUP(A6,'Base de donnée'!A:A,'Base de donnée'!C:C),"")</f>
        <v>1500</v>
      </c>
      <c r="L6" t="e" cm="1" vm="1">
        <f t="array" aca="1" ref="L6" ca="1">_xlfn._xlws.FILTER('Base de donnée'!A:A,('Base de donnée'!D:D&gt;2302000000)*('Base de donnée'!D:D&lt;=2302100000))</f>
        <v>#VALUE!</v>
      </c>
    </row>
    <row r="7" spans="1:15" x14ac:dyDescent="0.25">
      <c r="A7" s="1" t="str">
        <v>FR0013267093</v>
      </c>
      <c r="B7" s="1" t="str">
        <f>IF(A7&lt;&gt;"",_xlfn.XLOOKUP(A7,'Base de donnée'!A:A,'Base de donnée'!B:B),"")</f>
        <v xml:space="preserve">TERRITOIRES INNOVANTS 2 PART A                    </v>
      </c>
      <c r="C7" s="1">
        <f>IF(A7&lt;&gt;"",_xlfn.XLOOKUP(A7,'Base de donnée'!A:A,'Base de donnée'!C:C),"")</f>
        <v>300</v>
      </c>
      <c r="L7" t="e" cm="1" vm="1">
        <f t="array" aca="1" ref="L7" ca="1">_xlfn._xlws.FILTER('Base de donnée'!A:A,('Base de donnée'!D:D&gt;2302000000)*('Base de donnée'!D:D&lt;=2302100000))</f>
        <v>#VALUE!</v>
      </c>
    </row>
    <row r="8" spans="1:15" x14ac:dyDescent="0.25">
      <c r="A8" s="1" t="str">
        <v>FR0013267267</v>
      </c>
      <c r="B8" s="1" t="str">
        <f>IF(A8&lt;&gt;"",_xlfn.XLOOKUP(A8,'Base de donnée'!A:A,'Base de donnée'!B:B),"")</f>
        <v xml:space="preserve">SWEN PE SELECT EUROPA 5 PART A                    </v>
      </c>
      <c r="C8" s="1">
        <f>IF(A8&lt;&gt;"",_xlfn.XLOOKUP(A8,'Base de donnée'!A:A,'Base de donnée'!C:C),"")</f>
        <v>270</v>
      </c>
      <c r="L8" t="e" cm="1" vm="1">
        <f t="array" aca="1" ref="L8" ca="1">_xlfn._xlws.FILTER('Base de donnée'!A:A,('Base de donnée'!D:D&gt;2302000000)*('Base de donnée'!D:D&lt;=2302100000))</f>
        <v>#VALUE!</v>
      </c>
    </row>
    <row r="9" spans="1:15" x14ac:dyDescent="0.25">
      <c r="A9" s="1" t="str">
        <v>FR0013351301</v>
      </c>
      <c r="B9" s="1" t="str">
        <f>IF(A9&lt;&gt;"",_xlfn.XLOOKUP(A9,'Base de donnée'!A:A,'Base de donnée'!B:B),"")</f>
        <v xml:space="preserve">EURO PE SELECT OPPORTUNITIES II FPS A1            </v>
      </c>
      <c r="C9" s="1">
        <f>IF(A9&lt;&gt;"",_xlfn.XLOOKUP(A9,'Base de donnée'!A:A,'Base de donnée'!C:C),"")</f>
        <v>130000</v>
      </c>
      <c r="L9" t="e" cm="1" vm="1">
        <f t="array" aca="1" ref="L9" ca="1">_xlfn._xlws.FILTER('Base de donnée'!A:A,('Base de donnée'!D:D&gt;2302000000)*('Base de donnée'!D:D&lt;=2302100000))</f>
        <v>#VALUE!</v>
      </c>
    </row>
    <row r="10" spans="1:15" x14ac:dyDescent="0.25">
      <c r="A10" s="1"/>
      <c r="B10" s="1" t="str">
        <f>IF(A10&lt;&gt;"",_xlfn.XLOOKUP(A10,'Base de donnée'!A:A,'Base de donnée'!B:B),"")</f>
        <v/>
      </c>
      <c r="C10" s="1" t="str">
        <f>IF(A10&lt;&gt;"",_xlfn.XLOOKUP(A10,'Base de donnée'!A:A,'Base de donnée'!C:C),"")</f>
        <v/>
      </c>
    </row>
    <row r="11" spans="1:15" ht="15.75" thickBot="1" x14ac:dyDescent="0.3">
      <c r="A11" s="1"/>
      <c r="B11" s="1" t="str">
        <f>IF(A11&lt;&gt;"",_xlfn.XLOOKUP(A11,'Base de donnée'!A:A,'Base de donnée'!B:B),"")</f>
        <v/>
      </c>
      <c r="C11" s="1" t="str">
        <f>IF(A11&lt;&gt;"",_xlfn.XLOOKUP(A11,'Base de donnée'!A:A,'Base de donnée'!C:C),"")</f>
        <v/>
      </c>
      <c r="O11" t="s">
        <v>68</v>
      </c>
    </row>
    <row r="12" spans="1:15" ht="15.75" thickBot="1" x14ac:dyDescent="0.3">
      <c r="L12" s="11" t="s">
        <v>67</v>
      </c>
      <c r="M12" s="12"/>
      <c r="N12" s="13"/>
    </row>
    <row r="13" spans="1:15" x14ac:dyDescent="0.25">
      <c r="A13" s="7" t="s">
        <v>67</v>
      </c>
      <c r="B13" s="8"/>
      <c r="C13" s="9"/>
      <c r="L13" t="s">
        <v>58</v>
      </c>
      <c r="M13" t="s">
        <v>62</v>
      </c>
      <c r="N13" t="s">
        <v>63</v>
      </c>
    </row>
    <row r="14" spans="1:15" x14ac:dyDescent="0.25">
      <c r="A14" s="1" t="str" cm="1">
        <f t="array" ref="A14:A24">_xlfn._xlws.FILTER('Base de donnée'!A:A,('Base de donnée'!D:D&gt;2302200000)*('Base de donnée'!D:D&lt;=2302700000),"")</f>
        <v>IE00BMW2TD31</v>
      </c>
      <c r="B14" s="1" t="str">
        <f>IF(A14&lt;&gt;"",_xlfn.XLOOKUP(A14,'Base de donnée'!A:A,'Base de donnée'!B:B),"")</f>
        <v xml:space="preserve">LAZARD GLOBAL CONVER RECO FD A ACC EUR H          </v>
      </c>
      <c r="C14" s="1">
        <f>IF(A14&lt;&gt;"",_xlfn.XLOOKUP(A14,'Base de donnée'!A:A,'Base de donnée'!C:C),"")</f>
        <v>4380</v>
      </c>
      <c r="E14" t="s">
        <v>69</v>
      </c>
      <c r="L14" t="e" cm="1" vm="2">
        <f t="array" aca="1" ref="L14" ca="1">_xlfn._xlws.FILTER('Base de donnée'!A:A,('Base de donnée'!D:D&gt;2302200000)*('Base de donnée'!D:D&lt;=2302700000),"")</f>
        <v>#VALUE!</v>
      </c>
    </row>
    <row r="15" spans="1:15" x14ac:dyDescent="0.25">
      <c r="A15" s="2" t="str">
        <v>IE00BMW2TS83</v>
      </c>
      <c r="B15" s="1" t="str">
        <f>IF(A15&lt;&gt;"",_xlfn.XLOOKUP(A15,'Base de donnée'!A:A,'Base de donnée'!B:B),"")</f>
        <v xml:space="preserve">LAZ GLB CON REC ACC EA HEDGE EUR                  </v>
      </c>
      <c r="C15" s="1">
        <f>IF(A15&lt;&gt;"",_xlfn.XLOOKUP(A15,'Base de donnée'!A:A,'Base de donnée'!C:C),"")</f>
        <v>19826.085999999999</v>
      </c>
      <c r="L15" t="e" cm="1" vm="2">
        <f t="array" aca="1" ref="L15" ca="1">_xlfn._xlws.FILTER('Base de donnée'!A:A,('Base de donnée'!D:D&gt;2302200000)*('Base de donnée'!D:D&lt;=2302700000),"")</f>
        <v>#VALUE!</v>
      </c>
    </row>
    <row r="16" spans="1:15" x14ac:dyDescent="0.25">
      <c r="A16" s="1" t="str">
        <v>FR0011469287</v>
      </c>
      <c r="B16" s="1" t="str">
        <f>IF(A16&lt;&gt;"",_xlfn.XLOOKUP(A16,'Base de donnée'!A:A,'Base de donnée'!B:B),"")</f>
        <v xml:space="preserve">BOUTIQUES PREMIUM                                 </v>
      </c>
      <c r="C16" s="1">
        <f>IF(A16&lt;&gt;"",_xlfn.XLOOKUP(A16,'Base de donnée'!A:A,'Base de donnée'!C:C),"")</f>
        <v>29.55406</v>
      </c>
      <c r="L16" t="e" cm="1" vm="2">
        <f t="array" aca="1" ref="L16" ca="1">_xlfn._xlws.FILTER('Base de donnée'!A:A,('Base de donnée'!D:D&gt;2302200000)*('Base de donnée'!D:D&lt;=2302700000),"")</f>
        <v>#VALUE!</v>
      </c>
    </row>
    <row r="17" spans="1:12" x14ac:dyDescent="0.25">
      <c r="A17" s="1" t="str">
        <v>FR0011759430</v>
      </c>
      <c r="B17" s="1" t="str">
        <f>IF(A17&lt;&gt;"",_xlfn.XLOOKUP(A17,'Base de donnée'!A:A,'Base de donnée'!B:B),"")</f>
        <v xml:space="preserve">OFI CREDIT ETI part I                             </v>
      </c>
      <c r="C17" s="1">
        <f>IF(A17&lt;&gt;"",_xlfn.XLOOKUP(A17,'Base de donnée'!A:A,'Base de donnée'!C:C),"")</f>
        <v>100</v>
      </c>
      <c r="L17" t="e" cm="1" vm="2">
        <f t="array" aca="1" ref="L17" ca="1">_xlfn._xlws.FILTER('Base de donnée'!A:A,('Base de donnée'!D:D&gt;2302200000)*('Base de donnée'!D:D&lt;=2302700000),"")</f>
        <v>#VALUE!</v>
      </c>
    </row>
    <row r="18" spans="1:12" x14ac:dyDescent="0.25">
      <c r="A18" s="1" t="str">
        <v>FR0012789733</v>
      </c>
      <c r="B18" s="1" t="str">
        <f>IF(A18&lt;&gt;"",_xlfn.XLOOKUP(A18,'Base de donnée'!A:A,'Base de donnée'!B:B),"")</f>
        <v xml:space="preserve">EURO LOANS V-D                                    </v>
      </c>
      <c r="C18" s="1">
        <f>IF(A18&lt;&gt;"",_xlfn.XLOOKUP(A18,'Base de donnée'!A:A,'Base de donnée'!C:C),"")</f>
        <v>1153.7775999999999</v>
      </c>
      <c r="L18" t="e" cm="1" vm="2">
        <f t="array" aca="1" ref="L18" ca="1">_xlfn._xlws.FILTER('Base de donnée'!A:A,('Base de donnée'!D:D&gt;2302200000)*('Base de donnée'!D:D&lt;=2302700000),"")</f>
        <v>#VALUE!</v>
      </c>
    </row>
    <row r="19" spans="1:12" x14ac:dyDescent="0.25">
      <c r="A19" s="1" t="str">
        <v>FR0013142643</v>
      </c>
      <c r="B19" s="1" t="str">
        <f>IF(A19&lt;&gt;"",_xlfn.XLOOKUP(A19,'Base de donnée'!A:A,'Base de donnée'!B:B),"")</f>
        <v xml:space="preserve">ZENCAP CREDIT ETI II I1                           </v>
      </c>
      <c r="C19" s="1">
        <f>IF(A19&lt;&gt;"",_xlfn.XLOOKUP(A19,'Base de donnée'!A:A,'Base de donnée'!C:C),"")</f>
        <v>50</v>
      </c>
      <c r="L19" t="e" cm="1" vm="2">
        <f t="array" aca="1" ref="L19" ca="1">_xlfn._xlws.FILTER('Base de donnée'!A:A,('Base de donnée'!D:D&gt;2302200000)*('Base de donnée'!D:D&lt;=2302700000),"")</f>
        <v>#VALUE!</v>
      </c>
    </row>
    <row r="20" spans="1:12" x14ac:dyDescent="0.25">
      <c r="A20" s="1" t="str">
        <v>FR0013230653</v>
      </c>
      <c r="B20" s="1" t="str">
        <f>IF(A20&lt;&gt;"",_xlfn.XLOOKUP(A20,'Base de donnée'!A:A,'Base de donnée'!B:B),"")</f>
        <v xml:space="preserve">SCOR EURO LOANS VII-D EUR                         </v>
      </c>
      <c r="C20" s="1">
        <f>IF(A20&lt;&gt;"",_xlfn.XLOOKUP(A20,'Base de donnée'!A:A,'Base de donnée'!C:C),"")</f>
        <v>2189.6950999999999</v>
      </c>
      <c r="L20" s="10" t="e" cm="1" vm="2">
        <f t="array" aca="1" ref="L20" ca="1">_xlfn._xlws.FILTER('Base de donnée'!A:A,('Base de donnée'!D:D&gt;2302200000)*('Base de donnée'!D:D&lt;=2302700000),"")</f>
        <v>#VALUE!</v>
      </c>
    </row>
    <row r="21" spans="1:12" x14ac:dyDescent="0.25">
      <c r="A21" s="1" t="str">
        <v>FR0013301470</v>
      </c>
      <c r="B21" s="1" t="str">
        <f>IF(A21&lt;&gt;"",_xlfn.XLOOKUP(A21,'Base de donnée'!A:A,'Base de donnée'!B:B),"")</f>
        <v xml:space="preserve">SCOR MID MARKET LOANS-D EUR                       </v>
      </c>
      <c r="C21" s="1">
        <f>IF(A21&lt;&gt;"",_xlfn.XLOOKUP(A21,'Base de donnée'!A:A,'Base de donnée'!C:C),"")</f>
        <v>4539.5967000000001</v>
      </c>
      <c r="L21" s="10" t="e" cm="1" vm="2">
        <f t="array" aca="1" ref="L21" ca="1">_xlfn._xlws.FILTER('Base de donnée'!A:A,('Base de donnée'!D:D&gt;2302200000)*('Base de donnée'!D:D&lt;=2302700000),"")</f>
        <v>#VALUE!</v>
      </c>
    </row>
    <row r="22" spans="1:12" x14ac:dyDescent="0.25">
      <c r="A22" s="1" t="str">
        <v>FR0013326345</v>
      </c>
      <c r="B22" s="1" t="str">
        <f>IF(A22&lt;&gt;"",_xlfn.XLOOKUP(A22,'Base de donnée'!A:A,'Base de donnée'!B:B),"")</f>
        <v xml:space="preserve">ZENCAP CREDIT ETI III I2 FPS                      </v>
      </c>
      <c r="C22" s="1">
        <f>IF(A22&lt;&gt;"",_xlfn.XLOOKUP(A22,'Base de donnée'!A:A,'Base de donnée'!C:C),"")</f>
        <v>129.9966</v>
      </c>
      <c r="L22" s="10" t="e" cm="1" vm="2">
        <f t="array" aca="1" ref="L22" ca="1">_xlfn._xlws.FILTER('Base de donnée'!A:A,('Base de donnée'!D:D&gt;2302200000)*('Base de donnée'!D:D&lt;=2302700000),"")</f>
        <v>#VALUE!</v>
      </c>
    </row>
    <row r="23" spans="1:12" x14ac:dyDescent="0.25">
      <c r="A23" s="1" t="str">
        <v>FR0013472552</v>
      </c>
      <c r="B23" s="1" t="str">
        <f>IF(A23&lt;&gt;"",_xlfn.XLOOKUP(A23,'Base de donnée'!A:A,'Base de donnée'!B:B),"")</f>
        <v xml:space="preserve">LBPAM DETTE PRIVEE ENTREPRISE V                   </v>
      </c>
      <c r="C23" s="1">
        <f>IF(A23&lt;&gt;"",_xlfn.XLOOKUP(A23,'Base de donnée'!A:A,'Base de donnée'!C:C),"")</f>
        <v>100</v>
      </c>
      <c r="L23" s="10" t="e" cm="1" vm="2">
        <f t="array" aca="1" ref="L23" ca="1">_xlfn._xlws.FILTER('Base de donnée'!A:A,('Base de donnée'!D:D&gt;2302200000)*('Base de donnée'!D:D&lt;=2302700000),"")</f>
        <v>#VALUE!</v>
      </c>
    </row>
    <row r="24" spans="1:12" x14ac:dyDescent="0.25">
      <c r="A24" s="1" t="str">
        <v>XFCS00X1UH18</v>
      </c>
      <c r="B24" s="1" t="str">
        <f>IF(A24&lt;&gt;"",_xlfn.XLOOKUP(A24,'Base de donnée'!A:A,'Base de donnée'!B:B),"")</f>
        <v xml:space="preserve">SAS KAREO HORIZON                                 </v>
      </c>
      <c r="C24" s="1">
        <f>IF(A24&lt;&gt;"",_xlfn.XLOOKUP(A24,'Base de donnée'!A:A,'Base de donnée'!C:C),"")</f>
        <v>1869000</v>
      </c>
      <c r="L24" s="10" t="e" cm="1" vm="2">
        <f t="array" aca="1" ref="L24" ca="1">_xlfn._xlws.FILTER('Base de donnée'!A:A,('Base de donnée'!D:D&gt;2302200000)*('Base de donnée'!D:D&lt;=2302700000),"")</f>
        <v>#VALUE!</v>
      </c>
    </row>
    <row r="25" spans="1:12" x14ac:dyDescent="0.25">
      <c r="A25" s="1"/>
      <c r="B25" s="1" t="str">
        <f>IF(A25&lt;&gt;"",_xlfn.XLOOKUP(A25,'Base de donnée'!A:A,'Base de donnée'!B:B),"")</f>
        <v/>
      </c>
      <c r="C25" s="1" t="str">
        <f>IF(A25&lt;&gt;"",_xlfn.XLOOKUP(A25,'Base de donnée'!A:A,'Base de donnée'!C:C),"")</f>
        <v/>
      </c>
      <c r="L25" s="10" t="e" cm="1" vm="2">
        <f t="array" aca="1" ref="L25" ca="1">_xlfn._xlws.FILTER('Base de donnée'!A:A,('Base de donnée'!D:D&gt;2302200000)*('Base de donnée'!D:D&lt;=2302700000),"")</f>
        <v>#VALUE!</v>
      </c>
    </row>
    <row r="26" spans="1:12" x14ac:dyDescent="0.25">
      <c r="A26" s="1"/>
      <c r="B26" s="1" t="str">
        <f>IF(A26&lt;&gt;"",_xlfn.XLOOKUP(A26,'Base de donnée'!A:A,'Base de donnée'!B:B),"")</f>
        <v/>
      </c>
      <c r="C26" s="1" t="str">
        <f>IF(A26&lt;&gt;"",_xlfn.XLOOKUP(A26,'Base de donnée'!A:A,'Base de donnée'!C:C),"")</f>
        <v/>
      </c>
    </row>
  </sheetData>
  <mergeCells count="4">
    <mergeCell ref="A2:C2"/>
    <mergeCell ref="A13:C13"/>
    <mergeCell ref="L2:N2"/>
    <mergeCell ref="L12:N12"/>
  </mergeCells>
  <pageMargins left="0.7" right="0.7" top="0.75" bottom="0.75" header="0.3" footer="0.3"/>
  <drawing r:id="rId1"/>
  <legacy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MORRAGLIA Paul</cp:lastModifiedBy>
  <dcterms:created xsi:type="dcterms:W3CDTF">2021-08-17T12:01:18Z</dcterms:created>
  <dcterms:modified xsi:type="dcterms:W3CDTF">2021-08-17T12:35:42Z</dcterms:modified>
</cp:coreProperties>
</file>