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01_cimetiere\"/>
    </mc:Choice>
  </mc:AlternateContent>
  <xr:revisionPtr revIDLastSave="0" documentId="13_ncr:1_{F2B2350A-46F4-4F23-BD7A-3469B6EBDF77}" xr6:coauthVersionLast="47" xr6:coauthVersionMax="47" xr10:uidLastSave="{00000000-0000-0000-0000-000000000000}"/>
  <bookViews>
    <workbookView xWindow="-120" yWindow="-120" windowWidth="29040" windowHeight="15840" activeTab="1" xr2:uid="{BE37065A-7D78-4790-8F31-F01602C8CD63}"/>
  </bookViews>
  <sheets>
    <sheet name="Accueil" sheetId="4" r:id="rId1"/>
    <sheet name="caveau" sheetId="1" r:id="rId2"/>
    <sheet name="defunts" sheetId="2" r:id="rId3"/>
    <sheet name="parametres" sheetId="3" r:id="rId4"/>
    <sheet name="FichePDF" sheetId="6" r:id="rId5"/>
  </sheets>
  <functionGroups builtInGroupCount="19"/>
  <definedNames>
    <definedName name="_xlnm._FilterDatabase" localSheetId="1" hidden="1">caveau!$A$1:$R$5</definedName>
    <definedName name="_xlnm.Criteria" localSheetId="1">caveau!$Z$1:$Z$2</definedName>
    <definedName name="decaler">OFFSET(caveau!$AB$2,0,0,COUNTA(caveau!$AB$2,caveau!$AB$2:$AB$9999),18)</definedName>
    <definedName name="_xlnm.Extract" localSheetId="1">caveau!$AB$1:$AS$1</definedName>
    <definedName name="List_caveau">Tab_caveau[Type Caveau]</definedName>
    <definedName name="List_cim">Tab_cim[cimetirere]</definedName>
    <definedName name="List_duree">Tab_duree[Durée]</definedName>
    <definedName name="List_occupation">Tab_occupation[Occupation]</definedName>
    <definedName name="ListNrConc">Tab_concession[N°conc]</definedName>
    <definedName name="Nr_Conc">Tab_concession[N°conc]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/>
  <c r="A3" i="2"/>
  <c r="I20" i="6" l="1"/>
  <c r="H16" i="6"/>
  <c r="F16" i="6"/>
  <c r="I16" i="6"/>
  <c r="H20" i="6" l="1"/>
  <c r="F20" i="6"/>
  <c r="I17" i="6"/>
  <c r="H18" i="6"/>
  <c r="H19" i="6"/>
  <c r="I19" i="6"/>
  <c r="F15" i="6"/>
  <c r="F18" i="6"/>
  <c r="F17" i="6"/>
  <c r="F19" i="6"/>
  <c r="H17" i="6"/>
  <c r="H15" i="6"/>
  <c r="I18" i="6"/>
  <c r="I15" i="6"/>
  <c r="D15" i="6"/>
  <c r="C15" i="6"/>
  <c r="F11" i="6"/>
  <c r="F10" i="6"/>
  <c r="F9" i="6"/>
  <c r="F8" i="6"/>
  <c r="I13" i="4" l="1"/>
  <c r="A5" i="1"/>
  <c r="A4" i="1"/>
  <c r="A3" i="1"/>
  <c r="J4" i="1"/>
  <c r="J5" i="1"/>
  <c r="J3" i="1"/>
  <c r="M6" i="4" l="1"/>
  <c r="I2" i="3" l="1"/>
  <c r="J2" i="1"/>
  <c r="E15" i="6" l="1"/>
  <c r="K4" i="1"/>
  <c r="R4" i="1" s="1"/>
  <c r="K5" i="1"/>
  <c r="R5" i="1" s="1"/>
  <c r="K3" i="1"/>
  <c r="R3" i="1" s="1"/>
  <c r="K2" i="1"/>
  <c r="A2" i="1"/>
  <c r="I6" i="4" s="1"/>
  <c r="R2" i="1" l="1"/>
  <c r="Q6" i="4"/>
</calcChain>
</file>

<file path=xl/sharedStrings.xml><?xml version="1.0" encoding="utf-8"?>
<sst xmlns="http://schemas.openxmlformats.org/spreadsheetml/2006/main" count="151" uniqueCount="83">
  <si>
    <t>Section</t>
  </si>
  <si>
    <t>Rang</t>
  </si>
  <si>
    <t>Statut</t>
  </si>
  <si>
    <t>N°conc</t>
  </si>
  <si>
    <t>Cimet.</t>
  </si>
  <si>
    <t>Date de Début</t>
  </si>
  <si>
    <t>Durée</t>
  </si>
  <si>
    <t>Date de fin</t>
  </si>
  <si>
    <t>Adresse</t>
  </si>
  <si>
    <t>Téléphone</t>
  </si>
  <si>
    <t>Mail</t>
  </si>
  <si>
    <t>Observations</t>
  </si>
  <si>
    <t>Nom photo</t>
  </si>
  <si>
    <t>recherches</t>
  </si>
  <si>
    <t>cimetirere</t>
  </si>
  <si>
    <t>Anc</t>
  </si>
  <si>
    <t>Nouv</t>
  </si>
  <si>
    <t>Occupation</t>
  </si>
  <si>
    <t>Concédé</t>
  </si>
  <si>
    <t>Disponible</t>
  </si>
  <si>
    <t>Type Caveau</t>
  </si>
  <si>
    <t>Caveau 1 Place</t>
  </si>
  <si>
    <t>Caveau 2 Places</t>
  </si>
  <si>
    <t>Caveau 3 Places</t>
  </si>
  <si>
    <t>Caveau 4 Places</t>
  </si>
  <si>
    <t>Urne</t>
  </si>
  <si>
    <t>Colombarium</t>
  </si>
  <si>
    <t>IdtCaveau</t>
  </si>
  <si>
    <t>P</t>
  </si>
  <si>
    <t>Type de caveau</t>
  </si>
  <si>
    <t>A</t>
  </si>
  <si>
    <t>Expiré ?</t>
  </si>
  <si>
    <t>Date du jour</t>
  </si>
  <si>
    <t>Propriétaire</t>
  </si>
  <si>
    <t>Nom et prénom</t>
  </si>
  <si>
    <t>Naissance</t>
  </si>
  <si>
    <t>Deces</t>
  </si>
  <si>
    <t>IdtDefunt</t>
  </si>
  <si>
    <t>df</t>
  </si>
  <si>
    <t>hj</t>
  </si>
  <si>
    <t>Nr Conc</t>
  </si>
  <si>
    <t>Nombre de concessions</t>
  </si>
  <si>
    <t>Nombre de défunts</t>
  </si>
  <si>
    <t>Nombre de concessions expirés</t>
  </si>
  <si>
    <t>Nombre de concessions  disponibles</t>
  </si>
  <si>
    <t>Mairie de Saint Clément des Levees</t>
  </si>
  <si>
    <t>Numéro concession</t>
  </si>
  <si>
    <t>3 Place Michel Pruvost</t>
  </si>
  <si>
    <t/>
  </si>
  <si>
    <t>49350 Saint Clément des levées</t>
  </si>
  <si>
    <t>Tél : 02 41 38 40 13</t>
  </si>
  <si>
    <t>Propriétaire :</t>
  </si>
  <si>
    <t>Téléphonne</t>
  </si>
  <si>
    <t>E-Mail</t>
  </si>
  <si>
    <t>Domicile</t>
  </si>
  <si>
    <t>Date de D'achat</t>
  </si>
  <si>
    <t>Nom défunt</t>
  </si>
  <si>
    <t>Décès</t>
  </si>
  <si>
    <t>15/6/1864</t>
  </si>
  <si>
    <t>22/9/1868</t>
  </si>
  <si>
    <t>10/12/1869</t>
  </si>
  <si>
    <t>22/12/1869</t>
  </si>
  <si>
    <t>Recherches</t>
  </si>
  <si>
    <t>PROPRIETAIRE DE LA CONCESSION</t>
  </si>
  <si>
    <t>Emplacement Caveau</t>
  </si>
  <si>
    <t>En cours</t>
  </si>
  <si>
    <t>Perpétuité</t>
  </si>
  <si>
    <t>NOM UN</t>
  </si>
  <si>
    <t>2000</t>
  </si>
  <si>
    <t>NOM DEUX</t>
  </si>
  <si>
    <t>NOM</t>
  </si>
  <si>
    <t>paris</t>
  </si>
  <si>
    <t>NOMUN</t>
  </si>
  <si>
    <t>NOMDEUX</t>
  </si>
  <si>
    <t>test</t>
  </si>
  <si>
    <t>NOMTROIS</t>
  </si>
  <si>
    <t>londres</t>
  </si>
  <si>
    <t>\Images\NOM.jpg</t>
  </si>
  <si>
    <t>\Images\NOMUN.jpg</t>
  </si>
  <si>
    <t>\Images\NOMTROIS.jpg</t>
  </si>
  <si>
    <t>\Images\NOMDEUX.jpg</t>
  </si>
  <si>
    <t>321Ancdf14ConcédéCaveau 1 Place10/12/1869PPerpétuitéEn coursNOMDEUXtest\Images\NOMDEUX.jpg</t>
  </si>
  <si>
    <t>*test*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</si>
</sst>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Roboto"/>
    </font>
    <font>
      <u/>
      <sz val="12"/>
      <color theme="10"/>
      <name val="Roboto"/>
    </font>
    <font>
      <b/>
      <sz val="12"/>
      <color theme="1"/>
      <name val="Roboto"/>
    </font>
    <font>
      <sz val="14"/>
      <color theme="0"/>
      <name val="Roboto"/>
    </font>
    <font>
      <sz val="36"/>
      <color theme="1"/>
      <name val="Roboto"/>
    </font>
    <font>
      <b/>
      <sz val="11"/>
      <color theme="1"/>
      <name val="Roboto"/>
    </font>
    <font>
      <b/>
      <sz val="11"/>
      <name val="Roboto"/>
    </font>
    <font>
      <sz val="11"/>
      <name val="Roboto"/>
    </font>
    <font>
      <sz val="11"/>
      <color theme="1"/>
      <name val="Roboto"/>
    </font>
    <font>
      <b/>
      <sz val="12"/>
      <color theme="0"/>
      <name val="Roboto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E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1">
    <xf numFmtId="0" fontId="0" fillId="0" borderId="0" xfId="0"/>
    <xf numFmtId="49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7" fillId="0" borderId="0" xfId="0" applyFont="1" applyAlignment="1">
      <alignment horizontal="right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1" xfId="0" applyBorder="1"/>
    <xf numFmtId="0" fontId="7" fillId="0" borderId="1" xfId="0" applyFont="1" applyBorder="1"/>
    <xf numFmtId="0" fontId="7" fillId="0" borderId="3" xfId="0" applyFont="1" applyBorder="1"/>
    <xf numFmtId="0" fontId="9" fillId="5" borderId="6" xfId="0" applyFont="1" applyFill="1" applyBorder="1" applyAlignment="1">
      <alignment horizontal="center" vertical="center" wrapText="1"/>
    </xf>
    <xf numFmtId="0" fontId="10" fillId="0" borderId="6" xfId="0" applyFont="1" applyBorder="1" applyAlignment="1">
      <alignment horizontal="center"/>
    </xf>
    <xf numFmtId="14" fontId="10" fillId="0" borderId="6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6" xfId="0" applyFont="1" applyBorder="1" applyAlignment="1">
      <alignment horizontal="center"/>
    </xf>
    <xf numFmtId="0" fontId="11" fillId="6" borderId="7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left"/>
    </xf>
    <xf numFmtId="0" fontId="11" fillId="6" borderId="9" xfId="0" applyFont="1" applyFill="1" applyBorder="1" applyAlignment="1">
      <alignment horizontal="left"/>
    </xf>
    <xf numFmtId="0" fontId="4" fillId="0" borderId="2" xfId="0" applyFont="1" applyBorder="1" applyAlignment="1">
      <alignment wrapText="1"/>
    </xf>
    <xf numFmtId="0" fontId="4" fillId="0" borderId="0" xfId="0" applyFont="1" applyBorder="1" applyAlignment="1">
      <alignment wrapText="1"/>
    </xf>
    <xf numFmtId="49" fontId="2" fillId="0" borderId="0" xfId="0" applyNumberFormat="1" applyFont="1" applyFill="1" applyAlignment="1">
      <alignment horizontal="center"/>
    </xf>
    <xf numFmtId="49" fontId="0" fillId="0" borderId="6" xfId="0" applyNumberFormat="1" applyFont="1" applyBorder="1" applyAlignment="1">
      <alignment horizontal="center"/>
    </xf>
    <xf numFmtId="49" fontId="10" fillId="0" borderId="6" xfId="0" applyNumberFormat="1" applyFont="1" applyBorder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5" fillId="2" borderId="6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4" fillId="0" borderId="4" xfId="0" quotePrefix="1" applyFont="1" applyBorder="1" applyAlignment="1">
      <alignment horizontal="left" wrapText="1"/>
    </xf>
    <xf numFmtId="0" fontId="4" fillId="0" borderId="5" xfId="0" quotePrefix="1" applyFont="1" applyBorder="1" applyAlignment="1">
      <alignment horizontal="left" wrapText="1"/>
    </xf>
    <xf numFmtId="0" fontId="0" fillId="0" borderId="0" xfId="0" applyAlignment="1">
      <alignment horizontal="center"/>
    </xf>
    <xf numFmtId="0" fontId="4" fillId="7" borderId="10" xfId="0" applyFont="1" applyFill="1" applyBorder="1" applyAlignment="1">
      <alignment horizontal="center"/>
    </xf>
    <xf numFmtId="0" fontId="4" fillId="7" borderId="11" xfId="0" applyFont="1" applyFill="1" applyBorder="1" applyAlignment="1">
      <alignment horizontal="center"/>
    </xf>
    <xf numFmtId="0" fontId="4" fillId="7" borderId="12" xfId="0" applyFont="1" applyFill="1" applyBorder="1" applyAlignment="1">
      <alignment horizontal="center"/>
    </xf>
    <xf numFmtId="0" fontId="4" fillId="0" borderId="0" xfId="0" quotePrefix="1" applyFont="1" applyBorder="1" applyAlignment="1">
      <alignment horizontal="left" wrapText="1"/>
    </xf>
    <xf numFmtId="0" fontId="4" fillId="0" borderId="2" xfId="0" quotePrefix="1" applyFont="1" applyBorder="1" applyAlignment="1">
      <alignment horizontal="left" wrapText="1"/>
    </xf>
    <xf numFmtId="0" fontId="4" fillId="0" borderId="0" xfId="0" quotePrefix="1" applyNumberFormat="1" applyFont="1" applyBorder="1" applyAlignment="1">
      <alignment horizontal="left" wrapText="1"/>
    </xf>
    <xf numFmtId="0" fontId="4" fillId="0" borderId="2" xfId="0" quotePrefix="1" applyNumberFormat="1" applyFont="1" applyBorder="1" applyAlignment="1">
      <alignment horizontal="left" wrapText="1"/>
    </xf>
    <xf numFmtId="14" fontId="0" fillId="0" borderId="13" xfId="0" applyNumberFormat="1" applyFont="1" applyBorder="1" applyAlignment="1">
      <alignment horizontal="left"/>
    </xf>
    <xf numFmtId="14" fontId="10" fillId="0" borderId="14" xfId="0" applyNumberFormat="1" applyFont="1" applyBorder="1" applyAlignment="1">
      <alignment horizontal="left"/>
    </xf>
    <xf numFmtId="0" fontId="9" fillId="5" borderId="13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9">
    <dxf>
      <numFmt numFmtId="30" formatCode="@"/>
    </dxf>
    <dxf>
      <numFmt numFmtId="30" formatCode="@"/>
    </dxf>
    <dxf>
      <font>
        <strike val="0"/>
        <outline val="0"/>
        <shadow val="0"/>
        <u val="none"/>
        <vertAlign val="baseline"/>
        <sz val="12"/>
        <color theme="1"/>
        <name val="Roboto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Roboto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Roboto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Roboto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Roboto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numFmt numFmtId="164" formatCode="d/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numFmt numFmtId="164" formatCode="d/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numFmt numFmtId="164" formatCode="d/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Roboto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714375</xdr:colOff>
      <xdr:row>4</xdr:row>
      <xdr:rowOff>0</xdr:rowOff>
    </xdr:from>
    <xdr:to>
      <xdr:col>4</xdr:col>
      <xdr:colOff>352425</xdr:colOff>
      <xdr:row>7</xdr:row>
      <xdr:rowOff>57150</xdr:rowOff>
    </xdr:to>
    <xdr:sp macro="[0]!OuvrirFormUS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4AE4450-AC1B-4A45-B259-530C1A1E5169}"/>
            </a:ext>
          </a:extLst>
        </xdr:cNvPr>
        <xdr:cNvSpPr/>
      </xdr:nvSpPr>
      <xdr:spPr>
        <a:xfrm>
          <a:off x="1476375" y="762000"/>
          <a:ext cx="1924050" cy="628650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Roboto" panose="02000000000000000000" pitchFamily="2" charset="0"/>
              <a:ea typeface="Roboto" panose="02000000000000000000" pitchFamily="2" charset="0"/>
            </a:rPr>
            <a:t>Les Concessions</a:t>
          </a:r>
        </a:p>
      </xdr:txBody>
    </xdr:sp>
    <xdr:clientData/>
  </xdr:twoCellAnchor>
  <xdr:twoCellAnchor>
    <xdr:from>
      <xdr:col>1</xdr:col>
      <xdr:colOff>752475</xdr:colOff>
      <xdr:row>9</xdr:row>
      <xdr:rowOff>19050</xdr:rowOff>
    </xdr:from>
    <xdr:to>
      <xdr:col>4</xdr:col>
      <xdr:colOff>371475</xdr:colOff>
      <xdr:row>12</xdr:row>
      <xdr:rowOff>38100</xdr:rowOff>
    </xdr:to>
    <xdr:sp macro="[0]!OuvrirFormSaisieDefunt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DED58B2-6B74-4098-8CCE-DFA5B0F65A5E}"/>
            </a:ext>
          </a:extLst>
        </xdr:cNvPr>
        <xdr:cNvSpPr/>
      </xdr:nvSpPr>
      <xdr:spPr>
        <a:xfrm>
          <a:off x="1514475" y="1733550"/>
          <a:ext cx="1905000" cy="590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600">
              <a:solidFill>
                <a:schemeClr val="bg1"/>
              </a:solidFill>
              <a:latin typeface="Roboto" panose="02000000000000000000" pitchFamily="2" charset="0"/>
              <a:ea typeface="Roboto" panose="02000000000000000000" pitchFamily="2" charset="0"/>
              <a:cs typeface="+mn-cs"/>
            </a:rPr>
            <a:t>Les Défunts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381000</xdr:colOff>
      <xdr:row>19</xdr:row>
      <xdr:rowOff>85725</xdr:rowOff>
    </xdr:to>
    <xdr:sp macro="[0]!OuvrirFormRecherch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F2942B3-D9D9-4BC8-8D96-261B2FE1BBB3}"/>
            </a:ext>
          </a:extLst>
        </xdr:cNvPr>
        <xdr:cNvSpPr/>
      </xdr:nvSpPr>
      <xdr:spPr>
        <a:xfrm>
          <a:off x="1524000" y="3409950"/>
          <a:ext cx="1905000" cy="847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600">
              <a:solidFill>
                <a:schemeClr val="bg1"/>
              </a:solidFill>
              <a:latin typeface="Roboto" panose="02000000000000000000" pitchFamily="2" charset="0"/>
              <a:ea typeface="Roboto" panose="02000000000000000000" pitchFamily="2" charset="0"/>
              <a:cs typeface="+mn-cs"/>
            </a:rPr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2</xdr:row>
      <xdr:rowOff>19050</xdr:rowOff>
    </xdr:from>
    <xdr:to>
      <xdr:col>8</xdr:col>
      <xdr:colOff>590550</xdr:colOff>
      <xdr:row>4</xdr:row>
      <xdr:rowOff>57150</xdr:rowOff>
    </xdr:to>
    <xdr:sp macro="[0]!Exporter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99309A-9EFD-45EF-8FC5-F51C448F2814}"/>
            </a:ext>
          </a:extLst>
        </xdr:cNvPr>
        <xdr:cNvSpPr/>
      </xdr:nvSpPr>
      <xdr:spPr>
        <a:xfrm>
          <a:off x="8924925" y="400050"/>
          <a:ext cx="1200150" cy="4191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enPDF</a:t>
          </a:r>
        </a:p>
      </xdr:txBody>
    </xdr:sp>
    <xdr:clientData fPrintsWithSheet="0"/>
  </xdr:twoCellAnchor>
  <xdr:twoCellAnchor editAs="oneCell">
    <xdr:from>
      <xdr:col>1</xdr:col>
      <xdr:colOff>9526</xdr:colOff>
      <xdr:row>1</xdr:row>
      <xdr:rowOff>28575</xdr:rowOff>
    </xdr:from>
    <xdr:to>
      <xdr:col>1</xdr:col>
      <xdr:colOff>885825</xdr:colOff>
      <xdr:row>7</xdr:row>
      <xdr:rowOff>44683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98C3A6F-F939-4C3F-9D30-C4281A65E1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6" y="219075"/>
          <a:ext cx="876299" cy="1168633"/>
        </a:xfrm>
        <a:prstGeom prst="rect">
          <a:avLst/>
        </a:prstGeom>
      </xdr:spPr>
    </xdr:pic>
    <xdr:clientData/>
  </xdr:twoCellAnchor>
  <xdr:twoCellAnchor>
    <xdr:from>
      <xdr:col>7</xdr:col>
      <xdr:colOff>485775</xdr:colOff>
      <xdr:row>5</xdr:row>
      <xdr:rowOff>47625</xdr:rowOff>
    </xdr:from>
    <xdr:to>
      <xdr:col>8</xdr:col>
      <xdr:colOff>589200</xdr:colOff>
      <xdr:row>7</xdr:row>
      <xdr:rowOff>84225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1A4C612-8C09-4ED4-B41D-351321B66B63}"/>
            </a:ext>
          </a:extLst>
        </xdr:cNvPr>
        <xdr:cNvSpPr/>
      </xdr:nvSpPr>
      <xdr:spPr>
        <a:xfrm>
          <a:off x="8924925" y="1009650"/>
          <a:ext cx="1198800" cy="4176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n>
                <a:noFill/>
              </a:ln>
              <a:solidFill>
                <a:schemeClr val="tx1">
                  <a:lumMod val="85000"/>
                  <a:lumOff val="15000"/>
                </a:schemeClr>
              </a:solidFill>
              <a:latin typeface="Roboto" panose="02000000000000000000" pitchFamily="2" charset="0"/>
              <a:ea typeface="Roboto" panose="02000000000000000000" pitchFamily="2" charset="0"/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5B670E5-F079-4FCE-A481-380E29E08146}" name="Tab_concession" displayName="Tab_concession" ref="A1:R5" totalsRowShown="0" headerRowDxfId="28" dataDxfId="27">
  <tableColumns count="18">
    <tableColumn id="1" xr3:uid="{E8C45A10-E775-44C2-A8C7-80F4EB52BD2C}" name="IdtCaveau" dataDxfId="26">
      <calculatedColumnFormula>ROW()-1</calculatedColumnFormula>
    </tableColumn>
    <tableColumn id="2" xr3:uid="{6284DDF4-F124-49AF-B8E1-A8B7A8B02DD3}" name="N°conc" dataDxfId="25"/>
    <tableColumn id="3" xr3:uid="{9DDA2ABD-C61E-4227-8F79-D9C9E89F7D14}" name="Cimet." dataDxfId="24"/>
    <tableColumn id="4" xr3:uid="{3162733F-BEC8-4F46-89B6-6DD31FD35A43}" name="Section" dataDxfId="23"/>
    <tableColumn id="5" xr3:uid="{FCF5FEB5-D709-4B36-B6DF-533215996D7A}" name="Rang" dataDxfId="22"/>
    <tableColumn id="6" xr3:uid="{B0F63F05-CD0E-4A71-B580-06C71B890E61}" name="Statut" dataDxfId="21"/>
    <tableColumn id="7" xr3:uid="{1A64A69F-2E07-4CAB-8E1B-2C1F92B491AE}" name="Type de caveau" dataDxfId="20"/>
    <tableColumn id="8" xr3:uid="{DD50363C-CF09-4E02-9B93-F6C639EA06C0}" name="Date de Début" dataDxfId="19"/>
    <tableColumn id="9" xr3:uid="{AD4AA440-FCB8-4AF3-8CBE-C5038D80F1AB}" name="Durée" dataDxfId="18"/>
    <tableColumn id="10" xr3:uid="{336B98C0-ED49-4708-A941-4159975B0877}" name="Date de fin" dataDxfId="17">
      <calculatedColumnFormula>datefin(Tab_concession[[#This Row],[Date de Début]],Tab_concession[[#This Row],[Durée]])</calculatedColumnFormula>
    </tableColumn>
    <tableColumn id="19" xr3:uid="{8C775559-9FCD-459F-BD56-C5743E2A9131}" name="Expiré ?" dataDxfId="16">
      <calculatedColumnFormula>IF(ISBLANK(J1),"",IF(J1&lt;parametres!$I$2,"Oui","En cours"))</calculatedColumnFormula>
    </tableColumn>
    <tableColumn id="11" xr3:uid="{E2CB608C-D600-4FB8-BF66-39A4D2408C01}" name="Propriétaire" dataDxfId="15"/>
    <tableColumn id="13" xr3:uid="{7634AF75-626D-4CAF-9B9D-EBC6F1987218}" name="Adresse" dataDxfId="14"/>
    <tableColumn id="14" xr3:uid="{3CBBB6CB-D37C-411A-91EB-F9816C49C5B2}" name="Téléphone" dataDxfId="13"/>
    <tableColumn id="15" xr3:uid="{D13BF880-5C4E-4B72-825C-C23AF15F4801}" name="Mail" dataDxfId="12" dataCellStyle="Lien hypertexte"/>
    <tableColumn id="16" xr3:uid="{162955A6-59CC-409A-BCB4-F5259356E0BE}" name="Observations" dataDxfId="11"/>
    <tableColumn id="17" xr3:uid="{D0A980A2-47E3-4906-B678-D977D85698C0}" name="Nom photo" dataDxfId="10"/>
    <tableColumn id="18" xr3:uid="{C8DE8F30-3E54-41FA-84D8-ADBA06F21B7E}" name="recherches" dataDxfId="9">
      <calculatedColumnFormula>CONCATENATE(Tab_concession[[#This Row],[IdtCaveau]],Tab_concession[[#This Row],[N°conc]],Tab_concession[[#This Row],[Cimet.]],Tab_concession[[#This Row],[Section]],Tab_concession[[#This Row],[Rang]],Tab_concession[[#This Row],[Statut]],Tab_concession[[#This Row],[Type de caveau]],Tab_concession[[#This Row],[Date de Début]],Tab_concession[[#This Row],[Durée]],Tab_concession[[#This Row],[Date de fin]],Tab_concession[[#This Row],[Expiré ?]],Tab_concession[[#This Row],[Propriétaire]],Tab_concession[[#This Row],[Adresse]],Tab_concession[[#This Row],[Téléphone]],Tab_concession[[#This Row],[Mail]],Tab_concession[[#This Row],[Observations]],Tab_concession[[#This Row],[Nom photo]])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4EB6C48-E953-4EAC-8F34-A3AF84EBC6C2}" name="TableDefunts" displayName="TableDefunts" ref="A1:E3" totalsRowShown="0" headerRowDxfId="8" dataDxfId="7">
  <autoFilter ref="A1:E3" xr:uid="{D4EB6C48-E953-4EAC-8F34-A3AF84EBC6C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620A72E-000D-457C-BC88-7B62FCC409B9}" name="IdtDefunt" dataDxfId="6">
      <calculatedColumnFormula>B2&amp;"_"&amp;COUNTIF($B$2:B2,B2)</calculatedColumnFormula>
    </tableColumn>
    <tableColumn id="3" xr3:uid="{8AC20123-BFCB-4338-A3D8-4E4CB4DFD5BD}" name="Nr Conc" dataDxfId="5"/>
    <tableColumn id="2" xr3:uid="{A8AAC347-40C1-4702-8237-306E27F44E50}" name="Nom et prénom" dataDxfId="4"/>
    <tableColumn id="4" xr3:uid="{5CA1CAB6-03CE-4A4E-972A-05DAE9649709}" name="Naissance" dataDxfId="3"/>
    <tableColumn id="5" xr3:uid="{3E4FF4D9-7790-4A90-8B9F-6CBCB942D92F}" name="Deces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C66E52-ABFE-49CA-860E-FDCB32646C39}" name="Tab_cim" displayName="Tab_cim" ref="A1:A3" totalsRowShown="0">
  <autoFilter ref="A1:A3" xr:uid="{99C66E52-ABFE-49CA-860E-FDCB32646C39}"/>
  <tableColumns count="1">
    <tableColumn id="1" xr3:uid="{A7D8CFBB-3106-4EF1-A82D-B234587039A8}" name="cimetirer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934994-8744-4C15-8C78-A6E38D76664F}" name="Tab_occupation" displayName="Tab_occupation" ref="C1:C3" totalsRowShown="0">
  <autoFilter ref="C1:C3" xr:uid="{8B934994-8744-4C15-8C78-A6E38D76664F}"/>
  <tableColumns count="1">
    <tableColumn id="1" xr3:uid="{095FDDEF-37AB-4B0D-95DF-D0BAC320D4DF}" name="Occupation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95CB005-8110-4D92-A70A-0681A695040A}" name="Tab_caveau" displayName="Tab_caveau" ref="E1:E7" totalsRowShown="0">
  <autoFilter ref="E1:E7" xr:uid="{095CB005-8110-4D92-A70A-0681A695040A}"/>
  <tableColumns count="1">
    <tableColumn id="1" xr3:uid="{3CE9F34C-AEFE-442F-8E44-D717CE992330}" name="Type Caveau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AE29DCE-40EC-4A71-B46B-9D572183595D}" name="Tab_duree" displayName="Tab_duree" ref="G1:G4" totalsRowShown="0" dataDxfId="1">
  <autoFilter ref="G1:G4" xr:uid="{AAE29DCE-40EC-4A71-B46B-9D572183595D}"/>
  <tableColumns count="1">
    <tableColumn id="1" xr3:uid="{A33BD457-E14D-426C-8E0C-A7F3A2C7F532}" name="Durée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6F9D8-7515-4DD9-8C05-E276FAF09E56}">
  <sheetPr codeName="Feuil4"/>
  <dimension ref="F4:S16"/>
  <sheetViews>
    <sheetView showGridLines="0" workbookViewId="0">
      <selection activeCell="I13" sqref="I13:K16"/>
    </sheetView>
  </sheetViews>
  <sheetFormatPr baseColWidth="10" defaultRowHeight="15" x14ac:dyDescent="0.25"/>
  <cols>
    <col min="5" max="5" width="11.42578125" customWidth="1"/>
    <col min="6" max="6" width="1.7109375" style="11" customWidth="1"/>
  </cols>
  <sheetData>
    <row r="4" spans="9:19" ht="6.75" customHeight="1" x14ac:dyDescent="0.25"/>
    <row r="5" spans="9:19" ht="46.5" customHeight="1" x14ac:dyDescent="0.25">
      <c r="I5" s="36" t="s">
        <v>41</v>
      </c>
      <c r="J5" s="36"/>
      <c r="K5" s="36"/>
      <c r="M5" s="36" t="s">
        <v>42</v>
      </c>
      <c r="N5" s="36"/>
      <c r="O5" s="36"/>
      <c r="Q5" s="34" t="s">
        <v>43</v>
      </c>
      <c r="R5" s="34"/>
      <c r="S5" s="34"/>
    </row>
    <row r="6" spans="9:19" ht="15" customHeight="1" x14ac:dyDescent="0.25">
      <c r="I6" s="35">
        <f>COUNTA(caveau!A:A)-1</f>
        <v>4</v>
      </c>
      <c r="J6" s="35"/>
      <c r="K6" s="35"/>
      <c r="M6" s="35">
        <f>COUNTA(defunts!A:A)-1</f>
        <v>2</v>
      </c>
      <c r="N6" s="35"/>
      <c r="O6" s="35"/>
      <c r="Q6" s="35">
        <f ca="1">COUNTIF(caveau!K:K,"oui")</f>
        <v>0</v>
      </c>
      <c r="R6" s="35"/>
      <c r="S6" s="35"/>
    </row>
    <row r="7" spans="9:19" ht="15" customHeight="1" x14ac:dyDescent="0.25">
      <c r="I7" s="35"/>
      <c r="J7" s="35"/>
      <c r="K7" s="35"/>
      <c r="M7" s="35"/>
      <c r="N7" s="35"/>
      <c r="O7" s="35"/>
      <c r="Q7" s="35"/>
      <c r="R7" s="35"/>
      <c r="S7" s="35"/>
    </row>
    <row r="8" spans="9:19" ht="15" customHeight="1" x14ac:dyDescent="0.25">
      <c r="I8" s="35"/>
      <c r="J8" s="35"/>
      <c r="K8" s="35"/>
      <c r="M8" s="35"/>
      <c r="N8" s="35"/>
      <c r="O8" s="35"/>
      <c r="Q8" s="35"/>
      <c r="R8" s="35"/>
      <c r="S8" s="35"/>
    </row>
    <row r="9" spans="9:19" ht="15" customHeight="1" x14ac:dyDescent="0.25">
      <c r="I9" s="35"/>
      <c r="J9" s="35"/>
      <c r="K9" s="35"/>
      <c r="M9" s="35"/>
      <c r="N9" s="35"/>
      <c r="O9" s="35"/>
      <c r="Q9" s="35"/>
      <c r="R9" s="35"/>
      <c r="S9" s="35"/>
    </row>
    <row r="12" spans="9:19" ht="35.25" customHeight="1" x14ac:dyDescent="0.25">
      <c r="I12" s="34" t="s">
        <v>44</v>
      </c>
      <c r="J12" s="34"/>
      <c r="K12" s="34"/>
    </row>
    <row r="13" spans="9:19" x14ac:dyDescent="0.25">
      <c r="I13" s="35">
        <f>COUNTIF(caveau!F:F,"Disponible")</f>
        <v>2</v>
      </c>
      <c r="J13" s="35"/>
      <c r="K13" s="35"/>
    </row>
    <row r="14" spans="9:19" x14ac:dyDescent="0.25">
      <c r="I14" s="35"/>
      <c r="J14" s="35"/>
      <c r="K14" s="35"/>
    </row>
    <row r="15" spans="9:19" x14ac:dyDescent="0.25">
      <c r="I15" s="35"/>
      <c r="J15" s="35"/>
      <c r="K15" s="35"/>
    </row>
    <row r="16" spans="9:19" x14ac:dyDescent="0.25">
      <c r="I16" s="35"/>
      <c r="J16" s="35"/>
      <c r="K16" s="35"/>
    </row>
  </sheetData>
  <mergeCells count="8">
    <mergeCell ref="Q5:S5"/>
    <mergeCell ref="Q6:S9"/>
    <mergeCell ref="I12:K12"/>
    <mergeCell ref="I13:K16"/>
    <mergeCell ref="I5:K5"/>
    <mergeCell ref="I6:K9"/>
    <mergeCell ref="M5:O5"/>
    <mergeCell ref="M6:O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DFD7A-7E64-4977-A9BD-4BA2154A1E80}">
  <sheetPr codeName="Feuil1"/>
  <dimension ref="A1:AS446"/>
  <sheetViews>
    <sheetView showGridLines="0" tabSelected="1" workbookViewId="0">
      <selection activeCell="B4" sqref="B4"/>
    </sheetView>
  </sheetViews>
  <sheetFormatPr baseColWidth="10" defaultRowHeight="15.75" x14ac:dyDescent="0.25"/>
  <cols>
    <col min="1" max="1" width="14" style="3" bestFit="1" customWidth="1"/>
    <col min="2" max="2" width="10.85546875" style="3" bestFit="1" customWidth="1"/>
    <col min="3" max="3" width="10.28515625" style="3" bestFit="1" customWidth="1"/>
    <col min="4" max="4" width="11.28515625" style="3" bestFit="1" customWidth="1"/>
    <col min="5" max="5" width="8.85546875" style="3" bestFit="1" customWidth="1"/>
    <col min="6" max="6" width="12" style="3" bestFit="1" customWidth="1"/>
    <col min="7" max="7" width="20" style="3" bestFit="1" customWidth="1"/>
    <col min="8" max="8" width="18" style="3" bestFit="1" customWidth="1"/>
    <col min="9" max="9" width="9.7109375" style="3" bestFit="1" customWidth="1"/>
    <col min="10" max="10" width="14.7109375" style="3" bestFit="1" customWidth="1"/>
    <col min="11" max="11" width="11.7109375" style="3" bestFit="1" customWidth="1"/>
    <col min="12" max="12" width="46.28515625" style="21" bestFit="1" customWidth="1"/>
    <col min="13" max="13" width="61.42578125" style="3" bestFit="1" customWidth="1"/>
    <col min="14" max="14" width="14.5703125" style="3" bestFit="1" customWidth="1"/>
    <col min="15" max="15" width="14.140625" style="3" bestFit="1" customWidth="1"/>
    <col min="16" max="16" width="61.5703125" style="21" bestFit="1" customWidth="1"/>
    <col min="17" max="17" width="22" style="21" bestFit="1" customWidth="1"/>
    <col min="18" max="18" width="249.140625" style="21" bestFit="1" customWidth="1"/>
    <col min="19" max="25" width="11.42578125" style="3"/>
    <col min="26" max="26" width="12.85546875" style="3" bestFit="1" customWidth="1"/>
    <col min="27" max="34" width="11.42578125" style="3"/>
    <col min="35" max="35" width="15.7109375" style="3" bestFit="1" customWidth="1"/>
    <col min="36" max="36" width="11.42578125" style="3"/>
    <col min="37" max="37" width="13.5703125" style="3" bestFit="1" customWidth="1"/>
    <col min="38" max="38" width="11.42578125" style="3"/>
    <col min="39" max="39" width="45" style="3" bestFit="1" customWidth="1"/>
    <col min="40" max="40" width="36.7109375" style="3" bestFit="1" customWidth="1"/>
    <col min="41" max="42" width="11.42578125" style="3"/>
    <col min="43" max="43" width="42.28515625" style="3" bestFit="1" customWidth="1"/>
    <col min="44" max="44" width="12.5703125" style="3" bestFit="1" customWidth="1"/>
    <col min="45" max="45" width="152.85546875" style="3" bestFit="1" customWidth="1"/>
    <col min="46" max="16384" width="11.42578125" style="3"/>
  </cols>
  <sheetData>
    <row r="1" spans="1:45" x14ac:dyDescent="0.25">
      <c r="A1" s="3" t="s">
        <v>27</v>
      </c>
      <c r="B1" s="3" t="s">
        <v>3</v>
      </c>
      <c r="C1" s="3" t="s">
        <v>4</v>
      </c>
      <c r="D1" s="3" t="s">
        <v>0</v>
      </c>
      <c r="E1" s="3" t="s">
        <v>1</v>
      </c>
      <c r="F1" s="3" t="s">
        <v>2</v>
      </c>
      <c r="G1" s="3" t="s">
        <v>29</v>
      </c>
      <c r="H1" s="3" t="s">
        <v>5</v>
      </c>
      <c r="I1" s="3" t="s">
        <v>6</v>
      </c>
      <c r="J1" s="3" t="s">
        <v>7</v>
      </c>
      <c r="K1" s="3" t="s">
        <v>31</v>
      </c>
      <c r="L1" s="21" t="s">
        <v>33</v>
      </c>
      <c r="M1" s="3" t="s">
        <v>8</v>
      </c>
      <c r="N1" s="3" t="s">
        <v>9</v>
      </c>
      <c r="O1" s="3" t="s">
        <v>10</v>
      </c>
      <c r="P1" s="21" t="s">
        <v>11</v>
      </c>
      <c r="Q1" s="21" t="s">
        <v>12</v>
      </c>
      <c r="R1" s="21" t="s">
        <v>13</v>
      </c>
      <c r="Z1" s="23" t="s">
        <v>62</v>
      </c>
      <c r="AB1" s="24" t="s">
        <v>27</v>
      </c>
      <c r="AC1" s="25" t="s">
        <v>3</v>
      </c>
      <c r="AD1" s="25" t="s">
        <v>4</v>
      </c>
      <c r="AE1" s="25" t="s">
        <v>0</v>
      </c>
      <c r="AF1" s="25" t="s">
        <v>1</v>
      </c>
      <c r="AG1" s="25" t="s">
        <v>2</v>
      </c>
      <c r="AH1" s="25" t="s">
        <v>29</v>
      </c>
      <c r="AI1" s="25" t="s">
        <v>5</v>
      </c>
      <c r="AJ1" s="25" t="s">
        <v>6</v>
      </c>
      <c r="AK1" s="25" t="s">
        <v>7</v>
      </c>
      <c r="AL1" s="25" t="s">
        <v>31</v>
      </c>
      <c r="AM1" s="25" t="s">
        <v>33</v>
      </c>
      <c r="AN1" s="25" t="s">
        <v>8</v>
      </c>
      <c r="AO1" s="25" t="s">
        <v>9</v>
      </c>
      <c r="AP1" s="25" t="s">
        <v>10</v>
      </c>
      <c r="AQ1" s="26" t="s">
        <v>11</v>
      </c>
      <c r="AR1" s="26" t="s">
        <v>12</v>
      </c>
      <c r="AS1" s="27" t="s">
        <v>13</v>
      </c>
    </row>
    <row r="2" spans="1:45" x14ac:dyDescent="0.25">
      <c r="A2" s="3">
        <f>ROW()-1</f>
        <v>1</v>
      </c>
      <c r="B2" s="3">
        <v>19</v>
      </c>
      <c r="C2" s="3" t="s">
        <v>15</v>
      </c>
      <c r="D2" s="3" t="s">
        <v>30</v>
      </c>
      <c r="E2" s="3">
        <v>12</v>
      </c>
      <c r="F2" s="3" t="s">
        <v>19</v>
      </c>
      <c r="G2" s="3" t="s">
        <v>23</v>
      </c>
      <c r="H2" s="4" t="s">
        <v>58</v>
      </c>
      <c r="I2" s="3" t="s">
        <v>28</v>
      </c>
      <c r="J2" s="4" t="str">
        <f>datefin(Tab_concession[[#This Row],[Date de Début]],Tab_concession[[#This Row],[Durée]])</f>
        <v>Perpétuité</v>
      </c>
      <c r="K2" s="4" t="str">
        <f ca="1">IF(ISBLANK(J1),"",IF(J1&lt;parametres!$I$2,"Oui","En cours"))</f>
        <v>En cours</v>
      </c>
      <c r="L2" s="21" t="s">
        <v>70</v>
      </c>
      <c r="M2" s="3" t="s">
        <v>71</v>
      </c>
      <c r="O2" s="5"/>
      <c r="Q2" s="21" t="s">
        <v>77</v>
      </c>
      <c r="R2" s="22" t="str">
        <f ca="1">CONCATENATE(Tab_concession[[#This Row],[IdtCaveau]],Tab_concession[[#This Row],[N°conc]],Tab_concession[[#This Row],[Cimet.]],Tab_concession[[#This Row],[Section]],Tab_concession[[#This Row],[Rang]],Tab_concession[[#This Row],[Statut]],Tab_concession[[#This Row],[Type de caveau]],Tab_concession[[#This Row],[Date de Début]],Tab_concession[[#This Row],[Durée]],Tab_concession[[#This Row],[Date de fin]],Tab_concession[[#This Row],[Expiré ?]],Tab_concession[[#This Row],[Propriétaire]],Tab_concession[[#This Row],[Adresse]],Tab_concession[[#This Row],[Téléphone]],Tab_concession[[#This Row],[Mail]],Tab_concession[[#This Row],[Observations]],Tab_concession[[#This Row],[Nom photo]])</f>
        <v>119AncA12DisponibleCaveau 3 Places15/6/1864PPerpétuitéEn coursNOMparis\Images\NOM.jpg</v>
      </c>
      <c r="Z2" s="23" t="s">
        <v>82</v>
      </c>
      <c r="AB2" s="3">
        <v>3</v>
      </c>
      <c r="AC2" s="3">
        <v>21</v>
      </c>
      <c r="AD2" s="3" t="s">
        <v>15</v>
      </c>
      <c r="AE2" s="3" t="s">
        <v>38</v>
      </c>
      <c r="AF2" s="3">
        <v>14</v>
      </c>
      <c r="AG2" s="3" t="s">
        <v>18</v>
      </c>
      <c r="AH2" s="3" t="s">
        <v>21</v>
      </c>
      <c r="AI2" s="4" t="s">
        <v>60</v>
      </c>
      <c r="AJ2" s="3" t="s">
        <v>28</v>
      </c>
      <c r="AK2" s="4" t="s">
        <v>66</v>
      </c>
      <c r="AL2" s="4" t="s">
        <v>65</v>
      </c>
      <c r="AM2" s="21" t="s">
        <v>73</v>
      </c>
      <c r="AN2" s="3" t="s">
        <v>74</v>
      </c>
      <c r="AP2" s="5"/>
      <c r="AQ2" s="21"/>
      <c r="AR2" s="21" t="s">
        <v>80</v>
      </c>
      <c r="AS2" s="22" t="s">
        <v>81</v>
      </c>
    </row>
    <row r="3" spans="1:45" x14ac:dyDescent="0.25">
      <c r="A3" s="3">
        <f>ROW()-1</f>
        <v>2</v>
      </c>
      <c r="B3" s="3">
        <v>20</v>
      </c>
      <c r="C3" s="3" t="s">
        <v>15</v>
      </c>
      <c r="D3" s="3" t="s">
        <v>30</v>
      </c>
      <c r="E3" s="3">
        <v>15</v>
      </c>
      <c r="F3" s="3" t="s">
        <v>19</v>
      </c>
      <c r="G3" s="3" t="s">
        <v>21</v>
      </c>
      <c r="H3" s="4" t="s">
        <v>59</v>
      </c>
      <c r="I3" s="3" t="s">
        <v>28</v>
      </c>
      <c r="J3" s="4" t="str">
        <f>datefin(Tab_concession[[#This Row],[Date de Début]],Tab_concession[[#This Row],[Durée]])</f>
        <v>Perpétuité</v>
      </c>
      <c r="K3" s="4" t="str">
        <f ca="1">IF(ISBLANK(J2),"",IF(J2&lt;parametres!$I$2,"Oui","En cours"))</f>
        <v>En cours</v>
      </c>
      <c r="L3" s="21" t="s">
        <v>72</v>
      </c>
      <c r="M3" s="3" t="s">
        <v>71</v>
      </c>
      <c r="O3" s="5"/>
      <c r="Q3" s="21" t="s">
        <v>78</v>
      </c>
      <c r="R3" s="22" t="str">
        <f ca="1">CONCATENATE(Tab_concession[[#This Row],[IdtCaveau]],Tab_concession[[#This Row],[N°conc]],Tab_concession[[#This Row],[Cimet.]],Tab_concession[[#This Row],[Section]],Tab_concession[[#This Row],[Rang]],Tab_concession[[#This Row],[Statut]],Tab_concession[[#This Row],[Type de caveau]],Tab_concession[[#This Row],[Date de Début]],Tab_concession[[#This Row],[Durée]],Tab_concession[[#This Row],[Date de fin]],Tab_concession[[#This Row],[Expiré ?]],Tab_concession[[#This Row],[Propriétaire]],Tab_concession[[#This Row],[Adresse]],Tab_concession[[#This Row],[Téléphone]],Tab_concession[[#This Row],[Mail]],Tab_concession[[#This Row],[Observations]],Tab_concession[[#This Row],[Nom photo]])</f>
        <v>220AncA15DisponibleCaveau 1 Place22/9/1868PPerpétuitéEn coursNOMUNparis\Images\NOMUN.jpg</v>
      </c>
      <c r="AI3" s="4"/>
      <c r="AK3" s="4"/>
      <c r="AL3" s="4"/>
      <c r="AM3" s="21"/>
      <c r="AP3" s="5"/>
      <c r="AQ3" s="21"/>
      <c r="AR3" s="21"/>
      <c r="AS3" s="22"/>
    </row>
    <row r="4" spans="1:45" x14ac:dyDescent="0.25">
      <c r="A4" s="3">
        <f>ROW()-1</f>
        <v>3</v>
      </c>
      <c r="B4" s="3">
        <v>21</v>
      </c>
      <c r="C4" s="3" t="s">
        <v>15</v>
      </c>
      <c r="D4" s="3" t="s">
        <v>38</v>
      </c>
      <c r="E4" s="3">
        <v>14</v>
      </c>
      <c r="F4" s="3" t="s">
        <v>18</v>
      </c>
      <c r="G4" s="3" t="s">
        <v>21</v>
      </c>
      <c r="H4" s="4" t="s">
        <v>60</v>
      </c>
      <c r="I4" s="3" t="s">
        <v>28</v>
      </c>
      <c r="J4" s="4" t="str">
        <f>datefin(Tab_concession[[#This Row],[Date de Début]],Tab_concession[[#This Row],[Durée]])</f>
        <v>Perpétuité</v>
      </c>
      <c r="K4" s="4" t="str">
        <f ca="1">IF(ISBLANK(J3),"",IF(J3&lt;parametres!$I$2,"Oui","En cours"))</f>
        <v>En cours</v>
      </c>
      <c r="L4" s="21" t="s">
        <v>73</v>
      </c>
      <c r="M4" s="3" t="s">
        <v>74</v>
      </c>
      <c r="O4" s="5"/>
      <c r="Q4" s="21" t="s">
        <v>80</v>
      </c>
      <c r="R4" s="22" t="str">
        <f ca="1">CONCATENATE(Tab_concession[[#This Row],[IdtCaveau]],Tab_concession[[#This Row],[N°conc]],Tab_concession[[#This Row],[Cimet.]],Tab_concession[[#This Row],[Section]],Tab_concession[[#This Row],[Rang]],Tab_concession[[#This Row],[Statut]],Tab_concession[[#This Row],[Type de caveau]],Tab_concession[[#This Row],[Date de Début]],Tab_concession[[#This Row],[Durée]],Tab_concession[[#This Row],[Date de fin]],Tab_concession[[#This Row],[Expiré ?]],Tab_concession[[#This Row],[Propriétaire]],Tab_concession[[#This Row],[Adresse]],Tab_concession[[#This Row],[Téléphone]],Tab_concession[[#This Row],[Mail]],Tab_concession[[#This Row],[Observations]],Tab_concession[[#This Row],[Nom photo]])</f>
        <v>321Ancdf14ConcédéCaveau 1 Place10/12/1869PPerpétuitéEn coursNOMDEUXtest\Images\NOMDEUX.jpg</v>
      </c>
      <c r="AI4" s="4"/>
      <c r="AK4" s="4"/>
      <c r="AL4" s="4"/>
      <c r="AM4" s="21"/>
      <c r="AP4" s="5"/>
      <c r="AQ4" s="21"/>
      <c r="AR4" s="21"/>
      <c r="AS4" s="22"/>
    </row>
    <row r="5" spans="1:45" x14ac:dyDescent="0.25">
      <c r="A5" s="3">
        <f>ROW()-1</f>
        <v>4</v>
      </c>
      <c r="B5" s="3">
        <v>22</v>
      </c>
      <c r="C5" s="3" t="s">
        <v>16</v>
      </c>
      <c r="D5" s="3" t="s">
        <v>39</v>
      </c>
      <c r="E5" s="3">
        <v>12</v>
      </c>
      <c r="F5" s="3" t="s">
        <v>18</v>
      </c>
      <c r="G5" s="3" t="s">
        <v>21</v>
      </c>
      <c r="H5" s="4" t="s">
        <v>61</v>
      </c>
      <c r="I5" s="3" t="s">
        <v>28</v>
      </c>
      <c r="J5" s="4" t="str">
        <f>datefin(Tab_concession[[#This Row],[Date de Début]],Tab_concession[[#This Row],[Durée]])</f>
        <v>Perpétuité</v>
      </c>
      <c r="K5" s="4" t="str">
        <f ca="1">IF(ISBLANK(J4),"",IF(J4&lt;parametres!$I$2,"Oui","En cours"))</f>
        <v>En cours</v>
      </c>
      <c r="L5" s="21" t="s">
        <v>75</v>
      </c>
      <c r="M5" s="3" t="s">
        <v>76</v>
      </c>
      <c r="O5" s="5"/>
      <c r="Q5" s="21" t="s">
        <v>79</v>
      </c>
      <c r="R5" s="22" t="str">
        <f ca="1">CONCATENATE(Tab_concession[[#This Row],[IdtCaveau]],Tab_concession[[#This Row],[N°conc]],Tab_concession[[#This Row],[Cimet.]],Tab_concession[[#This Row],[Section]],Tab_concession[[#This Row],[Rang]],Tab_concession[[#This Row],[Statut]],Tab_concession[[#This Row],[Type de caveau]],Tab_concession[[#This Row],[Date de Début]],Tab_concession[[#This Row],[Durée]],Tab_concession[[#This Row],[Date de fin]],Tab_concession[[#This Row],[Expiré ?]],Tab_concession[[#This Row],[Propriétaire]],Tab_concession[[#This Row],[Adresse]],Tab_concession[[#This Row],[Téléphone]],Tab_concession[[#This Row],[Mail]],Tab_concession[[#This Row],[Observations]],Tab_concession[[#This Row],[Nom photo]])</f>
        <v>422Nouvhj12ConcédéCaveau 1 Place22/12/1869PPerpétuitéEn coursNOMTROISlondres\Images\NOMTROIS.jpg</v>
      </c>
      <c r="AI5" s="4"/>
      <c r="AK5" s="4"/>
      <c r="AL5" s="4"/>
      <c r="AM5" s="21"/>
      <c r="AP5" s="5"/>
      <c r="AQ5" s="21"/>
      <c r="AR5" s="21"/>
      <c r="AS5" s="22"/>
    </row>
    <row r="6" spans="1:45" x14ac:dyDescent="0.25">
      <c r="AI6" s="4"/>
      <c r="AK6" s="4"/>
      <c r="AL6" s="4"/>
      <c r="AM6" s="21"/>
      <c r="AP6" s="5"/>
      <c r="AQ6" s="21"/>
      <c r="AR6" s="21"/>
      <c r="AS6" s="22"/>
    </row>
    <row r="7" spans="1:45" x14ac:dyDescent="0.25">
      <c r="AI7" s="4"/>
      <c r="AK7" s="4"/>
      <c r="AL7" s="4"/>
      <c r="AM7" s="21"/>
      <c r="AP7" s="5"/>
      <c r="AQ7" s="21"/>
      <c r="AR7" s="21"/>
      <c r="AS7" s="22"/>
    </row>
    <row r="8" spans="1:45" x14ac:dyDescent="0.25">
      <c r="AI8" s="4"/>
      <c r="AK8" s="4"/>
      <c r="AL8" s="4"/>
      <c r="AM8" s="21"/>
      <c r="AP8" s="5"/>
      <c r="AQ8" s="21"/>
      <c r="AR8" s="21"/>
      <c r="AS8" s="22"/>
    </row>
    <row r="9" spans="1:45" x14ac:dyDescent="0.25">
      <c r="AI9" s="4"/>
      <c r="AK9" s="4"/>
      <c r="AL9" s="4"/>
      <c r="AM9" s="21"/>
      <c r="AP9" s="5"/>
      <c r="AQ9" s="21"/>
      <c r="AR9" s="21"/>
      <c r="AS9" s="22"/>
    </row>
    <row r="10" spans="1:45" x14ac:dyDescent="0.25">
      <c r="AI10" s="4"/>
      <c r="AK10" s="4"/>
      <c r="AL10" s="4"/>
      <c r="AM10" s="21"/>
      <c r="AP10" s="5"/>
      <c r="AQ10" s="21"/>
      <c r="AR10" s="21"/>
      <c r="AS10" s="22"/>
    </row>
    <row r="11" spans="1:45" x14ac:dyDescent="0.25">
      <c r="AI11" s="4"/>
      <c r="AK11" s="4"/>
      <c r="AL11" s="4"/>
      <c r="AM11" s="21"/>
      <c r="AP11" s="5"/>
      <c r="AQ11" s="21"/>
      <c r="AR11" s="21"/>
      <c r="AS11" s="22"/>
    </row>
    <row r="12" spans="1:45" x14ac:dyDescent="0.25">
      <c r="AI12" s="4"/>
      <c r="AK12" s="4"/>
      <c r="AL12" s="4"/>
      <c r="AM12" s="21"/>
      <c r="AP12" s="5"/>
      <c r="AQ12" s="21"/>
      <c r="AR12" s="21"/>
      <c r="AS12" s="22"/>
    </row>
    <row r="13" spans="1:45" x14ac:dyDescent="0.25">
      <c r="AI13" s="4"/>
      <c r="AK13" s="4"/>
      <c r="AL13" s="4"/>
      <c r="AM13" s="21"/>
      <c r="AP13" s="5"/>
      <c r="AQ13" s="21"/>
      <c r="AR13" s="21"/>
      <c r="AS13" s="22"/>
    </row>
    <row r="14" spans="1:45" x14ac:dyDescent="0.25">
      <c r="AI14" s="4"/>
      <c r="AK14" s="4"/>
      <c r="AL14" s="4"/>
      <c r="AM14" s="21"/>
      <c r="AP14" s="5"/>
      <c r="AQ14" s="21"/>
      <c r="AR14" s="21"/>
      <c r="AS14" s="22"/>
    </row>
    <row r="15" spans="1:45" x14ac:dyDescent="0.25">
      <c r="AI15" s="4"/>
      <c r="AK15" s="4"/>
      <c r="AL15" s="4"/>
      <c r="AM15" s="21"/>
      <c r="AP15" s="5"/>
      <c r="AQ15" s="21"/>
      <c r="AR15" s="21"/>
      <c r="AS15" s="22"/>
    </row>
    <row r="16" spans="1:45" x14ac:dyDescent="0.25">
      <c r="AI16" s="4"/>
      <c r="AK16" s="4"/>
      <c r="AL16" s="4"/>
      <c r="AM16" s="21"/>
      <c r="AP16" s="5"/>
      <c r="AQ16" s="21"/>
      <c r="AR16" s="21"/>
      <c r="AS16" s="22"/>
    </row>
    <row r="17" spans="35:45" x14ac:dyDescent="0.25">
      <c r="AI17" s="4"/>
      <c r="AK17" s="4"/>
      <c r="AL17" s="4"/>
      <c r="AM17" s="21"/>
      <c r="AP17" s="5"/>
      <c r="AQ17" s="21"/>
      <c r="AR17" s="21"/>
      <c r="AS17" s="22"/>
    </row>
    <row r="18" spans="35:45" x14ac:dyDescent="0.25">
      <c r="AI18" s="4"/>
      <c r="AK18" s="4"/>
      <c r="AL18" s="4"/>
      <c r="AM18" s="21"/>
      <c r="AP18" s="5"/>
      <c r="AQ18" s="21"/>
      <c r="AR18" s="21"/>
      <c r="AS18" s="22"/>
    </row>
    <row r="19" spans="35:45" x14ac:dyDescent="0.25">
      <c r="AI19" s="4"/>
      <c r="AK19" s="4"/>
      <c r="AL19" s="4"/>
      <c r="AM19" s="21"/>
      <c r="AP19" s="5"/>
      <c r="AQ19" s="21"/>
      <c r="AR19" s="21"/>
      <c r="AS19" s="22"/>
    </row>
    <row r="20" spans="35:45" x14ac:dyDescent="0.25">
      <c r="AI20" s="4"/>
      <c r="AK20" s="4"/>
      <c r="AL20" s="4"/>
      <c r="AM20" s="21"/>
      <c r="AP20" s="5"/>
      <c r="AQ20" s="21"/>
      <c r="AR20" s="21"/>
      <c r="AS20" s="22"/>
    </row>
    <row r="21" spans="35:45" x14ac:dyDescent="0.25">
      <c r="AI21" s="4"/>
      <c r="AK21" s="4"/>
      <c r="AL21" s="4"/>
      <c r="AM21" s="21"/>
      <c r="AP21" s="5"/>
      <c r="AQ21" s="21"/>
      <c r="AR21" s="21"/>
      <c r="AS21" s="22"/>
    </row>
    <row r="22" spans="35:45" x14ac:dyDescent="0.25">
      <c r="AI22" s="4"/>
      <c r="AK22" s="4"/>
      <c r="AL22" s="4"/>
      <c r="AM22" s="21"/>
      <c r="AP22" s="5"/>
      <c r="AQ22" s="21"/>
      <c r="AR22" s="21"/>
      <c r="AS22" s="22"/>
    </row>
    <row r="23" spans="35:45" x14ac:dyDescent="0.25">
      <c r="AI23" s="4"/>
      <c r="AK23" s="4"/>
      <c r="AL23" s="4"/>
      <c r="AM23" s="21"/>
      <c r="AP23" s="5"/>
      <c r="AQ23" s="21"/>
      <c r="AR23" s="21"/>
      <c r="AS23" s="22"/>
    </row>
    <row r="24" spans="35:45" x14ac:dyDescent="0.25">
      <c r="AI24" s="4"/>
      <c r="AK24" s="4"/>
      <c r="AL24" s="4"/>
      <c r="AM24" s="21"/>
      <c r="AP24" s="5"/>
      <c r="AQ24" s="21"/>
      <c r="AR24" s="21"/>
      <c r="AS24" s="22"/>
    </row>
    <row r="25" spans="35:45" x14ac:dyDescent="0.25">
      <c r="AI25" s="4"/>
      <c r="AK25" s="4"/>
      <c r="AL25" s="4"/>
      <c r="AM25" s="21"/>
      <c r="AP25" s="5"/>
      <c r="AQ25" s="21"/>
      <c r="AR25" s="21"/>
      <c r="AS25" s="22"/>
    </row>
    <row r="26" spans="35:45" x14ac:dyDescent="0.25">
      <c r="AI26" s="4"/>
      <c r="AK26" s="4"/>
      <c r="AL26" s="4"/>
      <c r="AM26" s="21"/>
      <c r="AP26" s="5"/>
      <c r="AQ26" s="21"/>
      <c r="AR26" s="21"/>
      <c r="AS26" s="22"/>
    </row>
    <row r="27" spans="35:45" x14ac:dyDescent="0.25">
      <c r="AI27" s="4"/>
      <c r="AK27" s="4"/>
      <c r="AL27" s="4"/>
      <c r="AM27" s="21"/>
      <c r="AP27" s="5"/>
      <c r="AQ27" s="21"/>
      <c r="AR27" s="21"/>
      <c r="AS27" s="22"/>
    </row>
    <row r="28" spans="35:45" x14ac:dyDescent="0.25">
      <c r="AI28" s="4"/>
      <c r="AK28" s="4"/>
      <c r="AL28" s="4"/>
      <c r="AM28" s="21"/>
      <c r="AP28" s="5"/>
      <c r="AQ28" s="21"/>
      <c r="AR28" s="21"/>
      <c r="AS28" s="22"/>
    </row>
    <row r="29" spans="35:45" x14ac:dyDescent="0.25">
      <c r="AI29" s="4"/>
      <c r="AK29" s="4"/>
      <c r="AL29" s="4"/>
      <c r="AM29" s="21"/>
      <c r="AP29" s="5"/>
      <c r="AQ29" s="21"/>
      <c r="AR29" s="21"/>
      <c r="AS29" s="22"/>
    </row>
    <row r="30" spans="35:45" x14ac:dyDescent="0.25">
      <c r="AI30" s="4"/>
      <c r="AK30" s="4"/>
      <c r="AL30" s="4"/>
      <c r="AM30" s="21"/>
      <c r="AP30" s="5"/>
      <c r="AQ30" s="21"/>
      <c r="AR30" s="21"/>
      <c r="AS30" s="22"/>
    </row>
    <row r="31" spans="35:45" x14ac:dyDescent="0.25">
      <c r="AI31" s="4"/>
      <c r="AK31" s="4"/>
      <c r="AL31" s="4"/>
      <c r="AM31" s="21"/>
      <c r="AP31" s="5"/>
      <c r="AQ31" s="21"/>
      <c r="AR31" s="21"/>
      <c r="AS31" s="22"/>
    </row>
    <row r="32" spans="35:45" x14ac:dyDescent="0.25">
      <c r="AI32" s="4"/>
      <c r="AK32" s="4"/>
      <c r="AL32" s="4"/>
      <c r="AM32" s="21"/>
      <c r="AP32" s="5"/>
      <c r="AQ32" s="21"/>
      <c r="AR32" s="21"/>
      <c r="AS32" s="22"/>
    </row>
    <row r="33" spans="35:45" x14ac:dyDescent="0.25">
      <c r="AI33" s="4"/>
      <c r="AK33" s="4"/>
      <c r="AL33" s="4"/>
      <c r="AM33" s="21"/>
      <c r="AP33" s="5"/>
      <c r="AQ33" s="21"/>
      <c r="AR33" s="21"/>
      <c r="AS33" s="22"/>
    </row>
    <row r="34" spans="35:45" x14ac:dyDescent="0.25">
      <c r="AI34" s="4"/>
      <c r="AK34" s="4"/>
      <c r="AL34" s="4"/>
      <c r="AM34" s="21"/>
      <c r="AP34" s="5"/>
      <c r="AQ34" s="21"/>
      <c r="AR34" s="21"/>
      <c r="AS34" s="22"/>
    </row>
    <row r="35" spans="35:45" x14ac:dyDescent="0.25">
      <c r="AI35" s="4"/>
      <c r="AK35" s="4"/>
      <c r="AL35" s="4"/>
      <c r="AM35" s="21"/>
      <c r="AP35" s="5"/>
      <c r="AQ35" s="21"/>
      <c r="AR35" s="21"/>
      <c r="AS35" s="22"/>
    </row>
    <row r="36" spans="35:45" x14ac:dyDescent="0.25">
      <c r="AI36" s="4"/>
      <c r="AK36" s="4"/>
      <c r="AL36" s="4"/>
      <c r="AM36" s="21"/>
      <c r="AP36" s="5"/>
      <c r="AQ36" s="21"/>
      <c r="AR36" s="21"/>
      <c r="AS36" s="22"/>
    </row>
    <row r="37" spans="35:45" x14ac:dyDescent="0.25">
      <c r="AI37" s="4"/>
      <c r="AK37" s="4"/>
      <c r="AL37" s="4"/>
      <c r="AM37" s="21"/>
      <c r="AP37" s="5"/>
      <c r="AQ37" s="21"/>
      <c r="AR37" s="21"/>
      <c r="AS37" s="22"/>
    </row>
    <row r="38" spans="35:45" x14ac:dyDescent="0.25">
      <c r="AI38" s="4"/>
      <c r="AK38" s="4"/>
      <c r="AL38" s="4"/>
      <c r="AM38" s="21"/>
      <c r="AP38" s="5"/>
      <c r="AQ38" s="21"/>
      <c r="AR38" s="21"/>
      <c r="AS38" s="22"/>
    </row>
    <row r="39" spans="35:45" x14ac:dyDescent="0.25">
      <c r="AI39" s="4"/>
      <c r="AK39" s="4"/>
      <c r="AL39" s="4"/>
      <c r="AM39" s="21"/>
      <c r="AP39" s="5"/>
      <c r="AQ39" s="21"/>
      <c r="AR39" s="21"/>
      <c r="AS39" s="22"/>
    </row>
    <row r="40" spans="35:45" x14ac:dyDescent="0.25">
      <c r="AI40" s="4"/>
      <c r="AK40" s="4"/>
      <c r="AL40" s="4"/>
      <c r="AM40" s="21"/>
      <c r="AP40" s="5"/>
      <c r="AQ40" s="21"/>
      <c r="AR40" s="21"/>
      <c r="AS40" s="22"/>
    </row>
    <row r="41" spans="35:45" x14ac:dyDescent="0.25">
      <c r="AI41" s="4"/>
      <c r="AK41" s="4"/>
      <c r="AL41" s="4"/>
      <c r="AM41" s="21"/>
      <c r="AP41" s="5"/>
      <c r="AQ41" s="21"/>
      <c r="AR41" s="21"/>
      <c r="AS41" s="22"/>
    </row>
    <row r="42" spans="35:45" x14ac:dyDescent="0.25">
      <c r="AI42" s="4"/>
      <c r="AK42" s="4"/>
      <c r="AL42" s="4"/>
      <c r="AM42" s="21"/>
      <c r="AP42" s="5"/>
      <c r="AQ42" s="21"/>
      <c r="AR42" s="21"/>
      <c r="AS42" s="22"/>
    </row>
    <row r="43" spans="35:45" x14ac:dyDescent="0.25">
      <c r="AI43" s="4"/>
      <c r="AK43" s="4"/>
      <c r="AL43" s="4"/>
      <c r="AM43" s="21"/>
      <c r="AP43" s="5"/>
      <c r="AQ43" s="21"/>
      <c r="AR43" s="21"/>
      <c r="AS43" s="22"/>
    </row>
    <row r="44" spans="35:45" x14ac:dyDescent="0.25">
      <c r="AI44" s="4"/>
      <c r="AK44" s="4"/>
      <c r="AL44" s="4"/>
      <c r="AM44" s="21"/>
      <c r="AP44" s="5"/>
      <c r="AQ44" s="21"/>
      <c r="AR44" s="21"/>
      <c r="AS44" s="22"/>
    </row>
    <row r="45" spans="35:45" x14ac:dyDescent="0.25">
      <c r="AI45" s="4"/>
      <c r="AK45" s="4"/>
      <c r="AL45" s="4"/>
      <c r="AM45" s="21"/>
      <c r="AP45" s="5"/>
      <c r="AQ45" s="21"/>
      <c r="AR45" s="21"/>
      <c r="AS45" s="22"/>
    </row>
    <row r="46" spans="35:45" x14ac:dyDescent="0.25">
      <c r="AI46" s="4"/>
      <c r="AK46" s="4"/>
      <c r="AL46" s="4"/>
      <c r="AM46" s="21"/>
      <c r="AP46" s="5"/>
      <c r="AQ46" s="21"/>
      <c r="AR46" s="21"/>
      <c r="AS46" s="22"/>
    </row>
    <row r="47" spans="35:45" x14ac:dyDescent="0.25">
      <c r="AI47" s="4"/>
      <c r="AK47" s="4"/>
      <c r="AL47" s="4"/>
      <c r="AM47" s="21"/>
      <c r="AP47" s="5"/>
      <c r="AQ47" s="21"/>
      <c r="AR47" s="21"/>
      <c r="AS47" s="22"/>
    </row>
    <row r="48" spans="35:45" x14ac:dyDescent="0.25">
      <c r="AI48" s="4"/>
      <c r="AK48" s="4"/>
      <c r="AL48" s="4"/>
      <c r="AM48" s="21"/>
      <c r="AP48" s="5"/>
      <c r="AQ48" s="21"/>
      <c r="AR48" s="21"/>
      <c r="AS48" s="22"/>
    </row>
    <row r="49" spans="35:45" x14ac:dyDescent="0.25">
      <c r="AI49" s="4"/>
      <c r="AK49" s="4"/>
      <c r="AL49" s="4"/>
      <c r="AM49" s="21"/>
      <c r="AP49" s="5"/>
      <c r="AQ49" s="21"/>
      <c r="AR49" s="21"/>
      <c r="AS49" s="22"/>
    </row>
    <row r="50" spans="35:45" x14ac:dyDescent="0.25">
      <c r="AI50" s="4"/>
      <c r="AK50" s="4"/>
      <c r="AL50" s="4"/>
      <c r="AM50" s="21"/>
      <c r="AP50" s="5"/>
      <c r="AQ50" s="21"/>
      <c r="AR50" s="21"/>
      <c r="AS50" s="22"/>
    </row>
    <row r="51" spans="35:45" x14ac:dyDescent="0.25">
      <c r="AI51" s="4"/>
      <c r="AK51" s="4"/>
      <c r="AL51" s="4"/>
      <c r="AM51" s="21"/>
      <c r="AP51" s="5"/>
      <c r="AQ51" s="21"/>
      <c r="AR51" s="21"/>
      <c r="AS51" s="22"/>
    </row>
    <row r="52" spans="35:45" x14ac:dyDescent="0.25">
      <c r="AI52" s="4"/>
      <c r="AK52" s="4"/>
      <c r="AL52" s="4"/>
      <c r="AM52" s="21"/>
      <c r="AP52" s="5"/>
      <c r="AQ52" s="21"/>
      <c r="AR52" s="21"/>
      <c r="AS52" s="22"/>
    </row>
    <row r="53" spans="35:45" x14ac:dyDescent="0.25">
      <c r="AI53" s="4"/>
      <c r="AK53" s="4"/>
      <c r="AL53" s="4"/>
      <c r="AM53" s="21"/>
      <c r="AP53" s="5"/>
      <c r="AQ53" s="21"/>
      <c r="AR53" s="21"/>
      <c r="AS53" s="22"/>
    </row>
    <row r="54" spans="35:45" x14ac:dyDescent="0.25">
      <c r="AI54" s="4"/>
      <c r="AK54" s="4"/>
      <c r="AL54" s="4"/>
      <c r="AM54" s="21"/>
      <c r="AP54" s="5"/>
      <c r="AQ54" s="21"/>
      <c r="AR54" s="21"/>
      <c r="AS54" s="22"/>
    </row>
    <row r="55" spans="35:45" x14ac:dyDescent="0.25">
      <c r="AI55" s="4"/>
      <c r="AK55" s="4"/>
      <c r="AL55" s="4"/>
      <c r="AM55" s="21"/>
      <c r="AP55" s="5"/>
      <c r="AQ55" s="21"/>
      <c r="AR55" s="21"/>
      <c r="AS55" s="22"/>
    </row>
    <row r="56" spans="35:45" x14ac:dyDescent="0.25">
      <c r="AI56" s="4"/>
      <c r="AK56" s="4"/>
      <c r="AL56" s="4"/>
      <c r="AM56" s="21"/>
      <c r="AP56" s="5"/>
      <c r="AQ56" s="21"/>
      <c r="AR56" s="21"/>
      <c r="AS56" s="22"/>
    </row>
    <row r="57" spans="35:45" x14ac:dyDescent="0.25">
      <c r="AI57" s="4"/>
      <c r="AK57" s="4"/>
      <c r="AL57" s="4"/>
      <c r="AM57" s="21"/>
      <c r="AP57" s="5"/>
      <c r="AQ57" s="21"/>
      <c r="AR57" s="21"/>
      <c r="AS57" s="22"/>
    </row>
    <row r="58" spans="35:45" x14ac:dyDescent="0.25">
      <c r="AI58" s="4"/>
      <c r="AK58" s="4"/>
      <c r="AL58" s="4"/>
      <c r="AM58" s="21"/>
      <c r="AP58" s="5"/>
      <c r="AQ58" s="21"/>
      <c r="AR58" s="21"/>
      <c r="AS58" s="22"/>
    </row>
    <row r="59" spans="35:45" x14ac:dyDescent="0.25">
      <c r="AI59" s="4"/>
      <c r="AK59" s="4"/>
      <c r="AL59" s="4"/>
      <c r="AM59" s="21"/>
      <c r="AP59" s="5"/>
      <c r="AQ59" s="21"/>
      <c r="AR59" s="21"/>
      <c r="AS59" s="22"/>
    </row>
    <row r="60" spans="35:45" x14ac:dyDescent="0.25">
      <c r="AI60" s="4"/>
      <c r="AK60" s="4"/>
      <c r="AL60" s="4"/>
      <c r="AM60" s="21"/>
      <c r="AP60" s="5"/>
      <c r="AQ60" s="21"/>
      <c r="AR60" s="21"/>
      <c r="AS60" s="22"/>
    </row>
    <row r="61" spans="35:45" x14ac:dyDescent="0.25">
      <c r="AI61" s="4"/>
      <c r="AK61" s="4"/>
      <c r="AL61" s="4"/>
      <c r="AM61" s="21"/>
      <c r="AP61" s="5"/>
      <c r="AQ61" s="21"/>
      <c r="AR61" s="21"/>
      <c r="AS61" s="22"/>
    </row>
    <row r="62" spans="35:45" x14ac:dyDescent="0.25">
      <c r="AI62" s="4"/>
      <c r="AK62" s="4"/>
      <c r="AL62" s="4"/>
      <c r="AM62" s="21"/>
      <c r="AP62" s="5"/>
      <c r="AQ62" s="21"/>
      <c r="AR62" s="21"/>
      <c r="AS62" s="22"/>
    </row>
    <row r="63" spans="35:45" x14ac:dyDescent="0.25">
      <c r="AI63" s="4"/>
      <c r="AK63" s="4"/>
      <c r="AL63" s="4"/>
      <c r="AM63" s="21"/>
      <c r="AP63" s="5"/>
      <c r="AQ63" s="21"/>
      <c r="AR63" s="21"/>
      <c r="AS63" s="22"/>
    </row>
    <row r="64" spans="35:45" x14ac:dyDescent="0.25">
      <c r="AI64" s="4"/>
      <c r="AK64" s="4"/>
      <c r="AL64" s="4"/>
      <c r="AM64" s="21"/>
      <c r="AP64" s="5"/>
      <c r="AQ64" s="21"/>
      <c r="AR64" s="21"/>
      <c r="AS64" s="22"/>
    </row>
    <row r="65" spans="35:45" x14ac:dyDescent="0.25">
      <c r="AI65" s="4"/>
      <c r="AK65" s="4"/>
      <c r="AL65" s="4"/>
      <c r="AM65" s="21"/>
      <c r="AP65" s="5"/>
      <c r="AQ65" s="21"/>
      <c r="AR65" s="21"/>
      <c r="AS65" s="22"/>
    </row>
    <row r="66" spans="35:45" x14ac:dyDescent="0.25">
      <c r="AI66" s="4"/>
      <c r="AK66" s="4"/>
      <c r="AL66" s="4"/>
      <c r="AM66" s="21"/>
      <c r="AP66" s="5"/>
      <c r="AQ66" s="21"/>
      <c r="AR66" s="21"/>
      <c r="AS66" s="22"/>
    </row>
    <row r="67" spans="35:45" x14ac:dyDescent="0.25">
      <c r="AI67" s="4"/>
      <c r="AK67" s="4"/>
      <c r="AL67" s="4"/>
      <c r="AM67" s="21"/>
      <c r="AP67" s="5"/>
      <c r="AQ67" s="21"/>
      <c r="AR67" s="21"/>
      <c r="AS67" s="22"/>
    </row>
    <row r="68" spans="35:45" x14ac:dyDescent="0.25">
      <c r="AI68" s="4"/>
      <c r="AK68" s="4"/>
      <c r="AL68" s="4"/>
      <c r="AM68" s="21"/>
      <c r="AP68" s="5"/>
      <c r="AQ68" s="21"/>
      <c r="AR68" s="21"/>
      <c r="AS68" s="22"/>
    </row>
    <row r="69" spans="35:45" x14ac:dyDescent="0.25">
      <c r="AI69" s="4"/>
      <c r="AK69" s="4"/>
      <c r="AL69" s="4"/>
      <c r="AM69" s="21"/>
      <c r="AP69" s="5"/>
      <c r="AQ69" s="21"/>
      <c r="AR69" s="21"/>
      <c r="AS69" s="22"/>
    </row>
    <row r="70" spans="35:45" x14ac:dyDescent="0.25">
      <c r="AI70" s="4"/>
      <c r="AK70" s="4"/>
      <c r="AL70" s="4"/>
      <c r="AM70" s="21"/>
      <c r="AP70" s="5"/>
      <c r="AQ70" s="21"/>
      <c r="AR70" s="21"/>
      <c r="AS70" s="22"/>
    </row>
    <row r="71" spans="35:45" x14ac:dyDescent="0.25">
      <c r="AI71" s="4"/>
      <c r="AK71" s="4"/>
      <c r="AL71" s="4"/>
      <c r="AM71" s="21"/>
      <c r="AP71" s="5"/>
      <c r="AQ71" s="21"/>
      <c r="AR71" s="21"/>
      <c r="AS71" s="22"/>
    </row>
    <row r="72" spans="35:45" x14ac:dyDescent="0.25">
      <c r="AI72" s="4"/>
      <c r="AK72" s="4"/>
      <c r="AL72" s="4"/>
      <c r="AM72" s="21"/>
      <c r="AP72" s="5"/>
      <c r="AQ72" s="21"/>
      <c r="AR72" s="21"/>
      <c r="AS72" s="22"/>
    </row>
    <row r="73" spans="35:45" x14ac:dyDescent="0.25">
      <c r="AI73" s="4"/>
      <c r="AK73" s="4"/>
      <c r="AL73" s="4"/>
      <c r="AM73" s="21"/>
      <c r="AP73" s="5"/>
      <c r="AQ73" s="21"/>
      <c r="AR73" s="21"/>
      <c r="AS73" s="22"/>
    </row>
    <row r="74" spans="35:45" x14ac:dyDescent="0.25">
      <c r="AI74" s="4"/>
      <c r="AK74" s="4"/>
      <c r="AL74" s="4"/>
      <c r="AM74" s="21"/>
      <c r="AP74" s="5"/>
      <c r="AQ74" s="21"/>
      <c r="AR74" s="21"/>
      <c r="AS74" s="22"/>
    </row>
    <row r="75" spans="35:45" x14ac:dyDescent="0.25">
      <c r="AI75" s="4"/>
      <c r="AK75" s="4"/>
      <c r="AL75" s="4"/>
      <c r="AM75" s="21"/>
      <c r="AP75" s="5"/>
      <c r="AQ75" s="21"/>
      <c r="AR75" s="21"/>
      <c r="AS75" s="22"/>
    </row>
    <row r="76" spans="35:45" x14ac:dyDescent="0.25">
      <c r="AI76" s="4"/>
      <c r="AK76" s="4"/>
      <c r="AL76" s="4"/>
      <c r="AM76" s="21"/>
      <c r="AP76" s="5"/>
      <c r="AQ76" s="21"/>
      <c r="AR76" s="21"/>
      <c r="AS76" s="22"/>
    </row>
    <row r="77" spans="35:45" x14ac:dyDescent="0.25">
      <c r="AI77" s="4"/>
      <c r="AK77" s="4"/>
      <c r="AL77" s="4"/>
      <c r="AM77" s="21"/>
      <c r="AP77" s="5"/>
      <c r="AQ77" s="21"/>
      <c r="AR77" s="21"/>
      <c r="AS77" s="22"/>
    </row>
    <row r="78" spans="35:45" x14ac:dyDescent="0.25">
      <c r="AI78" s="4"/>
      <c r="AK78" s="4"/>
      <c r="AL78" s="4"/>
      <c r="AM78" s="21"/>
      <c r="AP78" s="5"/>
      <c r="AQ78" s="21"/>
      <c r="AR78" s="21"/>
      <c r="AS78" s="22"/>
    </row>
    <row r="79" spans="35:45" x14ac:dyDescent="0.25">
      <c r="AI79" s="4"/>
      <c r="AK79" s="4"/>
      <c r="AL79" s="4"/>
      <c r="AM79" s="21"/>
      <c r="AP79" s="5"/>
      <c r="AQ79" s="21"/>
      <c r="AR79" s="21"/>
      <c r="AS79" s="22"/>
    </row>
    <row r="80" spans="35:45" x14ac:dyDescent="0.25">
      <c r="AI80" s="4"/>
      <c r="AK80" s="4"/>
      <c r="AL80" s="4"/>
      <c r="AM80" s="21"/>
      <c r="AP80" s="5"/>
      <c r="AQ80" s="21"/>
      <c r="AR80" s="21"/>
      <c r="AS80" s="22"/>
    </row>
    <row r="81" spans="35:45" x14ac:dyDescent="0.25">
      <c r="AI81" s="4"/>
      <c r="AK81" s="4"/>
      <c r="AL81" s="4"/>
      <c r="AM81" s="21"/>
      <c r="AP81" s="5"/>
      <c r="AQ81" s="21"/>
      <c r="AR81" s="21"/>
      <c r="AS81" s="22"/>
    </row>
    <row r="82" spans="35:45" x14ac:dyDescent="0.25">
      <c r="AI82" s="4"/>
      <c r="AK82" s="4"/>
      <c r="AL82" s="4"/>
      <c r="AM82" s="21"/>
      <c r="AP82" s="5"/>
      <c r="AQ82" s="21"/>
      <c r="AR82" s="21"/>
      <c r="AS82" s="22"/>
    </row>
    <row r="83" spans="35:45" x14ac:dyDescent="0.25">
      <c r="AI83" s="4"/>
      <c r="AK83" s="4"/>
      <c r="AL83" s="4"/>
      <c r="AM83" s="21"/>
      <c r="AP83" s="5"/>
      <c r="AQ83" s="21"/>
      <c r="AR83" s="21"/>
      <c r="AS83" s="22"/>
    </row>
    <row r="84" spans="35:45" x14ac:dyDescent="0.25">
      <c r="AI84" s="4"/>
      <c r="AK84" s="4"/>
      <c r="AL84" s="4"/>
      <c r="AM84" s="21"/>
      <c r="AP84" s="5"/>
      <c r="AQ84" s="21"/>
      <c r="AR84" s="21"/>
      <c r="AS84" s="22"/>
    </row>
    <row r="85" spans="35:45" x14ac:dyDescent="0.25">
      <c r="AI85" s="4"/>
      <c r="AK85" s="4"/>
      <c r="AL85" s="4"/>
      <c r="AM85" s="21"/>
      <c r="AP85" s="5"/>
      <c r="AQ85" s="21"/>
      <c r="AR85" s="21"/>
      <c r="AS85" s="22"/>
    </row>
    <row r="86" spans="35:45" x14ac:dyDescent="0.25">
      <c r="AI86" s="4"/>
      <c r="AK86" s="4"/>
      <c r="AL86" s="4"/>
      <c r="AM86" s="21"/>
      <c r="AP86" s="5"/>
      <c r="AQ86" s="21"/>
      <c r="AR86" s="21"/>
      <c r="AS86" s="22"/>
    </row>
    <row r="87" spans="35:45" x14ac:dyDescent="0.25">
      <c r="AI87" s="4"/>
      <c r="AK87" s="4"/>
      <c r="AL87" s="4"/>
      <c r="AM87" s="21"/>
      <c r="AP87" s="5"/>
      <c r="AQ87" s="21"/>
      <c r="AR87" s="21"/>
      <c r="AS87" s="22"/>
    </row>
    <row r="88" spans="35:45" x14ac:dyDescent="0.25">
      <c r="AI88" s="4"/>
      <c r="AK88" s="4"/>
      <c r="AL88" s="4"/>
      <c r="AM88" s="21"/>
      <c r="AP88" s="5"/>
      <c r="AQ88" s="21"/>
      <c r="AR88" s="21"/>
      <c r="AS88" s="22"/>
    </row>
    <row r="89" spans="35:45" x14ac:dyDescent="0.25">
      <c r="AI89" s="4"/>
      <c r="AK89" s="4"/>
      <c r="AL89" s="4"/>
      <c r="AM89" s="21"/>
      <c r="AP89" s="5"/>
      <c r="AQ89" s="21"/>
      <c r="AR89" s="21"/>
      <c r="AS89" s="22"/>
    </row>
    <row r="90" spans="35:45" x14ac:dyDescent="0.25">
      <c r="AI90" s="4"/>
      <c r="AK90" s="4"/>
      <c r="AL90" s="4"/>
      <c r="AM90" s="21"/>
      <c r="AP90" s="5"/>
      <c r="AQ90" s="21"/>
      <c r="AR90" s="21"/>
      <c r="AS90" s="22"/>
    </row>
    <row r="91" spans="35:45" x14ac:dyDescent="0.25">
      <c r="AI91" s="4"/>
      <c r="AK91" s="4"/>
      <c r="AL91" s="4"/>
      <c r="AM91" s="21"/>
      <c r="AP91" s="5"/>
      <c r="AQ91" s="21"/>
      <c r="AR91" s="21"/>
      <c r="AS91" s="22"/>
    </row>
    <row r="92" spans="35:45" x14ac:dyDescent="0.25">
      <c r="AI92" s="4"/>
      <c r="AK92" s="4"/>
      <c r="AL92" s="4"/>
      <c r="AM92" s="21"/>
      <c r="AP92" s="5"/>
      <c r="AQ92" s="21"/>
      <c r="AR92" s="21"/>
      <c r="AS92" s="22"/>
    </row>
    <row r="93" spans="35:45" x14ac:dyDescent="0.25">
      <c r="AI93" s="4"/>
      <c r="AK93" s="4"/>
      <c r="AL93" s="4"/>
      <c r="AM93" s="21"/>
      <c r="AP93" s="5"/>
      <c r="AQ93" s="21"/>
      <c r="AR93" s="21"/>
      <c r="AS93" s="22"/>
    </row>
    <row r="94" spans="35:45" x14ac:dyDescent="0.25">
      <c r="AI94" s="4"/>
      <c r="AK94" s="4"/>
      <c r="AL94" s="4"/>
      <c r="AM94" s="21"/>
      <c r="AP94" s="5"/>
      <c r="AQ94" s="21"/>
      <c r="AR94" s="21"/>
      <c r="AS94" s="22"/>
    </row>
    <row r="95" spans="35:45" x14ac:dyDescent="0.25">
      <c r="AI95" s="4"/>
      <c r="AK95" s="4"/>
      <c r="AL95" s="4"/>
      <c r="AM95" s="21"/>
      <c r="AP95" s="5"/>
      <c r="AQ95" s="21"/>
      <c r="AR95" s="21"/>
      <c r="AS95" s="22"/>
    </row>
    <row r="96" spans="35:45" x14ac:dyDescent="0.25">
      <c r="AI96" s="4"/>
      <c r="AK96" s="4"/>
      <c r="AL96" s="4"/>
      <c r="AM96" s="21"/>
      <c r="AP96" s="5"/>
      <c r="AQ96" s="21"/>
      <c r="AR96" s="21"/>
      <c r="AS96" s="22"/>
    </row>
    <row r="97" spans="35:45" x14ac:dyDescent="0.25">
      <c r="AI97" s="4"/>
      <c r="AK97" s="4"/>
      <c r="AL97" s="4"/>
      <c r="AM97" s="21"/>
      <c r="AP97" s="5"/>
      <c r="AQ97" s="21"/>
      <c r="AR97" s="21"/>
      <c r="AS97" s="22"/>
    </row>
    <row r="98" spans="35:45" x14ac:dyDescent="0.25">
      <c r="AI98" s="4"/>
      <c r="AK98" s="4"/>
      <c r="AL98" s="4"/>
      <c r="AM98" s="21"/>
      <c r="AP98" s="5"/>
      <c r="AQ98" s="21"/>
      <c r="AR98" s="21"/>
      <c r="AS98" s="22"/>
    </row>
    <row r="99" spans="35:45" x14ac:dyDescent="0.25">
      <c r="AI99" s="4"/>
      <c r="AK99" s="4"/>
      <c r="AL99" s="4"/>
      <c r="AM99" s="21"/>
      <c r="AP99" s="5"/>
      <c r="AQ99" s="21"/>
      <c r="AR99" s="21"/>
      <c r="AS99" s="22"/>
    </row>
    <row r="100" spans="35:45" x14ac:dyDescent="0.25">
      <c r="AI100" s="4"/>
      <c r="AK100" s="4"/>
      <c r="AL100" s="4"/>
      <c r="AM100" s="21"/>
      <c r="AP100" s="5"/>
      <c r="AQ100" s="21"/>
      <c r="AR100" s="21"/>
      <c r="AS100" s="22"/>
    </row>
    <row r="101" spans="35:45" x14ac:dyDescent="0.25">
      <c r="AI101" s="4"/>
      <c r="AK101" s="4"/>
      <c r="AL101" s="4"/>
      <c r="AM101" s="21"/>
      <c r="AP101" s="5"/>
      <c r="AQ101" s="21"/>
      <c r="AR101" s="21"/>
      <c r="AS101" s="22"/>
    </row>
    <row r="102" spans="35:45" x14ac:dyDescent="0.25">
      <c r="AI102" s="4"/>
      <c r="AK102" s="4"/>
      <c r="AL102" s="4"/>
      <c r="AM102" s="21"/>
      <c r="AP102" s="5"/>
      <c r="AQ102" s="21"/>
      <c r="AR102" s="21"/>
      <c r="AS102" s="22"/>
    </row>
    <row r="103" spans="35:45" x14ac:dyDescent="0.25">
      <c r="AI103" s="4"/>
      <c r="AK103" s="4"/>
      <c r="AL103" s="4"/>
      <c r="AM103" s="21"/>
      <c r="AP103" s="5"/>
      <c r="AQ103" s="21"/>
      <c r="AR103" s="21"/>
      <c r="AS103" s="22"/>
    </row>
    <row r="104" spans="35:45" x14ac:dyDescent="0.25">
      <c r="AI104" s="4"/>
      <c r="AK104" s="4"/>
      <c r="AL104" s="4"/>
      <c r="AM104" s="21"/>
      <c r="AP104" s="5"/>
      <c r="AQ104" s="21"/>
      <c r="AR104" s="21"/>
      <c r="AS104" s="22"/>
    </row>
    <row r="105" spans="35:45" x14ac:dyDescent="0.25">
      <c r="AI105" s="4"/>
      <c r="AK105" s="4"/>
      <c r="AL105" s="4"/>
      <c r="AM105" s="21"/>
      <c r="AP105" s="5"/>
      <c r="AQ105" s="21"/>
      <c r="AR105" s="21"/>
      <c r="AS105" s="22"/>
    </row>
    <row r="106" spans="35:45" x14ac:dyDescent="0.25">
      <c r="AI106" s="4"/>
      <c r="AK106" s="4"/>
      <c r="AL106" s="4"/>
      <c r="AM106" s="21"/>
      <c r="AP106" s="5"/>
      <c r="AQ106" s="21"/>
      <c r="AR106" s="21"/>
      <c r="AS106" s="22"/>
    </row>
    <row r="107" spans="35:45" x14ac:dyDescent="0.25">
      <c r="AI107" s="4"/>
      <c r="AK107" s="4"/>
      <c r="AL107" s="4"/>
      <c r="AM107" s="21"/>
      <c r="AP107" s="5"/>
      <c r="AQ107" s="21"/>
      <c r="AR107" s="21"/>
      <c r="AS107" s="22"/>
    </row>
    <row r="108" spans="35:45" x14ac:dyDescent="0.25">
      <c r="AI108" s="4"/>
      <c r="AK108" s="4"/>
      <c r="AL108" s="4"/>
      <c r="AM108" s="21"/>
      <c r="AP108" s="5"/>
      <c r="AQ108" s="21"/>
      <c r="AR108" s="21"/>
      <c r="AS108" s="22"/>
    </row>
    <row r="109" spans="35:45" x14ac:dyDescent="0.25">
      <c r="AI109" s="4"/>
      <c r="AK109" s="4"/>
      <c r="AL109" s="4"/>
      <c r="AM109" s="21"/>
      <c r="AP109" s="5"/>
      <c r="AQ109" s="21"/>
      <c r="AR109" s="21"/>
      <c r="AS109" s="22"/>
    </row>
    <row r="110" spans="35:45" x14ac:dyDescent="0.25">
      <c r="AI110" s="4"/>
      <c r="AK110" s="4"/>
      <c r="AL110" s="4"/>
      <c r="AM110" s="21"/>
      <c r="AP110" s="5"/>
      <c r="AQ110" s="21"/>
      <c r="AR110" s="21"/>
      <c r="AS110" s="22"/>
    </row>
    <row r="111" spans="35:45" x14ac:dyDescent="0.25">
      <c r="AI111" s="4"/>
      <c r="AK111" s="4"/>
      <c r="AL111" s="4"/>
      <c r="AM111" s="21"/>
      <c r="AP111" s="5"/>
      <c r="AQ111" s="21"/>
      <c r="AR111" s="21"/>
      <c r="AS111" s="22"/>
    </row>
    <row r="112" spans="35:45" x14ac:dyDescent="0.25">
      <c r="AI112" s="4"/>
      <c r="AK112" s="4"/>
      <c r="AL112" s="4"/>
      <c r="AM112" s="21"/>
      <c r="AP112" s="5"/>
      <c r="AQ112" s="21"/>
      <c r="AR112" s="21"/>
      <c r="AS112" s="22"/>
    </row>
    <row r="113" spans="35:45" x14ac:dyDescent="0.25">
      <c r="AI113" s="4"/>
      <c r="AK113" s="4"/>
      <c r="AL113" s="4"/>
      <c r="AM113" s="21"/>
      <c r="AP113" s="5"/>
      <c r="AQ113" s="21"/>
      <c r="AR113" s="21"/>
      <c r="AS113" s="22"/>
    </row>
    <row r="114" spans="35:45" x14ac:dyDescent="0.25">
      <c r="AI114" s="4"/>
      <c r="AK114" s="4"/>
      <c r="AL114" s="4"/>
      <c r="AM114" s="21"/>
      <c r="AP114" s="5"/>
      <c r="AQ114" s="21"/>
      <c r="AR114" s="21"/>
      <c r="AS114" s="22"/>
    </row>
    <row r="115" spans="35:45" x14ac:dyDescent="0.25">
      <c r="AI115" s="4"/>
      <c r="AK115" s="4"/>
      <c r="AL115" s="4"/>
      <c r="AM115" s="21"/>
      <c r="AP115" s="5"/>
      <c r="AQ115" s="21"/>
      <c r="AR115" s="21"/>
      <c r="AS115" s="22"/>
    </row>
    <row r="116" spans="35:45" x14ac:dyDescent="0.25">
      <c r="AI116" s="4"/>
      <c r="AK116" s="4"/>
      <c r="AL116" s="4"/>
      <c r="AM116" s="21"/>
      <c r="AP116" s="5"/>
      <c r="AQ116" s="21"/>
      <c r="AR116" s="21"/>
      <c r="AS116" s="22"/>
    </row>
    <row r="117" spans="35:45" x14ac:dyDescent="0.25">
      <c r="AI117" s="4"/>
      <c r="AK117" s="4"/>
      <c r="AL117" s="4"/>
      <c r="AM117" s="21"/>
      <c r="AP117" s="5"/>
      <c r="AQ117" s="21"/>
      <c r="AR117" s="21"/>
      <c r="AS117" s="22"/>
    </row>
    <row r="118" spans="35:45" x14ac:dyDescent="0.25">
      <c r="AI118" s="4"/>
      <c r="AK118" s="4"/>
      <c r="AL118" s="4"/>
      <c r="AM118" s="21"/>
      <c r="AP118" s="5"/>
      <c r="AQ118" s="21"/>
      <c r="AR118" s="21"/>
      <c r="AS118" s="22"/>
    </row>
    <row r="119" spans="35:45" x14ac:dyDescent="0.25">
      <c r="AI119" s="4"/>
      <c r="AK119" s="4"/>
      <c r="AL119" s="4"/>
      <c r="AM119" s="21"/>
      <c r="AP119" s="5"/>
      <c r="AQ119" s="21"/>
      <c r="AR119" s="21"/>
      <c r="AS119" s="22"/>
    </row>
    <row r="120" spans="35:45" x14ac:dyDescent="0.25">
      <c r="AI120" s="4"/>
      <c r="AK120" s="4"/>
      <c r="AL120" s="4"/>
      <c r="AM120" s="21"/>
      <c r="AP120" s="5"/>
      <c r="AQ120" s="21"/>
      <c r="AR120" s="21"/>
      <c r="AS120" s="22"/>
    </row>
    <row r="121" spans="35:45" x14ac:dyDescent="0.25">
      <c r="AI121" s="4"/>
      <c r="AK121" s="4"/>
      <c r="AL121" s="4"/>
      <c r="AM121" s="21"/>
      <c r="AP121" s="5"/>
      <c r="AQ121" s="21"/>
      <c r="AR121" s="21"/>
      <c r="AS121" s="22"/>
    </row>
    <row r="122" spans="35:45" x14ac:dyDescent="0.25">
      <c r="AI122" s="4"/>
      <c r="AK122" s="4"/>
      <c r="AL122" s="4"/>
      <c r="AM122" s="21"/>
      <c r="AP122" s="5"/>
      <c r="AQ122" s="21"/>
      <c r="AR122" s="21"/>
      <c r="AS122" s="22"/>
    </row>
    <row r="123" spans="35:45" x14ac:dyDescent="0.25">
      <c r="AI123" s="4"/>
      <c r="AK123" s="4"/>
      <c r="AL123" s="4"/>
      <c r="AM123" s="21"/>
      <c r="AP123" s="5"/>
      <c r="AQ123" s="21"/>
      <c r="AR123" s="21"/>
      <c r="AS123" s="22"/>
    </row>
    <row r="124" spans="35:45" x14ac:dyDescent="0.25">
      <c r="AI124" s="4"/>
      <c r="AK124" s="4"/>
      <c r="AL124" s="4"/>
      <c r="AM124" s="21"/>
      <c r="AP124" s="5"/>
      <c r="AQ124" s="21"/>
      <c r="AR124" s="21"/>
      <c r="AS124" s="22"/>
    </row>
    <row r="125" spans="35:45" x14ac:dyDescent="0.25">
      <c r="AI125" s="4"/>
      <c r="AK125" s="4"/>
      <c r="AL125" s="4"/>
      <c r="AM125" s="21"/>
      <c r="AP125" s="5"/>
      <c r="AQ125" s="21"/>
      <c r="AR125" s="21"/>
      <c r="AS125" s="22"/>
    </row>
    <row r="126" spans="35:45" x14ac:dyDescent="0.25">
      <c r="AI126" s="4"/>
      <c r="AK126" s="4"/>
      <c r="AL126" s="4"/>
      <c r="AM126" s="21"/>
      <c r="AP126" s="5"/>
      <c r="AQ126" s="21"/>
      <c r="AR126" s="21"/>
      <c r="AS126" s="22"/>
    </row>
    <row r="127" spans="35:45" x14ac:dyDescent="0.25">
      <c r="AI127" s="4"/>
      <c r="AK127" s="4"/>
      <c r="AL127" s="4"/>
      <c r="AM127" s="21"/>
      <c r="AP127" s="5"/>
      <c r="AQ127" s="21"/>
      <c r="AR127" s="21"/>
      <c r="AS127" s="22"/>
    </row>
    <row r="128" spans="35:45" x14ac:dyDescent="0.25">
      <c r="AI128" s="4"/>
      <c r="AK128" s="4"/>
      <c r="AL128" s="4"/>
      <c r="AM128" s="21"/>
      <c r="AP128" s="5"/>
      <c r="AQ128" s="21"/>
      <c r="AR128" s="21"/>
      <c r="AS128" s="22"/>
    </row>
    <row r="129" spans="35:45" x14ac:dyDescent="0.25">
      <c r="AI129" s="4"/>
      <c r="AK129" s="4"/>
      <c r="AL129" s="4"/>
      <c r="AM129" s="21"/>
      <c r="AP129" s="5"/>
      <c r="AQ129" s="21"/>
      <c r="AR129" s="21"/>
      <c r="AS129" s="22"/>
    </row>
    <row r="130" spans="35:45" x14ac:dyDescent="0.25">
      <c r="AI130" s="4"/>
      <c r="AK130" s="4"/>
      <c r="AL130" s="4"/>
      <c r="AM130" s="21"/>
      <c r="AP130" s="5"/>
      <c r="AQ130" s="21"/>
      <c r="AR130" s="21"/>
      <c r="AS130" s="22"/>
    </row>
    <row r="131" spans="35:45" x14ac:dyDescent="0.25">
      <c r="AI131" s="4"/>
      <c r="AK131" s="4"/>
      <c r="AL131" s="4"/>
      <c r="AM131" s="21"/>
      <c r="AP131" s="5"/>
      <c r="AQ131" s="21"/>
      <c r="AR131" s="21"/>
      <c r="AS131" s="22"/>
    </row>
    <row r="132" spans="35:45" x14ac:dyDescent="0.25">
      <c r="AI132" s="4"/>
      <c r="AK132" s="4"/>
      <c r="AL132" s="4"/>
      <c r="AM132" s="21"/>
      <c r="AP132" s="5"/>
      <c r="AQ132" s="21"/>
      <c r="AR132" s="21"/>
      <c r="AS132" s="22"/>
    </row>
    <row r="133" spans="35:45" x14ac:dyDescent="0.25">
      <c r="AI133" s="4"/>
      <c r="AK133" s="4"/>
      <c r="AL133" s="4"/>
      <c r="AM133" s="21"/>
      <c r="AP133" s="5"/>
      <c r="AQ133" s="21"/>
      <c r="AR133" s="21"/>
      <c r="AS133" s="22"/>
    </row>
    <row r="134" spans="35:45" x14ac:dyDescent="0.25">
      <c r="AI134" s="4"/>
      <c r="AK134" s="4"/>
      <c r="AL134" s="4"/>
      <c r="AM134" s="21"/>
      <c r="AP134" s="5"/>
      <c r="AQ134" s="21"/>
      <c r="AR134" s="21"/>
      <c r="AS134" s="22"/>
    </row>
    <row r="135" spans="35:45" x14ac:dyDescent="0.25">
      <c r="AI135" s="4"/>
      <c r="AK135" s="4"/>
      <c r="AL135" s="4"/>
      <c r="AM135" s="21"/>
      <c r="AP135" s="5"/>
      <c r="AQ135" s="21"/>
      <c r="AR135" s="21"/>
      <c r="AS135" s="22"/>
    </row>
    <row r="136" spans="35:45" x14ac:dyDescent="0.25">
      <c r="AI136" s="4"/>
      <c r="AK136" s="4"/>
      <c r="AL136" s="4"/>
      <c r="AM136" s="21"/>
      <c r="AP136" s="5"/>
      <c r="AQ136" s="21"/>
      <c r="AR136" s="21"/>
      <c r="AS136" s="22"/>
    </row>
    <row r="137" spans="35:45" x14ac:dyDescent="0.25">
      <c r="AI137" s="4"/>
      <c r="AK137" s="4"/>
      <c r="AL137" s="4"/>
      <c r="AM137" s="21"/>
      <c r="AP137" s="5"/>
      <c r="AQ137" s="21"/>
      <c r="AR137" s="21"/>
      <c r="AS137" s="22"/>
    </row>
    <row r="138" spans="35:45" x14ac:dyDescent="0.25">
      <c r="AI138" s="4"/>
      <c r="AK138" s="4"/>
      <c r="AL138" s="4"/>
      <c r="AM138" s="21"/>
      <c r="AP138" s="5"/>
      <c r="AQ138" s="21"/>
      <c r="AR138" s="21"/>
      <c r="AS138" s="22"/>
    </row>
    <row r="139" spans="35:45" x14ac:dyDescent="0.25">
      <c r="AI139" s="4"/>
      <c r="AK139" s="4"/>
      <c r="AL139" s="4"/>
      <c r="AM139" s="21"/>
      <c r="AP139" s="5"/>
      <c r="AQ139" s="21"/>
      <c r="AR139" s="21"/>
      <c r="AS139" s="22"/>
    </row>
    <row r="140" spans="35:45" x14ac:dyDescent="0.25">
      <c r="AI140" s="4"/>
      <c r="AK140" s="4"/>
      <c r="AL140" s="4"/>
      <c r="AM140" s="21"/>
      <c r="AP140" s="5"/>
      <c r="AQ140" s="21"/>
      <c r="AR140" s="21"/>
      <c r="AS140" s="22"/>
    </row>
    <row r="141" spans="35:45" x14ac:dyDescent="0.25">
      <c r="AI141" s="4"/>
      <c r="AK141" s="4"/>
      <c r="AL141" s="4"/>
      <c r="AM141" s="21"/>
      <c r="AP141" s="5"/>
      <c r="AQ141" s="21"/>
      <c r="AR141" s="21"/>
      <c r="AS141" s="22"/>
    </row>
    <row r="142" spans="35:45" x14ac:dyDescent="0.25">
      <c r="AI142" s="4"/>
      <c r="AK142" s="4"/>
      <c r="AL142" s="4"/>
      <c r="AM142" s="21"/>
      <c r="AP142" s="5"/>
      <c r="AQ142" s="21"/>
      <c r="AR142" s="21"/>
      <c r="AS142" s="22"/>
    </row>
    <row r="143" spans="35:45" x14ac:dyDescent="0.25">
      <c r="AI143" s="4"/>
      <c r="AK143" s="4"/>
      <c r="AL143" s="4"/>
      <c r="AM143" s="21"/>
      <c r="AP143" s="5"/>
      <c r="AQ143" s="21"/>
      <c r="AR143" s="21"/>
      <c r="AS143" s="22"/>
    </row>
    <row r="144" spans="35:45" x14ac:dyDescent="0.25">
      <c r="AI144" s="4"/>
      <c r="AK144" s="4"/>
      <c r="AL144" s="4"/>
      <c r="AM144" s="21"/>
      <c r="AP144" s="5"/>
      <c r="AQ144" s="21"/>
      <c r="AR144" s="21"/>
      <c r="AS144" s="22"/>
    </row>
    <row r="145" spans="35:45" x14ac:dyDescent="0.25">
      <c r="AI145" s="4"/>
      <c r="AK145" s="4"/>
      <c r="AL145" s="4"/>
      <c r="AM145" s="21"/>
      <c r="AP145" s="5"/>
      <c r="AQ145" s="21"/>
      <c r="AR145" s="21"/>
      <c r="AS145" s="22"/>
    </row>
    <row r="146" spans="35:45" x14ac:dyDescent="0.25">
      <c r="AI146" s="4"/>
      <c r="AK146" s="4"/>
      <c r="AL146" s="4"/>
      <c r="AM146" s="21"/>
      <c r="AP146" s="5"/>
      <c r="AQ146" s="21"/>
      <c r="AR146" s="21"/>
      <c r="AS146" s="22"/>
    </row>
    <row r="147" spans="35:45" x14ac:dyDescent="0.25">
      <c r="AI147" s="4"/>
      <c r="AK147" s="4"/>
      <c r="AL147" s="4"/>
      <c r="AM147" s="21"/>
      <c r="AP147" s="5"/>
      <c r="AQ147" s="21"/>
      <c r="AR147" s="21"/>
      <c r="AS147" s="22"/>
    </row>
    <row r="148" spans="35:45" x14ac:dyDescent="0.25">
      <c r="AI148" s="4"/>
      <c r="AK148" s="4"/>
      <c r="AL148" s="4"/>
      <c r="AM148" s="21"/>
      <c r="AP148" s="5"/>
      <c r="AQ148" s="21"/>
      <c r="AR148" s="21"/>
      <c r="AS148" s="22"/>
    </row>
    <row r="149" spans="35:45" x14ac:dyDescent="0.25">
      <c r="AI149" s="4"/>
      <c r="AK149" s="4"/>
      <c r="AL149" s="4"/>
      <c r="AM149" s="21"/>
      <c r="AP149" s="5"/>
      <c r="AQ149" s="21"/>
      <c r="AR149" s="21"/>
      <c r="AS149" s="22"/>
    </row>
    <row r="150" spans="35:45" x14ac:dyDescent="0.25">
      <c r="AI150" s="4"/>
      <c r="AK150" s="4"/>
      <c r="AL150" s="4"/>
      <c r="AM150" s="21"/>
      <c r="AP150" s="5"/>
      <c r="AQ150" s="21"/>
      <c r="AR150" s="21"/>
      <c r="AS150" s="22"/>
    </row>
    <row r="151" spans="35:45" x14ac:dyDescent="0.25">
      <c r="AI151" s="4"/>
      <c r="AK151" s="4"/>
      <c r="AL151" s="4"/>
      <c r="AM151" s="21"/>
      <c r="AP151" s="5"/>
      <c r="AQ151" s="21"/>
      <c r="AR151" s="21"/>
      <c r="AS151" s="22"/>
    </row>
    <row r="152" spans="35:45" x14ac:dyDescent="0.25">
      <c r="AI152" s="4"/>
      <c r="AK152" s="4"/>
      <c r="AL152" s="4"/>
      <c r="AM152" s="21"/>
      <c r="AP152" s="5"/>
      <c r="AQ152" s="21"/>
      <c r="AR152" s="21"/>
      <c r="AS152" s="22"/>
    </row>
    <row r="153" spans="35:45" x14ac:dyDescent="0.25">
      <c r="AI153" s="4"/>
      <c r="AK153" s="4"/>
      <c r="AL153" s="4"/>
      <c r="AM153" s="21"/>
      <c r="AP153" s="5"/>
      <c r="AQ153" s="21"/>
      <c r="AR153" s="21"/>
      <c r="AS153" s="22"/>
    </row>
    <row r="154" spans="35:45" x14ac:dyDescent="0.25">
      <c r="AI154" s="4"/>
      <c r="AK154" s="4"/>
      <c r="AL154" s="4"/>
      <c r="AM154" s="21"/>
      <c r="AP154" s="5"/>
      <c r="AQ154" s="21"/>
      <c r="AR154" s="21"/>
      <c r="AS154" s="22"/>
    </row>
    <row r="155" spans="35:45" x14ac:dyDescent="0.25">
      <c r="AI155" s="4"/>
      <c r="AK155" s="4"/>
      <c r="AL155" s="4"/>
      <c r="AM155" s="21"/>
      <c r="AP155" s="5"/>
      <c r="AQ155" s="21"/>
      <c r="AR155" s="21"/>
      <c r="AS155" s="22"/>
    </row>
    <row r="156" spans="35:45" x14ac:dyDescent="0.25">
      <c r="AI156" s="4"/>
      <c r="AK156" s="4"/>
      <c r="AL156" s="4"/>
      <c r="AM156" s="21"/>
      <c r="AP156" s="5"/>
      <c r="AQ156" s="21"/>
      <c r="AR156" s="21"/>
      <c r="AS156" s="22"/>
    </row>
    <row r="157" spans="35:45" x14ac:dyDescent="0.25">
      <c r="AI157" s="4"/>
      <c r="AK157" s="4"/>
      <c r="AL157" s="4"/>
      <c r="AM157" s="21"/>
      <c r="AP157" s="5"/>
      <c r="AQ157" s="21"/>
      <c r="AR157" s="21"/>
      <c r="AS157" s="22"/>
    </row>
    <row r="158" spans="35:45" x14ac:dyDescent="0.25">
      <c r="AI158" s="4"/>
      <c r="AK158" s="4"/>
      <c r="AL158" s="4"/>
      <c r="AM158" s="21"/>
      <c r="AP158" s="5"/>
      <c r="AQ158" s="21"/>
      <c r="AR158" s="21"/>
      <c r="AS158" s="22"/>
    </row>
    <row r="159" spans="35:45" x14ac:dyDescent="0.25">
      <c r="AI159" s="4"/>
      <c r="AK159" s="4"/>
      <c r="AL159" s="4"/>
      <c r="AM159" s="21"/>
      <c r="AP159" s="5"/>
      <c r="AQ159" s="21"/>
      <c r="AR159" s="21"/>
      <c r="AS159" s="22"/>
    </row>
    <row r="160" spans="35:45" x14ac:dyDescent="0.25">
      <c r="AI160" s="4"/>
      <c r="AK160" s="4"/>
      <c r="AL160" s="4"/>
      <c r="AM160" s="21"/>
      <c r="AP160" s="5"/>
      <c r="AQ160" s="21"/>
      <c r="AR160" s="21"/>
      <c r="AS160" s="22"/>
    </row>
    <row r="161" spans="35:45" x14ac:dyDescent="0.25">
      <c r="AI161" s="4"/>
      <c r="AK161" s="4"/>
      <c r="AL161" s="4"/>
      <c r="AM161" s="21"/>
      <c r="AP161" s="5"/>
      <c r="AQ161" s="21"/>
      <c r="AR161" s="21"/>
      <c r="AS161" s="22"/>
    </row>
    <row r="162" spans="35:45" x14ac:dyDescent="0.25">
      <c r="AI162" s="4"/>
      <c r="AK162" s="4"/>
      <c r="AL162" s="4"/>
      <c r="AM162" s="21"/>
      <c r="AP162" s="5"/>
      <c r="AQ162" s="21"/>
      <c r="AR162" s="21"/>
      <c r="AS162" s="22"/>
    </row>
    <row r="163" spans="35:45" x14ac:dyDescent="0.25">
      <c r="AI163" s="4"/>
      <c r="AK163" s="4"/>
      <c r="AL163" s="4"/>
      <c r="AM163" s="21"/>
      <c r="AP163" s="5"/>
      <c r="AQ163" s="21"/>
      <c r="AR163" s="21"/>
      <c r="AS163" s="22"/>
    </row>
    <row r="164" spans="35:45" x14ac:dyDescent="0.25">
      <c r="AI164" s="4"/>
      <c r="AK164" s="4"/>
      <c r="AL164" s="4"/>
      <c r="AM164" s="21"/>
      <c r="AP164" s="5"/>
      <c r="AQ164" s="21"/>
      <c r="AR164" s="21"/>
      <c r="AS164" s="22"/>
    </row>
    <row r="165" spans="35:45" x14ac:dyDescent="0.25">
      <c r="AI165" s="4"/>
      <c r="AK165" s="4"/>
      <c r="AL165" s="4"/>
      <c r="AM165" s="21"/>
      <c r="AP165" s="5"/>
      <c r="AQ165" s="21"/>
      <c r="AR165" s="21"/>
      <c r="AS165" s="22"/>
    </row>
    <row r="166" spans="35:45" x14ac:dyDescent="0.25">
      <c r="AI166" s="4"/>
      <c r="AK166" s="4"/>
      <c r="AL166" s="4"/>
      <c r="AM166" s="21"/>
      <c r="AP166" s="5"/>
      <c r="AQ166" s="21"/>
      <c r="AR166" s="21"/>
      <c r="AS166" s="22"/>
    </row>
    <row r="167" spans="35:45" x14ac:dyDescent="0.25">
      <c r="AI167" s="4"/>
      <c r="AK167" s="4"/>
      <c r="AL167" s="4"/>
      <c r="AM167" s="21"/>
      <c r="AP167" s="5"/>
      <c r="AQ167" s="21"/>
      <c r="AR167" s="21"/>
      <c r="AS167" s="22"/>
    </row>
    <row r="168" spans="35:45" x14ac:dyDescent="0.25">
      <c r="AI168" s="4"/>
      <c r="AK168" s="4"/>
      <c r="AL168" s="4"/>
      <c r="AM168" s="21"/>
      <c r="AP168" s="5"/>
      <c r="AQ168" s="21"/>
      <c r="AR168" s="21"/>
      <c r="AS168" s="22"/>
    </row>
    <row r="169" spans="35:45" x14ac:dyDescent="0.25">
      <c r="AI169" s="4"/>
      <c r="AK169" s="4"/>
      <c r="AL169" s="4"/>
      <c r="AM169" s="21"/>
      <c r="AP169" s="5"/>
      <c r="AQ169" s="21"/>
      <c r="AR169" s="21"/>
      <c r="AS169" s="22"/>
    </row>
    <row r="170" spans="35:45" x14ac:dyDescent="0.25">
      <c r="AI170" s="4"/>
      <c r="AK170" s="4"/>
      <c r="AL170" s="4"/>
      <c r="AM170" s="21"/>
      <c r="AP170" s="5"/>
      <c r="AQ170" s="21"/>
      <c r="AR170" s="21"/>
      <c r="AS170" s="22"/>
    </row>
    <row r="171" spans="35:45" x14ac:dyDescent="0.25">
      <c r="AI171" s="4"/>
      <c r="AK171" s="4"/>
      <c r="AL171" s="4"/>
      <c r="AM171" s="21"/>
      <c r="AP171" s="5"/>
      <c r="AQ171" s="21"/>
      <c r="AR171" s="21"/>
      <c r="AS171" s="22"/>
    </row>
    <row r="172" spans="35:45" x14ac:dyDescent="0.25">
      <c r="AI172" s="4"/>
      <c r="AK172" s="4"/>
      <c r="AL172" s="4"/>
      <c r="AM172" s="21"/>
      <c r="AP172" s="5"/>
      <c r="AQ172" s="21"/>
      <c r="AR172" s="21"/>
      <c r="AS172" s="22"/>
    </row>
    <row r="173" spans="35:45" x14ac:dyDescent="0.25">
      <c r="AI173" s="4"/>
      <c r="AK173" s="4"/>
      <c r="AL173" s="4"/>
      <c r="AM173" s="21"/>
      <c r="AP173" s="5"/>
      <c r="AQ173" s="21"/>
      <c r="AR173" s="21"/>
      <c r="AS173" s="22"/>
    </row>
    <row r="174" spans="35:45" x14ac:dyDescent="0.25">
      <c r="AI174" s="4"/>
      <c r="AK174" s="4"/>
      <c r="AL174" s="4"/>
      <c r="AM174" s="21"/>
      <c r="AP174" s="5"/>
      <c r="AQ174" s="21"/>
      <c r="AR174" s="21"/>
      <c r="AS174" s="22"/>
    </row>
    <row r="175" spans="35:45" x14ac:dyDescent="0.25">
      <c r="AI175" s="4"/>
      <c r="AK175" s="4"/>
      <c r="AL175" s="4"/>
      <c r="AM175" s="21"/>
      <c r="AP175" s="5"/>
      <c r="AQ175" s="21"/>
      <c r="AR175" s="21"/>
      <c r="AS175" s="22"/>
    </row>
    <row r="176" spans="35:45" x14ac:dyDescent="0.25">
      <c r="AI176" s="4"/>
      <c r="AK176" s="4"/>
      <c r="AL176" s="4"/>
      <c r="AM176" s="21"/>
      <c r="AP176" s="5"/>
      <c r="AQ176" s="21"/>
      <c r="AR176" s="21"/>
      <c r="AS176" s="22"/>
    </row>
    <row r="177" spans="35:45" x14ac:dyDescent="0.25">
      <c r="AI177" s="4"/>
      <c r="AK177" s="4"/>
      <c r="AL177" s="4"/>
      <c r="AM177" s="21"/>
      <c r="AP177" s="5"/>
      <c r="AQ177" s="21"/>
      <c r="AR177" s="21"/>
      <c r="AS177" s="22"/>
    </row>
    <row r="178" spans="35:45" x14ac:dyDescent="0.25">
      <c r="AI178" s="4"/>
      <c r="AK178" s="4"/>
      <c r="AL178" s="4"/>
      <c r="AM178" s="21"/>
      <c r="AP178" s="5"/>
      <c r="AQ178" s="21"/>
      <c r="AR178" s="21"/>
      <c r="AS178" s="22"/>
    </row>
    <row r="179" spans="35:45" x14ac:dyDescent="0.25">
      <c r="AI179" s="4"/>
      <c r="AK179" s="4"/>
      <c r="AL179" s="4"/>
      <c r="AM179" s="21"/>
      <c r="AP179" s="5"/>
      <c r="AQ179" s="21"/>
      <c r="AR179" s="21"/>
      <c r="AS179" s="22"/>
    </row>
    <row r="180" spans="35:45" x14ac:dyDescent="0.25">
      <c r="AI180" s="4"/>
      <c r="AK180" s="4"/>
      <c r="AL180" s="4"/>
      <c r="AM180" s="21"/>
      <c r="AP180" s="5"/>
      <c r="AQ180" s="21"/>
      <c r="AR180" s="21"/>
      <c r="AS180" s="22"/>
    </row>
    <row r="181" spans="35:45" x14ac:dyDescent="0.25">
      <c r="AI181" s="4"/>
      <c r="AK181" s="4"/>
      <c r="AL181" s="4"/>
      <c r="AM181" s="21"/>
      <c r="AP181" s="5"/>
      <c r="AQ181" s="21"/>
      <c r="AR181" s="21"/>
      <c r="AS181" s="22"/>
    </row>
    <row r="182" spans="35:45" x14ac:dyDescent="0.25">
      <c r="AI182" s="4"/>
      <c r="AK182" s="4"/>
      <c r="AL182" s="4"/>
      <c r="AM182" s="21"/>
      <c r="AP182" s="5"/>
      <c r="AQ182" s="21"/>
      <c r="AR182" s="21"/>
      <c r="AS182" s="22"/>
    </row>
    <row r="183" spans="35:45" x14ac:dyDescent="0.25">
      <c r="AI183" s="4"/>
      <c r="AK183" s="4"/>
      <c r="AL183" s="4"/>
      <c r="AM183" s="21"/>
      <c r="AP183" s="5"/>
      <c r="AQ183" s="21"/>
      <c r="AR183" s="21"/>
      <c r="AS183" s="22"/>
    </row>
    <row r="184" spans="35:45" x14ac:dyDescent="0.25">
      <c r="AI184" s="4"/>
      <c r="AK184" s="4"/>
      <c r="AL184" s="4"/>
      <c r="AM184" s="21"/>
      <c r="AP184" s="5"/>
      <c r="AQ184" s="21"/>
      <c r="AR184" s="21"/>
      <c r="AS184" s="22"/>
    </row>
    <row r="185" spans="35:45" x14ac:dyDescent="0.25">
      <c r="AI185" s="4"/>
      <c r="AK185" s="4"/>
      <c r="AL185" s="4"/>
      <c r="AM185" s="21"/>
      <c r="AP185" s="5"/>
      <c r="AQ185" s="21"/>
      <c r="AR185" s="21"/>
      <c r="AS185" s="22"/>
    </row>
    <row r="186" spans="35:45" x14ac:dyDescent="0.25">
      <c r="AI186" s="4"/>
      <c r="AK186" s="4"/>
      <c r="AL186" s="4"/>
      <c r="AM186" s="21"/>
      <c r="AP186" s="5"/>
      <c r="AQ186" s="21"/>
      <c r="AR186" s="21"/>
      <c r="AS186" s="22"/>
    </row>
    <row r="187" spans="35:45" x14ac:dyDescent="0.25">
      <c r="AI187" s="4"/>
      <c r="AK187" s="4"/>
      <c r="AL187" s="4"/>
      <c r="AM187" s="21"/>
      <c r="AP187" s="5"/>
      <c r="AQ187" s="21"/>
      <c r="AR187" s="21"/>
      <c r="AS187" s="22"/>
    </row>
    <row r="188" spans="35:45" x14ac:dyDescent="0.25">
      <c r="AI188" s="4"/>
      <c r="AK188" s="4"/>
      <c r="AL188" s="4"/>
      <c r="AM188" s="21"/>
      <c r="AP188" s="5"/>
      <c r="AQ188" s="21"/>
      <c r="AR188" s="21"/>
      <c r="AS188" s="22"/>
    </row>
    <row r="189" spans="35:45" x14ac:dyDescent="0.25">
      <c r="AI189" s="4"/>
      <c r="AK189" s="4"/>
      <c r="AL189" s="4"/>
      <c r="AM189" s="21"/>
      <c r="AP189" s="5"/>
      <c r="AQ189" s="21"/>
      <c r="AR189" s="21"/>
      <c r="AS189" s="22"/>
    </row>
    <row r="190" spans="35:45" x14ac:dyDescent="0.25">
      <c r="AI190" s="4"/>
      <c r="AK190" s="4"/>
      <c r="AL190" s="4"/>
      <c r="AM190" s="21"/>
      <c r="AP190" s="5"/>
      <c r="AQ190" s="21"/>
      <c r="AR190" s="21"/>
      <c r="AS190" s="22"/>
    </row>
    <row r="191" spans="35:45" x14ac:dyDescent="0.25">
      <c r="AI191" s="4"/>
      <c r="AK191" s="4"/>
      <c r="AL191" s="4"/>
      <c r="AM191" s="21"/>
      <c r="AP191" s="5"/>
      <c r="AQ191" s="21"/>
      <c r="AR191" s="21"/>
      <c r="AS191" s="22"/>
    </row>
    <row r="192" spans="35:45" x14ac:dyDescent="0.25">
      <c r="AI192" s="4"/>
      <c r="AK192" s="4"/>
      <c r="AL192" s="4"/>
      <c r="AM192" s="21"/>
      <c r="AP192" s="5"/>
      <c r="AQ192" s="21"/>
      <c r="AR192" s="21"/>
      <c r="AS192" s="22"/>
    </row>
    <row r="193" spans="35:45" x14ac:dyDescent="0.25">
      <c r="AI193" s="4"/>
      <c r="AK193" s="4"/>
      <c r="AL193" s="4"/>
      <c r="AM193" s="21"/>
      <c r="AP193" s="5"/>
      <c r="AQ193" s="21"/>
      <c r="AR193" s="21"/>
      <c r="AS193" s="22"/>
    </row>
    <row r="194" spans="35:45" x14ac:dyDescent="0.25">
      <c r="AI194" s="4"/>
      <c r="AK194" s="4"/>
      <c r="AL194" s="4"/>
      <c r="AM194" s="21"/>
      <c r="AP194" s="5"/>
      <c r="AQ194" s="21"/>
      <c r="AR194" s="21"/>
      <c r="AS194" s="22"/>
    </row>
    <row r="195" spans="35:45" x14ac:dyDescent="0.25">
      <c r="AI195" s="4"/>
      <c r="AK195" s="4"/>
      <c r="AL195" s="4"/>
      <c r="AM195" s="21"/>
      <c r="AP195" s="5"/>
      <c r="AQ195" s="21"/>
      <c r="AR195" s="21"/>
      <c r="AS195" s="22"/>
    </row>
    <row r="196" spans="35:45" x14ac:dyDescent="0.25">
      <c r="AI196" s="4"/>
      <c r="AK196" s="4"/>
      <c r="AL196" s="4"/>
      <c r="AM196" s="21"/>
      <c r="AP196" s="5"/>
      <c r="AQ196" s="21"/>
      <c r="AR196" s="21"/>
      <c r="AS196" s="22"/>
    </row>
    <row r="197" spans="35:45" x14ac:dyDescent="0.25">
      <c r="AI197" s="4"/>
      <c r="AK197" s="4"/>
      <c r="AL197" s="4"/>
      <c r="AM197" s="21"/>
      <c r="AP197" s="5"/>
      <c r="AQ197" s="21"/>
      <c r="AR197" s="21"/>
      <c r="AS197" s="22"/>
    </row>
    <row r="198" spans="35:45" x14ac:dyDescent="0.25">
      <c r="AI198" s="4"/>
      <c r="AK198" s="4"/>
      <c r="AL198" s="4"/>
      <c r="AM198" s="21"/>
      <c r="AP198" s="5"/>
      <c r="AQ198" s="21"/>
      <c r="AR198" s="21"/>
      <c r="AS198" s="22"/>
    </row>
    <row r="199" spans="35:45" x14ac:dyDescent="0.25">
      <c r="AI199" s="4"/>
      <c r="AK199" s="4"/>
      <c r="AL199" s="4"/>
      <c r="AM199" s="21"/>
      <c r="AP199" s="5"/>
      <c r="AQ199" s="21"/>
      <c r="AR199" s="21"/>
      <c r="AS199" s="22"/>
    </row>
    <row r="200" spans="35:45" x14ac:dyDescent="0.25">
      <c r="AI200" s="4"/>
      <c r="AK200" s="4"/>
      <c r="AL200" s="4"/>
      <c r="AM200" s="21"/>
      <c r="AP200" s="5"/>
      <c r="AQ200" s="21"/>
      <c r="AR200" s="21"/>
      <c r="AS200" s="22"/>
    </row>
    <row r="201" spans="35:45" x14ac:dyDescent="0.25">
      <c r="AI201" s="4"/>
      <c r="AK201" s="4"/>
      <c r="AL201" s="4"/>
      <c r="AM201" s="21"/>
      <c r="AP201" s="5"/>
      <c r="AQ201" s="21"/>
      <c r="AR201" s="21"/>
      <c r="AS201" s="22"/>
    </row>
    <row r="202" spans="35:45" x14ac:dyDescent="0.25">
      <c r="AI202" s="4"/>
      <c r="AK202" s="4"/>
      <c r="AL202" s="4"/>
      <c r="AM202" s="21"/>
      <c r="AP202" s="5"/>
      <c r="AQ202" s="21"/>
      <c r="AR202" s="21"/>
      <c r="AS202" s="22"/>
    </row>
    <row r="203" spans="35:45" x14ac:dyDescent="0.25">
      <c r="AI203" s="4"/>
      <c r="AK203" s="4"/>
      <c r="AL203" s="4"/>
      <c r="AM203" s="21"/>
      <c r="AP203" s="5"/>
      <c r="AQ203" s="21"/>
      <c r="AR203" s="21"/>
      <c r="AS203" s="22"/>
    </row>
    <row r="204" spans="35:45" x14ac:dyDescent="0.25">
      <c r="AI204" s="4"/>
      <c r="AK204" s="4"/>
      <c r="AL204" s="4"/>
      <c r="AM204" s="21"/>
      <c r="AP204" s="5"/>
      <c r="AQ204" s="21"/>
      <c r="AR204" s="21"/>
      <c r="AS204" s="22"/>
    </row>
    <row r="205" spans="35:45" x14ac:dyDescent="0.25">
      <c r="AI205" s="4"/>
      <c r="AK205" s="4"/>
      <c r="AL205" s="4"/>
      <c r="AM205" s="21"/>
      <c r="AP205" s="5"/>
      <c r="AQ205" s="21"/>
      <c r="AR205" s="21"/>
      <c r="AS205" s="22"/>
    </row>
    <row r="206" spans="35:45" x14ac:dyDescent="0.25">
      <c r="AI206" s="4"/>
      <c r="AK206" s="4"/>
      <c r="AL206" s="4"/>
      <c r="AM206" s="21"/>
      <c r="AP206" s="5"/>
      <c r="AQ206" s="21"/>
      <c r="AR206" s="21"/>
      <c r="AS206" s="22"/>
    </row>
    <row r="207" spans="35:45" x14ac:dyDescent="0.25">
      <c r="AI207" s="4"/>
      <c r="AK207" s="4"/>
      <c r="AL207" s="4"/>
      <c r="AM207" s="21"/>
      <c r="AP207" s="5"/>
      <c r="AQ207" s="21"/>
      <c r="AR207" s="21"/>
      <c r="AS207" s="22"/>
    </row>
    <row r="208" spans="35:45" x14ac:dyDescent="0.25">
      <c r="AI208" s="4"/>
      <c r="AK208" s="4"/>
      <c r="AL208" s="4"/>
      <c r="AM208" s="21"/>
      <c r="AP208" s="5"/>
      <c r="AQ208" s="21"/>
      <c r="AR208" s="21"/>
      <c r="AS208" s="22"/>
    </row>
    <row r="209" spans="35:45" x14ac:dyDescent="0.25">
      <c r="AI209" s="4"/>
      <c r="AK209" s="4"/>
      <c r="AL209" s="4"/>
      <c r="AM209" s="21"/>
      <c r="AP209" s="5"/>
      <c r="AQ209" s="21"/>
      <c r="AR209" s="21"/>
      <c r="AS209" s="22"/>
    </row>
    <row r="210" spans="35:45" x14ac:dyDescent="0.25">
      <c r="AI210" s="4"/>
      <c r="AK210" s="4"/>
      <c r="AL210" s="4"/>
      <c r="AM210" s="21"/>
      <c r="AP210" s="5"/>
      <c r="AQ210" s="21"/>
      <c r="AR210" s="21"/>
      <c r="AS210" s="22"/>
    </row>
    <row r="211" spans="35:45" x14ac:dyDescent="0.25">
      <c r="AI211" s="4"/>
      <c r="AK211" s="4"/>
      <c r="AL211" s="4"/>
      <c r="AM211" s="21"/>
      <c r="AP211" s="5"/>
      <c r="AQ211" s="21"/>
      <c r="AR211" s="21"/>
      <c r="AS211" s="22"/>
    </row>
    <row r="212" spans="35:45" x14ac:dyDescent="0.25">
      <c r="AI212" s="4"/>
      <c r="AK212" s="4"/>
      <c r="AL212" s="4"/>
      <c r="AM212" s="21"/>
      <c r="AP212" s="5"/>
      <c r="AQ212" s="21"/>
      <c r="AR212" s="21"/>
      <c r="AS212" s="22"/>
    </row>
    <row r="213" spans="35:45" x14ac:dyDescent="0.25">
      <c r="AI213" s="4"/>
      <c r="AK213" s="4"/>
      <c r="AL213" s="4"/>
      <c r="AM213" s="21"/>
      <c r="AP213" s="5"/>
      <c r="AQ213" s="21"/>
      <c r="AR213" s="21"/>
      <c r="AS213" s="22"/>
    </row>
    <row r="214" spans="35:45" x14ac:dyDescent="0.25">
      <c r="AI214" s="4"/>
      <c r="AK214" s="4"/>
      <c r="AL214" s="4"/>
      <c r="AM214" s="21"/>
      <c r="AP214" s="5"/>
      <c r="AQ214" s="21"/>
      <c r="AR214" s="21"/>
      <c r="AS214" s="22"/>
    </row>
    <row r="215" spans="35:45" x14ac:dyDescent="0.25">
      <c r="AI215" s="4"/>
      <c r="AK215" s="4"/>
      <c r="AL215" s="4"/>
      <c r="AM215" s="21"/>
      <c r="AP215" s="5"/>
      <c r="AQ215" s="21"/>
      <c r="AR215" s="21"/>
      <c r="AS215" s="22"/>
    </row>
    <row r="216" spans="35:45" x14ac:dyDescent="0.25">
      <c r="AI216" s="4"/>
      <c r="AK216" s="4"/>
      <c r="AL216" s="4"/>
      <c r="AM216" s="21"/>
      <c r="AP216" s="5"/>
      <c r="AQ216" s="21"/>
      <c r="AR216" s="21"/>
      <c r="AS216" s="22"/>
    </row>
    <row r="217" spans="35:45" x14ac:dyDescent="0.25">
      <c r="AI217" s="4"/>
      <c r="AK217" s="4"/>
      <c r="AL217" s="4"/>
      <c r="AM217" s="21"/>
      <c r="AP217" s="5"/>
      <c r="AQ217" s="21"/>
      <c r="AR217" s="21"/>
      <c r="AS217" s="22"/>
    </row>
    <row r="218" spans="35:45" x14ac:dyDescent="0.25">
      <c r="AI218" s="4"/>
      <c r="AK218" s="4"/>
      <c r="AL218" s="4"/>
      <c r="AM218" s="21"/>
      <c r="AP218" s="5"/>
      <c r="AQ218" s="21"/>
      <c r="AR218" s="21"/>
      <c r="AS218" s="22"/>
    </row>
    <row r="219" spans="35:45" x14ac:dyDescent="0.25">
      <c r="AI219" s="4"/>
      <c r="AK219" s="4"/>
      <c r="AL219" s="4"/>
      <c r="AM219" s="21"/>
      <c r="AP219" s="5"/>
      <c r="AQ219" s="21"/>
      <c r="AR219" s="21"/>
      <c r="AS219" s="22"/>
    </row>
    <row r="220" spans="35:45" x14ac:dyDescent="0.25">
      <c r="AI220" s="4"/>
      <c r="AK220" s="4"/>
      <c r="AL220" s="4"/>
      <c r="AM220" s="21"/>
      <c r="AP220" s="5"/>
      <c r="AQ220" s="21"/>
      <c r="AR220" s="21"/>
      <c r="AS220" s="22"/>
    </row>
    <row r="221" spans="35:45" x14ac:dyDescent="0.25">
      <c r="AI221" s="4"/>
      <c r="AK221" s="4"/>
      <c r="AL221" s="4"/>
      <c r="AM221" s="21"/>
      <c r="AP221" s="5"/>
      <c r="AQ221" s="21"/>
      <c r="AR221" s="21"/>
      <c r="AS221" s="22"/>
    </row>
    <row r="222" spans="35:45" x14ac:dyDescent="0.25">
      <c r="AI222" s="4"/>
      <c r="AK222" s="4"/>
      <c r="AL222" s="4"/>
      <c r="AM222" s="21"/>
      <c r="AP222" s="5"/>
      <c r="AQ222" s="21"/>
      <c r="AR222" s="21"/>
      <c r="AS222" s="22"/>
    </row>
    <row r="223" spans="35:45" x14ac:dyDescent="0.25">
      <c r="AI223" s="4"/>
      <c r="AK223" s="4"/>
      <c r="AL223" s="4"/>
      <c r="AM223" s="21"/>
      <c r="AP223" s="5"/>
      <c r="AQ223" s="21"/>
      <c r="AR223" s="21"/>
      <c r="AS223" s="22"/>
    </row>
    <row r="224" spans="35:45" x14ac:dyDescent="0.25">
      <c r="AI224" s="4"/>
      <c r="AK224" s="4"/>
      <c r="AL224" s="4"/>
      <c r="AM224" s="21"/>
      <c r="AP224" s="5"/>
      <c r="AQ224" s="21"/>
      <c r="AR224" s="21"/>
      <c r="AS224" s="22"/>
    </row>
    <row r="225" spans="35:45" x14ac:dyDescent="0.25">
      <c r="AI225" s="4"/>
      <c r="AK225" s="4"/>
      <c r="AL225" s="4"/>
      <c r="AM225" s="21"/>
      <c r="AP225" s="5"/>
      <c r="AQ225" s="21"/>
      <c r="AR225" s="21"/>
      <c r="AS225" s="22"/>
    </row>
    <row r="226" spans="35:45" x14ac:dyDescent="0.25">
      <c r="AI226" s="4"/>
      <c r="AK226" s="4"/>
      <c r="AL226" s="4"/>
      <c r="AM226" s="21"/>
      <c r="AP226" s="5"/>
      <c r="AQ226" s="21"/>
      <c r="AR226" s="21"/>
      <c r="AS226" s="22"/>
    </row>
    <row r="227" spans="35:45" x14ac:dyDescent="0.25">
      <c r="AI227" s="4"/>
      <c r="AK227" s="4"/>
      <c r="AL227" s="4"/>
      <c r="AM227" s="21"/>
      <c r="AP227" s="5"/>
      <c r="AQ227" s="21"/>
      <c r="AR227" s="21"/>
      <c r="AS227" s="22"/>
    </row>
    <row r="228" spans="35:45" x14ac:dyDescent="0.25">
      <c r="AI228" s="4"/>
      <c r="AK228" s="4"/>
      <c r="AL228" s="4"/>
      <c r="AM228" s="21"/>
      <c r="AP228" s="5"/>
      <c r="AQ228" s="21"/>
      <c r="AR228" s="21"/>
      <c r="AS228" s="22"/>
    </row>
    <row r="229" spans="35:45" x14ac:dyDescent="0.25">
      <c r="AI229" s="4"/>
      <c r="AK229" s="4"/>
      <c r="AL229" s="4"/>
      <c r="AM229" s="21"/>
      <c r="AP229" s="5"/>
      <c r="AQ229" s="21"/>
      <c r="AR229" s="21"/>
      <c r="AS229" s="22"/>
    </row>
    <row r="230" spans="35:45" x14ac:dyDescent="0.25">
      <c r="AI230" s="4"/>
      <c r="AK230" s="4"/>
      <c r="AL230" s="4"/>
      <c r="AM230" s="21"/>
      <c r="AP230" s="5"/>
      <c r="AQ230" s="21"/>
      <c r="AR230" s="21"/>
      <c r="AS230" s="22"/>
    </row>
    <row r="231" spans="35:45" x14ac:dyDescent="0.25">
      <c r="AI231" s="4"/>
      <c r="AK231" s="4"/>
      <c r="AL231" s="4"/>
      <c r="AM231" s="21"/>
      <c r="AP231" s="5"/>
      <c r="AQ231" s="21"/>
      <c r="AR231" s="21"/>
      <c r="AS231" s="22"/>
    </row>
    <row r="232" spans="35:45" x14ac:dyDescent="0.25">
      <c r="AI232" s="4"/>
      <c r="AK232" s="4"/>
      <c r="AL232" s="4"/>
      <c r="AM232" s="21"/>
      <c r="AP232" s="5"/>
      <c r="AQ232" s="21"/>
      <c r="AR232" s="21"/>
      <c r="AS232" s="22"/>
    </row>
    <row r="233" spans="35:45" x14ac:dyDescent="0.25">
      <c r="AI233" s="4"/>
      <c r="AK233" s="4"/>
      <c r="AL233" s="4"/>
      <c r="AM233" s="21"/>
      <c r="AP233" s="5"/>
      <c r="AQ233" s="21"/>
      <c r="AR233" s="21"/>
      <c r="AS233" s="22"/>
    </row>
    <row r="234" spans="35:45" x14ac:dyDescent="0.25">
      <c r="AI234" s="4"/>
      <c r="AK234" s="4"/>
      <c r="AL234" s="4"/>
      <c r="AM234" s="21"/>
      <c r="AP234" s="5"/>
      <c r="AQ234" s="21"/>
      <c r="AR234" s="21"/>
      <c r="AS234" s="22"/>
    </row>
    <row r="235" spans="35:45" x14ac:dyDescent="0.25">
      <c r="AI235" s="4"/>
      <c r="AK235" s="4"/>
      <c r="AL235" s="4"/>
      <c r="AM235" s="21"/>
      <c r="AP235" s="5"/>
      <c r="AQ235" s="21"/>
      <c r="AR235" s="21"/>
      <c r="AS235" s="22"/>
    </row>
    <row r="236" spans="35:45" x14ac:dyDescent="0.25">
      <c r="AI236" s="4"/>
      <c r="AK236" s="4"/>
      <c r="AL236" s="4"/>
      <c r="AM236" s="21"/>
      <c r="AP236" s="5"/>
      <c r="AQ236" s="21"/>
      <c r="AR236" s="21"/>
      <c r="AS236" s="22"/>
    </row>
    <row r="237" spans="35:45" x14ac:dyDescent="0.25">
      <c r="AI237" s="4"/>
      <c r="AK237" s="4"/>
      <c r="AL237" s="4"/>
      <c r="AM237" s="21"/>
      <c r="AP237" s="5"/>
      <c r="AQ237" s="21"/>
      <c r="AR237" s="21"/>
      <c r="AS237" s="22"/>
    </row>
    <row r="238" spans="35:45" x14ac:dyDescent="0.25">
      <c r="AI238" s="4"/>
      <c r="AK238" s="4"/>
      <c r="AL238" s="4"/>
      <c r="AM238" s="21"/>
      <c r="AP238" s="5"/>
      <c r="AQ238" s="21"/>
      <c r="AR238" s="21"/>
      <c r="AS238" s="22"/>
    </row>
    <row r="239" spans="35:45" x14ac:dyDescent="0.25">
      <c r="AI239" s="4"/>
      <c r="AK239" s="4"/>
      <c r="AL239" s="4"/>
      <c r="AM239" s="21"/>
      <c r="AP239" s="5"/>
      <c r="AQ239" s="21"/>
      <c r="AR239" s="21"/>
      <c r="AS239" s="22"/>
    </row>
    <row r="240" spans="35:45" x14ac:dyDescent="0.25">
      <c r="AI240" s="4"/>
      <c r="AK240" s="4"/>
      <c r="AL240" s="4"/>
      <c r="AM240" s="21"/>
      <c r="AP240" s="5"/>
      <c r="AQ240" s="21"/>
      <c r="AR240" s="21"/>
      <c r="AS240" s="22"/>
    </row>
    <row r="241" spans="35:45" x14ac:dyDescent="0.25">
      <c r="AI241" s="4"/>
      <c r="AK241" s="4"/>
      <c r="AL241" s="4"/>
      <c r="AM241" s="21"/>
      <c r="AP241" s="5"/>
      <c r="AQ241" s="21"/>
      <c r="AR241" s="21"/>
      <c r="AS241" s="22"/>
    </row>
    <row r="242" spans="35:45" x14ac:dyDescent="0.25">
      <c r="AI242" s="4"/>
      <c r="AK242" s="4"/>
      <c r="AL242" s="4"/>
      <c r="AM242" s="21"/>
      <c r="AP242" s="5"/>
      <c r="AQ242" s="21"/>
      <c r="AR242" s="21"/>
      <c r="AS242" s="22"/>
    </row>
    <row r="243" spans="35:45" x14ac:dyDescent="0.25">
      <c r="AI243" s="4"/>
      <c r="AK243" s="4"/>
      <c r="AL243" s="4"/>
      <c r="AM243" s="21"/>
      <c r="AP243" s="5"/>
      <c r="AQ243" s="21"/>
      <c r="AR243" s="21"/>
      <c r="AS243" s="22"/>
    </row>
    <row r="244" spans="35:45" x14ac:dyDescent="0.25">
      <c r="AI244" s="4"/>
      <c r="AK244" s="4"/>
      <c r="AL244" s="4"/>
      <c r="AM244" s="21"/>
      <c r="AP244" s="5"/>
      <c r="AQ244" s="21"/>
      <c r="AR244" s="21"/>
      <c r="AS244" s="22"/>
    </row>
    <row r="245" spans="35:45" x14ac:dyDescent="0.25">
      <c r="AI245" s="4"/>
      <c r="AK245" s="4"/>
      <c r="AL245" s="4"/>
      <c r="AM245" s="21"/>
      <c r="AP245" s="5"/>
      <c r="AQ245" s="21"/>
      <c r="AR245" s="21"/>
      <c r="AS245" s="22"/>
    </row>
    <row r="246" spans="35:45" x14ac:dyDescent="0.25">
      <c r="AI246" s="4"/>
      <c r="AK246" s="4"/>
      <c r="AL246" s="4"/>
      <c r="AM246" s="21"/>
      <c r="AP246" s="5"/>
      <c r="AQ246" s="21"/>
      <c r="AR246" s="21"/>
      <c r="AS246" s="22"/>
    </row>
    <row r="247" spans="35:45" x14ac:dyDescent="0.25">
      <c r="AI247" s="4"/>
      <c r="AK247" s="4"/>
      <c r="AL247" s="4"/>
      <c r="AM247" s="21"/>
      <c r="AP247" s="5"/>
      <c r="AQ247" s="21"/>
      <c r="AR247" s="21"/>
      <c r="AS247" s="22"/>
    </row>
    <row r="248" spans="35:45" x14ac:dyDescent="0.25">
      <c r="AI248" s="4"/>
      <c r="AK248" s="4"/>
      <c r="AL248" s="4"/>
      <c r="AM248" s="21"/>
      <c r="AP248" s="5"/>
      <c r="AQ248" s="21"/>
      <c r="AR248" s="21"/>
      <c r="AS248" s="22"/>
    </row>
    <row r="249" spans="35:45" x14ac:dyDescent="0.25">
      <c r="AI249" s="4"/>
      <c r="AK249" s="4"/>
      <c r="AL249" s="4"/>
      <c r="AM249" s="21"/>
      <c r="AP249" s="5"/>
      <c r="AQ249" s="21"/>
      <c r="AR249" s="21"/>
      <c r="AS249" s="22"/>
    </row>
    <row r="250" spans="35:45" x14ac:dyDescent="0.25">
      <c r="AI250" s="4"/>
      <c r="AK250" s="4"/>
      <c r="AL250" s="4"/>
      <c r="AM250" s="21"/>
      <c r="AP250" s="5"/>
      <c r="AQ250" s="21"/>
      <c r="AR250" s="21"/>
      <c r="AS250" s="22"/>
    </row>
    <row r="251" spans="35:45" x14ac:dyDescent="0.25">
      <c r="AI251" s="4"/>
      <c r="AK251" s="4"/>
      <c r="AL251" s="4"/>
      <c r="AM251" s="21"/>
      <c r="AP251" s="5"/>
      <c r="AQ251" s="21"/>
      <c r="AR251" s="21"/>
      <c r="AS251" s="22"/>
    </row>
    <row r="252" spans="35:45" x14ac:dyDescent="0.25">
      <c r="AI252" s="4"/>
      <c r="AK252" s="4"/>
      <c r="AL252" s="4"/>
      <c r="AM252" s="21"/>
      <c r="AP252" s="5"/>
      <c r="AQ252" s="21"/>
      <c r="AR252" s="21"/>
      <c r="AS252" s="22"/>
    </row>
    <row r="253" spans="35:45" x14ac:dyDescent="0.25">
      <c r="AI253" s="4"/>
      <c r="AK253" s="4"/>
      <c r="AL253" s="4"/>
      <c r="AM253" s="21"/>
      <c r="AP253" s="5"/>
      <c r="AQ253" s="21"/>
      <c r="AR253" s="21"/>
      <c r="AS253" s="22"/>
    </row>
    <row r="254" spans="35:45" x14ac:dyDescent="0.25">
      <c r="AI254" s="4"/>
      <c r="AK254" s="4"/>
      <c r="AL254" s="4"/>
      <c r="AM254" s="21"/>
      <c r="AP254" s="5"/>
      <c r="AQ254" s="21"/>
      <c r="AR254" s="21"/>
      <c r="AS254" s="22"/>
    </row>
    <row r="255" spans="35:45" x14ac:dyDescent="0.25">
      <c r="AI255" s="4"/>
      <c r="AK255" s="4"/>
      <c r="AL255" s="4"/>
      <c r="AM255" s="21"/>
      <c r="AP255" s="5"/>
      <c r="AQ255" s="21"/>
      <c r="AR255" s="21"/>
      <c r="AS255" s="22"/>
    </row>
    <row r="256" spans="35:45" x14ac:dyDescent="0.25">
      <c r="AI256" s="4"/>
      <c r="AK256" s="4"/>
      <c r="AL256" s="4"/>
      <c r="AM256" s="21"/>
      <c r="AP256" s="5"/>
      <c r="AQ256" s="21"/>
      <c r="AR256" s="21"/>
      <c r="AS256" s="22"/>
    </row>
    <row r="257" spans="35:45" x14ac:dyDescent="0.25">
      <c r="AI257" s="4"/>
      <c r="AK257" s="4"/>
      <c r="AL257" s="4"/>
      <c r="AM257" s="21"/>
      <c r="AP257" s="5"/>
      <c r="AQ257" s="21"/>
      <c r="AR257" s="21"/>
      <c r="AS257" s="22"/>
    </row>
    <row r="258" spans="35:45" x14ac:dyDescent="0.25">
      <c r="AI258" s="4"/>
      <c r="AK258" s="4"/>
      <c r="AL258" s="4"/>
      <c r="AM258" s="21"/>
      <c r="AP258" s="5"/>
      <c r="AQ258" s="21"/>
      <c r="AR258" s="21"/>
      <c r="AS258" s="22"/>
    </row>
    <row r="259" spans="35:45" x14ac:dyDescent="0.25">
      <c r="AI259" s="4"/>
      <c r="AK259" s="4"/>
      <c r="AL259" s="4"/>
      <c r="AM259" s="21"/>
      <c r="AP259" s="5"/>
      <c r="AQ259" s="21"/>
      <c r="AR259" s="21"/>
      <c r="AS259" s="22"/>
    </row>
    <row r="260" spans="35:45" x14ac:dyDescent="0.25">
      <c r="AI260" s="4"/>
      <c r="AK260" s="4"/>
      <c r="AL260" s="4"/>
      <c r="AM260" s="21"/>
      <c r="AP260" s="5"/>
      <c r="AQ260" s="21"/>
      <c r="AR260" s="21"/>
      <c r="AS260" s="22"/>
    </row>
    <row r="261" spans="35:45" x14ac:dyDescent="0.25">
      <c r="AI261" s="4"/>
      <c r="AK261" s="4"/>
      <c r="AL261" s="4"/>
      <c r="AM261" s="21"/>
      <c r="AP261" s="5"/>
      <c r="AQ261" s="21"/>
      <c r="AR261" s="21"/>
      <c r="AS261" s="22"/>
    </row>
    <row r="262" spans="35:45" x14ac:dyDescent="0.25">
      <c r="AI262" s="4"/>
      <c r="AK262" s="4"/>
      <c r="AL262" s="4"/>
      <c r="AM262" s="21"/>
      <c r="AP262" s="5"/>
      <c r="AQ262" s="21"/>
      <c r="AR262" s="21"/>
      <c r="AS262" s="22"/>
    </row>
    <row r="263" spans="35:45" x14ac:dyDescent="0.25">
      <c r="AI263" s="4"/>
      <c r="AK263" s="4"/>
      <c r="AL263" s="4"/>
      <c r="AM263" s="21"/>
      <c r="AP263" s="5"/>
      <c r="AQ263" s="21"/>
      <c r="AR263" s="21"/>
      <c r="AS263" s="22"/>
    </row>
    <row r="264" spans="35:45" x14ac:dyDescent="0.25">
      <c r="AI264" s="4"/>
      <c r="AK264" s="4"/>
      <c r="AL264" s="4"/>
      <c r="AM264" s="21"/>
      <c r="AP264" s="5"/>
      <c r="AQ264" s="21"/>
      <c r="AR264" s="21"/>
      <c r="AS264" s="22"/>
    </row>
    <row r="265" spans="35:45" x14ac:dyDescent="0.25">
      <c r="AI265" s="4"/>
      <c r="AK265" s="4"/>
      <c r="AL265" s="4"/>
      <c r="AM265" s="21"/>
      <c r="AP265" s="5"/>
      <c r="AQ265" s="21"/>
      <c r="AR265" s="21"/>
      <c r="AS265" s="22"/>
    </row>
    <row r="266" spans="35:45" x14ac:dyDescent="0.25">
      <c r="AI266" s="4"/>
      <c r="AK266" s="4"/>
      <c r="AL266" s="4"/>
      <c r="AM266" s="21"/>
      <c r="AP266" s="5"/>
      <c r="AQ266" s="21"/>
      <c r="AR266" s="21"/>
      <c r="AS266" s="22"/>
    </row>
    <row r="267" spans="35:45" x14ac:dyDescent="0.25">
      <c r="AI267" s="4"/>
      <c r="AK267" s="4"/>
      <c r="AL267" s="4"/>
      <c r="AM267" s="21"/>
      <c r="AP267" s="5"/>
      <c r="AQ267" s="21"/>
      <c r="AR267" s="21"/>
      <c r="AS267" s="22"/>
    </row>
    <row r="268" spans="35:45" x14ac:dyDescent="0.25">
      <c r="AI268" s="4"/>
      <c r="AK268" s="4"/>
      <c r="AL268" s="4"/>
      <c r="AM268" s="21"/>
      <c r="AP268" s="5"/>
      <c r="AQ268" s="21"/>
      <c r="AR268" s="21"/>
      <c r="AS268" s="22"/>
    </row>
    <row r="269" spans="35:45" x14ac:dyDescent="0.25">
      <c r="AI269" s="4"/>
      <c r="AK269" s="4"/>
      <c r="AL269" s="4"/>
      <c r="AM269" s="21"/>
      <c r="AP269" s="5"/>
      <c r="AQ269" s="21"/>
      <c r="AR269" s="21"/>
      <c r="AS269" s="22"/>
    </row>
    <row r="270" spans="35:45" x14ac:dyDescent="0.25">
      <c r="AI270" s="4"/>
      <c r="AK270" s="4"/>
      <c r="AL270" s="4"/>
      <c r="AM270" s="21"/>
      <c r="AP270" s="5"/>
      <c r="AQ270" s="21"/>
      <c r="AR270" s="21"/>
      <c r="AS270" s="22"/>
    </row>
    <row r="271" spans="35:45" x14ac:dyDescent="0.25">
      <c r="AI271" s="4"/>
      <c r="AK271" s="4"/>
      <c r="AL271" s="4"/>
      <c r="AM271" s="21"/>
      <c r="AP271" s="5"/>
      <c r="AQ271" s="21"/>
      <c r="AR271" s="21"/>
      <c r="AS271" s="22"/>
    </row>
    <row r="272" spans="35:45" x14ac:dyDescent="0.25">
      <c r="AI272" s="4"/>
      <c r="AK272" s="4"/>
      <c r="AL272" s="4"/>
      <c r="AM272" s="21"/>
      <c r="AP272" s="5"/>
      <c r="AQ272" s="21"/>
      <c r="AR272" s="21"/>
      <c r="AS272" s="22"/>
    </row>
    <row r="273" spans="35:45" x14ac:dyDescent="0.25">
      <c r="AI273" s="4"/>
      <c r="AK273" s="4"/>
      <c r="AL273" s="4"/>
      <c r="AM273" s="21"/>
      <c r="AP273" s="5"/>
      <c r="AQ273" s="21"/>
      <c r="AR273" s="21"/>
      <c r="AS273" s="22"/>
    </row>
    <row r="274" spans="35:45" x14ac:dyDescent="0.25">
      <c r="AI274" s="4"/>
      <c r="AK274" s="4"/>
      <c r="AL274" s="4"/>
      <c r="AM274" s="21"/>
      <c r="AP274" s="5"/>
      <c r="AQ274" s="21"/>
      <c r="AR274" s="21"/>
      <c r="AS274" s="22"/>
    </row>
    <row r="275" spans="35:45" x14ac:dyDescent="0.25">
      <c r="AI275" s="4"/>
      <c r="AK275" s="4"/>
      <c r="AL275" s="4"/>
      <c r="AM275" s="21"/>
      <c r="AP275" s="5"/>
      <c r="AQ275" s="21"/>
      <c r="AR275" s="21"/>
      <c r="AS275" s="22"/>
    </row>
    <row r="276" spans="35:45" x14ac:dyDescent="0.25">
      <c r="AI276" s="4"/>
      <c r="AK276" s="4"/>
      <c r="AL276" s="4"/>
      <c r="AM276" s="21"/>
      <c r="AP276" s="5"/>
      <c r="AQ276" s="21"/>
      <c r="AR276" s="21"/>
      <c r="AS276" s="22"/>
    </row>
    <row r="277" spans="35:45" x14ac:dyDescent="0.25">
      <c r="AI277" s="4"/>
      <c r="AK277" s="4"/>
      <c r="AL277" s="4"/>
      <c r="AM277" s="21"/>
      <c r="AP277" s="5"/>
      <c r="AQ277" s="21"/>
      <c r="AR277" s="21"/>
      <c r="AS277" s="22"/>
    </row>
    <row r="278" spans="35:45" x14ac:dyDescent="0.25">
      <c r="AI278" s="4"/>
      <c r="AK278" s="4"/>
      <c r="AL278" s="4"/>
      <c r="AM278" s="21"/>
      <c r="AP278" s="5"/>
      <c r="AQ278" s="21"/>
      <c r="AR278" s="21"/>
      <c r="AS278" s="22"/>
    </row>
    <row r="279" spans="35:45" x14ac:dyDescent="0.25">
      <c r="AI279" s="4"/>
      <c r="AK279" s="4"/>
      <c r="AL279" s="4"/>
      <c r="AM279" s="21"/>
      <c r="AP279" s="5"/>
      <c r="AQ279" s="21"/>
      <c r="AR279" s="21"/>
      <c r="AS279" s="22"/>
    </row>
    <row r="280" spans="35:45" x14ac:dyDescent="0.25">
      <c r="AI280" s="4"/>
      <c r="AK280" s="4"/>
      <c r="AL280" s="4"/>
      <c r="AM280" s="21"/>
      <c r="AP280" s="5"/>
      <c r="AQ280" s="21"/>
      <c r="AR280" s="21"/>
      <c r="AS280" s="22"/>
    </row>
    <row r="281" spans="35:45" x14ac:dyDescent="0.25">
      <c r="AI281" s="4"/>
      <c r="AK281" s="4"/>
      <c r="AL281" s="4"/>
      <c r="AM281" s="21"/>
      <c r="AP281" s="5"/>
      <c r="AQ281" s="21"/>
      <c r="AR281" s="21"/>
      <c r="AS281" s="22"/>
    </row>
    <row r="282" spans="35:45" x14ac:dyDescent="0.25">
      <c r="AI282" s="4"/>
      <c r="AK282" s="4"/>
      <c r="AL282" s="4"/>
      <c r="AM282" s="21"/>
      <c r="AP282" s="5"/>
      <c r="AQ282" s="21"/>
      <c r="AR282" s="21"/>
      <c r="AS282" s="22"/>
    </row>
    <row r="283" spans="35:45" x14ac:dyDescent="0.25">
      <c r="AI283" s="4"/>
      <c r="AK283" s="4"/>
      <c r="AL283" s="4"/>
      <c r="AM283" s="21"/>
      <c r="AP283" s="5"/>
      <c r="AQ283" s="21"/>
      <c r="AR283" s="21"/>
      <c r="AS283" s="22"/>
    </row>
    <row r="284" spans="35:45" x14ac:dyDescent="0.25">
      <c r="AI284" s="4"/>
      <c r="AK284" s="4"/>
      <c r="AL284" s="4"/>
      <c r="AM284" s="21"/>
      <c r="AP284" s="5"/>
      <c r="AQ284" s="21"/>
      <c r="AR284" s="21"/>
      <c r="AS284" s="22"/>
    </row>
    <row r="285" spans="35:45" x14ac:dyDescent="0.25">
      <c r="AI285" s="4"/>
      <c r="AK285" s="4"/>
      <c r="AL285" s="4"/>
      <c r="AM285" s="21"/>
      <c r="AP285" s="5"/>
      <c r="AQ285" s="21"/>
      <c r="AR285" s="21"/>
      <c r="AS285" s="22"/>
    </row>
    <row r="286" spans="35:45" x14ac:dyDescent="0.25">
      <c r="AI286" s="4"/>
      <c r="AK286" s="4"/>
      <c r="AL286" s="4"/>
      <c r="AM286" s="21"/>
      <c r="AP286" s="5"/>
      <c r="AQ286" s="21"/>
      <c r="AR286" s="21"/>
      <c r="AS286" s="22"/>
    </row>
    <row r="287" spans="35:45" x14ac:dyDescent="0.25">
      <c r="AI287" s="4"/>
      <c r="AK287" s="4"/>
      <c r="AL287" s="4"/>
      <c r="AM287" s="21"/>
      <c r="AP287" s="5"/>
      <c r="AQ287" s="21"/>
      <c r="AR287" s="21"/>
      <c r="AS287" s="22"/>
    </row>
    <row r="288" spans="35:45" x14ac:dyDescent="0.25">
      <c r="AI288" s="4"/>
      <c r="AK288" s="4"/>
      <c r="AL288" s="4"/>
      <c r="AM288" s="21"/>
      <c r="AP288" s="5"/>
      <c r="AQ288" s="21"/>
      <c r="AR288" s="21"/>
      <c r="AS288" s="22"/>
    </row>
    <row r="289" spans="35:45" x14ac:dyDescent="0.25">
      <c r="AI289" s="4"/>
      <c r="AK289" s="4"/>
      <c r="AL289" s="4"/>
      <c r="AM289" s="21"/>
      <c r="AP289" s="5"/>
      <c r="AQ289" s="21"/>
      <c r="AR289" s="21"/>
      <c r="AS289" s="22"/>
    </row>
    <row r="290" spans="35:45" x14ac:dyDescent="0.25">
      <c r="AI290" s="4"/>
      <c r="AK290" s="4"/>
      <c r="AL290" s="4"/>
      <c r="AM290" s="21"/>
      <c r="AP290" s="5"/>
      <c r="AQ290" s="21"/>
      <c r="AR290" s="21"/>
      <c r="AS290" s="22"/>
    </row>
    <row r="291" spans="35:45" x14ac:dyDescent="0.25">
      <c r="AI291" s="4"/>
      <c r="AK291" s="4"/>
      <c r="AL291" s="4"/>
      <c r="AM291" s="21"/>
      <c r="AP291" s="5"/>
      <c r="AQ291" s="21"/>
      <c r="AR291" s="21"/>
      <c r="AS291" s="22"/>
    </row>
    <row r="292" spans="35:45" x14ac:dyDescent="0.25">
      <c r="AI292" s="4"/>
      <c r="AK292" s="4"/>
      <c r="AL292" s="4"/>
      <c r="AM292" s="21"/>
      <c r="AP292" s="5"/>
      <c r="AQ292" s="21"/>
      <c r="AR292" s="21"/>
      <c r="AS292" s="22"/>
    </row>
    <row r="293" spans="35:45" x14ac:dyDescent="0.25">
      <c r="AI293" s="4"/>
      <c r="AK293" s="4"/>
      <c r="AL293" s="4"/>
      <c r="AM293" s="21"/>
      <c r="AP293" s="5"/>
      <c r="AQ293" s="21"/>
      <c r="AR293" s="21"/>
      <c r="AS293" s="22"/>
    </row>
    <row r="294" spans="35:45" x14ac:dyDescent="0.25">
      <c r="AI294" s="4"/>
      <c r="AK294" s="4"/>
      <c r="AL294" s="4"/>
      <c r="AM294" s="21"/>
      <c r="AP294" s="5"/>
      <c r="AQ294" s="21"/>
      <c r="AR294" s="21"/>
      <c r="AS294" s="22"/>
    </row>
    <row r="295" spans="35:45" x14ac:dyDescent="0.25">
      <c r="AI295" s="4"/>
      <c r="AK295" s="4"/>
      <c r="AL295" s="4"/>
      <c r="AM295" s="21"/>
      <c r="AP295" s="5"/>
      <c r="AQ295" s="21"/>
      <c r="AR295" s="21"/>
      <c r="AS295" s="22"/>
    </row>
    <row r="296" spans="35:45" x14ac:dyDescent="0.25">
      <c r="AI296" s="4"/>
      <c r="AK296" s="4"/>
      <c r="AL296" s="4"/>
      <c r="AM296" s="21"/>
      <c r="AP296" s="5"/>
      <c r="AQ296" s="21"/>
      <c r="AR296" s="21"/>
      <c r="AS296" s="22"/>
    </row>
    <row r="297" spans="35:45" x14ac:dyDescent="0.25">
      <c r="AI297" s="4"/>
      <c r="AK297" s="4"/>
      <c r="AL297" s="4"/>
      <c r="AM297" s="21"/>
      <c r="AP297" s="5"/>
      <c r="AQ297" s="21"/>
      <c r="AR297" s="21"/>
      <c r="AS297" s="22"/>
    </row>
    <row r="298" spans="35:45" x14ac:dyDescent="0.25">
      <c r="AI298" s="4"/>
      <c r="AK298" s="4"/>
      <c r="AL298" s="4"/>
      <c r="AM298" s="21"/>
      <c r="AP298" s="5"/>
      <c r="AQ298" s="21"/>
      <c r="AR298" s="21"/>
      <c r="AS298" s="22"/>
    </row>
    <row r="299" spans="35:45" x14ac:dyDescent="0.25">
      <c r="AI299" s="4"/>
      <c r="AK299" s="4"/>
      <c r="AL299" s="4"/>
      <c r="AM299" s="21"/>
      <c r="AP299" s="5"/>
      <c r="AQ299" s="21"/>
      <c r="AR299" s="21"/>
      <c r="AS299" s="22"/>
    </row>
    <row r="300" spans="35:45" x14ac:dyDescent="0.25">
      <c r="AI300" s="4"/>
      <c r="AK300" s="4"/>
      <c r="AL300" s="4"/>
      <c r="AM300" s="21"/>
      <c r="AP300" s="5"/>
      <c r="AQ300" s="21"/>
      <c r="AR300" s="21"/>
      <c r="AS300" s="22"/>
    </row>
    <row r="301" spans="35:45" x14ac:dyDescent="0.25">
      <c r="AI301" s="4"/>
      <c r="AK301" s="4"/>
      <c r="AL301" s="4"/>
      <c r="AM301" s="21"/>
      <c r="AP301" s="5"/>
      <c r="AQ301" s="21"/>
      <c r="AR301" s="21"/>
      <c r="AS301" s="22"/>
    </row>
    <row r="302" spans="35:45" x14ac:dyDescent="0.25">
      <c r="AI302" s="4"/>
      <c r="AK302" s="4"/>
      <c r="AL302" s="4"/>
      <c r="AM302" s="21"/>
      <c r="AP302" s="5"/>
      <c r="AQ302" s="21"/>
      <c r="AR302" s="21"/>
      <c r="AS302" s="22"/>
    </row>
    <row r="303" spans="35:45" x14ac:dyDescent="0.25">
      <c r="AI303" s="4"/>
      <c r="AK303" s="4"/>
      <c r="AL303" s="4"/>
      <c r="AM303" s="21"/>
      <c r="AP303" s="5"/>
      <c r="AQ303" s="21"/>
      <c r="AR303" s="21"/>
      <c r="AS303" s="22"/>
    </row>
    <row r="304" spans="35:45" x14ac:dyDescent="0.25">
      <c r="AI304" s="4"/>
      <c r="AK304" s="4"/>
      <c r="AL304" s="4"/>
      <c r="AM304" s="21"/>
      <c r="AP304" s="5"/>
      <c r="AQ304" s="21"/>
      <c r="AR304" s="21"/>
      <c r="AS304" s="22"/>
    </row>
    <row r="305" spans="35:45" x14ac:dyDescent="0.25">
      <c r="AI305" s="4"/>
      <c r="AK305" s="4"/>
      <c r="AL305" s="4"/>
      <c r="AM305" s="21"/>
      <c r="AP305" s="5"/>
      <c r="AQ305" s="21"/>
      <c r="AR305" s="21"/>
      <c r="AS305" s="22"/>
    </row>
    <row r="306" spans="35:45" x14ac:dyDescent="0.25">
      <c r="AI306" s="4"/>
      <c r="AK306" s="4"/>
      <c r="AL306" s="4"/>
      <c r="AM306" s="21"/>
      <c r="AP306" s="5"/>
      <c r="AQ306" s="21"/>
      <c r="AR306" s="21"/>
      <c r="AS306" s="22"/>
    </row>
    <row r="307" spans="35:45" x14ac:dyDescent="0.25">
      <c r="AI307" s="4"/>
      <c r="AK307" s="4"/>
      <c r="AL307" s="4"/>
      <c r="AM307" s="21"/>
      <c r="AP307" s="5"/>
      <c r="AQ307" s="21"/>
      <c r="AR307" s="21"/>
      <c r="AS307" s="22"/>
    </row>
    <row r="308" spans="35:45" x14ac:dyDescent="0.25">
      <c r="AI308" s="4"/>
      <c r="AK308" s="4"/>
      <c r="AL308" s="4"/>
      <c r="AM308" s="21"/>
      <c r="AP308" s="5"/>
      <c r="AQ308" s="21"/>
      <c r="AR308" s="21"/>
      <c r="AS308" s="22"/>
    </row>
    <row r="309" spans="35:45" x14ac:dyDescent="0.25">
      <c r="AI309" s="4"/>
      <c r="AK309" s="4"/>
      <c r="AL309" s="4"/>
      <c r="AM309" s="21"/>
      <c r="AP309" s="5"/>
      <c r="AQ309" s="21"/>
      <c r="AR309" s="21"/>
      <c r="AS309" s="22"/>
    </row>
    <row r="310" spans="35:45" x14ac:dyDescent="0.25">
      <c r="AI310" s="4"/>
      <c r="AK310" s="4"/>
      <c r="AL310" s="4"/>
      <c r="AM310" s="21"/>
      <c r="AP310" s="5"/>
      <c r="AQ310" s="21"/>
      <c r="AR310" s="21"/>
      <c r="AS310" s="22"/>
    </row>
    <row r="311" spans="35:45" x14ac:dyDescent="0.25">
      <c r="AI311" s="4"/>
      <c r="AK311" s="4"/>
      <c r="AL311" s="4"/>
      <c r="AM311" s="21"/>
      <c r="AP311" s="5"/>
      <c r="AQ311" s="21"/>
      <c r="AR311" s="21"/>
      <c r="AS311" s="22"/>
    </row>
    <row r="312" spans="35:45" x14ac:dyDescent="0.25">
      <c r="AI312" s="4"/>
      <c r="AK312" s="4"/>
      <c r="AL312" s="4"/>
      <c r="AM312" s="21"/>
      <c r="AP312" s="5"/>
      <c r="AQ312" s="21"/>
      <c r="AR312" s="21"/>
      <c r="AS312" s="22"/>
    </row>
    <row r="313" spans="35:45" x14ac:dyDescent="0.25">
      <c r="AI313" s="4"/>
      <c r="AK313" s="4"/>
      <c r="AL313" s="4"/>
      <c r="AM313" s="21"/>
      <c r="AP313" s="5"/>
      <c r="AQ313" s="21"/>
      <c r="AR313" s="21"/>
      <c r="AS313" s="22"/>
    </row>
    <row r="314" spans="35:45" x14ac:dyDescent="0.25">
      <c r="AI314" s="4"/>
      <c r="AK314" s="4"/>
      <c r="AL314" s="4"/>
      <c r="AM314" s="21"/>
      <c r="AP314" s="5"/>
      <c r="AQ314" s="21"/>
      <c r="AR314" s="21"/>
      <c r="AS314" s="22"/>
    </row>
    <row r="315" spans="35:45" x14ac:dyDescent="0.25">
      <c r="AI315" s="4"/>
      <c r="AK315" s="4"/>
      <c r="AL315" s="4"/>
      <c r="AM315" s="21"/>
      <c r="AP315" s="5"/>
      <c r="AQ315" s="21"/>
      <c r="AR315" s="21"/>
      <c r="AS315" s="22"/>
    </row>
    <row r="316" spans="35:45" x14ac:dyDescent="0.25">
      <c r="AI316" s="4"/>
      <c r="AK316" s="4"/>
      <c r="AL316" s="4"/>
      <c r="AM316" s="21"/>
      <c r="AP316" s="5"/>
      <c r="AQ316" s="21"/>
      <c r="AR316" s="21"/>
      <c r="AS316" s="22"/>
    </row>
    <row r="317" spans="35:45" x14ac:dyDescent="0.25">
      <c r="AI317" s="4"/>
      <c r="AK317" s="4"/>
      <c r="AL317" s="4"/>
      <c r="AM317" s="21"/>
      <c r="AP317" s="5"/>
      <c r="AQ317" s="21"/>
      <c r="AR317" s="21"/>
      <c r="AS317" s="22"/>
    </row>
    <row r="318" spans="35:45" x14ac:dyDescent="0.25">
      <c r="AI318" s="4"/>
      <c r="AK318" s="4"/>
      <c r="AL318" s="4"/>
      <c r="AM318" s="21"/>
      <c r="AP318" s="5"/>
      <c r="AQ318" s="21"/>
      <c r="AR318" s="21"/>
      <c r="AS318" s="22"/>
    </row>
    <row r="319" spans="35:45" x14ac:dyDescent="0.25">
      <c r="AI319" s="4"/>
      <c r="AK319" s="4"/>
      <c r="AL319" s="4"/>
      <c r="AM319" s="21"/>
      <c r="AP319" s="5"/>
      <c r="AQ319" s="21"/>
      <c r="AR319" s="21"/>
      <c r="AS319" s="22"/>
    </row>
    <row r="320" spans="35:45" x14ac:dyDescent="0.25">
      <c r="AI320" s="4"/>
      <c r="AK320" s="4"/>
      <c r="AL320" s="4"/>
      <c r="AM320" s="21"/>
      <c r="AP320" s="5"/>
      <c r="AQ320" s="21"/>
      <c r="AR320" s="21"/>
      <c r="AS320" s="22"/>
    </row>
    <row r="321" spans="35:45" x14ac:dyDescent="0.25">
      <c r="AI321" s="4"/>
      <c r="AK321" s="4"/>
      <c r="AL321" s="4"/>
      <c r="AM321" s="21"/>
      <c r="AP321" s="5"/>
      <c r="AQ321" s="21"/>
      <c r="AR321" s="21"/>
      <c r="AS321" s="22"/>
    </row>
    <row r="322" spans="35:45" x14ac:dyDescent="0.25">
      <c r="AI322" s="4"/>
      <c r="AK322" s="4"/>
      <c r="AL322" s="4"/>
      <c r="AM322" s="21"/>
      <c r="AP322" s="5"/>
      <c r="AQ322" s="21"/>
      <c r="AR322" s="21"/>
      <c r="AS322" s="22"/>
    </row>
    <row r="323" spans="35:45" x14ac:dyDescent="0.25">
      <c r="AI323" s="4"/>
      <c r="AK323" s="4"/>
      <c r="AL323" s="4"/>
      <c r="AM323" s="21"/>
      <c r="AP323" s="5"/>
      <c r="AQ323" s="21"/>
      <c r="AR323" s="21"/>
      <c r="AS323" s="22"/>
    </row>
    <row r="324" spans="35:45" x14ac:dyDescent="0.25">
      <c r="AI324" s="4"/>
      <c r="AK324" s="4"/>
      <c r="AL324" s="4"/>
      <c r="AM324" s="21"/>
      <c r="AP324" s="5"/>
      <c r="AQ324" s="21"/>
      <c r="AR324" s="21"/>
      <c r="AS324" s="22"/>
    </row>
    <row r="325" spans="35:45" x14ac:dyDescent="0.25">
      <c r="AI325" s="4"/>
      <c r="AK325" s="4"/>
      <c r="AL325" s="4"/>
      <c r="AM325" s="21"/>
      <c r="AP325" s="5"/>
      <c r="AQ325" s="21"/>
      <c r="AR325" s="21"/>
      <c r="AS325" s="22"/>
    </row>
    <row r="326" spans="35:45" x14ac:dyDescent="0.25">
      <c r="AI326" s="4"/>
      <c r="AK326" s="4"/>
      <c r="AL326" s="4"/>
      <c r="AM326" s="21"/>
      <c r="AP326" s="5"/>
      <c r="AQ326" s="21"/>
      <c r="AR326" s="21"/>
      <c r="AS326" s="22"/>
    </row>
    <row r="327" spans="35:45" x14ac:dyDescent="0.25">
      <c r="AI327" s="4"/>
      <c r="AK327" s="4"/>
      <c r="AL327" s="4"/>
      <c r="AM327" s="21"/>
      <c r="AP327" s="5"/>
      <c r="AQ327" s="21"/>
      <c r="AR327" s="21"/>
      <c r="AS327" s="22"/>
    </row>
    <row r="328" spans="35:45" x14ac:dyDescent="0.25">
      <c r="AI328" s="4"/>
      <c r="AK328" s="4"/>
      <c r="AL328" s="4"/>
      <c r="AM328" s="21"/>
      <c r="AP328" s="5"/>
      <c r="AQ328" s="21"/>
      <c r="AR328" s="21"/>
      <c r="AS328" s="22"/>
    </row>
    <row r="329" spans="35:45" x14ac:dyDescent="0.25">
      <c r="AI329" s="4"/>
      <c r="AK329" s="4"/>
      <c r="AL329" s="4"/>
      <c r="AM329" s="21"/>
      <c r="AP329" s="5"/>
      <c r="AQ329" s="21"/>
      <c r="AR329" s="21"/>
      <c r="AS329" s="22"/>
    </row>
    <row r="330" spans="35:45" x14ac:dyDescent="0.25">
      <c r="AI330" s="4"/>
      <c r="AK330" s="4"/>
      <c r="AL330" s="4"/>
      <c r="AM330" s="21"/>
      <c r="AP330" s="5"/>
      <c r="AQ330" s="21"/>
      <c r="AR330" s="21"/>
      <c r="AS330" s="22"/>
    </row>
    <row r="331" spans="35:45" x14ac:dyDescent="0.25">
      <c r="AI331" s="4"/>
      <c r="AK331" s="4"/>
      <c r="AL331" s="4"/>
      <c r="AM331" s="21"/>
      <c r="AP331" s="5"/>
      <c r="AQ331" s="21"/>
      <c r="AR331" s="21"/>
      <c r="AS331" s="22"/>
    </row>
    <row r="332" spans="35:45" x14ac:dyDescent="0.25">
      <c r="AI332" s="4"/>
      <c r="AK332" s="4"/>
      <c r="AL332" s="4"/>
      <c r="AM332" s="21"/>
      <c r="AP332" s="5"/>
      <c r="AQ332" s="21"/>
      <c r="AR332" s="21"/>
      <c r="AS332" s="22"/>
    </row>
    <row r="333" spans="35:45" x14ac:dyDescent="0.25">
      <c r="AI333" s="4"/>
      <c r="AK333" s="4"/>
      <c r="AL333" s="4"/>
      <c r="AM333" s="21"/>
      <c r="AP333" s="5"/>
      <c r="AQ333" s="21"/>
      <c r="AR333" s="21"/>
      <c r="AS333" s="22"/>
    </row>
    <row r="334" spans="35:45" x14ac:dyDescent="0.25">
      <c r="AI334" s="4"/>
      <c r="AK334" s="4"/>
      <c r="AL334" s="4"/>
      <c r="AM334" s="21"/>
      <c r="AP334" s="5"/>
      <c r="AQ334" s="21"/>
      <c r="AR334" s="21"/>
      <c r="AS334" s="22"/>
    </row>
    <row r="335" spans="35:45" x14ac:dyDescent="0.25">
      <c r="AI335" s="4"/>
      <c r="AK335" s="4"/>
      <c r="AL335" s="4"/>
      <c r="AM335" s="21"/>
      <c r="AP335" s="5"/>
      <c r="AQ335" s="21"/>
      <c r="AR335" s="21"/>
      <c r="AS335" s="22"/>
    </row>
    <row r="336" spans="35:45" x14ac:dyDescent="0.25">
      <c r="AI336" s="4"/>
      <c r="AK336" s="4"/>
      <c r="AL336" s="4"/>
      <c r="AM336" s="21"/>
      <c r="AP336" s="5"/>
      <c r="AQ336" s="21"/>
      <c r="AR336" s="21"/>
      <c r="AS336" s="22"/>
    </row>
    <row r="337" spans="35:45" x14ac:dyDescent="0.25">
      <c r="AI337" s="4"/>
      <c r="AK337" s="4"/>
      <c r="AL337" s="4"/>
      <c r="AM337" s="21"/>
      <c r="AP337" s="5"/>
      <c r="AQ337" s="21"/>
      <c r="AR337" s="21"/>
      <c r="AS337" s="22"/>
    </row>
    <row r="338" spans="35:45" x14ac:dyDescent="0.25">
      <c r="AI338" s="4"/>
      <c r="AK338" s="4"/>
      <c r="AL338" s="4"/>
      <c r="AM338" s="21"/>
      <c r="AP338" s="5"/>
      <c r="AQ338" s="21"/>
      <c r="AR338" s="21"/>
      <c r="AS338" s="22"/>
    </row>
    <row r="339" spans="35:45" x14ac:dyDescent="0.25">
      <c r="AI339" s="4"/>
      <c r="AK339" s="4"/>
      <c r="AL339" s="4"/>
      <c r="AM339" s="21"/>
      <c r="AP339" s="5"/>
      <c r="AQ339" s="21"/>
      <c r="AR339" s="21"/>
      <c r="AS339" s="22"/>
    </row>
    <row r="340" spans="35:45" x14ac:dyDescent="0.25">
      <c r="AI340" s="4"/>
      <c r="AK340" s="4"/>
      <c r="AL340" s="4"/>
      <c r="AM340" s="21"/>
      <c r="AP340" s="5"/>
      <c r="AQ340" s="21"/>
      <c r="AR340" s="21"/>
      <c r="AS340" s="22"/>
    </row>
    <row r="341" spans="35:45" x14ac:dyDescent="0.25">
      <c r="AI341" s="4"/>
      <c r="AK341" s="4"/>
      <c r="AL341" s="4"/>
      <c r="AM341" s="21"/>
      <c r="AP341" s="5"/>
      <c r="AQ341" s="21"/>
      <c r="AR341" s="21"/>
      <c r="AS341" s="22"/>
    </row>
    <row r="342" spans="35:45" x14ac:dyDescent="0.25">
      <c r="AI342" s="4"/>
      <c r="AK342" s="4"/>
      <c r="AL342" s="4"/>
      <c r="AM342" s="21"/>
      <c r="AP342" s="5"/>
      <c r="AQ342" s="21"/>
      <c r="AR342" s="21"/>
      <c r="AS342" s="22"/>
    </row>
    <row r="343" spans="35:45" x14ac:dyDescent="0.25">
      <c r="AI343" s="4"/>
      <c r="AK343" s="4"/>
      <c r="AL343" s="4"/>
      <c r="AM343" s="21"/>
      <c r="AP343" s="5"/>
      <c r="AQ343" s="21"/>
      <c r="AR343" s="21"/>
      <c r="AS343" s="22"/>
    </row>
    <row r="344" spans="35:45" x14ac:dyDescent="0.25">
      <c r="AI344" s="4"/>
      <c r="AK344" s="4"/>
      <c r="AL344" s="4"/>
      <c r="AM344" s="21"/>
      <c r="AP344" s="5"/>
      <c r="AQ344" s="21"/>
      <c r="AR344" s="21"/>
      <c r="AS344" s="22"/>
    </row>
    <row r="345" spans="35:45" x14ac:dyDescent="0.25">
      <c r="AI345" s="4"/>
      <c r="AK345" s="4"/>
      <c r="AL345" s="4"/>
      <c r="AM345" s="21"/>
      <c r="AP345" s="5"/>
      <c r="AQ345" s="21"/>
      <c r="AR345" s="21"/>
      <c r="AS345" s="22"/>
    </row>
    <row r="346" spans="35:45" x14ac:dyDescent="0.25">
      <c r="AI346" s="4"/>
      <c r="AK346" s="4"/>
      <c r="AL346" s="4"/>
      <c r="AM346" s="21"/>
      <c r="AP346" s="5"/>
      <c r="AQ346" s="21"/>
      <c r="AR346" s="21"/>
      <c r="AS346" s="22"/>
    </row>
    <row r="347" spans="35:45" x14ac:dyDescent="0.25">
      <c r="AI347" s="4"/>
      <c r="AK347" s="4"/>
      <c r="AL347" s="4"/>
      <c r="AM347" s="21"/>
      <c r="AP347" s="5"/>
      <c r="AQ347" s="21"/>
      <c r="AR347" s="21"/>
      <c r="AS347" s="22"/>
    </row>
    <row r="348" spans="35:45" x14ac:dyDescent="0.25">
      <c r="AI348" s="4"/>
      <c r="AK348" s="4"/>
      <c r="AL348" s="4"/>
      <c r="AM348" s="21"/>
      <c r="AP348" s="5"/>
      <c r="AQ348" s="21"/>
      <c r="AR348" s="21"/>
      <c r="AS348" s="22"/>
    </row>
    <row r="349" spans="35:45" x14ac:dyDescent="0.25">
      <c r="AI349" s="4"/>
      <c r="AK349" s="4"/>
      <c r="AL349" s="4"/>
      <c r="AM349" s="21"/>
      <c r="AP349" s="5"/>
      <c r="AQ349" s="21"/>
      <c r="AR349" s="21"/>
      <c r="AS349" s="22"/>
    </row>
    <row r="350" spans="35:45" x14ac:dyDescent="0.25">
      <c r="AI350" s="4"/>
      <c r="AK350" s="4"/>
      <c r="AL350" s="4"/>
      <c r="AM350" s="21"/>
      <c r="AP350" s="5"/>
      <c r="AQ350" s="21"/>
      <c r="AR350" s="21"/>
      <c r="AS350" s="22"/>
    </row>
    <row r="351" spans="35:45" x14ac:dyDescent="0.25">
      <c r="AI351" s="4"/>
      <c r="AK351" s="4"/>
      <c r="AL351" s="4"/>
      <c r="AM351" s="21"/>
      <c r="AP351" s="5"/>
      <c r="AQ351" s="21"/>
      <c r="AR351" s="21"/>
      <c r="AS351" s="22"/>
    </row>
    <row r="352" spans="35:45" x14ac:dyDescent="0.25">
      <c r="AI352" s="4"/>
      <c r="AK352" s="4"/>
      <c r="AL352" s="4"/>
      <c r="AM352" s="21"/>
      <c r="AP352" s="5"/>
      <c r="AQ352" s="21"/>
      <c r="AR352" s="21"/>
      <c r="AS352" s="22"/>
    </row>
    <row r="353" spans="35:45" x14ac:dyDescent="0.25">
      <c r="AI353" s="4"/>
      <c r="AK353" s="4"/>
      <c r="AL353" s="4"/>
      <c r="AM353" s="21"/>
      <c r="AP353" s="5"/>
      <c r="AQ353" s="21"/>
      <c r="AR353" s="21"/>
      <c r="AS353" s="22"/>
    </row>
    <row r="354" spans="35:45" x14ac:dyDescent="0.25">
      <c r="AI354" s="4"/>
      <c r="AK354" s="4"/>
      <c r="AL354" s="4"/>
      <c r="AM354" s="21"/>
      <c r="AP354" s="5"/>
      <c r="AQ354" s="21"/>
      <c r="AR354" s="21"/>
      <c r="AS354" s="22"/>
    </row>
    <row r="355" spans="35:45" x14ac:dyDescent="0.25">
      <c r="AI355" s="4"/>
      <c r="AK355" s="4"/>
      <c r="AL355" s="4"/>
      <c r="AM355" s="21"/>
      <c r="AP355" s="5"/>
      <c r="AQ355" s="21"/>
      <c r="AR355" s="21"/>
      <c r="AS355" s="22"/>
    </row>
    <row r="356" spans="35:45" x14ac:dyDescent="0.25">
      <c r="AI356" s="4"/>
      <c r="AK356" s="4"/>
      <c r="AL356" s="4"/>
      <c r="AM356" s="21"/>
      <c r="AP356" s="5"/>
      <c r="AQ356" s="21"/>
      <c r="AR356" s="21"/>
      <c r="AS356" s="22"/>
    </row>
    <row r="357" spans="35:45" x14ac:dyDescent="0.25">
      <c r="AI357" s="4"/>
      <c r="AK357" s="4"/>
      <c r="AL357" s="4"/>
      <c r="AM357" s="21"/>
      <c r="AP357" s="5"/>
      <c r="AQ357" s="21"/>
      <c r="AR357" s="21"/>
      <c r="AS357" s="22"/>
    </row>
    <row r="358" spans="35:45" x14ac:dyDescent="0.25">
      <c r="AI358" s="4"/>
      <c r="AK358" s="4"/>
      <c r="AL358" s="4"/>
      <c r="AM358" s="21"/>
      <c r="AP358" s="5"/>
      <c r="AQ358" s="21"/>
      <c r="AR358" s="21"/>
      <c r="AS358" s="22"/>
    </row>
    <row r="359" spans="35:45" x14ac:dyDescent="0.25">
      <c r="AI359" s="4"/>
      <c r="AK359" s="4"/>
      <c r="AL359" s="4"/>
      <c r="AM359" s="21"/>
      <c r="AP359" s="5"/>
      <c r="AQ359" s="21"/>
      <c r="AR359" s="21"/>
      <c r="AS359" s="22"/>
    </row>
    <row r="360" spans="35:45" x14ac:dyDescent="0.25">
      <c r="AI360" s="4"/>
      <c r="AK360" s="4"/>
      <c r="AL360" s="4"/>
      <c r="AM360" s="21"/>
      <c r="AP360" s="5"/>
      <c r="AQ360" s="21"/>
      <c r="AR360" s="21"/>
      <c r="AS360" s="22"/>
    </row>
    <row r="361" spans="35:45" x14ac:dyDescent="0.25">
      <c r="AI361" s="4"/>
      <c r="AK361" s="4"/>
      <c r="AL361" s="4"/>
      <c r="AM361" s="21"/>
      <c r="AP361" s="5"/>
      <c r="AQ361" s="21"/>
      <c r="AR361" s="21"/>
      <c r="AS361" s="22"/>
    </row>
    <row r="362" spans="35:45" x14ac:dyDescent="0.25">
      <c r="AI362" s="4"/>
      <c r="AK362" s="4"/>
      <c r="AL362" s="4"/>
      <c r="AM362" s="21"/>
      <c r="AP362" s="5"/>
      <c r="AQ362" s="21"/>
      <c r="AR362" s="21"/>
      <c r="AS362" s="22"/>
    </row>
    <row r="363" spans="35:45" x14ac:dyDescent="0.25">
      <c r="AI363" s="4"/>
      <c r="AK363" s="4"/>
      <c r="AL363" s="4"/>
      <c r="AM363" s="21"/>
      <c r="AP363" s="5"/>
      <c r="AQ363" s="21"/>
      <c r="AR363" s="21"/>
      <c r="AS363" s="22"/>
    </row>
    <row r="364" spans="35:45" x14ac:dyDescent="0.25">
      <c r="AI364" s="4"/>
      <c r="AK364" s="4"/>
      <c r="AL364" s="4"/>
      <c r="AM364" s="21"/>
      <c r="AP364" s="5"/>
      <c r="AQ364" s="21"/>
      <c r="AR364" s="21"/>
      <c r="AS364" s="22"/>
    </row>
    <row r="365" spans="35:45" x14ac:dyDescent="0.25">
      <c r="AI365" s="4"/>
      <c r="AK365" s="4"/>
      <c r="AL365" s="4"/>
      <c r="AM365" s="21"/>
      <c r="AP365" s="5"/>
      <c r="AQ365" s="21"/>
      <c r="AR365" s="21"/>
      <c r="AS365" s="22"/>
    </row>
    <row r="366" spans="35:45" x14ac:dyDescent="0.25">
      <c r="AI366" s="4"/>
      <c r="AK366" s="4"/>
      <c r="AL366" s="4"/>
      <c r="AM366" s="21"/>
      <c r="AP366" s="5"/>
      <c r="AQ366" s="21"/>
      <c r="AR366" s="21"/>
      <c r="AS366" s="22"/>
    </row>
    <row r="367" spans="35:45" x14ac:dyDescent="0.25">
      <c r="AI367" s="4"/>
      <c r="AK367" s="4"/>
      <c r="AL367" s="4"/>
      <c r="AM367" s="21"/>
      <c r="AP367" s="5"/>
      <c r="AQ367" s="21"/>
      <c r="AR367" s="21"/>
      <c r="AS367" s="22"/>
    </row>
    <row r="368" spans="35:45" x14ac:dyDescent="0.25">
      <c r="AI368" s="4"/>
      <c r="AK368" s="4"/>
      <c r="AL368" s="4"/>
      <c r="AM368" s="21"/>
      <c r="AP368" s="5"/>
      <c r="AQ368" s="21"/>
      <c r="AR368" s="21"/>
      <c r="AS368" s="22"/>
    </row>
    <row r="369" spans="35:45" x14ac:dyDescent="0.25">
      <c r="AI369" s="4"/>
      <c r="AK369" s="4"/>
      <c r="AL369" s="4"/>
      <c r="AM369" s="21"/>
      <c r="AP369" s="5"/>
      <c r="AQ369" s="21"/>
      <c r="AR369" s="21"/>
      <c r="AS369" s="22"/>
    </row>
    <row r="370" spans="35:45" x14ac:dyDescent="0.25">
      <c r="AI370" s="4"/>
      <c r="AK370" s="4"/>
      <c r="AL370" s="4"/>
      <c r="AM370" s="21"/>
      <c r="AP370" s="5"/>
      <c r="AQ370" s="21"/>
      <c r="AR370" s="21"/>
      <c r="AS370" s="22"/>
    </row>
    <row r="371" spans="35:45" x14ac:dyDescent="0.25">
      <c r="AI371" s="4"/>
      <c r="AK371" s="4"/>
      <c r="AL371" s="4"/>
      <c r="AM371" s="21"/>
      <c r="AP371" s="5"/>
      <c r="AQ371" s="21"/>
      <c r="AR371" s="21"/>
      <c r="AS371" s="22"/>
    </row>
    <row r="372" spans="35:45" x14ac:dyDescent="0.25">
      <c r="AI372" s="4"/>
      <c r="AK372" s="4"/>
      <c r="AL372" s="4"/>
      <c r="AM372" s="21"/>
      <c r="AP372" s="5"/>
      <c r="AQ372" s="21"/>
      <c r="AR372" s="21"/>
      <c r="AS372" s="22"/>
    </row>
    <row r="373" spans="35:45" x14ac:dyDescent="0.25">
      <c r="AI373" s="4"/>
      <c r="AK373" s="4"/>
      <c r="AL373" s="4"/>
      <c r="AM373" s="21"/>
      <c r="AP373" s="5"/>
      <c r="AQ373" s="21"/>
      <c r="AR373" s="21"/>
      <c r="AS373" s="22"/>
    </row>
    <row r="374" spans="35:45" x14ac:dyDescent="0.25">
      <c r="AI374" s="4"/>
      <c r="AK374" s="4"/>
      <c r="AL374" s="4"/>
      <c r="AM374" s="21"/>
      <c r="AP374" s="5"/>
      <c r="AQ374" s="21"/>
      <c r="AR374" s="21"/>
      <c r="AS374" s="22"/>
    </row>
    <row r="375" spans="35:45" x14ac:dyDescent="0.25">
      <c r="AI375" s="4"/>
      <c r="AK375" s="4"/>
      <c r="AL375" s="4"/>
      <c r="AM375" s="21"/>
      <c r="AP375" s="5"/>
      <c r="AQ375" s="21"/>
      <c r="AR375" s="21"/>
      <c r="AS375" s="22"/>
    </row>
    <row r="376" spans="35:45" x14ac:dyDescent="0.25">
      <c r="AI376" s="4"/>
      <c r="AK376" s="4"/>
      <c r="AL376" s="4"/>
      <c r="AM376" s="21"/>
      <c r="AP376" s="5"/>
      <c r="AQ376" s="21"/>
      <c r="AR376" s="21"/>
      <c r="AS376" s="22"/>
    </row>
    <row r="377" spans="35:45" x14ac:dyDescent="0.25">
      <c r="AI377" s="4"/>
      <c r="AK377" s="4"/>
      <c r="AL377" s="4"/>
      <c r="AM377" s="21"/>
      <c r="AP377" s="5"/>
      <c r="AQ377" s="21"/>
      <c r="AR377" s="21"/>
      <c r="AS377" s="22"/>
    </row>
    <row r="378" spans="35:45" x14ac:dyDescent="0.25">
      <c r="AI378" s="4"/>
      <c r="AK378" s="4"/>
      <c r="AL378" s="4"/>
      <c r="AM378" s="21"/>
      <c r="AP378" s="5"/>
      <c r="AQ378" s="21"/>
      <c r="AR378" s="21"/>
      <c r="AS378" s="22"/>
    </row>
    <row r="379" spans="35:45" x14ac:dyDescent="0.25">
      <c r="AI379" s="4"/>
      <c r="AK379" s="4"/>
      <c r="AL379" s="4"/>
      <c r="AM379" s="21"/>
      <c r="AP379" s="5"/>
      <c r="AQ379" s="21"/>
      <c r="AR379" s="21"/>
      <c r="AS379" s="22"/>
    </row>
    <row r="380" spans="35:45" x14ac:dyDescent="0.25">
      <c r="AI380" s="4"/>
      <c r="AK380" s="4"/>
      <c r="AL380" s="4"/>
      <c r="AM380" s="21"/>
      <c r="AP380" s="5"/>
      <c r="AQ380" s="21"/>
      <c r="AR380" s="21"/>
      <c r="AS380" s="22"/>
    </row>
    <row r="381" spans="35:45" x14ac:dyDescent="0.25">
      <c r="AI381" s="4"/>
      <c r="AK381" s="4"/>
      <c r="AL381" s="4"/>
      <c r="AM381" s="21"/>
      <c r="AP381" s="5"/>
      <c r="AQ381" s="21"/>
      <c r="AR381" s="21"/>
      <c r="AS381" s="22"/>
    </row>
    <row r="382" spans="35:45" x14ac:dyDescent="0.25">
      <c r="AI382" s="4"/>
      <c r="AK382" s="4"/>
      <c r="AL382" s="4"/>
      <c r="AM382" s="21"/>
      <c r="AP382" s="5"/>
      <c r="AQ382" s="21"/>
      <c r="AR382" s="21"/>
      <c r="AS382" s="22"/>
    </row>
    <row r="383" spans="35:45" x14ac:dyDescent="0.25">
      <c r="AI383" s="4"/>
      <c r="AK383" s="4"/>
      <c r="AL383" s="4"/>
      <c r="AM383" s="21"/>
      <c r="AP383" s="5"/>
      <c r="AQ383" s="21"/>
      <c r="AR383" s="21"/>
      <c r="AS383" s="22"/>
    </row>
    <row r="384" spans="35:45" x14ac:dyDescent="0.25">
      <c r="AI384" s="4"/>
      <c r="AK384" s="4"/>
      <c r="AL384" s="4"/>
      <c r="AM384" s="21"/>
      <c r="AP384" s="5"/>
      <c r="AQ384" s="21"/>
      <c r="AR384" s="21"/>
      <c r="AS384" s="22"/>
    </row>
    <row r="385" spans="35:45" x14ac:dyDescent="0.25">
      <c r="AI385" s="4"/>
      <c r="AK385" s="4"/>
      <c r="AL385" s="4"/>
      <c r="AM385" s="21"/>
      <c r="AP385" s="5"/>
      <c r="AQ385" s="21"/>
      <c r="AR385" s="21"/>
      <c r="AS385" s="22"/>
    </row>
    <row r="386" spans="35:45" x14ac:dyDescent="0.25">
      <c r="AI386" s="4"/>
      <c r="AK386" s="4"/>
      <c r="AL386" s="4"/>
      <c r="AM386" s="21"/>
      <c r="AP386" s="5"/>
      <c r="AQ386" s="21"/>
      <c r="AR386" s="21"/>
      <c r="AS386" s="22"/>
    </row>
    <row r="387" spans="35:45" x14ac:dyDescent="0.25">
      <c r="AI387" s="4"/>
      <c r="AK387" s="4"/>
      <c r="AL387" s="4"/>
      <c r="AM387" s="21"/>
      <c r="AP387" s="5"/>
      <c r="AQ387" s="21"/>
      <c r="AR387" s="21"/>
      <c r="AS387" s="22"/>
    </row>
    <row r="388" spans="35:45" x14ac:dyDescent="0.25">
      <c r="AI388" s="4"/>
      <c r="AK388" s="4"/>
      <c r="AL388" s="4"/>
      <c r="AM388" s="21"/>
      <c r="AP388" s="5"/>
      <c r="AQ388" s="21"/>
      <c r="AR388" s="21"/>
      <c r="AS388" s="22"/>
    </row>
    <row r="389" spans="35:45" x14ac:dyDescent="0.25">
      <c r="AI389" s="4"/>
      <c r="AK389" s="4"/>
      <c r="AL389" s="4"/>
      <c r="AM389" s="21"/>
      <c r="AP389" s="5"/>
      <c r="AQ389" s="21"/>
      <c r="AR389" s="21"/>
      <c r="AS389" s="22"/>
    </row>
    <row r="390" spans="35:45" x14ac:dyDescent="0.25">
      <c r="AI390" s="4"/>
      <c r="AK390" s="4"/>
      <c r="AL390" s="4"/>
      <c r="AM390" s="21"/>
      <c r="AP390" s="5"/>
      <c r="AQ390" s="21"/>
      <c r="AR390" s="21"/>
      <c r="AS390" s="22"/>
    </row>
    <row r="391" spans="35:45" x14ac:dyDescent="0.25">
      <c r="AI391" s="4"/>
      <c r="AK391" s="4"/>
      <c r="AL391" s="4"/>
      <c r="AM391" s="21"/>
      <c r="AP391" s="5"/>
      <c r="AQ391" s="21"/>
      <c r="AR391" s="21"/>
      <c r="AS391" s="22"/>
    </row>
    <row r="392" spans="35:45" x14ac:dyDescent="0.25">
      <c r="AI392" s="4"/>
      <c r="AK392" s="4"/>
      <c r="AL392" s="4"/>
      <c r="AM392" s="21"/>
      <c r="AP392" s="5"/>
      <c r="AQ392" s="21"/>
      <c r="AR392" s="21"/>
      <c r="AS392" s="22"/>
    </row>
    <row r="393" spans="35:45" x14ac:dyDescent="0.25">
      <c r="AI393" s="4"/>
      <c r="AK393" s="4"/>
      <c r="AL393" s="4"/>
      <c r="AM393" s="21"/>
      <c r="AP393" s="5"/>
      <c r="AQ393" s="21"/>
      <c r="AR393" s="21"/>
      <c r="AS393" s="22"/>
    </row>
    <row r="394" spans="35:45" x14ac:dyDescent="0.25">
      <c r="AI394" s="4"/>
      <c r="AK394" s="4"/>
      <c r="AL394" s="4"/>
      <c r="AM394" s="21"/>
      <c r="AP394" s="5"/>
      <c r="AQ394" s="21"/>
      <c r="AR394" s="21"/>
      <c r="AS394" s="22"/>
    </row>
    <row r="395" spans="35:45" x14ac:dyDescent="0.25">
      <c r="AI395" s="4"/>
      <c r="AK395" s="4"/>
      <c r="AL395" s="4"/>
      <c r="AM395" s="21"/>
      <c r="AP395" s="5"/>
      <c r="AQ395" s="21"/>
      <c r="AR395" s="21"/>
      <c r="AS395" s="22"/>
    </row>
    <row r="396" spans="35:45" x14ac:dyDescent="0.25">
      <c r="AI396" s="4"/>
      <c r="AK396" s="4"/>
      <c r="AL396" s="4"/>
      <c r="AM396" s="21"/>
      <c r="AP396" s="5"/>
      <c r="AQ396" s="21"/>
      <c r="AR396" s="21"/>
      <c r="AS396" s="22"/>
    </row>
    <row r="397" spans="35:45" x14ac:dyDescent="0.25">
      <c r="AI397" s="4"/>
      <c r="AK397" s="4"/>
      <c r="AL397" s="4"/>
      <c r="AM397" s="21"/>
      <c r="AP397" s="5"/>
      <c r="AQ397" s="21"/>
      <c r="AR397" s="21"/>
      <c r="AS397" s="22"/>
    </row>
    <row r="398" spans="35:45" x14ac:dyDescent="0.25">
      <c r="AI398" s="4"/>
      <c r="AK398" s="4"/>
      <c r="AL398" s="4"/>
      <c r="AM398" s="21"/>
      <c r="AP398" s="5"/>
      <c r="AQ398" s="21"/>
      <c r="AR398" s="21"/>
      <c r="AS398" s="22"/>
    </row>
    <row r="399" spans="35:45" x14ac:dyDescent="0.25">
      <c r="AI399" s="4"/>
      <c r="AK399" s="4"/>
      <c r="AL399" s="4"/>
      <c r="AM399" s="21"/>
      <c r="AP399" s="5"/>
      <c r="AQ399" s="21"/>
      <c r="AR399" s="21"/>
      <c r="AS399" s="22"/>
    </row>
    <row r="400" spans="35:45" x14ac:dyDescent="0.25">
      <c r="AI400" s="4"/>
      <c r="AK400" s="4"/>
      <c r="AL400" s="4"/>
      <c r="AM400" s="21"/>
      <c r="AP400" s="5"/>
      <c r="AQ400" s="21"/>
      <c r="AR400" s="21"/>
      <c r="AS400" s="22"/>
    </row>
    <row r="401" spans="35:45" x14ac:dyDescent="0.25">
      <c r="AI401" s="4"/>
      <c r="AK401" s="4"/>
      <c r="AL401" s="4"/>
      <c r="AM401" s="21"/>
      <c r="AP401" s="5"/>
      <c r="AQ401" s="21"/>
      <c r="AR401" s="21"/>
      <c r="AS401" s="22"/>
    </row>
    <row r="402" spans="35:45" x14ac:dyDescent="0.25">
      <c r="AI402" s="4"/>
      <c r="AK402" s="4"/>
      <c r="AL402" s="4"/>
      <c r="AM402" s="21"/>
      <c r="AP402" s="5"/>
      <c r="AQ402" s="21"/>
      <c r="AR402" s="21"/>
      <c r="AS402" s="22"/>
    </row>
    <row r="403" spans="35:45" x14ac:dyDescent="0.25">
      <c r="AI403" s="4"/>
      <c r="AK403" s="4"/>
      <c r="AL403" s="4"/>
      <c r="AM403" s="21"/>
      <c r="AP403" s="5"/>
      <c r="AQ403" s="21"/>
      <c r="AR403" s="21"/>
      <c r="AS403" s="22"/>
    </row>
    <row r="404" spans="35:45" x14ac:dyDescent="0.25">
      <c r="AI404" s="4"/>
      <c r="AK404" s="4"/>
      <c r="AL404" s="4"/>
      <c r="AM404" s="21"/>
      <c r="AP404" s="5"/>
      <c r="AQ404" s="21"/>
      <c r="AR404" s="21"/>
      <c r="AS404" s="22"/>
    </row>
    <row r="405" spans="35:45" x14ac:dyDescent="0.25">
      <c r="AI405" s="4"/>
      <c r="AK405" s="4"/>
      <c r="AL405" s="4"/>
      <c r="AM405" s="21"/>
      <c r="AP405" s="5"/>
      <c r="AQ405" s="21"/>
      <c r="AR405" s="21"/>
      <c r="AS405" s="22"/>
    </row>
    <row r="406" spans="35:45" x14ac:dyDescent="0.25">
      <c r="AI406" s="4"/>
      <c r="AK406" s="4"/>
      <c r="AL406" s="4"/>
      <c r="AM406" s="21"/>
      <c r="AP406" s="5"/>
      <c r="AQ406" s="21"/>
      <c r="AR406" s="21"/>
      <c r="AS406" s="22"/>
    </row>
    <row r="407" spans="35:45" x14ac:dyDescent="0.25">
      <c r="AI407" s="4"/>
      <c r="AK407" s="4"/>
      <c r="AL407" s="4"/>
      <c r="AM407" s="21"/>
      <c r="AP407" s="5"/>
      <c r="AQ407" s="21"/>
      <c r="AR407" s="21"/>
      <c r="AS407" s="22"/>
    </row>
    <row r="408" spans="35:45" x14ac:dyDescent="0.25">
      <c r="AI408" s="4"/>
      <c r="AK408" s="4"/>
      <c r="AL408" s="4"/>
      <c r="AM408" s="21"/>
      <c r="AP408" s="5"/>
      <c r="AQ408" s="21"/>
      <c r="AR408" s="21"/>
      <c r="AS408" s="22"/>
    </row>
    <row r="409" spans="35:45" x14ac:dyDescent="0.25">
      <c r="AI409" s="4"/>
      <c r="AK409" s="4"/>
      <c r="AL409" s="4"/>
      <c r="AM409" s="21"/>
      <c r="AP409" s="5"/>
      <c r="AQ409" s="21"/>
      <c r="AR409" s="21"/>
      <c r="AS409" s="22"/>
    </row>
    <row r="410" spans="35:45" x14ac:dyDescent="0.25">
      <c r="AI410" s="4"/>
      <c r="AK410" s="4"/>
      <c r="AL410" s="4"/>
      <c r="AM410" s="21"/>
      <c r="AP410" s="5"/>
      <c r="AQ410" s="21"/>
      <c r="AR410" s="21"/>
      <c r="AS410" s="22"/>
    </row>
    <row r="411" spans="35:45" x14ac:dyDescent="0.25">
      <c r="AI411" s="4"/>
      <c r="AK411" s="4"/>
      <c r="AL411" s="4"/>
      <c r="AM411" s="21"/>
      <c r="AP411" s="5"/>
      <c r="AQ411" s="21"/>
      <c r="AR411" s="21"/>
      <c r="AS411" s="22"/>
    </row>
    <row r="412" spans="35:45" x14ac:dyDescent="0.25">
      <c r="AI412" s="4"/>
      <c r="AK412" s="4"/>
      <c r="AL412" s="4"/>
      <c r="AM412" s="21"/>
      <c r="AP412" s="5"/>
      <c r="AQ412" s="21"/>
      <c r="AR412" s="21"/>
      <c r="AS412" s="22"/>
    </row>
    <row r="413" spans="35:45" x14ac:dyDescent="0.25">
      <c r="AI413" s="4"/>
      <c r="AK413" s="4"/>
      <c r="AL413" s="4"/>
      <c r="AM413" s="21"/>
      <c r="AP413" s="5"/>
      <c r="AQ413" s="21"/>
      <c r="AR413" s="21"/>
      <c r="AS413" s="22"/>
    </row>
    <row r="414" spans="35:45" x14ac:dyDescent="0.25">
      <c r="AI414" s="4"/>
      <c r="AK414" s="4"/>
      <c r="AL414" s="4"/>
      <c r="AM414" s="21"/>
      <c r="AP414" s="5"/>
      <c r="AQ414" s="21"/>
      <c r="AR414" s="21"/>
      <c r="AS414" s="22"/>
    </row>
    <row r="415" spans="35:45" x14ac:dyDescent="0.25">
      <c r="AI415" s="4"/>
      <c r="AK415" s="4"/>
      <c r="AL415" s="4"/>
      <c r="AM415" s="21"/>
      <c r="AP415" s="5"/>
      <c r="AQ415" s="21"/>
      <c r="AR415" s="21"/>
      <c r="AS415" s="22"/>
    </row>
    <row r="416" spans="35:45" x14ac:dyDescent="0.25">
      <c r="AI416" s="4"/>
      <c r="AK416" s="4"/>
      <c r="AL416" s="4"/>
      <c r="AM416" s="21"/>
      <c r="AP416" s="5"/>
      <c r="AQ416" s="21"/>
      <c r="AR416" s="21"/>
      <c r="AS416" s="22"/>
    </row>
    <row r="417" spans="35:45" x14ac:dyDescent="0.25">
      <c r="AI417" s="4"/>
      <c r="AK417" s="4"/>
      <c r="AL417" s="4"/>
      <c r="AM417" s="21"/>
      <c r="AP417" s="5"/>
      <c r="AQ417" s="21"/>
      <c r="AR417" s="21"/>
      <c r="AS417" s="22"/>
    </row>
    <row r="418" spans="35:45" x14ac:dyDescent="0.25">
      <c r="AI418" s="4"/>
      <c r="AK418" s="4"/>
      <c r="AL418" s="4"/>
      <c r="AM418" s="21"/>
      <c r="AP418" s="5"/>
      <c r="AQ418" s="21"/>
      <c r="AR418" s="21"/>
      <c r="AS418" s="22"/>
    </row>
    <row r="419" spans="35:45" x14ac:dyDescent="0.25">
      <c r="AI419" s="4"/>
      <c r="AK419" s="4"/>
      <c r="AL419" s="4"/>
      <c r="AM419" s="21"/>
      <c r="AP419" s="5"/>
      <c r="AQ419" s="21"/>
      <c r="AR419" s="21"/>
      <c r="AS419" s="22"/>
    </row>
    <row r="420" spans="35:45" x14ac:dyDescent="0.25">
      <c r="AI420" s="4"/>
      <c r="AK420" s="4"/>
      <c r="AL420" s="4"/>
      <c r="AM420" s="21"/>
      <c r="AP420" s="5"/>
      <c r="AQ420" s="21"/>
      <c r="AR420" s="21"/>
      <c r="AS420" s="22"/>
    </row>
    <row r="421" spans="35:45" x14ac:dyDescent="0.25">
      <c r="AI421" s="4"/>
      <c r="AK421" s="4"/>
      <c r="AL421" s="4"/>
      <c r="AM421" s="21"/>
      <c r="AP421" s="5"/>
      <c r="AQ421" s="21"/>
      <c r="AR421" s="21"/>
      <c r="AS421" s="22"/>
    </row>
    <row r="422" spans="35:45" x14ac:dyDescent="0.25">
      <c r="AI422" s="4"/>
      <c r="AK422" s="4"/>
      <c r="AL422" s="4"/>
      <c r="AM422" s="21"/>
      <c r="AP422" s="5"/>
      <c r="AQ422" s="21"/>
      <c r="AR422" s="21"/>
      <c r="AS422" s="22"/>
    </row>
    <row r="423" spans="35:45" x14ac:dyDescent="0.25">
      <c r="AI423" s="4"/>
      <c r="AK423" s="4"/>
      <c r="AL423" s="4"/>
      <c r="AM423" s="21"/>
      <c r="AP423" s="5"/>
      <c r="AQ423" s="21"/>
      <c r="AR423" s="21"/>
      <c r="AS423" s="22"/>
    </row>
    <row r="424" spans="35:45" x14ac:dyDescent="0.25">
      <c r="AI424" s="4"/>
      <c r="AK424" s="4"/>
      <c r="AL424" s="4"/>
      <c r="AM424" s="21"/>
      <c r="AP424" s="5"/>
      <c r="AQ424" s="21"/>
      <c r="AR424" s="21"/>
      <c r="AS424" s="22"/>
    </row>
    <row r="425" spans="35:45" x14ac:dyDescent="0.25">
      <c r="AI425" s="4"/>
      <c r="AK425" s="4"/>
      <c r="AL425" s="4"/>
      <c r="AM425" s="21"/>
      <c r="AP425" s="5"/>
      <c r="AQ425" s="21"/>
      <c r="AR425" s="21"/>
      <c r="AS425" s="22"/>
    </row>
    <row r="426" spans="35:45" x14ac:dyDescent="0.25">
      <c r="AI426" s="4"/>
      <c r="AK426" s="4"/>
      <c r="AL426" s="4"/>
      <c r="AM426" s="21"/>
      <c r="AP426" s="5"/>
      <c r="AQ426" s="21"/>
      <c r="AR426" s="21"/>
      <c r="AS426" s="22"/>
    </row>
    <row r="427" spans="35:45" x14ac:dyDescent="0.25">
      <c r="AI427" s="4"/>
      <c r="AK427" s="4"/>
      <c r="AL427" s="4"/>
      <c r="AM427" s="21"/>
      <c r="AP427" s="5"/>
      <c r="AQ427" s="21"/>
      <c r="AR427" s="21"/>
      <c r="AS427" s="22"/>
    </row>
    <row r="428" spans="35:45" x14ac:dyDescent="0.25">
      <c r="AI428" s="4"/>
      <c r="AK428" s="4"/>
      <c r="AL428" s="4"/>
      <c r="AM428" s="21"/>
      <c r="AP428" s="5"/>
      <c r="AQ428" s="21"/>
      <c r="AR428" s="21"/>
      <c r="AS428" s="22"/>
    </row>
    <row r="429" spans="35:45" x14ac:dyDescent="0.25">
      <c r="AI429" s="4"/>
      <c r="AK429" s="4"/>
      <c r="AL429" s="4"/>
      <c r="AM429" s="21"/>
      <c r="AP429" s="5"/>
      <c r="AQ429" s="21"/>
      <c r="AR429" s="21"/>
      <c r="AS429" s="22"/>
    </row>
    <row r="430" spans="35:45" x14ac:dyDescent="0.25">
      <c r="AI430" s="4"/>
      <c r="AK430" s="4"/>
      <c r="AL430" s="4"/>
      <c r="AM430" s="21"/>
      <c r="AP430" s="5"/>
      <c r="AQ430" s="21"/>
      <c r="AR430" s="21"/>
      <c r="AS430" s="22"/>
    </row>
    <row r="431" spans="35:45" x14ac:dyDescent="0.25">
      <c r="AI431" s="4"/>
      <c r="AK431" s="4"/>
      <c r="AL431" s="4"/>
      <c r="AM431" s="21"/>
      <c r="AP431" s="5"/>
      <c r="AQ431" s="21"/>
      <c r="AR431" s="21"/>
      <c r="AS431" s="22"/>
    </row>
    <row r="432" spans="35:45" x14ac:dyDescent="0.25">
      <c r="AI432" s="4"/>
      <c r="AK432" s="4"/>
      <c r="AL432" s="4"/>
      <c r="AM432" s="21"/>
      <c r="AP432" s="5"/>
      <c r="AQ432" s="21"/>
      <c r="AR432" s="21"/>
      <c r="AS432" s="22"/>
    </row>
    <row r="433" spans="35:45" x14ac:dyDescent="0.25">
      <c r="AI433" s="4"/>
      <c r="AK433" s="4"/>
      <c r="AL433" s="4"/>
      <c r="AM433" s="21"/>
      <c r="AP433" s="5"/>
      <c r="AQ433" s="21"/>
      <c r="AR433" s="21"/>
      <c r="AS433" s="22"/>
    </row>
    <row r="434" spans="35:45" x14ac:dyDescent="0.25">
      <c r="AI434" s="4"/>
      <c r="AK434" s="4"/>
      <c r="AL434" s="4"/>
      <c r="AM434" s="21"/>
      <c r="AP434" s="5"/>
      <c r="AQ434" s="21"/>
      <c r="AR434" s="21"/>
      <c r="AS434" s="22"/>
    </row>
    <row r="435" spans="35:45" x14ac:dyDescent="0.25">
      <c r="AI435" s="4"/>
      <c r="AK435" s="4"/>
      <c r="AL435" s="4"/>
      <c r="AM435" s="21"/>
      <c r="AP435" s="5"/>
      <c r="AQ435" s="21"/>
      <c r="AR435" s="21"/>
      <c r="AS435" s="22"/>
    </row>
    <row r="436" spans="35:45" x14ac:dyDescent="0.25">
      <c r="AI436" s="4"/>
      <c r="AK436" s="4"/>
      <c r="AL436" s="4"/>
      <c r="AM436" s="21"/>
      <c r="AP436" s="5"/>
      <c r="AQ436" s="21"/>
      <c r="AR436" s="21"/>
      <c r="AS436" s="22"/>
    </row>
    <row r="437" spans="35:45" x14ac:dyDescent="0.25">
      <c r="AI437" s="4"/>
      <c r="AK437" s="4"/>
      <c r="AL437" s="4"/>
      <c r="AM437" s="21"/>
      <c r="AP437" s="5"/>
      <c r="AQ437" s="21"/>
      <c r="AR437" s="21"/>
      <c r="AS437" s="22"/>
    </row>
    <row r="438" spans="35:45" x14ac:dyDescent="0.25">
      <c r="AI438" s="4"/>
      <c r="AK438" s="4"/>
      <c r="AL438" s="4"/>
      <c r="AM438" s="21"/>
      <c r="AP438" s="5"/>
      <c r="AQ438" s="21"/>
      <c r="AR438" s="21"/>
      <c r="AS438" s="22"/>
    </row>
    <row r="439" spans="35:45" x14ac:dyDescent="0.25">
      <c r="AI439" s="4"/>
      <c r="AK439" s="4"/>
      <c r="AL439" s="4"/>
      <c r="AM439" s="21"/>
      <c r="AP439" s="5"/>
      <c r="AQ439" s="21"/>
      <c r="AR439" s="21"/>
      <c r="AS439" s="22"/>
    </row>
    <row r="440" spans="35:45" x14ac:dyDescent="0.25">
      <c r="AI440" s="4"/>
      <c r="AK440" s="4"/>
      <c r="AL440" s="4"/>
      <c r="AM440" s="21"/>
      <c r="AP440" s="5"/>
      <c r="AQ440" s="21"/>
      <c r="AR440" s="21"/>
      <c r="AS440" s="22"/>
    </row>
    <row r="441" spans="35:45" x14ac:dyDescent="0.25">
      <c r="AI441" s="4"/>
      <c r="AK441" s="4"/>
      <c r="AL441" s="4"/>
      <c r="AM441" s="21"/>
      <c r="AP441" s="5"/>
      <c r="AQ441" s="21"/>
      <c r="AR441" s="21"/>
      <c r="AS441" s="22"/>
    </row>
    <row r="442" spans="35:45" x14ac:dyDescent="0.25">
      <c r="AI442" s="4"/>
      <c r="AK442" s="4"/>
      <c r="AL442" s="4"/>
      <c r="AM442" s="21"/>
      <c r="AP442" s="5"/>
      <c r="AQ442" s="21"/>
      <c r="AR442" s="21"/>
      <c r="AS442" s="22"/>
    </row>
    <row r="443" spans="35:45" x14ac:dyDescent="0.25">
      <c r="AI443" s="4"/>
      <c r="AK443" s="4"/>
      <c r="AL443" s="4"/>
      <c r="AM443" s="21"/>
      <c r="AP443" s="5"/>
      <c r="AQ443" s="21"/>
      <c r="AR443" s="21"/>
      <c r="AS443" s="22"/>
    </row>
    <row r="444" spans="35:45" x14ac:dyDescent="0.25">
      <c r="AI444" s="4"/>
      <c r="AK444" s="4"/>
      <c r="AL444" s="4"/>
      <c r="AM444" s="21"/>
      <c r="AP444" s="5"/>
      <c r="AQ444" s="21"/>
      <c r="AR444" s="21"/>
      <c r="AS444" s="22"/>
    </row>
    <row r="445" spans="35:45" x14ac:dyDescent="0.25">
      <c r="AI445" s="4"/>
      <c r="AK445" s="4"/>
      <c r="AL445" s="4"/>
      <c r="AM445" s="21"/>
      <c r="AP445" s="5"/>
      <c r="AQ445" s="21"/>
      <c r="AR445" s="21"/>
      <c r="AS445" s="22"/>
    </row>
    <row r="446" spans="35:45" x14ac:dyDescent="0.25">
      <c r="AI446" s="4"/>
      <c r="AK446" s="4"/>
      <c r="AL446" s="4"/>
      <c r="AM446" s="21"/>
      <c r="AP446" s="5"/>
      <c r="AQ446" s="21"/>
      <c r="AR446" s="21"/>
      <c r="AS446" s="22"/>
    </row>
  </sheetData>
  <dataValidations count="4">
    <dataValidation type="list" allowBlank="1" showInputMessage="1" showErrorMessage="1" sqref="C2:C5" xr:uid="{02C994BA-C781-4ED6-B686-8ECB84A04D4E}">
      <formula1>List_cim</formula1>
    </dataValidation>
    <dataValidation type="list" allowBlank="1" showInputMessage="1" showErrorMessage="1" sqref="F2:F5" xr:uid="{454D9FC4-2354-4675-8920-150ABCE5D6F8}">
      <formula1>List_occupation</formula1>
    </dataValidation>
    <dataValidation type="list" allowBlank="1" showInputMessage="1" showErrorMessage="1" sqref="G2:G5" xr:uid="{31470552-9606-4BAE-9D6C-E16FD763B1DB}">
      <formula1>List_caveau</formula1>
    </dataValidation>
    <dataValidation type="list" allowBlank="1" showInputMessage="1" showErrorMessage="1" sqref="I2:I5" xr:uid="{E460CA20-C306-4425-868B-E315CBE70EFB}">
      <formula1>List_duree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ABF16-36BC-4886-B67E-878A08F99E04}">
  <sheetPr codeName="Feuil2"/>
  <dimension ref="A1:E3"/>
  <sheetViews>
    <sheetView showGridLines="0" workbookViewId="0">
      <selection activeCell="A3" sqref="A3"/>
    </sheetView>
  </sheetViews>
  <sheetFormatPr baseColWidth="10" defaultRowHeight="15.75" x14ac:dyDescent="0.25"/>
  <cols>
    <col min="1" max="2" width="22.85546875" style="8" customWidth="1"/>
    <col min="3" max="3" width="39.5703125" style="8" bestFit="1" customWidth="1"/>
    <col min="4" max="4" width="11.42578125" style="9"/>
    <col min="5" max="5" width="14.140625" style="9" customWidth="1"/>
    <col min="6" max="16384" width="11.42578125" style="8"/>
  </cols>
  <sheetData>
    <row r="1" spans="1:5" x14ac:dyDescent="0.25">
      <c r="A1" s="6" t="s">
        <v>37</v>
      </c>
      <c r="B1" s="6" t="s">
        <v>40</v>
      </c>
      <c r="C1" s="6" t="s">
        <v>34</v>
      </c>
      <c r="D1" s="7" t="s">
        <v>35</v>
      </c>
      <c r="E1" s="7" t="s">
        <v>36</v>
      </c>
    </row>
    <row r="2" spans="1:5" x14ac:dyDescent="0.25">
      <c r="A2" s="33" t="str">
        <f>B2&amp;"_"&amp;COUNTIF($B$2:B2,B2)</f>
        <v>19_1</v>
      </c>
      <c r="B2" s="9">
        <v>19</v>
      </c>
      <c r="C2" s="8" t="s">
        <v>67</v>
      </c>
      <c r="D2" s="30" t="s">
        <v>68</v>
      </c>
      <c r="E2" s="30" t="s">
        <v>68</v>
      </c>
    </row>
    <row r="3" spans="1:5" x14ac:dyDescent="0.25">
      <c r="A3" s="33" t="str">
        <f>B3&amp;"_"&amp;COUNTIF($B$2:B3,B3)</f>
        <v>19_2</v>
      </c>
      <c r="B3" s="9">
        <v>19</v>
      </c>
      <c r="C3" s="8" t="s">
        <v>69</v>
      </c>
      <c r="D3" s="30" t="s">
        <v>68</v>
      </c>
      <c r="E3" s="30" t="s">
        <v>68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49BDF2-7117-4A76-9EAB-CAD3C249765A}">
  <sheetPr codeName="Feuil3"/>
  <dimension ref="A1:I7"/>
  <sheetViews>
    <sheetView workbookViewId="0">
      <selection activeCell="I3" sqref="I3"/>
    </sheetView>
  </sheetViews>
  <sheetFormatPr baseColWidth="10" defaultRowHeight="15" x14ac:dyDescent="0.25"/>
  <cols>
    <col min="1" max="1" width="12.42578125" customWidth="1"/>
    <col min="2" max="2" width="3.5703125" customWidth="1"/>
    <col min="3" max="3" width="13.140625" customWidth="1"/>
    <col min="4" max="4" width="2.5703125" customWidth="1"/>
    <col min="5" max="5" width="14.85546875" bestFit="1" customWidth="1"/>
    <col min="6" max="6" width="1.7109375" customWidth="1"/>
    <col min="8" max="8" width="5.140625" customWidth="1"/>
  </cols>
  <sheetData>
    <row r="1" spans="1:9" x14ac:dyDescent="0.25">
      <c r="A1" t="s">
        <v>14</v>
      </c>
      <c r="C1" t="s">
        <v>17</v>
      </c>
      <c r="E1" t="s">
        <v>20</v>
      </c>
      <c r="G1" t="s">
        <v>6</v>
      </c>
      <c r="I1" t="s">
        <v>32</v>
      </c>
    </row>
    <row r="2" spans="1:9" x14ac:dyDescent="0.25">
      <c r="A2" t="s">
        <v>15</v>
      </c>
      <c r="C2" t="s">
        <v>18</v>
      </c>
      <c r="E2" t="s">
        <v>21</v>
      </c>
      <c r="G2" s="1">
        <v>30</v>
      </c>
      <c r="I2" s="2">
        <f ca="1">TODAY()</f>
        <v>44859</v>
      </c>
    </row>
    <row r="3" spans="1:9" x14ac:dyDescent="0.25">
      <c r="A3" t="s">
        <v>16</v>
      </c>
      <c r="C3" t="s">
        <v>19</v>
      </c>
      <c r="E3" t="s">
        <v>22</v>
      </c>
      <c r="G3" s="1">
        <v>40</v>
      </c>
    </row>
    <row r="4" spans="1:9" x14ac:dyDescent="0.25">
      <c r="E4" t="s">
        <v>23</v>
      </c>
      <c r="G4" s="1" t="s">
        <v>28</v>
      </c>
    </row>
    <row r="5" spans="1:9" x14ac:dyDescent="0.25">
      <c r="E5" t="s">
        <v>24</v>
      </c>
    </row>
    <row r="6" spans="1:9" x14ac:dyDescent="0.25">
      <c r="E6" t="s">
        <v>25</v>
      </c>
    </row>
    <row r="7" spans="1:9" x14ac:dyDescent="0.25">
      <c r="E7" t="s">
        <v>26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D3D05-EFAB-4458-A3CB-83A03EBF4464}">
  <sheetPr codeName="Feuil5">
    <pageSetUpPr fitToPage="1"/>
  </sheetPr>
  <dimension ref="B3:I20"/>
  <sheetViews>
    <sheetView showGridLines="0" showZeros="0" zoomScaleNormal="100" workbookViewId="0">
      <selection activeCell="F4" sqref="F4"/>
    </sheetView>
  </sheetViews>
  <sheetFormatPr baseColWidth="10" defaultRowHeight="15" x14ac:dyDescent="0.25"/>
  <cols>
    <col min="2" max="2" width="14.85546875" style="10" bestFit="1" customWidth="1"/>
    <col min="3" max="3" width="33" customWidth="1"/>
    <col min="4" max="4" width="11.85546875" style="10" bestFit="1" customWidth="1"/>
    <col min="5" max="5" width="12.7109375" bestFit="1" customWidth="1"/>
    <col min="6" max="6" width="13.42578125" customWidth="1"/>
    <col min="7" max="7" width="36.5703125" customWidth="1"/>
    <col min="8" max="8" width="16.42578125" customWidth="1"/>
    <col min="9" max="9" width="11.85546875" bestFit="1" customWidth="1"/>
  </cols>
  <sheetData>
    <row r="3" spans="2:9" x14ac:dyDescent="0.25">
      <c r="B3" s="39"/>
      <c r="C3" t="s">
        <v>45</v>
      </c>
      <c r="E3" s="12" t="s">
        <v>46</v>
      </c>
      <c r="F3" s="13">
        <v>19</v>
      </c>
      <c r="G3" s="13"/>
      <c r="H3" s="10"/>
    </row>
    <row r="4" spans="2:9" x14ac:dyDescent="0.25">
      <c r="B4" s="39"/>
      <c r="C4" t="s">
        <v>47</v>
      </c>
      <c r="F4" s="12"/>
      <c r="G4" s="14" t="s">
        <v>48</v>
      </c>
      <c r="H4" t="s">
        <v>48</v>
      </c>
    </row>
    <row r="5" spans="2:9" ht="15.75" thickBot="1" x14ac:dyDescent="0.3">
      <c r="B5" s="39"/>
      <c r="C5" t="s">
        <v>49</v>
      </c>
      <c r="F5" s="12"/>
      <c r="G5" s="12"/>
    </row>
    <row r="6" spans="2:9" ht="15" customHeight="1" x14ac:dyDescent="0.25">
      <c r="B6" s="39"/>
      <c r="E6" s="40" t="s">
        <v>63</v>
      </c>
      <c r="F6" s="41"/>
      <c r="G6" s="42"/>
    </row>
    <row r="7" spans="2:9" ht="15" customHeight="1" x14ac:dyDescent="0.25">
      <c r="B7" s="39"/>
      <c r="C7" t="s">
        <v>50</v>
      </c>
      <c r="E7" s="15"/>
      <c r="F7" s="29"/>
      <c r="G7" s="28"/>
    </row>
    <row r="8" spans="2:9" ht="15" customHeight="1" x14ac:dyDescent="0.25">
      <c r="E8" s="16" t="s">
        <v>51</v>
      </c>
      <c r="F8" s="43" t="str">
        <f>INDEX(Tab_concession[Propriétaire],MATCH(FichePDF!$F$3,Tab_concession[N°conc],0))</f>
        <v>NOM</v>
      </c>
      <c r="G8" s="44"/>
    </row>
    <row r="9" spans="2:9" ht="15" customHeight="1" x14ac:dyDescent="0.25">
      <c r="E9" s="16" t="s">
        <v>52</v>
      </c>
      <c r="F9" s="45">
        <f>INDEX(Tab_concession[Téléphone],MATCH(FichePDF!$F$3,Tab_concession[N°conc],0))</f>
        <v>0</v>
      </c>
      <c r="G9" s="46"/>
    </row>
    <row r="10" spans="2:9" ht="15" customHeight="1" x14ac:dyDescent="0.25">
      <c r="E10" s="16" t="s">
        <v>53</v>
      </c>
      <c r="F10" s="43">
        <f>INDEX(Tab_concession[Mail],MATCH(FichePDF!$F$3,Tab_concession[N°conc],0))</f>
        <v>0</v>
      </c>
      <c r="G10" s="44"/>
    </row>
    <row r="11" spans="2:9" ht="15.75" customHeight="1" thickBot="1" x14ac:dyDescent="0.3">
      <c r="E11" s="17" t="s">
        <v>54</v>
      </c>
      <c r="F11" s="37" t="str">
        <f>INDEX(Tab_concession[Adresse],MATCH(FichePDF!$F$3,Tab_concession[N°conc],0))</f>
        <v>paris</v>
      </c>
      <c r="G11" s="38"/>
    </row>
    <row r="12" spans="2:9" ht="18.75" customHeight="1" x14ac:dyDescent="0.25"/>
    <row r="13" spans="2:9" hidden="1" x14ac:dyDescent="0.25"/>
    <row r="14" spans="2:9" ht="36" customHeight="1" x14ac:dyDescent="0.25">
      <c r="B14" s="18" t="s">
        <v>64</v>
      </c>
      <c r="C14" s="18" t="s">
        <v>55</v>
      </c>
      <c r="D14" s="18" t="s">
        <v>6</v>
      </c>
      <c r="E14" s="18" t="s">
        <v>7</v>
      </c>
      <c r="F14" s="49" t="s">
        <v>56</v>
      </c>
      <c r="G14" s="50"/>
      <c r="H14" s="18" t="s">
        <v>35</v>
      </c>
      <c r="I14" s="18" t="s">
        <v>57</v>
      </c>
    </row>
    <row r="15" spans="2:9" x14ac:dyDescent="0.25">
      <c r="B15" s="19">
        <v>1</v>
      </c>
      <c r="C15" s="20" t="str">
        <f>INDEX(Tab_concession[Date de Début],MATCH(FichePDF!$F$3,Tab_concession[N°conc],0))</f>
        <v>15/6/1864</v>
      </c>
      <c r="D15" s="32" t="str">
        <f>INDEX(Tab_concession[Durée],MATCH(FichePDF!$F$3,Tab_concession[N°conc],0))</f>
        <v>P</v>
      </c>
      <c r="E15" s="20" t="str">
        <f>INDEX(Tab_concession[Date de fin],MATCH(FichePDF!$F$3,Tab_concession[N°conc],0))</f>
        <v>Perpétuité</v>
      </c>
      <c r="F15" s="47" t="str">
        <f>IFERROR(VLOOKUP($F$3&amp;"_"&amp;B15,defunts!$A$2:$E$3,3,0),"")</f>
        <v>NOM UN</v>
      </c>
      <c r="G15" s="48"/>
      <c r="H15" s="31" t="str">
        <f>IFERROR(VLOOKUP($F$3&amp;"_"&amp;B15,defunts!$A$2:$E$3,4,0),"")</f>
        <v>2000</v>
      </c>
      <c r="I15" s="31" t="str">
        <f>IFERROR(VLOOKUP($F$3&amp;"_"&amp;B15,defunts!$A$2:$E$3,5,0),"")</f>
        <v>2000</v>
      </c>
    </row>
    <row r="16" spans="2:9" x14ac:dyDescent="0.25">
      <c r="B16" s="19">
        <v>2</v>
      </c>
      <c r="C16" s="20" t="s">
        <v>48</v>
      </c>
      <c r="D16" s="20" t="s">
        <v>48</v>
      </c>
      <c r="E16" s="20" t="s">
        <v>48</v>
      </c>
      <c r="F16" s="47" t="str">
        <f>IFERROR(VLOOKUP($F$3&amp;"_"&amp;B16,defunts!$A$2:$E$3,3,0),"")</f>
        <v>NOM DEUX</v>
      </c>
      <c r="G16" s="48"/>
      <c r="H16" s="31" t="str">
        <f>IFERROR(VLOOKUP($F$3&amp;"_"&amp;B16,defunts!$A$2:$E$3,4,0),"")</f>
        <v>2000</v>
      </c>
      <c r="I16" s="31" t="str">
        <f>IFERROR(VLOOKUP($F$3&amp;"_"&amp;B16,defunts!$A$2:$E$3,5,0),"")</f>
        <v>2000</v>
      </c>
    </row>
    <row r="17" spans="2:9" x14ac:dyDescent="0.25">
      <c r="B17" s="19">
        <v>3</v>
      </c>
      <c r="C17" s="20" t="s">
        <v>48</v>
      </c>
      <c r="D17" s="20" t="s">
        <v>48</v>
      </c>
      <c r="E17" s="20" t="s">
        <v>48</v>
      </c>
      <c r="F17" s="47" t="str">
        <f>IFERROR(VLOOKUP($F$3&amp;"_"&amp;B17,defunts!$A$2:$E$3,3,0),"")</f>
        <v/>
      </c>
      <c r="G17" s="48"/>
      <c r="H17" s="31" t="str">
        <f>IFERROR(VLOOKUP($F$3&amp;"_"&amp;B17,defunts!$A$2:$E$3,4,0),"")</f>
        <v/>
      </c>
      <c r="I17" s="31" t="str">
        <f>IFERROR(VLOOKUP($F$3&amp;"_"&amp;B17,defunts!$A$2:$E$3,5,0),"")</f>
        <v/>
      </c>
    </row>
    <row r="18" spans="2:9" x14ac:dyDescent="0.25">
      <c r="B18" s="19">
        <v>4</v>
      </c>
      <c r="C18" s="20" t="s">
        <v>48</v>
      </c>
      <c r="D18" s="20" t="s">
        <v>48</v>
      </c>
      <c r="E18" s="20" t="s">
        <v>48</v>
      </c>
      <c r="F18" s="47" t="str">
        <f>IFERROR(VLOOKUP($F$3&amp;"_"&amp;B18,defunts!$A$2:$E$3,3,0),"")</f>
        <v/>
      </c>
      <c r="G18" s="48"/>
      <c r="H18" s="31" t="str">
        <f>IFERROR(VLOOKUP($F$3&amp;"_"&amp;B18,defunts!$A$2:$E$3,4,0),"")</f>
        <v/>
      </c>
      <c r="I18" s="31" t="str">
        <f>IFERROR(VLOOKUP($F$3&amp;"_"&amp;B18,defunts!$A$2:$E$3,5,0),"")</f>
        <v/>
      </c>
    </row>
    <row r="19" spans="2:9" x14ac:dyDescent="0.25">
      <c r="B19" s="19">
        <v>5</v>
      </c>
      <c r="C19" s="20" t="s">
        <v>48</v>
      </c>
      <c r="D19" s="20" t="s">
        <v>48</v>
      </c>
      <c r="E19" s="20" t="s">
        <v>48</v>
      </c>
      <c r="F19" s="47" t="str">
        <f>IFERROR(VLOOKUP($F$3&amp;"_"&amp;B19,defunts!$A$2:$E$3,3,0),"")</f>
        <v/>
      </c>
      <c r="G19" s="48"/>
      <c r="H19" s="31" t="str">
        <f>IFERROR(VLOOKUP($F$3&amp;"_"&amp;B19,defunts!$A$2:$E$3,4,0),"")</f>
        <v/>
      </c>
      <c r="I19" s="31" t="str">
        <f>IFERROR(VLOOKUP($F$3&amp;"_"&amp;B19,defunts!$A$2:$E$3,5,0),"")</f>
        <v/>
      </c>
    </row>
    <row r="20" spans="2:9" x14ac:dyDescent="0.25">
      <c r="B20" s="19">
        <v>6</v>
      </c>
      <c r="C20" s="20" t="s">
        <v>48</v>
      </c>
      <c r="D20" s="20" t="s">
        <v>48</v>
      </c>
      <c r="E20" s="20" t="s">
        <v>48</v>
      </c>
      <c r="F20" s="47" t="str">
        <f>IFERROR(VLOOKUP($F$3&amp;"_"&amp;B20,defunts!$A$2:$E$3,3,0),"")</f>
        <v/>
      </c>
      <c r="G20" s="48"/>
      <c r="H20" s="31" t="str">
        <f>IFERROR(VLOOKUP($F$3&amp;"_"&amp;B20,defunts!$A$2:$E$3,4,0),"")</f>
        <v/>
      </c>
      <c r="I20" s="31" t="str">
        <f>IFERROR(VLOOKUP($F$3&amp;"_"&amp;B20,defunts!$A$2:$E$3,5,0),"")</f>
        <v/>
      </c>
    </row>
  </sheetData>
  <mergeCells count="13">
    <mergeCell ref="F19:G19"/>
    <mergeCell ref="F20:G20"/>
    <mergeCell ref="F14:G14"/>
    <mergeCell ref="F15:G15"/>
    <mergeCell ref="F16:G16"/>
    <mergeCell ref="F17:G17"/>
    <mergeCell ref="F18:G18"/>
    <mergeCell ref="F11:G11"/>
    <mergeCell ref="B3:B7"/>
    <mergeCell ref="E6:G6"/>
    <mergeCell ref="F8:G8"/>
    <mergeCell ref="F9:G9"/>
    <mergeCell ref="F10:G10"/>
  </mergeCells>
  <dataValidations count="2">
    <dataValidation allowBlank="1" showInputMessage="1" showErrorMessage="1" errorTitle="Numéro de concession" error="Concession inexistante" sqref="D12" xr:uid="{81B38E4F-E0BB-4358-8565-31F96903CE36}"/>
    <dataValidation type="list" allowBlank="1" showInputMessage="1" showErrorMessage="1" sqref="F3" xr:uid="{D250BBCD-3A19-4E7A-8815-2E5BBFE1A2B6}">
      <formula1>ListNrConc</formula1>
    </dataValidation>
  </dataValidations>
  <pageMargins left="0.23622047244094491" right="0.23622047244094491" top="0.74803149606299213" bottom="0.74803149606299213" header="0.31496062992125984" footer="0.31496062992125984"/>
  <pageSetup paperSize="9" scale="61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Accueil</vt:lpstr>
      <vt:lpstr>caveau</vt:lpstr>
      <vt:lpstr>defunts</vt:lpstr>
      <vt:lpstr>parametres</vt:lpstr>
      <vt:lpstr>FichePDF</vt:lpstr>
      <vt:lpstr>caveau!Criteres</vt:lpstr>
      <vt:lpstr>caveau!Extraire</vt:lpstr>
      <vt:lpstr>List_caveau</vt:lpstr>
      <vt:lpstr>List_cim</vt:lpstr>
      <vt:lpstr>List_duree</vt:lpstr>
      <vt:lpstr>List_occupation</vt:lpstr>
      <vt:lpstr>ListNrConc</vt:lpstr>
      <vt:lpstr>Nr_Conc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cp:lastPrinted>2022-10-24T14:47:29Z</cp:lastPrinted>
  <dcterms:created xsi:type="dcterms:W3CDTF">2022-10-20T05:45:02Z</dcterms:created>
  <dcterms:modified xsi:type="dcterms:W3CDTF">2022-10-25T18:25:29Z</dcterms:modified>
</cp:coreProperties>
</file>