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icpi\Documents\"/>
    </mc:Choice>
  </mc:AlternateContent>
  <xr:revisionPtr revIDLastSave="0" documentId="13_ncr:1_{11CF5B26-2BAA-491D-B2ED-E083C14070B2}" xr6:coauthVersionLast="46" xr6:coauthVersionMax="46" xr10:uidLastSave="{00000000-0000-0000-0000-000000000000}"/>
  <bookViews>
    <workbookView xWindow="-120" yWindow="-120" windowWidth="29040" windowHeight="15840" xr2:uid="{2420043D-79D6-4DB2-8AAD-1CD1229451EA}"/>
  </bookViews>
  <sheets>
    <sheet name="calendrier" sheetId="1" r:id="rId1"/>
    <sheet name="listes" sheetId="2" r:id="rId2"/>
    <sheet name="Jours_férié" sheetId="3" r:id="rId3"/>
  </sheets>
  <definedNames>
    <definedName name="_xlnm.Print_Area" localSheetId="0">calendrier!$A$4:$AF$31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" i="1" l="1"/>
  <c r="B14" i="3"/>
  <c r="B13" i="3"/>
  <c r="B12" i="3"/>
  <c r="B15" i="3"/>
  <c r="B11" i="3"/>
  <c r="B10" i="3"/>
  <c r="B9" i="3"/>
  <c r="B8" i="3"/>
  <c r="B7" i="3"/>
  <c r="B6" i="3"/>
  <c r="B5" i="3"/>
  <c r="B4" i="3"/>
  <c r="B3" i="3"/>
  <c r="C31" i="1" l="1"/>
  <c r="D31" i="1"/>
  <c r="E31" i="1"/>
  <c r="F31" i="1"/>
  <c r="G31" i="1"/>
  <c r="H31" i="1"/>
  <c r="I31" i="1"/>
  <c r="J31" i="1"/>
  <c r="K31" i="1"/>
  <c r="L31" i="1"/>
  <c r="M31" i="1"/>
  <c r="N31" i="1"/>
  <c r="O31" i="1"/>
  <c r="P31" i="1"/>
  <c r="Q31" i="1"/>
  <c r="R31" i="1"/>
  <c r="S31" i="1"/>
  <c r="T31" i="1"/>
  <c r="U31" i="1"/>
  <c r="V31" i="1"/>
  <c r="W31" i="1"/>
  <c r="X31" i="1"/>
  <c r="Y31" i="1"/>
  <c r="Z31" i="1"/>
  <c r="AA31" i="1"/>
  <c r="AB31" i="1"/>
  <c r="AC31" i="1"/>
  <c r="AD31" i="1"/>
  <c r="AE31" i="1"/>
  <c r="AF31" i="1"/>
  <c r="B31" i="1"/>
  <c r="E2" i="1"/>
  <c r="B6" i="1" s="1"/>
  <c r="C6" i="1" s="1"/>
  <c r="D6" i="1" s="1"/>
  <c r="E6" i="1" s="1"/>
  <c r="F6" i="1" s="1"/>
  <c r="G6" i="1" s="1"/>
  <c r="H6" i="1" s="1"/>
  <c r="I6" i="1" s="1"/>
  <c r="J6" i="1" s="1"/>
  <c r="K6" i="1" s="1"/>
  <c r="L6" i="1" s="1"/>
  <c r="M6" i="1" s="1"/>
  <c r="N6" i="1" s="1"/>
  <c r="O6" i="1" s="1"/>
  <c r="P6" i="1" s="1"/>
  <c r="Q6" i="1" s="1"/>
  <c r="R6" i="1" s="1"/>
  <c r="S6" i="1" s="1"/>
  <c r="T6" i="1" s="1"/>
  <c r="U6" i="1" s="1"/>
  <c r="V6" i="1" s="1"/>
  <c r="W6" i="1" s="1"/>
  <c r="X6" i="1" s="1"/>
  <c r="Y6" i="1" s="1"/>
  <c r="Z6" i="1" s="1"/>
  <c r="AA6" i="1" s="1"/>
  <c r="AB6" i="1" s="1"/>
  <c r="AC6" i="1" s="1"/>
  <c r="AD6" i="1" s="1"/>
  <c r="AE6" i="1" s="1"/>
  <c r="AF6" i="1" s="1"/>
  <c r="B4" i="1" l="1"/>
</calcChain>
</file>

<file path=xl/sharedStrings.xml><?xml version="1.0" encoding="utf-8"?>
<sst xmlns="http://schemas.openxmlformats.org/spreadsheetml/2006/main" count="46" uniqueCount="46">
  <si>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</si>
  <si>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</si>
  <si>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</si>
  <si>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</si>
  <si>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</si>
  <si>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</si>
  <si>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</si>
  <si>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</si>
  <si>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</si>
  <si>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</si>
  <si>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</si>
  <si>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</si>
  <si>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Administratif</t>
  </si>
  <si>
    <t>Désherbage chimique</t>
  </si>
  <si>
    <t>Désherbage thermique</t>
  </si>
  <si>
    <t>Désherbage manuel</t>
  </si>
  <si>
    <t>Autres</t>
  </si>
  <si>
    <t>Entretien voirie</t>
  </si>
  <si>
    <t>Epareuse de fossé</t>
  </si>
  <si>
    <t>Broyage d'accôtement</t>
  </si>
  <si>
    <t>Entretien massifs</t>
  </si>
  <si>
    <t>Taille de Haies</t>
  </si>
  <si>
    <t>Ramassage des feuilles</t>
  </si>
  <si>
    <t>Permanence décheterie</t>
  </si>
  <si>
    <t>Entretien Batiment</t>
  </si>
  <si>
    <t>Formation</t>
  </si>
  <si>
    <t>Tonte</t>
  </si>
  <si>
    <t>Arrosage</t>
  </si>
  <si>
    <t>Plantation</t>
  </si>
  <si>
    <t>Total Heures Mois</t>
  </si>
  <si>
    <t>Année</t>
  </si>
  <si>
    <t>1er Janvier</t>
  </si>
  <si>
    <t>Pâques</t>
  </si>
  <si>
    <t>Lundi de Pâques</t>
  </si>
  <si>
    <t>1er mai</t>
  </si>
  <si>
    <t>Ascension</t>
  </si>
  <si>
    <t>Pentecôte</t>
  </si>
  <si>
    <t>Lundi de pentecôte</t>
  </si>
  <si>
    <t>15 Aout</t>
  </si>
  <si>
    <t>1er Novembre</t>
  </si>
  <si>
    <t>RTT</t>
  </si>
  <si>
    <t>CP</t>
  </si>
  <si>
    <t>Maladie</t>
  </si>
  <si>
    <t>Autres Absence</t>
  </si>
  <si>
    <t>Entretien materiel</t>
  </si>
  <si>
    <t>Achat de matériel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</si>
</sst>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d\ dd"/>
    <numFmt numFmtId="165" formatCode="[h]:mm"/>
  </numFmts>
  <fonts count="5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1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theme="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2" xfId="0" applyBorder="1"/>
    <xf numFmtId="0" fontId="2" fillId="2" borderId="5" xfId="0" applyFont="1" applyFill="1" applyBorder="1"/>
    <xf numFmtId="0" fontId="0" fillId="4" borderId="5" xfId="0" applyFill="1" applyBorder="1"/>
    <xf numFmtId="0" fontId="2" fillId="3" borderId="5" xfId="0" applyFont="1" applyFill="1" applyBorder="1"/>
    <xf numFmtId="0" fontId="2" fillId="6" borderId="5" xfId="0" applyFont="1" applyFill="1" applyBorder="1"/>
    <xf numFmtId="0" fontId="0" fillId="5" borderId="5" xfId="0" applyFill="1" applyBorder="1"/>
    <xf numFmtId="0" fontId="0" fillId="4" borderId="8" xfId="0" applyFill="1" applyBorder="1"/>
    <xf numFmtId="0" fontId="0" fillId="4" borderId="7" xfId="0" applyFill="1" applyBorder="1"/>
    <xf numFmtId="0" fontId="0" fillId="0" borderId="8" xfId="0" applyBorder="1"/>
    <xf numFmtId="0" fontId="0" fillId="0" borderId="11" xfId="0" applyBorder="1"/>
    <xf numFmtId="0" fontId="2" fillId="2" borderId="8" xfId="0" applyFont="1" applyFill="1" applyBorder="1"/>
    <xf numFmtId="165" fontId="0" fillId="0" borderId="9" xfId="0" applyNumberFormat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165" fontId="0" fillId="0" borderId="9" xfId="0" applyNumberFormat="1" applyBorder="1" applyAlignment="1">
      <alignment horizontal="center" vertical="center" textRotation="90"/>
    </xf>
    <xf numFmtId="165" fontId="0" fillId="0" borderId="10" xfId="0" applyNumberFormat="1" applyBorder="1" applyAlignment="1">
      <alignment horizontal="center" vertical="center" textRotation="90"/>
    </xf>
    <xf numFmtId="165" fontId="0" fillId="0" borderId="12" xfId="0" applyNumberFormat="1" applyBorder="1" applyAlignment="1">
      <alignment horizontal="center" vertical="center" textRotation="90"/>
    </xf>
    <xf numFmtId="165" fontId="0" fillId="0" borderId="13" xfId="0" applyNumberFormat="1" applyBorder="1" applyAlignment="1">
      <alignment horizontal="center" vertical="center" textRotation="90"/>
    </xf>
    <xf numFmtId="165" fontId="0" fillId="0" borderId="10" xfId="0" applyNumberFormat="1" applyBorder="1" applyAlignment="1">
      <alignment horizontal="center" vertical="center"/>
    </xf>
    <xf numFmtId="165" fontId="0" fillId="0" borderId="6" xfId="0" applyNumberFormat="1" applyBorder="1" applyAlignment="1">
      <alignment horizontal="center" vertical="center"/>
    </xf>
    <xf numFmtId="0" fontId="2" fillId="3" borderId="17" xfId="0" applyFont="1" applyFill="1" applyBorder="1"/>
    <xf numFmtId="165" fontId="0" fillId="0" borderId="18" xfId="0" applyNumberFormat="1" applyBorder="1" applyAlignment="1">
      <alignment horizontal="center" vertical="center"/>
    </xf>
    <xf numFmtId="165" fontId="0" fillId="0" borderId="19" xfId="0" applyNumberFormat="1" applyBorder="1" applyAlignment="1">
      <alignment horizontal="center" vertical="center"/>
    </xf>
    <xf numFmtId="0" fontId="0" fillId="0" borderId="1" xfId="0" applyBorder="1"/>
    <xf numFmtId="14" fontId="0" fillId="0" borderId="1" xfId="0" applyNumberFormat="1" applyBorder="1"/>
    <xf numFmtId="16" fontId="0" fillId="0" borderId="1" xfId="0" applyNumberFormat="1" applyBorder="1"/>
    <xf numFmtId="0" fontId="0" fillId="7" borderId="14" xfId="0" applyFill="1" applyBorder="1"/>
    <xf numFmtId="165" fontId="0" fillId="7" borderId="15" xfId="0" applyNumberFormat="1" applyFill="1" applyBorder="1" applyAlignment="1">
      <alignment horizontal="center" vertical="center" textRotation="90"/>
    </xf>
    <xf numFmtId="165" fontId="0" fillId="7" borderId="16" xfId="0" applyNumberFormat="1" applyFill="1" applyBorder="1" applyAlignment="1">
      <alignment horizontal="center" vertical="center" textRotation="90"/>
    </xf>
    <xf numFmtId="164" fontId="3" fillId="0" borderId="3" xfId="0" applyNumberFormat="1" applyFont="1" applyBorder="1" applyAlignment="1">
      <alignment horizontal="center" vertical="center" textRotation="90"/>
    </xf>
    <xf numFmtId="164" fontId="3" fillId="0" borderId="4" xfId="0" applyNumberFormat="1" applyFont="1" applyBorder="1" applyAlignment="1">
      <alignment horizontal="center" vertical="center" textRotation="90"/>
    </xf>
    <xf numFmtId="0" fontId="2" fillId="3" borderId="23" xfId="0" applyFont="1" applyFill="1" applyBorder="1"/>
    <xf numFmtId="165" fontId="0" fillId="0" borderId="24" xfId="0" applyNumberFormat="1" applyBorder="1"/>
    <xf numFmtId="165" fontId="0" fillId="0" borderId="25" xfId="0" applyNumberFormat="1" applyBorder="1"/>
    <xf numFmtId="0" fontId="4" fillId="0" borderId="2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rgb="FFFF0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22" fmlaLink="$C$1" fmlaRange="listes!$A$1:$A$12" noThreeD="1" sel="6" val="4"/>
</file>

<file path=xl/ctrlProps/ctrlProp2.xml><?xml version="1.0" encoding="utf-8"?>
<formControlPr xmlns="http://schemas.microsoft.com/office/spreadsheetml/2009/9/main" objectType="Drop" dropStyle="combo" dx="22" fmlaLink="$C$2" fmlaRange="listes!$B$1:$B$12" noThreeD="1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0</xdr:row>
          <xdr:rowOff>19050</xdr:rowOff>
        </xdr:from>
        <xdr:to>
          <xdr:col>1</xdr:col>
          <xdr:colOff>9525</xdr:colOff>
          <xdr:row>1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1</xdr:row>
          <xdr:rowOff>19050</xdr:rowOff>
        </xdr:from>
        <xdr:to>
          <xdr:col>1</xdr:col>
          <xdr:colOff>9525</xdr:colOff>
          <xdr:row>2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A018CD-5F20-4CE9-A838-DEF1F48B784A}">
  <sheetPr codeName="Feuil1"/>
  <dimension ref="A1:AI31"/>
  <sheetViews>
    <sheetView tabSelected="1" workbookViewId="0">
      <selection activeCell="AA1" sqref="AA1:AG1048576"/>
    </sheetView>
  </sheetViews>
  <sheetFormatPr baseColWidth="10" defaultRowHeight="15" x14ac:dyDescent="0.25"/>
  <cols>
    <col min="1" max="1" width="22.5703125" bestFit="1" customWidth="1"/>
    <col min="2" max="2" width="6.5703125" bestFit="1" customWidth="1"/>
    <col min="3" max="4" width="5.7109375" customWidth="1"/>
    <col min="5" max="29" width="5.7109375" style="1" customWidth="1"/>
    <col min="30" max="32" width="5.7109375" style="1" hidden="1" customWidth="1"/>
    <col min="33" max="35" width="5.7109375" style="1" customWidth="1"/>
    <col min="36" max="37" width="11.42578125" customWidth="1"/>
    <col min="39" max="41" width="0" hidden="1" customWidth="1"/>
  </cols>
  <sheetData>
    <row r="1" spans="1:32" ht="21" customHeight="1" x14ac:dyDescent="0.25">
      <c r="C1">
        <v>6</v>
      </c>
    </row>
    <row r="2" spans="1:32" ht="19.5" customHeight="1" x14ac:dyDescent="0.25">
      <c r="C2">
        <v>1</v>
      </c>
      <c r="E2" s="2">
        <f>DATE(C2+2020,C1,1)</f>
        <v>44348</v>
      </c>
      <c r="F2" s="2">
        <f>DATE(C2+2020,C1+1,1)-1</f>
        <v>44377</v>
      </c>
    </row>
    <row r="3" spans="1:32" ht="19.5" customHeight="1" thickBot="1" x14ac:dyDescent="0.3">
      <c r="E3" s="2"/>
      <c r="F3" s="2"/>
    </row>
    <row r="4" spans="1:32" ht="21.75" thickBot="1" x14ac:dyDescent="0.3">
      <c r="B4" s="36" t="str">
        <f>"Période du "&amp;TEXT(E2,"jj mmmm aaaa")&amp;" au "&amp;TEXT(F2,"jj mmmm aaaa")</f>
        <v>Période du 01 juin 2021 au 30 juin 2021</v>
      </c>
      <c r="C4" s="37"/>
      <c r="D4" s="37"/>
      <c r="E4" s="37"/>
      <c r="F4" s="37"/>
      <c r="G4" s="37"/>
      <c r="H4" s="37"/>
      <c r="I4" s="37"/>
      <c r="J4" s="37"/>
      <c r="K4" s="37"/>
      <c r="L4" s="37"/>
      <c r="M4" s="37"/>
      <c r="N4" s="37"/>
      <c r="O4" s="37"/>
      <c r="P4" s="37"/>
      <c r="Q4" s="37"/>
      <c r="R4" s="37"/>
      <c r="S4" s="37"/>
      <c r="T4" s="37"/>
      <c r="U4" s="37"/>
      <c r="V4" s="37"/>
      <c r="W4" s="37"/>
      <c r="X4" s="37"/>
      <c r="Y4" s="37"/>
      <c r="Z4" s="37"/>
      <c r="AA4" s="37"/>
      <c r="AB4" s="37"/>
      <c r="AC4" s="37"/>
      <c r="AD4" s="37"/>
      <c r="AE4" s="37"/>
      <c r="AF4" s="38"/>
    </row>
    <row r="5" spans="1:32" ht="15.75" thickBot="1" x14ac:dyDescent="0.3"/>
    <row r="6" spans="1:32" ht="44.25" customHeight="1" x14ac:dyDescent="0.25">
      <c r="A6" s="3"/>
      <c r="B6" s="31">
        <f>E2</f>
        <v>44348</v>
      </c>
      <c r="C6" s="31">
        <f>B6+1</f>
        <v>44349</v>
      </c>
      <c r="D6" s="31">
        <f t="shared" ref="D6:AF6" si="0">C6+1</f>
        <v>44350</v>
      </c>
      <c r="E6" s="31">
        <f t="shared" si="0"/>
        <v>44351</v>
      </c>
      <c r="F6" s="31">
        <f t="shared" si="0"/>
        <v>44352</v>
      </c>
      <c r="G6" s="31">
        <f t="shared" si="0"/>
        <v>44353</v>
      </c>
      <c r="H6" s="31">
        <f t="shared" si="0"/>
        <v>44354</v>
      </c>
      <c r="I6" s="31">
        <f t="shared" si="0"/>
        <v>44355</v>
      </c>
      <c r="J6" s="31">
        <f t="shared" si="0"/>
        <v>44356</v>
      </c>
      <c r="K6" s="31">
        <f t="shared" si="0"/>
        <v>44357</v>
      </c>
      <c r="L6" s="31">
        <f t="shared" si="0"/>
        <v>44358</v>
      </c>
      <c r="M6" s="31">
        <f t="shared" si="0"/>
        <v>44359</v>
      </c>
      <c r="N6" s="31">
        <f t="shared" si="0"/>
        <v>44360</v>
      </c>
      <c r="O6" s="31">
        <f t="shared" si="0"/>
        <v>44361</v>
      </c>
      <c r="P6" s="31">
        <f t="shared" si="0"/>
        <v>44362</v>
      </c>
      <c r="Q6" s="31">
        <f t="shared" si="0"/>
        <v>44363</v>
      </c>
      <c r="R6" s="31">
        <f t="shared" si="0"/>
        <v>44364</v>
      </c>
      <c r="S6" s="31">
        <f t="shared" si="0"/>
        <v>44365</v>
      </c>
      <c r="T6" s="31">
        <f t="shared" si="0"/>
        <v>44366</v>
      </c>
      <c r="U6" s="31">
        <f t="shared" si="0"/>
        <v>44367</v>
      </c>
      <c r="V6" s="31">
        <f t="shared" si="0"/>
        <v>44368</v>
      </c>
      <c r="W6" s="31">
        <f t="shared" si="0"/>
        <v>44369</v>
      </c>
      <c r="X6" s="31">
        <f t="shared" si="0"/>
        <v>44370</v>
      </c>
      <c r="Y6" s="31">
        <f t="shared" si="0"/>
        <v>44371</v>
      </c>
      <c r="Z6" s="31">
        <f t="shared" si="0"/>
        <v>44372</v>
      </c>
      <c r="AA6" s="31">
        <f t="shared" si="0"/>
        <v>44373</v>
      </c>
      <c r="AB6" s="31">
        <f t="shared" si="0"/>
        <v>44374</v>
      </c>
      <c r="AC6" s="31">
        <f t="shared" si="0"/>
        <v>44375</v>
      </c>
      <c r="AD6" s="31">
        <f t="shared" si="0"/>
        <v>44376</v>
      </c>
      <c r="AE6" s="31">
        <f t="shared" si="0"/>
        <v>44377</v>
      </c>
      <c r="AF6" s="32">
        <f t="shared" si="0"/>
        <v>44378</v>
      </c>
    </row>
    <row r="7" spans="1:32" ht="24.95" customHeight="1" x14ac:dyDescent="0.25">
      <c r="A7" s="11" t="s">
        <v>40</v>
      </c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7"/>
    </row>
    <row r="8" spans="1:32" ht="24.95" customHeight="1" x14ac:dyDescent="0.25">
      <c r="A8" s="11" t="s">
        <v>41</v>
      </c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7"/>
    </row>
    <row r="9" spans="1:32" ht="24.95" customHeight="1" x14ac:dyDescent="0.25">
      <c r="A9" s="11" t="s">
        <v>42</v>
      </c>
      <c r="B9" s="16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7"/>
    </row>
    <row r="10" spans="1:32" ht="24.95" customHeight="1" thickBot="1" x14ac:dyDescent="0.3">
      <c r="A10" s="12" t="s">
        <v>43</v>
      </c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9"/>
    </row>
    <row r="11" spans="1:32" ht="3.95" customHeight="1" thickBot="1" x14ac:dyDescent="0.3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  <c r="AF11" s="30"/>
    </row>
    <row r="12" spans="1:32" ht="24.95" customHeight="1" x14ac:dyDescent="0.25">
      <c r="A12" s="13" t="s">
        <v>44</v>
      </c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20"/>
    </row>
    <row r="13" spans="1:32" ht="24.95" customHeight="1" x14ac:dyDescent="0.25">
      <c r="A13" s="4" t="s">
        <v>45</v>
      </c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21"/>
    </row>
    <row r="14" spans="1:32" ht="24.95" customHeight="1" x14ac:dyDescent="0.25">
      <c r="A14" s="5" t="s">
        <v>13</v>
      </c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21"/>
    </row>
    <row r="15" spans="1:32" ht="24.95" customHeight="1" x14ac:dyDescent="0.25">
      <c r="A15" s="5" t="s">
        <v>14</v>
      </c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21"/>
    </row>
    <row r="16" spans="1:32" ht="24.95" customHeight="1" x14ac:dyDescent="0.25">
      <c r="A16" s="10" t="s">
        <v>15</v>
      </c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21"/>
    </row>
    <row r="17" spans="1:32" ht="24.95" customHeight="1" x14ac:dyDescent="0.25">
      <c r="A17" s="9" t="s">
        <v>20</v>
      </c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21"/>
    </row>
    <row r="18" spans="1:32" ht="24.95" customHeight="1" x14ac:dyDescent="0.25">
      <c r="A18" s="5" t="s">
        <v>21</v>
      </c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21"/>
    </row>
    <row r="19" spans="1:32" ht="24.95" customHeight="1" x14ac:dyDescent="0.25">
      <c r="A19" s="5" t="s">
        <v>22</v>
      </c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21"/>
    </row>
    <row r="20" spans="1:32" ht="24.95" customHeight="1" x14ac:dyDescent="0.25">
      <c r="A20" s="6" t="s">
        <v>23</v>
      </c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21"/>
    </row>
    <row r="21" spans="1:32" ht="24.95" customHeight="1" x14ac:dyDescent="0.25">
      <c r="A21" s="7" t="s">
        <v>24</v>
      </c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21"/>
    </row>
    <row r="22" spans="1:32" ht="24.95" customHeight="1" x14ac:dyDescent="0.25">
      <c r="A22" s="5" t="s">
        <v>26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21"/>
    </row>
    <row r="23" spans="1:32" ht="24.95" customHeight="1" x14ac:dyDescent="0.25">
      <c r="A23" s="5" t="s">
        <v>27</v>
      </c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21"/>
    </row>
    <row r="24" spans="1:32" ht="24.95" customHeight="1" x14ac:dyDescent="0.25">
      <c r="A24" s="5" t="s">
        <v>28</v>
      </c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21"/>
    </row>
    <row r="25" spans="1:32" ht="24.95" customHeight="1" x14ac:dyDescent="0.25">
      <c r="A25" s="8" t="s">
        <v>17</v>
      </c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21"/>
    </row>
    <row r="26" spans="1:32" ht="24.95" customHeight="1" x14ac:dyDescent="0.25">
      <c r="A26" s="8" t="s">
        <v>18</v>
      </c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21"/>
    </row>
    <row r="27" spans="1:32" ht="24.95" customHeight="1" x14ac:dyDescent="0.25">
      <c r="A27" s="8" t="s">
        <v>19</v>
      </c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21"/>
    </row>
    <row r="28" spans="1:32" ht="24.95" customHeight="1" x14ac:dyDescent="0.25">
      <c r="A28" s="6" t="s">
        <v>12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21"/>
    </row>
    <row r="29" spans="1:32" ht="24.95" customHeight="1" x14ac:dyDescent="0.25">
      <c r="A29" s="6" t="s">
        <v>16</v>
      </c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21"/>
    </row>
    <row r="30" spans="1:32" ht="24.95" customHeight="1" x14ac:dyDescent="0.25">
      <c r="A30" s="22" t="s">
        <v>25</v>
      </c>
      <c r="B30" s="23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3"/>
      <c r="AB30" s="23"/>
      <c r="AC30" s="23"/>
      <c r="AD30" s="23"/>
      <c r="AE30" s="23"/>
      <c r="AF30" s="24"/>
    </row>
    <row r="31" spans="1:32" ht="15.75" thickBot="1" x14ac:dyDescent="0.3">
      <c r="A31" s="33" t="s">
        <v>29</v>
      </c>
      <c r="B31" s="34">
        <f>SUM(B12:B30)</f>
        <v>0</v>
      </c>
      <c r="C31" s="34">
        <f t="shared" ref="C31:AF31" si="1">SUM(C12:C30)</f>
        <v>0</v>
      </c>
      <c r="D31" s="34">
        <f t="shared" si="1"/>
        <v>0</v>
      </c>
      <c r="E31" s="34">
        <f t="shared" si="1"/>
        <v>0</v>
      </c>
      <c r="F31" s="34">
        <f t="shared" si="1"/>
        <v>0</v>
      </c>
      <c r="G31" s="34">
        <f t="shared" si="1"/>
        <v>0</v>
      </c>
      <c r="H31" s="34">
        <f t="shared" si="1"/>
        <v>0</v>
      </c>
      <c r="I31" s="34">
        <f t="shared" si="1"/>
        <v>0</v>
      </c>
      <c r="J31" s="34">
        <f t="shared" si="1"/>
        <v>0</v>
      </c>
      <c r="K31" s="34">
        <f t="shared" si="1"/>
        <v>0</v>
      </c>
      <c r="L31" s="34">
        <f t="shared" si="1"/>
        <v>0</v>
      </c>
      <c r="M31" s="34">
        <f t="shared" si="1"/>
        <v>0</v>
      </c>
      <c r="N31" s="34">
        <f t="shared" si="1"/>
        <v>0</v>
      </c>
      <c r="O31" s="34">
        <f t="shared" si="1"/>
        <v>0</v>
      </c>
      <c r="P31" s="34">
        <f t="shared" si="1"/>
        <v>0</v>
      </c>
      <c r="Q31" s="34">
        <f t="shared" si="1"/>
        <v>0</v>
      </c>
      <c r="R31" s="34">
        <f t="shared" si="1"/>
        <v>0</v>
      </c>
      <c r="S31" s="34">
        <f t="shared" si="1"/>
        <v>0</v>
      </c>
      <c r="T31" s="34">
        <f t="shared" si="1"/>
        <v>0</v>
      </c>
      <c r="U31" s="34">
        <f t="shared" si="1"/>
        <v>0</v>
      </c>
      <c r="V31" s="34">
        <f t="shared" si="1"/>
        <v>0</v>
      </c>
      <c r="W31" s="34">
        <f t="shared" si="1"/>
        <v>0</v>
      </c>
      <c r="X31" s="34">
        <f t="shared" si="1"/>
        <v>0</v>
      </c>
      <c r="Y31" s="34">
        <f t="shared" si="1"/>
        <v>0</v>
      </c>
      <c r="Z31" s="34">
        <f t="shared" si="1"/>
        <v>0</v>
      </c>
      <c r="AA31" s="34">
        <f t="shared" si="1"/>
        <v>0</v>
      </c>
      <c r="AB31" s="34">
        <f t="shared" si="1"/>
        <v>0</v>
      </c>
      <c r="AC31" s="34">
        <f t="shared" si="1"/>
        <v>0</v>
      </c>
      <c r="AD31" s="34">
        <f t="shared" si="1"/>
        <v>0</v>
      </c>
      <c r="AE31" s="34">
        <f t="shared" si="1"/>
        <v>0</v>
      </c>
      <c r="AF31" s="35">
        <f t="shared" si="1"/>
        <v>0</v>
      </c>
    </row>
  </sheetData>
  <mergeCells count="1">
    <mergeCell ref="B4:AF4"/>
  </mergeCells>
  <conditionalFormatting sqref="B6:AF30">
    <cfRule type="expression" dxfId="1" priority="2">
      <formula>WEEKDAY(B$6,2)&gt;5</formula>
    </cfRule>
  </conditionalFormatting>
  <printOptions horizontalCentered="1" verticalCentered="1"/>
  <pageMargins left="0" right="0" top="0.74803149606299213" bottom="0.74803149606299213" header="0.31496062992125984" footer="0.31496062992125984"/>
  <pageSetup paperSize="8" orientation="landscape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Masquer_Jour">
                <anchor moveWithCells="1">
                  <from>
                    <xdr:col>0</xdr:col>
                    <xdr:colOff>19050</xdr:colOff>
                    <xdr:row>0</xdr:row>
                    <xdr:rowOff>19050</xdr:rowOff>
                  </from>
                  <to>
                    <xdr:col>1</xdr:col>
                    <xdr:colOff>9525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Drop Down 3">
              <controlPr defaultSize="0" autoLine="0" autoPict="0" macro="[0]!Masquer_Jour">
                <anchor moveWithCells="1">
                  <from>
                    <xdr:col>0</xdr:col>
                    <xdr:colOff>19050</xdr:colOff>
                    <xdr:row>1</xdr:row>
                    <xdr:rowOff>19050</xdr:rowOff>
                  </from>
                  <to>
                    <xdr:col>1</xdr:col>
                    <xdr:colOff>9525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EC9E845E-6D93-4BAD-97AE-ECFB20F226DF}">
            <xm:f>NOT(ISNA(VLOOKUP(B$6,Jours_férié!$B$3:$B$15,1,0)))</xm:f>
            <x14:dxf>
              <fill>
                <patternFill>
                  <bgColor rgb="FFFF0000"/>
                </patternFill>
              </fill>
            </x14:dxf>
          </x14:cfRule>
          <xm:sqref>B6:AF30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12E0F8-DC29-45B6-8F10-D95BEA1A70C6}">
  <sheetPr codeName="Feuil2"/>
  <dimension ref="A1:B12"/>
  <sheetViews>
    <sheetView workbookViewId="0">
      <selection activeCell="B1" sqref="B1:B12"/>
    </sheetView>
  </sheetViews>
  <sheetFormatPr baseColWidth="10" defaultRowHeight="15" x14ac:dyDescent="0.25"/>
  <sheetData>
    <row r="1" spans="1:2" x14ac:dyDescent="0.25">
      <c r="A1" t="s">
        <v>0</v>
      </c>
      <c r="B1">
        <v>2021</v>
      </c>
    </row>
    <row r="2" spans="1:2" x14ac:dyDescent="0.25">
      <c r="A2" t="s">
        <v>1</v>
      </c>
      <c r="B2">
        <v>2022</v>
      </c>
    </row>
    <row r="3" spans="1:2" x14ac:dyDescent="0.25">
      <c r="A3" t="s">
        <v>2</v>
      </c>
      <c r="B3">
        <v>2023</v>
      </c>
    </row>
    <row r="4" spans="1:2" x14ac:dyDescent="0.25">
      <c r="A4" t="s">
        <v>3</v>
      </c>
      <c r="B4">
        <v>2024</v>
      </c>
    </row>
    <row r="5" spans="1:2" x14ac:dyDescent="0.25">
      <c r="A5" t="s">
        <v>4</v>
      </c>
      <c r="B5">
        <v>2025</v>
      </c>
    </row>
    <row r="6" spans="1:2" x14ac:dyDescent="0.25">
      <c r="A6" t="s">
        <v>5</v>
      </c>
      <c r="B6">
        <v>2026</v>
      </c>
    </row>
    <row r="7" spans="1:2" x14ac:dyDescent="0.25">
      <c r="A7" t="s">
        <v>6</v>
      </c>
      <c r="B7">
        <v>2027</v>
      </c>
    </row>
    <row r="8" spans="1:2" x14ac:dyDescent="0.25">
      <c r="A8" t="s">
        <v>7</v>
      </c>
      <c r="B8">
        <v>2028</v>
      </c>
    </row>
    <row r="9" spans="1:2" x14ac:dyDescent="0.25">
      <c r="A9" t="s">
        <v>8</v>
      </c>
      <c r="B9">
        <v>2029</v>
      </c>
    </row>
    <row r="10" spans="1:2" x14ac:dyDescent="0.25">
      <c r="A10" t="s">
        <v>9</v>
      </c>
      <c r="B10">
        <v>2030</v>
      </c>
    </row>
    <row r="11" spans="1:2" x14ac:dyDescent="0.25">
      <c r="A11" t="s">
        <v>10</v>
      </c>
      <c r="B11">
        <v>2031</v>
      </c>
    </row>
    <row r="12" spans="1:2" x14ac:dyDescent="0.25">
      <c r="A12" t="s">
        <v>11</v>
      </c>
      <c r="B12">
        <v>2032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FE0B07-08B1-42B7-91FD-E88686D9D631}">
  <sheetPr codeName="Feuil3"/>
  <dimension ref="A1:B15"/>
  <sheetViews>
    <sheetView workbookViewId="0">
      <selection activeCell="A8" sqref="A8"/>
    </sheetView>
  </sheetViews>
  <sheetFormatPr baseColWidth="10" defaultRowHeight="15" x14ac:dyDescent="0.25"/>
  <cols>
    <col min="1" max="1" width="18.28515625" bestFit="1" customWidth="1"/>
  </cols>
  <sheetData>
    <row r="1" spans="1:2" x14ac:dyDescent="0.25">
      <c r="A1" t="s">
        <v>30</v>
      </c>
      <c r="B1">
        <v>2021</v>
      </c>
    </row>
    <row r="3" spans="1:2" x14ac:dyDescent="0.25">
      <c r="A3" s="25" t="s">
        <v>31</v>
      </c>
      <c r="B3" s="26">
        <f>DATE($B$1,1,1)</f>
        <v>44197</v>
      </c>
    </row>
    <row r="4" spans="1:2" x14ac:dyDescent="0.25">
      <c r="A4" s="25" t="s">
        <v>32</v>
      </c>
      <c r="B4" s="26">
        <f>ROUND(DATE($B$1,4,MOD(234-11*MOD($B$1,19),30))/7,)*7-6</f>
        <v>44290</v>
      </c>
    </row>
    <row r="5" spans="1:2" x14ac:dyDescent="0.25">
      <c r="A5" s="25" t="s">
        <v>33</v>
      </c>
      <c r="B5" s="26">
        <f>B4+1</f>
        <v>44291</v>
      </c>
    </row>
    <row r="6" spans="1:2" x14ac:dyDescent="0.25">
      <c r="A6" s="25" t="s">
        <v>34</v>
      </c>
      <c r="B6" s="26">
        <f>DATE($B$1,5,1)</f>
        <v>44317</v>
      </c>
    </row>
    <row r="7" spans="1:2" x14ac:dyDescent="0.25">
      <c r="A7" s="27">
        <v>44324</v>
      </c>
      <c r="B7" s="26">
        <f>DATE($B$1,5,8)</f>
        <v>44324</v>
      </c>
    </row>
    <row r="8" spans="1:2" x14ac:dyDescent="0.25">
      <c r="A8" s="25" t="s">
        <v>35</v>
      </c>
      <c r="B8" s="26">
        <f>B4+39</f>
        <v>44329</v>
      </c>
    </row>
    <row r="9" spans="1:2" x14ac:dyDescent="0.25">
      <c r="A9" s="25" t="s">
        <v>36</v>
      </c>
      <c r="B9" s="26">
        <f>B5+49</f>
        <v>44340</v>
      </c>
    </row>
    <row r="10" spans="1:2" x14ac:dyDescent="0.25">
      <c r="A10" s="25" t="s">
        <v>37</v>
      </c>
      <c r="B10" s="26">
        <f>B6+50</f>
        <v>44367</v>
      </c>
    </row>
    <row r="11" spans="1:2" x14ac:dyDescent="0.25">
      <c r="A11" s="27">
        <v>44391</v>
      </c>
      <c r="B11" s="26">
        <f>DATE($B$1,7,14)</f>
        <v>44391</v>
      </c>
    </row>
    <row r="12" spans="1:2" x14ac:dyDescent="0.25">
      <c r="A12" s="25" t="s">
        <v>38</v>
      </c>
      <c r="B12" s="26">
        <f>DATE($B$1,8,15)</f>
        <v>44423</v>
      </c>
    </row>
    <row r="13" spans="1:2" x14ac:dyDescent="0.25">
      <c r="A13" s="25" t="s">
        <v>39</v>
      </c>
      <c r="B13" s="26">
        <f>DATE($B$1,11,1)</f>
        <v>44501</v>
      </c>
    </row>
    <row r="14" spans="1:2" x14ac:dyDescent="0.25">
      <c r="A14" s="27">
        <v>44511</v>
      </c>
      <c r="B14" s="26">
        <f>DATE($B$1,11,11)</f>
        <v>44511</v>
      </c>
    </row>
    <row r="15" spans="1:2" x14ac:dyDescent="0.25">
      <c r="A15" s="27">
        <v>44555</v>
      </c>
      <c r="B15" s="26">
        <f>DATE($B$1,12,25)</f>
        <v>44555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F476A821-8148-405A-AAFF-2DC069BDF2A4}">
          <x14:formula1>
            <xm:f>listes!$B$1:$B$12</xm:f>
          </x14:formula1>
          <xm:sqref>B1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calendrier</vt:lpstr>
      <vt:lpstr>listes</vt:lpstr>
      <vt:lpstr>Jours_férié</vt:lpstr>
      <vt:lpstr>calendrier!Zone_d_impression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Pidou</dc:creator>
  <cp:lastModifiedBy>Michel Pidou</cp:lastModifiedBy>
  <cp:lastPrinted>2021-05-12T15:45:24Z</cp:lastPrinted>
  <dcterms:created xsi:type="dcterms:W3CDTF">2021-05-11T18:51:17Z</dcterms:created>
  <dcterms:modified xsi:type="dcterms:W3CDTF">2021-05-12T16:51:51Z</dcterms:modified>
</cp:coreProperties>
</file>