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codeName="ThisWorkbook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ali">Feuil1!$V$18:$V$36</definedName>
    <definedName name="aliment">Feuil1!#REF!</definedName>
    <definedName name="alimentation1">Feuil1!$B$86:$B$97</definedName>
    <definedName name="aliments1">Feuil1!$B$85:$B$97</definedName>
    <definedName name="animaux">Feuil1!$W$46:$W$52</definedName>
    <definedName name="Animaux1">Feuil1!$L$86:$L$88</definedName>
    <definedName name="animaux2">Feuil1!$L$86:$L$89</definedName>
    <definedName name="animaux3">Feuil1!$L$86:$L$89</definedName>
    <definedName name="auto">Feuil1!$V$54:$V$62</definedName>
    <definedName name="auto1">Feuil1!$H$86:$H$92</definedName>
    <definedName name="auto3">Feuil1!$H$86:$H$94</definedName>
    <definedName name="divers">Feuil1!$W$54:$W$56</definedName>
    <definedName name="divers1">Feuil1!$N$86:$N$88</definedName>
    <definedName name="Fripes1">Feuil1!$J$86:$J$87</definedName>
    <definedName name="loisir">Feuil1!$W$18:$W$28</definedName>
    <definedName name="loisirs1">Feuil1!$F$86:$F$92</definedName>
    <definedName name="maison">Feuil1!$W$32:$W$42</definedName>
    <definedName name="maison1">Feuil1!$D$86:$D$92</definedName>
    <definedName name="retraits">Feuil1!$V$64:$V$66</definedName>
    <definedName name="retraits1">Feuil1!$T$86:$T$88</definedName>
    <definedName name="sante">Feuil1!$R$86:$R$90</definedName>
    <definedName name="santé">Feuil1!$V$44:$V$46</definedName>
    <definedName name="sante1">Feuil1!$R$86:$R$90</definedName>
    <definedName name="Santé1">Feuil1!$V$44:$V$52</definedName>
    <definedName name="sante2">Feuil1!$R$86:$R$90</definedName>
    <definedName name="sante3">Feuil1!$R$86:$R$90</definedName>
    <definedName name="soins">Feuil1!$W$59:$W$61</definedName>
    <definedName name="Soins1">Feuil1!$P$86:$P$87</definedName>
    <definedName name="vet">Feuil1!$V$38:$V$42</definedName>
    <definedName name="xali9">Feuil1!$B$86:$B$98</definedName>
    <definedName name="xANIMAUX9">Feuil1!$L$86:$L$89</definedName>
    <definedName name="xANIMAUX9Nourriture">Feuil1!$L$86:$L$89</definedName>
    <definedName name="xAUTO9">Feuil1!$H$86:$H$94</definedName>
    <definedName name="xDIVERS9">Feuil1!$N$86:$N$90</definedName>
    <definedName name="xLOISIRS9">Feuil1!$F$86:$F$94</definedName>
    <definedName name="xMAISON9">Feuil1!$D$86:$D$93</definedName>
    <definedName name="xRETRAITS9">Feuil1!$T$86:$T$88</definedName>
    <definedName name="xSANTE9">Feuil1!$R$86:$R$92</definedName>
    <definedName name="xSOINS9">Feuil1!$P$86:$P$88</definedName>
    <definedName name="xVET9">Feuil1!$J$86:$J$88</definedName>
  </definedNames>
  <calcPr calcId="124519"/>
</workbook>
</file>

<file path=xl/calcChain.xml><?xml version="1.0" encoding="utf-8"?>
<calcChain xmlns="http://schemas.openxmlformats.org/spreadsheetml/2006/main">
  <c r="J78" i="1"/>
  <c r="D79"/>
  <c r="D78"/>
  <c r="E77"/>
  <c r="B74"/>
  <c r="H74"/>
  <c r="H75" s="1"/>
  <c r="V74"/>
  <c r="J74"/>
  <c r="J75" s="1"/>
  <c r="N74"/>
  <c r="N75" s="1"/>
  <c r="T74"/>
  <c r="R74"/>
  <c r="R75" s="1"/>
  <c r="P74"/>
  <c r="P75" s="1"/>
  <c r="L74"/>
  <c r="L75" s="1"/>
  <c r="I80"/>
  <c r="D81"/>
  <c r="I82" l="1"/>
  <c r="J82" s="1"/>
  <c r="E81"/>
  <c r="I78"/>
  <c r="E79"/>
  <c r="E78"/>
  <c r="V75"/>
  <c r="T75"/>
  <c r="B75"/>
  <c r="F74"/>
  <c r="F75" s="1"/>
  <c r="D74"/>
  <c r="D75" s="1"/>
  <c r="D80" l="1"/>
  <c r="E80" l="1"/>
  <c r="D82"/>
  <c r="E82" s="1"/>
</calcChain>
</file>

<file path=xl/comments1.xml><?xml version="1.0" encoding="utf-8"?>
<comments xmlns="http://schemas.openxmlformats.org/spreadsheetml/2006/main">
  <authors>
    <author>Auteur</author>
  </authors>
  <commentList>
    <comment ref="O5" authorId="0">
      <text>
        <r>
          <rPr>
            <b/>
            <sz val="9"/>
            <color indexed="81"/>
            <rFont val="Tahoma"/>
            <charset val="1"/>
          </rPr>
          <t>Auteur:</t>
        </r>
        <r>
          <rPr>
            <sz val="9"/>
            <color indexed="81"/>
            <rFont val="Tahoma"/>
            <charset val="1"/>
          </rPr>
          <t xml:space="preserve">
golf cadre bois 4 cadres</t>
        </r>
      </text>
    </comment>
    <comment ref="O6" authorId="0">
      <text>
        <r>
          <rPr>
            <b/>
            <sz val="9"/>
            <color indexed="81"/>
            <rFont val="Tahoma"/>
            <charset val="1"/>
          </rPr>
          <t>Auteur:</t>
        </r>
        <r>
          <rPr>
            <sz val="9"/>
            <color indexed="81"/>
            <rFont val="Tahoma"/>
            <charset val="1"/>
          </rPr>
          <t xml:space="preserve">
golf verre pour 4 cadres</t>
        </r>
      </text>
    </comment>
    <comment ref="E7" authorId="0">
      <text>
        <r>
          <rPr>
            <b/>
            <sz val="9"/>
            <color indexed="81"/>
            <rFont val="Tahoma"/>
            <charset val="1"/>
          </rPr>
          <t>Auteur:</t>
        </r>
        <r>
          <rPr>
            <sz val="9"/>
            <color indexed="81"/>
            <rFont val="Tahoma"/>
            <charset val="1"/>
          </rPr>
          <t xml:space="preserve">
Mounia</t>
        </r>
      </text>
    </comment>
    <comment ref="G7" authorId="0">
      <text>
        <r>
          <rPr>
            <b/>
            <sz val="9"/>
            <color indexed="81"/>
            <rFont val="Tahoma"/>
            <charset val="1"/>
          </rPr>
          <t>Auteur:</t>
        </r>
        <r>
          <rPr>
            <sz val="9"/>
            <color indexed="81"/>
            <rFont val="Tahoma"/>
            <charset val="1"/>
          </rPr>
          <t xml:space="preserve">
Golf
rencontre 2 inscription + repas</t>
        </r>
      </text>
    </comment>
    <comment ref="O7" authorId="0">
      <text>
        <r>
          <rPr>
            <b/>
            <sz val="9"/>
            <color indexed="81"/>
            <rFont val="Tahoma"/>
            <charset val="1"/>
          </rPr>
          <t>Auteur:</t>
        </r>
        <r>
          <rPr>
            <sz val="9"/>
            <color indexed="81"/>
            <rFont val="Tahoma"/>
            <charset val="1"/>
          </rPr>
          <t xml:space="preserve">
golf photocopie des photos pour cadre 1 et 2
+ 3 feuilles de fond</t>
        </r>
      </text>
    </comment>
    <comment ref="O9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découpage trophées</t>
        </r>
      </text>
    </comment>
    <comment ref="I11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pneu occasion</t>
        </r>
      </text>
    </comment>
    <comment ref="O11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Trophées découpage</t>
        </r>
      </text>
    </comment>
  </commentList>
</comments>
</file>

<file path=xl/sharedStrings.xml><?xml version="1.0" encoding="utf-8"?>
<sst xmlns="http://schemas.openxmlformats.org/spreadsheetml/2006/main" count="129" uniqueCount="90">
  <si>
    <t>DATES</t>
  </si>
  <si>
    <t>ALIMENTATION</t>
  </si>
  <si>
    <t>MAISON</t>
  </si>
  <si>
    <t>LOISIRS</t>
  </si>
  <si>
    <t>AUTO</t>
  </si>
  <si>
    <t>HABILLEMENT</t>
  </si>
  <si>
    <t>ANIMAUX</t>
  </si>
  <si>
    <t>DIVERS</t>
  </si>
  <si>
    <t>SOINS</t>
  </si>
  <si>
    <t>SANTE</t>
  </si>
  <si>
    <t>Boissons</t>
  </si>
  <si>
    <t>Boulangerie</t>
  </si>
  <si>
    <t>Epicerie</t>
  </si>
  <si>
    <t>Légumier</t>
  </si>
  <si>
    <t>poissonier</t>
  </si>
  <si>
    <t>Boucher</t>
  </si>
  <si>
    <t>Carrefour</t>
  </si>
  <si>
    <t>Restaurant</t>
  </si>
  <si>
    <t>Passe temps</t>
  </si>
  <si>
    <t>Tea Room</t>
  </si>
  <si>
    <t>Spectacle</t>
  </si>
  <si>
    <t>Fripes</t>
  </si>
  <si>
    <t>Boutique</t>
  </si>
  <si>
    <t>Loyer</t>
  </si>
  <si>
    <t>Eau</t>
  </si>
  <si>
    <t>Gaz-Elec</t>
  </si>
  <si>
    <t>Téléphone</t>
  </si>
  <si>
    <t>Internet</t>
  </si>
  <si>
    <t>Jardinier</t>
  </si>
  <si>
    <t>Assurance</t>
  </si>
  <si>
    <t>Médecin</t>
  </si>
  <si>
    <t>Pharmacie</t>
  </si>
  <si>
    <t>Nourriture</t>
  </si>
  <si>
    <t>Vétérinaire</t>
  </si>
  <si>
    <t>Médicaments</t>
  </si>
  <si>
    <t>Essence</t>
  </si>
  <si>
    <t>Péage</t>
  </si>
  <si>
    <t>Parking</t>
  </si>
  <si>
    <t>Réparation</t>
  </si>
  <si>
    <t>Taxe</t>
  </si>
  <si>
    <t>Cont. Tech.</t>
  </si>
  <si>
    <t>Bricolage</t>
  </si>
  <si>
    <t>Décoration</t>
  </si>
  <si>
    <t>Jardin</t>
  </si>
  <si>
    <t>BT</t>
  </si>
  <si>
    <t>Divers</t>
  </si>
  <si>
    <t>Coiffeur</t>
  </si>
  <si>
    <t>COMPTES MENAGE</t>
  </si>
  <si>
    <t>RETRAITS</t>
  </si>
  <si>
    <t>Repport</t>
  </si>
  <si>
    <t>Dentiste</t>
  </si>
  <si>
    <t>Examens</t>
  </si>
  <si>
    <t>Monoprix</t>
  </si>
  <si>
    <t>Visa Bel.</t>
  </si>
  <si>
    <t>Paiement par banque</t>
  </si>
  <si>
    <t>Super Prix</t>
  </si>
  <si>
    <t>Reste</t>
  </si>
  <si>
    <t>Rentrées</t>
  </si>
  <si>
    <t>Dépenses</t>
  </si>
  <si>
    <t>ALI9</t>
  </si>
  <si>
    <t>MAISON9</t>
  </si>
  <si>
    <t>LOISIRS9</t>
  </si>
  <si>
    <t>AUTO9</t>
  </si>
  <si>
    <t>VET9</t>
  </si>
  <si>
    <t>ANIMAUX9</t>
  </si>
  <si>
    <t>DIVERS9</t>
  </si>
  <si>
    <t>SOINS9</t>
  </si>
  <si>
    <t>SANTE9</t>
  </si>
  <si>
    <t>RETRAITS9</t>
  </si>
  <si>
    <t>Esthétique</t>
  </si>
  <si>
    <t>Massage</t>
  </si>
  <si>
    <t>Kiné</t>
  </si>
  <si>
    <t>Clinique</t>
  </si>
  <si>
    <t>Promogros</t>
  </si>
  <si>
    <t>Lavage</t>
  </si>
  <si>
    <t>Géant</t>
  </si>
  <si>
    <t>Golf leçon</t>
  </si>
  <si>
    <t>Golf Bar</t>
  </si>
  <si>
    <t>Golf Balles</t>
  </si>
  <si>
    <t>golf</t>
  </si>
  <si>
    <t>Euro</t>
  </si>
  <si>
    <t>Dinars</t>
  </si>
  <si>
    <t>Disponible</t>
  </si>
  <si>
    <t>en banque</t>
  </si>
  <si>
    <t>BANQUE</t>
  </si>
  <si>
    <t>cours</t>
  </si>
  <si>
    <t>MARS 2021</t>
  </si>
  <si>
    <t>Karima</t>
  </si>
  <si>
    <t>repport Karima</t>
  </si>
  <si>
    <t>total Karima</t>
  </si>
</sst>
</file>

<file path=xl/styles.xml><?xml version="1.0" encoding="utf-8"?>
<styleSheet xmlns="http://schemas.openxmlformats.org/spreadsheetml/2006/main">
  <numFmts count="3">
    <numFmt numFmtId="164" formatCode="dd/mm/yy;@"/>
    <numFmt numFmtId="165" formatCode="0.000"/>
    <numFmt numFmtId="166" formatCode="#,##0\ &quot;€&quot;"/>
  </numFmts>
  <fonts count="20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rgb="FFFF0000"/>
      <name val="Calibri"/>
      <family val="2"/>
      <scheme val="minor"/>
    </font>
    <font>
      <sz val="9"/>
      <name val="Calibri"/>
      <family val="2"/>
      <scheme val="minor"/>
    </font>
    <font>
      <b/>
      <sz val="12"/>
      <color rgb="FF0A0101"/>
      <name val="Arial"/>
      <family val="2"/>
    </font>
    <font>
      <i/>
      <sz val="8"/>
      <color theme="1"/>
      <name val="Calibri"/>
      <family val="2"/>
      <scheme val="minor"/>
    </font>
    <font>
      <sz val="8"/>
      <color rgb="FFFF0000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sz val="10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9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92D05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8">
    <xf numFmtId="0" fontId="0" fillId="0" borderId="0" xfId="0"/>
    <xf numFmtId="0" fontId="0" fillId="0" borderId="0" xfId="0" applyAlignment="1">
      <alignment horizontal="center"/>
    </xf>
    <xf numFmtId="165" fontId="0" fillId="0" borderId="0" xfId="0" applyNumberFormat="1"/>
    <xf numFmtId="165" fontId="0" fillId="2" borderId="5" xfId="0" applyNumberFormat="1" applyFill="1" applyBorder="1"/>
    <xf numFmtId="165" fontId="0" fillId="2" borderId="9" xfId="0" applyNumberFormat="1" applyFill="1" applyBorder="1"/>
    <xf numFmtId="0" fontId="0" fillId="4" borderId="11" xfId="0" applyFill="1" applyBorder="1" applyAlignment="1">
      <alignment horizontal="center"/>
    </xf>
    <xf numFmtId="0" fontId="0" fillId="0" borderId="0" xfId="0" applyBorder="1"/>
    <xf numFmtId="165" fontId="8" fillId="2" borderId="7" xfId="0" applyNumberFormat="1" applyFont="1" applyFill="1" applyBorder="1"/>
    <xf numFmtId="164" fontId="8" fillId="4" borderId="12" xfId="0" applyNumberFormat="1" applyFont="1" applyFill="1" applyBorder="1" applyAlignment="1">
      <alignment horizontal="center"/>
    </xf>
    <xf numFmtId="0" fontId="8" fillId="2" borderId="6" xfId="0" applyFont="1" applyFill="1" applyBorder="1" applyAlignment="1">
      <alignment horizontal="center"/>
    </xf>
    <xf numFmtId="0" fontId="8" fillId="4" borderId="12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/>
    <xf numFmtId="0" fontId="2" fillId="0" borderId="0" xfId="0" applyFont="1" applyBorder="1"/>
    <xf numFmtId="0" fontId="0" fillId="0" borderId="0" xfId="0" applyFill="1" applyBorder="1"/>
    <xf numFmtId="165" fontId="0" fillId="0" borderId="0" xfId="0" applyNumberFormat="1" applyBorder="1"/>
    <xf numFmtId="0" fontId="0" fillId="0" borderId="0" xfId="0" applyBorder="1" applyAlignment="1"/>
    <xf numFmtId="165" fontId="6" fillId="0" borderId="7" xfId="0" applyNumberFormat="1" applyFont="1" applyFill="1" applyBorder="1"/>
    <xf numFmtId="0" fontId="8" fillId="2" borderId="4" xfId="0" applyFont="1" applyFill="1" applyBorder="1" applyAlignment="1">
      <alignment horizontal="center"/>
    </xf>
    <xf numFmtId="165" fontId="8" fillId="2" borderId="5" xfId="0" applyNumberFormat="1" applyFont="1" applyFill="1" applyBorder="1"/>
    <xf numFmtId="0" fontId="0" fillId="0" borderId="0" xfId="0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 applyFill="1" applyBorder="1" applyAlignment="1">
      <alignment horizontal="left"/>
    </xf>
    <xf numFmtId="0" fontId="4" fillId="4" borderId="12" xfId="0" applyFont="1" applyFill="1" applyBorder="1" applyAlignment="1">
      <alignment horizontal="center"/>
    </xf>
    <xf numFmtId="0" fontId="0" fillId="4" borderId="13" xfId="0" applyFill="1" applyBorder="1" applyAlignment="1">
      <alignment horizontal="center"/>
    </xf>
    <xf numFmtId="0" fontId="0" fillId="2" borderId="17" xfId="0" applyFill="1" applyBorder="1" applyAlignment="1">
      <alignment horizontal="center"/>
    </xf>
    <xf numFmtId="0" fontId="8" fillId="2" borderId="17" xfId="0" applyFont="1" applyFill="1" applyBorder="1" applyAlignment="1">
      <alignment horizontal="center"/>
    </xf>
    <xf numFmtId="0" fontId="8" fillId="2" borderId="0" xfId="0" applyFont="1" applyFill="1" applyBorder="1" applyAlignment="1">
      <alignment horizontal="center"/>
    </xf>
    <xf numFmtId="0" fontId="0" fillId="0" borderId="0" xfId="0" applyFill="1" applyAlignment="1">
      <alignment horizontal="center"/>
    </xf>
    <xf numFmtId="165" fontId="0" fillId="0" borderId="0" xfId="0" applyNumberFormat="1" applyFill="1"/>
    <xf numFmtId="0" fontId="0" fillId="0" borderId="0" xfId="0" applyFill="1" applyBorder="1" applyAlignment="1">
      <alignment horizontal="right"/>
    </xf>
    <xf numFmtId="0" fontId="0" fillId="0" borderId="0" xfId="0" applyFill="1" applyAlignment="1">
      <alignment horizontal="right"/>
    </xf>
    <xf numFmtId="0" fontId="0" fillId="0" borderId="0" xfId="0" applyFill="1" applyAlignment="1"/>
    <xf numFmtId="0" fontId="7" fillId="2" borderId="10" xfId="0" applyFont="1" applyFill="1" applyBorder="1" applyAlignment="1">
      <alignment horizontal="center"/>
    </xf>
    <xf numFmtId="165" fontId="6" fillId="0" borderId="0" xfId="0" applyNumberFormat="1" applyFont="1" applyFill="1"/>
    <xf numFmtId="165" fontId="6" fillId="0" borderId="0" xfId="0" applyNumberFormat="1" applyFont="1" applyFill="1" applyBorder="1"/>
    <xf numFmtId="2" fontId="6" fillId="0" borderId="7" xfId="0" applyNumberFormat="1" applyFont="1" applyFill="1" applyBorder="1"/>
    <xf numFmtId="164" fontId="6" fillId="0" borderId="18" xfId="0" applyNumberFormat="1" applyFont="1" applyFill="1" applyBorder="1" applyAlignment="1">
      <alignment horizontal="center"/>
    </xf>
    <xf numFmtId="164" fontId="6" fillId="0" borderId="16" xfId="0" applyNumberFormat="1" applyFont="1" applyFill="1" applyBorder="1" applyAlignment="1">
      <alignment horizontal="center"/>
    </xf>
    <xf numFmtId="164" fontId="6" fillId="0" borderId="14" xfId="0" applyNumberFormat="1" applyFont="1" applyFill="1" applyBorder="1" applyAlignment="1">
      <alignment horizontal="center"/>
    </xf>
    <xf numFmtId="164" fontId="6" fillId="0" borderId="19" xfId="0" applyNumberFormat="1" applyFont="1" applyFill="1" applyBorder="1" applyAlignment="1">
      <alignment horizontal="center"/>
    </xf>
    <xf numFmtId="164" fontId="6" fillId="0" borderId="15" xfId="0" applyNumberFormat="1" applyFont="1" applyFill="1" applyBorder="1" applyAlignment="1">
      <alignment horizontal="center"/>
    </xf>
    <xf numFmtId="0" fontId="0" fillId="0" borderId="0" xfId="0" applyFill="1" applyBorder="1" applyAlignment="1">
      <alignment horizontal="right"/>
    </xf>
    <xf numFmtId="0" fontId="0" fillId="0" borderId="0" xfId="0" applyFill="1"/>
    <xf numFmtId="0" fontId="8" fillId="0" borderId="0" xfId="0" applyFont="1" applyFill="1" applyAlignment="1">
      <alignment horizontal="center"/>
    </xf>
    <xf numFmtId="0" fontId="8" fillId="4" borderId="1" xfId="0" applyFont="1" applyFill="1" applyBorder="1" applyAlignment="1">
      <alignment horizontal="center" vertical="center"/>
    </xf>
    <xf numFmtId="1" fontId="0" fillId="0" borderId="0" xfId="0" applyNumberFormat="1" applyFill="1"/>
    <xf numFmtId="0" fontId="8" fillId="0" borderId="1" xfId="0" applyFont="1" applyFill="1" applyBorder="1" applyAlignment="1">
      <alignment horizontal="center" vertical="center"/>
    </xf>
    <xf numFmtId="0" fontId="8" fillId="2" borderId="8" xfId="0" applyFont="1" applyFill="1" applyBorder="1" applyAlignment="1">
      <alignment horizontal="center"/>
    </xf>
    <xf numFmtId="0" fontId="12" fillId="0" borderId="0" xfId="0" applyFont="1" applyFill="1" applyAlignment="1">
      <alignment horizontal="center"/>
    </xf>
    <xf numFmtId="0" fontId="12" fillId="0" borderId="0" xfId="0" applyFont="1" applyFill="1" applyBorder="1" applyAlignment="1">
      <alignment horizontal="center"/>
    </xf>
    <xf numFmtId="0" fontId="8" fillId="0" borderId="0" xfId="0" applyFont="1" applyFill="1" applyBorder="1" applyAlignment="1">
      <alignment horizontal="right"/>
    </xf>
    <xf numFmtId="0" fontId="13" fillId="0" borderId="0" xfId="0" applyFont="1" applyBorder="1"/>
    <xf numFmtId="0" fontId="8" fillId="0" borderId="0" xfId="0" applyFont="1" applyBorder="1" applyAlignment="1">
      <alignment horizontal="left"/>
    </xf>
    <xf numFmtId="0" fontId="8" fillId="0" borderId="0" xfId="0" applyFont="1" applyFill="1" applyBorder="1" applyAlignment="1">
      <alignment horizontal="left"/>
    </xf>
    <xf numFmtId="0" fontId="8" fillId="0" borderId="0" xfId="0" applyFont="1" applyAlignment="1">
      <alignment horizontal="left"/>
    </xf>
    <xf numFmtId="0" fontId="8" fillId="0" borderId="0" xfId="0" applyFont="1" applyAlignment="1">
      <alignment horizontal="center"/>
    </xf>
    <xf numFmtId="1" fontId="8" fillId="0" borderId="0" xfId="0" applyNumberFormat="1" applyFont="1" applyFill="1" applyBorder="1" applyAlignment="1">
      <alignment horizontal="center"/>
    </xf>
    <xf numFmtId="0" fontId="8" fillId="0" borderId="0" xfId="0" applyFont="1" applyAlignment="1"/>
    <xf numFmtId="0" fontId="12" fillId="0" borderId="6" xfId="0" applyFont="1" applyFill="1" applyBorder="1" applyAlignment="1">
      <alignment horizontal="center"/>
    </xf>
    <xf numFmtId="165" fontId="8" fillId="0" borderId="0" xfId="0" applyNumberFormat="1" applyFont="1" applyFill="1"/>
    <xf numFmtId="165" fontId="8" fillId="0" borderId="0" xfId="0" applyNumberFormat="1" applyFont="1" applyFill="1" applyAlignment="1">
      <alignment horizontal="center"/>
    </xf>
    <xf numFmtId="0" fontId="13" fillId="0" borderId="0" xfId="0" applyFont="1" applyBorder="1" applyAlignment="1">
      <alignment horizontal="center"/>
    </xf>
    <xf numFmtId="0" fontId="8" fillId="0" borderId="0" xfId="0" applyFont="1" applyBorder="1" applyAlignment="1">
      <alignment horizontal="center"/>
    </xf>
    <xf numFmtId="0" fontId="8" fillId="0" borderId="6" xfId="0" applyFont="1" applyFill="1" applyBorder="1" applyAlignment="1">
      <alignment horizontal="center"/>
    </xf>
    <xf numFmtId="166" fontId="6" fillId="0" borderId="0" xfId="0" applyNumberFormat="1" applyFont="1" applyFill="1"/>
    <xf numFmtId="165" fontId="6" fillId="0" borderId="7" xfId="0" applyNumberFormat="1" applyFont="1" applyFill="1" applyBorder="1" applyAlignment="1">
      <alignment horizontal="left"/>
    </xf>
    <xf numFmtId="0" fontId="0" fillId="2" borderId="0" xfId="0" applyFill="1" applyBorder="1"/>
    <xf numFmtId="0" fontId="0" fillId="0" borderId="12" xfId="0" applyBorder="1"/>
    <xf numFmtId="0" fontId="0" fillId="2" borderId="6" xfId="0" applyFill="1" applyBorder="1"/>
    <xf numFmtId="0" fontId="0" fillId="0" borderId="6" xfId="0" applyBorder="1"/>
    <xf numFmtId="0" fontId="0" fillId="2" borderId="12" xfId="0" applyFill="1" applyBorder="1"/>
    <xf numFmtId="0" fontId="0" fillId="2" borderId="4" xfId="0" applyFill="1" applyBorder="1"/>
    <xf numFmtId="0" fontId="4" fillId="0" borderId="12" xfId="0" applyFont="1" applyBorder="1" applyAlignment="1">
      <alignment horizontal="center"/>
    </xf>
    <xf numFmtId="0" fontId="6" fillId="0" borderId="6" xfId="0" applyFont="1" applyFill="1" applyBorder="1" applyAlignment="1">
      <alignment horizontal="center"/>
    </xf>
    <xf numFmtId="165" fontId="6" fillId="0" borderId="7" xfId="0" applyNumberFormat="1" applyFont="1" applyFill="1" applyBorder="1" applyAlignment="1">
      <alignment horizontal="center"/>
    </xf>
    <xf numFmtId="165" fontId="10" fillId="0" borderId="7" xfId="0" applyNumberFormat="1" applyFont="1" applyFill="1" applyBorder="1" applyAlignment="1">
      <alignment horizontal="center"/>
    </xf>
    <xf numFmtId="165" fontId="6" fillId="0" borderId="9" xfId="0" applyNumberFormat="1" applyFont="1" applyFill="1" applyBorder="1" applyAlignment="1">
      <alignment horizontal="center"/>
    </xf>
    <xf numFmtId="0" fontId="7" fillId="0" borderId="6" xfId="0" applyFont="1" applyFill="1" applyBorder="1" applyAlignment="1">
      <alignment horizontal="center"/>
    </xf>
    <xf numFmtId="1" fontId="0" fillId="0" borderId="21" xfId="0" applyNumberFormat="1" applyFill="1" applyBorder="1" applyAlignment="1">
      <alignment horizontal="center"/>
    </xf>
    <xf numFmtId="1" fontId="2" fillId="0" borderId="0" xfId="0" applyNumberFormat="1" applyFont="1" applyFill="1"/>
    <xf numFmtId="165" fontId="6" fillId="2" borderId="5" xfId="0" applyNumberFormat="1" applyFont="1" applyFill="1" applyBorder="1" applyAlignment="1">
      <alignment horizontal="center"/>
    </xf>
    <xf numFmtId="0" fontId="5" fillId="0" borderId="20" xfId="0" applyFont="1" applyBorder="1" applyAlignment="1">
      <alignment horizontal="center"/>
    </xf>
    <xf numFmtId="165" fontId="16" fillId="0" borderId="0" xfId="0" applyNumberFormat="1" applyFont="1" applyFill="1"/>
    <xf numFmtId="166" fontId="6" fillId="0" borderId="20" xfId="0" applyNumberFormat="1" applyFont="1" applyFill="1" applyBorder="1" applyAlignment="1">
      <alignment horizontal="center"/>
    </xf>
    <xf numFmtId="2" fontId="6" fillId="0" borderId="11" xfId="0" applyNumberFormat="1" applyFont="1" applyFill="1" applyBorder="1"/>
    <xf numFmtId="2" fontId="10" fillId="0" borderId="12" xfId="0" applyNumberFormat="1" applyFont="1" applyFill="1" applyBorder="1"/>
    <xf numFmtId="2" fontId="6" fillId="0" borderId="12" xfId="0" applyNumberFormat="1" applyFont="1" applyFill="1" applyBorder="1"/>
    <xf numFmtId="0" fontId="5" fillId="0" borderId="0" xfId="0" applyFont="1" applyFill="1" applyBorder="1" applyAlignment="1">
      <alignment horizontal="right"/>
    </xf>
    <xf numFmtId="166" fontId="6" fillId="0" borderId="1" xfId="0" applyNumberFormat="1" applyFont="1" applyFill="1" applyBorder="1" applyAlignment="1">
      <alignment horizontal="center"/>
    </xf>
    <xf numFmtId="1" fontId="5" fillId="0" borderId="1" xfId="0" applyNumberFormat="1" applyFont="1" applyBorder="1" applyAlignment="1">
      <alignment horizontal="center"/>
    </xf>
    <xf numFmtId="166" fontId="6" fillId="0" borderId="2" xfId="0" applyNumberFormat="1" applyFont="1" applyFill="1" applyBorder="1" applyAlignment="1">
      <alignment horizontal="center"/>
    </xf>
    <xf numFmtId="166" fontId="6" fillId="0" borderId="3" xfId="0" applyNumberFormat="1" applyFont="1" applyFill="1" applyBorder="1" applyAlignment="1">
      <alignment horizontal="center"/>
    </xf>
    <xf numFmtId="1" fontId="5" fillId="0" borderId="2" xfId="0" applyNumberFormat="1" applyFont="1" applyBorder="1" applyAlignment="1">
      <alignment horizontal="center"/>
    </xf>
    <xf numFmtId="1" fontId="5" fillId="0" borderId="3" xfId="0" applyNumberFormat="1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9" fillId="0" borderId="6" xfId="0" applyFont="1" applyBorder="1" applyAlignment="1">
      <alignment horizontal="center"/>
    </xf>
    <xf numFmtId="0" fontId="9" fillId="0" borderId="7" xfId="0" applyFont="1" applyBorder="1" applyAlignment="1">
      <alignment horizontal="center"/>
    </xf>
    <xf numFmtId="0" fontId="9" fillId="0" borderId="0" xfId="0" applyFont="1" applyBorder="1" applyAlignment="1">
      <alignment horizontal="center"/>
    </xf>
    <xf numFmtId="165" fontId="0" fillId="0" borderId="0" xfId="0" applyNumberFormat="1" applyFill="1" applyAlignment="1">
      <alignment horizontal="center"/>
    </xf>
    <xf numFmtId="0" fontId="1" fillId="0" borderId="0" xfId="0" applyFont="1" applyAlignment="1">
      <alignment horizontal="center"/>
    </xf>
    <xf numFmtId="0" fontId="4" fillId="0" borderId="0" xfId="0" applyFont="1" applyBorder="1" applyAlignment="1">
      <alignment horizontal="center"/>
    </xf>
    <xf numFmtId="49" fontId="3" fillId="3" borderId="10" xfId="0" applyNumberFormat="1" applyFont="1" applyFill="1" applyBorder="1" applyAlignment="1">
      <alignment horizontal="center"/>
    </xf>
    <xf numFmtId="1" fontId="0" fillId="0" borderId="0" xfId="0" applyNumberFormat="1" applyFill="1" applyBorder="1" applyAlignment="1"/>
    <xf numFmtId="1" fontId="0" fillId="2" borderId="21" xfId="0" applyNumberFormat="1" applyFont="1" applyFill="1" applyBorder="1" applyAlignment="1">
      <alignment horizontal="center"/>
    </xf>
    <xf numFmtId="165" fontId="6" fillId="2" borderId="0" xfId="0" applyNumberFormat="1" applyFont="1" applyFill="1"/>
    <xf numFmtId="165" fontId="6" fillId="2" borderId="7" xfId="0" applyNumberFormat="1" applyFont="1" applyFill="1" applyBorder="1"/>
    <xf numFmtId="2" fontId="6" fillId="0" borderId="6" xfId="0" applyNumberFormat="1" applyFont="1" applyFill="1" applyBorder="1"/>
    <xf numFmtId="2" fontId="19" fillId="0" borderId="12" xfId="0" applyNumberFormat="1" applyFont="1" applyFill="1" applyBorder="1"/>
    <xf numFmtId="2" fontId="6" fillId="0" borderId="13" xfId="0" applyNumberFormat="1" applyFont="1" applyFill="1" applyBorder="1"/>
    <xf numFmtId="165" fontId="0" fillId="0" borderId="0" xfId="0" applyNumberFormat="1" applyFill="1" applyAlignment="1">
      <alignment horizontal="right"/>
    </xf>
    <xf numFmtId="165" fontId="6" fillId="5" borderId="7" xfId="0" applyNumberFormat="1" applyFont="1" applyFill="1" applyBorder="1"/>
    <xf numFmtId="0" fontId="11" fillId="0" borderId="0" xfId="0" applyFont="1" applyAlignment="1"/>
    <xf numFmtId="0" fontId="0" fillId="0" borderId="0" xfId="0" applyNumberFormat="1" applyAlignment="1"/>
    <xf numFmtId="1" fontId="0" fillId="0" borderId="0" xfId="0" applyNumberFormat="1" applyAlignment="1"/>
    <xf numFmtId="0" fontId="0" fillId="5" borderId="0" xfId="0" applyFont="1" applyFill="1" applyAlignment="1"/>
    <xf numFmtId="166" fontId="8" fillId="0" borderId="0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CER/AppData/Local/Temp/Temp1_pack-de-fonctions-xlp%20(1).zip/Version%20pour%20EXCEL%202007%20&#224;%202019/Pack%20de%20fonctions%20XLP.xla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le_vide"/>
    </sheetNames>
    <definedNames>
      <definedName name="NO_COULEUR"/>
      <definedName name="SOMME_SI_COULEUR"/>
    </defined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W99"/>
  <sheetViews>
    <sheetView tabSelected="1" topLeftCell="D62" zoomScale="106" zoomScaleNormal="106" workbookViewId="0">
      <selection activeCell="L80" sqref="L80"/>
    </sheetView>
  </sheetViews>
  <sheetFormatPr baseColWidth="10" defaultRowHeight="15"/>
  <cols>
    <col min="1" max="1" width="8.42578125" style="1" customWidth="1"/>
    <col min="2" max="2" width="8.42578125" style="56" customWidth="1"/>
    <col min="3" max="3" width="11.7109375" style="11" customWidth="1"/>
    <col min="4" max="4" width="8.42578125" style="56" customWidth="1"/>
    <col min="5" max="5" width="8.7109375" style="2" customWidth="1"/>
    <col min="6" max="6" width="7.5703125" style="56" customWidth="1"/>
    <col min="7" max="7" width="8.7109375" style="2" customWidth="1"/>
    <col min="8" max="8" width="7.5703125" style="56" customWidth="1"/>
    <col min="9" max="9" width="8.7109375" style="2" customWidth="1"/>
    <col min="10" max="10" width="7.28515625" style="56" customWidth="1"/>
    <col min="11" max="11" width="8.7109375" style="2" customWidth="1"/>
    <col min="12" max="12" width="7.5703125" style="56" customWidth="1"/>
    <col min="13" max="13" width="8.7109375" style="2" customWidth="1"/>
    <col min="14" max="14" width="7.5703125" style="56" customWidth="1"/>
    <col min="15" max="15" width="8.7109375" style="2" customWidth="1"/>
    <col min="16" max="16" width="7.5703125" style="56" customWidth="1"/>
    <col min="17" max="17" width="8.7109375" style="2" customWidth="1"/>
    <col min="18" max="18" width="7.42578125" style="56" customWidth="1"/>
    <col min="19" max="19" width="8.7109375" style="2" customWidth="1"/>
    <col min="20" max="20" width="7.5703125" style="56" customWidth="1"/>
    <col min="21" max="21" width="8.7109375" style="2" customWidth="1"/>
    <col min="22" max="22" width="13.7109375" style="6" customWidth="1"/>
    <col min="23" max="23" width="11.42578125" style="6"/>
  </cols>
  <sheetData>
    <row r="1" spans="1:23" ht="27" thickBot="1">
      <c r="A1" s="101" t="s">
        <v>47</v>
      </c>
      <c r="B1" s="101"/>
      <c r="C1" s="101"/>
      <c r="D1" s="101"/>
      <c r="E1" s="103" t="s">
        <v>86</v>
      </c>
      <c r="F1" s="103"/>
      <c r="G1" s="103"/>
      <c r="H1" s="103"/>
    </row>
    <row r="2" spans="1:23" ht="10.5" customHeight="1">
      <c r="A2" s="5"/>
      <c r="B2" s="18"/>
      <c r="C2" s="25"/>
      <c r="D2" s="18"/>
      <c r="E2" s="3"/>
      <c r="F2" s="18"/>
      <c r="G2" s="3"/>
      <c r="H2" s="18"/>
      <c r="I2" s="3"/>
      <c r="J2" s="18"/>
      <c r="K2" s="3"/>
      <c r="L2" s="18"/>
      <c r="M2" s="3"/>
      <c r="N2" s="18"/>
      <c r="O2" s="3"/>
      <c r="P2" s="18"/>
      <c r="Q2" s="3"/>
      <c r="R2" s="18"/>
      <c r="S2" s="3"/>
      <c r="T2" s="18"/>
      <c r="U2" s="3"/>
      <c r="V2" s="72"/>
      <c r="W2" s="70"/>
    </row>
    <row r="3" spans="1:23" ht="15.75">
      <c r="A3" s="23" t="s">
        <v>0</v>
      </c>
      <c r="B3" s="95" t="s">
        <v>1</v>
      </c>
      <c r="C3" s="102"/>
      <c r="D3" s="95" t="s">
        <v>2</v>
      </c>
      <c r="E3" s="96"/>
      <c r="F3" s="95" t="s">
        <v>3</v>
      </c>
      <c r="G3" s="96"/>
      <c r="H3" s="95" t="s">
        <v>4</v>
      </c>
      <c r="I3" s="96"/>
      <c r="J3" s="95" t="s">
        <v>5</v>
      </c>
      <c r="K3" s="96"/>
      <c r="L3" s="95" t="s">
        <v>6</v>
      </c>
      <c r="M3" s="96"/>
      <c r="N3" s="95" t="s">
        <v>7</v>
      </c>
      <c r="O3" s="96"/>
      <c r="P3" s="95" t="s">
        <v>8</v>
      </c>
      <c r="Q3" s="96"/>
      <c r="R3" s="95" t="s">
        <v>9</v>
      </c>
      <c r="S3" s="96"/>
      <c r="T3" s="95" t="s">
        <v>48</v>
      </c>
      <c r="U3" s="96"/>
      <c r="V3" s="73" t="s">
        <v>84</v>
      </c>
    </row>
    <row r="4" spans="1:23" ht="11.25" customHeight="1" thickBot="1">
      <c r="A4" s="24"/>
      <c r="B4" s="48"/>
      <c r="C4" s="33"/>
      <c r="D4" s="48"/>
      <c r="E4" s="4"/>
      <c r="F4" s="48"/>
      <c r="G4" s="4"/>
      <c r="H4" s="48"/>
      <c r="I4" s="4"/>
      <c r="J4" s="48"/>
      <c r="K4" s="4"/>
      <c r="L4" s="48"/>
      <c r="M4" s="4"/>
      <c r="N4" s="48"/>
      <c r="O4" s="4"/>
      <c r="P4" s="48"/>
      <c r="Q4" s="4"/>
      <c r="R4" s="48"/>
      <c r="S4" s="4"/>
      <c r="T4" s="48"/>
      <c r="U4" s="4"/>
      <c r="V4" s="71"/>
    </row>
    <row r="5" spans="1:23">
      <c r="A5" s="37">
        <v>44256</v>
      </c>
      <c r="B5" s="49" t="s">
        <v>16</v>
      </c>
      <c r="C5" s="81">
        <v>163.405</v>
      </c>
      <c r="D5" s="50"/>
      <c r="E5" s="34"/>
      <c r="F5" s="59"/>
      <c r="G5" s="17"/>
      <c r="H5" s="59"/>
      <c r="I5" s="17"/>
      <c r="J5" s="59"/>
      <c r="K5" s="17"/>
      <c r="L5" s="59" t="s">
        <v>32</v>
      </c>
      <c r="M5" s="17">
        <v>195</v>
      </c>
      <c r="N5" s="59" t="s">
        <v>41</v>
      </c>
      <c r="O5" s="17">
        <v>20</v>
      </c>
      <c r="P5" s="59"/>
      <c r="Q5" s="17"/>
      <c r="R5" s="59" t="s">
        <v>31</v>
      </c>
      <c r="S5" s="107">
        <v>30</v>
      </c>
      <c r="T5" s="64"/>
      <c r="U5" s="17"/>
      <c r="V5" s="85">
        <v>2730</v>
      </c>
    </row>
    <row r="6" spans="1:23">
      <c r="A6" s="37"/>
      <c r="B6" s="49" t="s">
        <v>15</v>
      </c>
      <c r="C6" s="75">
        <v>37</v>
      </c>
      <c r="D6" s="50"/>
      <c r="E6" s="34"/>
      <c r="F6" s="59"/>
      <c r="G6" s="17"/>
      <c r="H6" s="59"/>
      <c r="I6" s="17"/>
      <c r="J6" s="59"/>
      <c r="K6" s="17"/>
      <c r="L6" s="59"/>
      <c r="M6" s="17"/>
      <c r="N6" s="59" t="s">
        <v>41</v>
      </c>
      <c r="O6" s="17">
        <v>23</v>
      </c>
      <c r="P6" s="59"/>
      <c r="Q6" s="17"/>
      <c r="R6" s="59"/>
      <c r="S6" s="17"/>
      <c r="T6" s="64"/>
      <c r="U6" s="17"/>
      <c r="V6" s="87">
        <v>-163.505</v>
      </c>
    </row>
    <row r="7" spans="1:23">
      <c r="A7" s="37">
        <v>44254</v>
      </c>
      <c r="B7" s="49" t="s">
        <v>10</v>
      </c>
      <c r="C7" s="75">
        <v>107</v>
      </c>
      <c r="D7" s="50" t="s">
        <v>45</v>
      </c>
      <c r="E7" s="34">
        <v>40</v>
      </c>
      <c r="F7" s="78" t="s">
        <v>79</v>
      </c>
      <c r="G7" s="17">
        <v>35</v>
      </c>
      <c r="H7" s="59"/>
      <c r="I7" s="17"/>
      <c r="J7" s="59"/>
      <c r="K7" s="17"/>
      <c r="L7" s="59"/>
      <c r="M7" s="17"/>
      <c r="N7" s="59" t="s">
        <v>41</v>
      </c>
      <c r="O7" s="17">
        <v>14</v>
      </c>
      <c r="P7" s="59"/>
      <c r="Q7" s="17"/>
      <c r="R7" s="59"/>
      <c r="S7" s="17"/>
      <c r="T7" s="64"/>
      <c r="U7" s="17"/>
      <c r="V7" s="87">
        <v>-30</v>
      </c>
    </row>
    <row r="8" spans="1:23">
      <c r="A8" s="37">
        <v>44257</v>
      </c>
      <c r="B8" s="49"/>
      <c r="C8" s="75"/>
      <c r="D8" s="50"/>
      <c r="E8" s="34"/>
      <c r="F8" s="59" t="s">
        <v>79</v>
      </c>
      <c r="G8" s="17">
        <v>15</v>
      </c>
      <c r="H8" s="59"/>
      <c r="I8" s="17"/>
      <c r="J8" s="59"/>
      <c r="K8" s="17"/>
      <c r="L8" s="59"/>
      <c r="M8" s="17"/>
      <c r="N8" s="59"/>
      <c r="O8" s="17"/>
      <c r="P8" s="59"/>
      <c r="Q8" s="17"/>
      <c r="R8" s="59"/>
      <c r="S8" s="17"/>
      <c r="T8" s="64"/>
      <c r="U8" s="17"/>
      <c r="V8" s="87"/>
    </row>
    <row r="9" spans="1:23">
      <c r="A9" s="37">
        <v>44258</v>
      </c>
      <c r="B9" s="49" t="s">
        <v>12</v>
      </c>
      <c r="C9" s="75">
        <v>2</v>
      </c>
      <c r="D9" s="50"/>
      <c r="E9" s="34"/>
      <c r="F9" s="59"/>
      <c r="G9" s="17"/>
      <c r="H9" s="44"/>
      <c r="I9" s="29"/>
      <c r="J9" s="59"/>
      <c r="K9" s="17"/>
      <c r="L9" s="59"/>
      <c r="M9" s="17"/>
      <c r="N9" s="59" t="s">
        <v>41</v>
      </c>
      <c r="O9" s="34">
        <v>17</v>
      </c>
      <c r="P9" s="59"/>
      <c r="Q9" s="17"/>
      <c r="R9" s="59"/>
      <c r="S9" s="17"/>
      <c r="T9" s="64"/>
      <c r="U9" s="17"/>
      <c r="V9" s="87"/>
    </row>
    <row r="10" spans="1:23">
      <c r="A10" s="37"/>
      <c r="B10" s="49" t="s">
        <v>13</v>
      </c>
      <c r="C10" s="75">
        <v>2</v>
      </c>
      <c r="D10" s="50"/>
      <c r="E10" s="34"/>
      <c r="F10" s="59"/>
      <c r="G10" s="17"/>
      <c r="H10" s="59"/>
      <c r="I10" s="17"/>
      <c r="J10" s="59"/>
      <c r="K10" s="17"/>
      <c r="L10" s="59"/>
      <c r="M10" s="17"/>
      <c r="N10" s="59"/>
      <c r="O10" s="29"/>
      <c r="P10" s="59"/>
      <c r="Q10" s="17"/>
      <c r="R10" s="59"/>
      <c r="S10" s="17"/>
      <c r="T10" s="64"/>
      <c r="U10" s="17"/>
      <c r="V10" s="87"/>
    </row>
    <row r="11" spans="1:23">
      <c r="A11" s="37">
        <v>44259</v>
      </c>
      <c r="B11" s="49"/>
      <c r="C11" s="75"/>
      <c r="D11" s="50" t="s">
        <v>26</v>
      </c>
      <c r="E11" s="106">
        <v>34.49</v>
      </c>
      <c r="F11" s="59"/>
      <c r="G11" s="17"/>
      <c r="H11" s="59" t="s">
        <v>38</v>
      </c>
      <c r="I11" s="17">
        <v>90</v>
      </c>
      <c r="J11" s="59"/>
      <c r="K11" s="17"/>
      <c r="L11" s="59"/>
      <c r="M11" s="17"/>
      <c r="N11" s="59" t="s">
        <v>41</v>
      </c>
      <c r="O11" s="34">
        <v>10</v>
      </c>
      <c r="P11" s="59"/>
      <c r="Q11" s="17"/>
      <c r="R11" s="59"/>
      <c r="S11" s="17"/>
      <c r="T11" s="64" t="s">
        <v>44</v>
      </c>
      <c r="U11" s="17">
        <v>300</v>
      </c>
      <c r="V11" s="87">
        <v>-300</v>
      </c>
    </row>
    <row r="12" spans="1:23">
      <c r="A12" s="37"/>
      <c r="B12" s="49"/>
      <c r="C12" s="75"/>
      <c r="D12" s="50" t="s">
        <v>45</v>
      </c>
      <c r="E12" s="106">
        <v>3.2850000000000001</v>
      </c>
      <c r="F12" s="59"/>
      <c r="G12" s="17"/>
      <c r="H12" s="59"/>
      <c r="I12" s="17"/>
      <c r="J12" s="59"/>
      <c r="K12" s="17"/>
      <c r="L12" s="59"/>
      <c r="M12" s="17"/>
      <c r="N12" s="44"/>
      <c r="O12" s="29"/>
      <c r="P12" s="59"/>
      <c r="Q12" s="17"/>
      <c r="R12" s="59"/>
      <c r="S12" s="17"/>
      <c r="T12" s="64"/>
      <c r="U12" s="17"/>
      <c r="V12" s="87">
        <v>-34.49</v>
      </c>
    </row>
    <row r="13" spans="1:23">
      <c r="A13" s="37"/>
      <c r="B13" s="49"/>
      <c r="C13" s="75"/>
      <c r="D13" s="50"/>
      <c r="E13" s="34"/>
      <c r="F13" s="59"/>
      <c r="G13" s="17"/>
      <c r="H13" s="59"/>
      <c r="I13" s="17"/>
      <c r="J13" s="59"/>
      <c r="K13" s="17"/>
      <c r="L13" s="59"/>
      <c r="M13" s="17"/>
      <c r="N13" s="44"/>
      <c r="O13" s="29"/>
      <c r="P13" s="59"/>
      <c r="Q13" s="17"/>
      <c r="R13" s="59"/>
      <c r="S13" s="17"/>
      <c r="T13" s="64"/>
      <c r="U13" s="17"/>
      <c r="V13" s="87">
        <v>-3.2850000000000001</v>
      </c>
    </row>
    <row r="14" spans="1:23">
      <c r="A14" s="37"/>
      <c r="B14" s="49"/>
      <c r="C14" s="75"/>
      <c r="D14" s="50"/>
      <c r="E14" s="34"/>
      <c r="F14" s="59"/>
      <c r="G14" s="17"/>
      <c r="H14" s="59"/>
      <c r="I14" s="17"/>
      <c r="J14" s="59"/>
      <c r="K14" s="17"/>
      <c r="L14" s="59"/>
      <c r="M14" s="17"/>
      <c r="N14" s="44"/>
      <c r="O14" s="29"/>
      <c r="P14" s="59"/>
      <c r="Q14" s="17"/>
      <c r="R14" s="59"/>
      <c r="S14" s="17"/>
      <c r="T14" s="64"/>
      <c r="U14" s="35"/>
      <c r="V14" s="108"/>
      <c r="W14" s="70"/>
    </row>
    <row r="15" spans="1:23">
      <c r="A15" s="37"/>
      <c r="B15" s="50"/>
      <c r="C15" s="75"/>
      <c r="D15" s="50"/>
      <c r="E15" s="17"/>
      <c r="F15" s="59"/>
      <c r="G15" s="17"/>
      <c r="H15" s="59"/>
      <c r="I15" s="17"/>
      <c r="J15" s="59"/>
      <c r="K15" s="17"/>
      <c r="L15" s="59"/>
      <c r="M15" s="17"/>
      <c r="N15" s="59"/>
      <c r="O15" s="17"/>
      <c r="P15" s="59"/>
      <c r="Q15" s="17"/>
      <c r="R15" s="59"/>
      <c r="S15" s="17"/>
      <c r="T15" s="64"/>
      <c r="U15" s="17"/>
      <c r="V15" s="87"/>
    </row>
    <row r="16" spans="1:23">
      <c r="A16" s="37"/>
      <c r="B16" s="50"/>
      <c r="C16" s="75"/>
      <c r="D16" s="50"/>
      <c r="E16" s="17"/>
      <c r="F16" s="59"/>
      <c r="G16" s="17"/>
      <c r="H16" s="59"/>
      <c r="I16" s="17"/>
      <c r="J16" s="59"/>
      <c r="K16" s="17"/>
      <c r="L16" s="59"/>
      <c r="M16" s="17"/>
      <c r="N16" s="59"/>
      <c r="O16" s="17"/>
      <c r="P16" s="59"/>
      <c r="Q16" s="17"/>
      <c r="R16" s="59"/>
      <c r="S16" s="17"/>
      <c r="T16" s="64"/>
      <c r="U16" s="17"/>
      <c r="V16" s="109"/>
      <c r="W16" s="13"/>
    </row>
    <row r="17" spans="1:23">
      <c r="A17" s="37"/>
      <c r="B17" s="50"/>
      <c r="C17" s="75"/>
      <c r="D17" s="50"/>
      <c r="E17" s="35"/>
      <c r="F17" s="59"/>
      <c r="G17" s="17"/>
      <c r="H17" s="59"/>
      <c r="I17" s="17"/>
      <c r="J17" s="59"/>
      <c r="K17" s="17"/>
      <c r="L17" s="59"/>
      <c r="M17" s="17"/>
      <c r="N17" s="59"/>
      <c r="O17" s="17"/>
      <c r="P17" s="59"/>
      <c r="Q17" s="17"/>
      <c r="R17" s="59"/>
      <c r="S17" s="17"/>
      <c r="T17" s="64"/>
      <c r="U17" s="17"/>
      <c r="V17" s="86"/>
      <c r="W17" s="13"/>
    </row>
    <row r="18" spans="1:23">
      <c r="A18" s="37"/>
      <c r="B18" s="50"/>
      <c r="C18" s="75"/>
      <c r="D18" s="50"/>
      <c r="E18" s="34"/>
      <c r="F18" s="59"/>
      <c r="G18" s="17"/>
      <c r="H18" s="59"/>
      <c r="I18" s="17"/>
      <c r="J18" s="59"/>
      <c r="K18" s="17"/>
      <c r="L18" s="59"/>
      <c r="M18" s="17"/>
      <c r="N18" s="59"/>
      <c r="O18" s="17"/>
      <c r="P18" s="59"/>
      <c r="Q18" s="17"/>
      <c r="R18" s="44"/>
      <c r="S18" s="29"/>
      <c r="T18" s="64"/>
      <c r="U18" s="17"/>
      <c r="V18" s="87"/>
    </row>
    <row r="19" spans="1:23">
      <c r="A19" s="37"/>
      <c r="B19" s="50"/>
      <c r="C19" s="75"/>
      <c r="D19" s="50"/>
      <c r="E19" s="17"/>
      <c r="F19" s="59"/>
      <c r="G19" s="17"/>
      <c r="H19" s="59"/>
      <c r="I19" s="17"/>
      <c r="J19" s="59"/>
      <c r="K19" s="17"/>
      <c r="L19" s="59"/>
      <c r="M19" s="17"/>
      <c r="N19" s="59"/>
      <c r="O19" s="17"/>
      <c r="P19" s="59"/>
      <c r="Q19" s="17"/>
      <c r="R19" s="59"/>
      <c r="S19" s="17"/>
      <c r="T19" s="64"/>
      <c r="U19" s="17"/>
      <c r="V19" s="87"/>
    </row>
    <row r="20" spans="1:23">
      <c r="A20" s="37"/>
      <c r="B20" s="50"/>
      <c r="C20" s="75"/>
      <c r="D20" s="50"/>
      <c r="E20" s="17"/>
      <c r="F20" s="59"/>
      <c r="G20" s="17"/>
      <c r="H20" s="59"/>
      <c r="I20" s="17"/>
      <c r="J20" s="59"/>
      <c r="K20" s="17"/>
      <c r="L20" s="59"/>
      <c r="M20" s="17"/>
      <c r="N20" s="59"/>
      <c r="O20" s="17"/>
      <c r="P20" s="59"/>
      <c r="Q20" s="17"/>
      <c r="R20" s="59"/>
      <c r="S20" s="17"/>
      <c r="T20" s="64"/>
      <c r="U20" s="17"/>
      <c r="V20" s="87"/>
    </row>
    <row r="21" spans="1:23">
      <c r="A21" s="37"/>
      <c r="B21" s="50"/>
      <c r="C21" s="75"/>
      <c r="D21" s="50"/>
      <c r="E21" s="17"/>
      <c r="F21" s="59"/>
      <c r="G21" s="17"/>
      <c r="H21" s="59"/>
      <c r="I21" s="17"/>
      <c r="J21" s="59"/>
      <c r="K21" s="17"/>
      <c r="L21" s="59"/>
      <c r="M21" s="17"/>
      <c r="N21" s="59"/>
      <c r="O21" s="17"/>
      <c r="P21" s="59"/>
      <c r="Q21" s="17"/>
      <c r="R21" s="59"/>
      <c r="S21" s="17"/>
      <c r="T21" s="64"/>
      <c r="U21" s="17"/>
      <c r="V21" s="87"/>
    </row>
    <row r="22" spans="1:23">
      <c r="A22" s="37"/>
      <c r="B22" s="50"/>
      <c r="C22" s="75"/>
      <c r="D22" s="50"/>
      <c r="E22" s="17"/>
      <c r="F22" s="59"/>
      <c r="G22" s="17"/>
      <c r="H22" s="59"/>
      <c r="I22" s="17"/>
      <c r="J22" s="59"/>
      <c r="K22" s="17"/>
      <c r="L22" s="59"/>
      <c r="M22" s="17"/>
      <c r="N22" s="59"/>
      <c r="O22" s="17"/>
      <c r="P22" s="59"/>
      <c r="Q22" s="17"/>
      <c r="R22" s="59"/>
      <c r="S22" s="17"/>
      <c r="T22" s="64"/>
      <c r="U22" s="17"/>
      <c r="V22" s="87"/>
    </row>
    <row r="23" spans="1:23">
      <c r="A23" s="37"/>
      <c r="B23" s="50"/>
      <c r="C23" s="75"/>
      <c r="D23" s="50"/>
      <c r="E23" s="17"/>
      <c r="F23" s="59"/>
      <c r="G23" s="17"/>
      <c r="H23" s="59"/>
      <c r="I23" s="17"/>
      <c r="J23" s="59"/>
      <c r="K23" s="17"/>
      <c r="L23" s="59"/>
      <c r="M23" s="17"/>
      <c r="N23" s="59"/>
      <c r="O23" s="17"/>
      <c r="P23" s="59"/>
      <c r="Q23" s="17"/>
      <c r="R23" s="59"/>
      <c r="S23" s="17"/>
      <c r="T23" s="64"/>
      <c r="U23" s="17"/>
      <c r="V23" s="87"/>
    </row>
    <row r="24" spans="1:23">
      <c r="A24" s="37"/>
      <c r="B24" s="50"/>
      <c r="C24" s="75"/>
      <c r="D24" s="50"/>
      <c r="E24" s="17"/>
      <c r="F24" s="59"/>
      <c r="G24" s="17"/>
      <c r="H24" s="59"/>
      <c r="I24" s="17"/>
      <c r="J24" s="59"/>
      <c r="K24" s="17"/>
      <c r="L24" s="59"/>
      <c r="M24" s="17"/>
      <c r="N24" s="59"/>
      <c r="O24" s="17"/>
      <c r="P24" s="59"/>
      <c r="Q24" s="17"/>
      <c r="R24" s="59"/>
      <c r="S24" s="17"/>
      <c r="T24" s="64"/>
      <c r="U24" s="17"/>
      <c r="V24" s="87"/>
    </row>
    <row r="25" spans="1:23">
      <c r="A25" s="37"/>
      <c r="B25" s="50"/>
      <c r="C25" s="75"/>
      <c r="D25" s="50"/>
      <c r="E25" s="17"/>
      <c r="F25" s="59"/>
      <c r="G25" s="17"/>
      <c r="H25" s="59"/>
      <c r="I25" s="17"/>
      <c r="J25" s="59"/>
      <c r="K25" s="17"/>
      <c r="L25" s="59"/>
      <c r="M25" s="17"/>
      <c r="N25" s="59"/>
      <c r="O25" s="17"/>
      <c r="P25" s="59"/>
      <c r="Q25" s="17"/>
      <c r="R25" s="59"/>
      <c r="S25" s="17"/>
      <c r="T25" s="64"/>
      <c r="U25" s="17"/>
      <c r="V25" s="87"/>
    </row>
    <row r="26" spans="1:23">
      <c r="A26" s="37"/>
      <c r="B26" s="50"/>
      <c r="C26" s="75"/>
      <c r="D26" s="50"/>
      <c r="E26" s="17"/>
      <c r="F26" s="59"/>
      <c r="G26" s="17"/>
      <c r="H26" s="59"/>
      <c r="I26" s="17"/>
      <c r="J26" s="59"/>
      <c r="K26" s="17"/>
      <c r="L26" s="59"/>
      <c r="M26" s="17"/>
      <c r="N26" s="59"/>
      <c r="O26" s="17"/>
      <c r="P26" s="59"/>
      <c r="Q26" s="17"/>
      <c r="R26" s="59"/>
      <c r="S26" s="17"/>
      <c r="T26" s="64"/>
      <c r="U26" s="17"/>
      <c r="V26" s="87"/>
    </row>
    <row r="27" spans="1:23">
      <c r="A27" s="37"/>
      <c r="B27" s="50"/>
      <c r="C27" s="75"/>
      <c r="D27" s="50"/>
      <c r="E27" s="17"/>
      <c r="F27" s="59"/>
      <c r="G27" s="17"/>
      <c r="H27" s="59"/>
      <c r="I27" s="17"/>
      <c r="J27" s="59"/>
      <c r="K27" s="17"/>
      <c r="L27" s="59"/>
      <c r="M27" s="17"/>
      <c r="N27" s="59"/>
      <c r="O27" s="17"/>
      <c r="P27" s="59"/>
      <c r="Q27" s="17"/>
      <c r="R27" s="59"/>
      <c r="S27" s="17"/>
      <c r="T27" s="64"/>
      <c r="U27" s="17"/>
      <c r="V27" s="87"/>
    </row>
    <row r="28" spans="1:23">
      <c r="A28" s="37"/>
      <c r="B28" s="50"/>
      <c r="C28" s="75"/>
      <c r="D28" s="50"/>
      <c r="E28" s="17"/>
      <c r="F28" s="59"/>
      <c r="G28" s="17"/>
      <c r="H28" s="59"/>
      <c r="I28" s="17"/>
      <c r="J28" s="59"/>
      <c r="K28" s="17"/>
      <c r="L28" s="59"/>
      <c r="M28" s="17"/>
      <c r="N28" s="59"/>
      <c r="O28" s="17"/>
      <c r="P28" s="59"/>
      <c r="Q28" s="17"/>
      <c r="R28" s="59"/>
      <c r="S28" s="17"/>
      <c r="T28" s="64"/>
      <c r="U28" s="17"/>
      <c r="V28" s="87"/>
    </row>
    <row r="29" spans="1:23">
      <c r="A29" s="37"/>
      <c r="B29" s="50"/>
      <c r="C29" s="75"/>
      <c r="D29" s="50"/>
      <c r="E29" s="17"/>
      <c r="F29" s="59"/>
      <c r="G29" s="17"/>
      <c r="H29" s="59"/>
      <c r="I29" s="17"/>
      <c r="J29" s="59"/>
      <c r="K29" s="17"/>
      <c r="L29" s="59"/>
      <c r="M29" s="17"/>
      <c r="N29" s="59"/>
      <c r="O29" s="17"/>
      <c r="P29" s="59"/>
      <c r="Q29" s="17"/>
      <c r="R29" s="59"/>
      <c r="S29" s="17"/>
      <c r="T29" s="64"/>
      <c r="U29" s="17"/>
      <c r="V29" s="87"/>
      <c r="W29" s="13"/>
    </row>
    <row r="30" spans="1:23">
      <c r="A30" s="37"/>
      <c r="B30" s="50"/>
      <c r="C30" s="75"/>
      <c r="D30" s="50"/>
      <c r="E30" s="17"/>
      <c r="F30" s="59"/>
      <c r="G30" s="17"/>
      <c r="H30" s="59"/>
      <c r="I30" s="17"/>
      <c r="J30" s="59"/>
      <c r="K30" s="17"/>
      <c r="L30" s="59"/>
      <c r="M30" s="17"/>
      <c r="N30" s="59"/>
      <c r="O30" s="17"/>
      <c r="P30" s="59"/>
      <c r="Q30" s="17"/>
      <c r="R30" s="59"/>
      <c r="S30" s="17"/>
      <c r="T30" s="64"/>
      <c r="U30" s="17"/>
      <c r="V30" s="87"/>
      <c r="W30" s="13"/>
    </row>
    <row r="31" spans="1:23">
      <c r="A31" s="39"/>
      <c r="B31" s="50"/>
      <c r="C31" s="75"/>
      <c r="D31" s="50"/>
      <c r="E31" s="17"/>
      <c r="F31" s="59"/>
      <c r="G31" s="17"/>
      <c r="H31" s="59"/>
      <c r="I31" s="17"/>
      <c r="J31" s="59"/>
      <c r="K31" s="66"/>
      <c r="L31" s="59"/>
      <c r="M31" s="17"/>
      <c r="N31" s="59"/>
      <c r="O31" s="17"/>
      <c r="P31" s="59"/>
      <c r="Q31" s="17"/>
      <c r="R31" s="59"/>
      <c r="S31" s="17"/>
      <c r="T31" s="64"/>
      <c r="U31" s="17"/>
      <c r="V31" s="87"/>
      <c r="W31" s="13"/>
    </row>
    <row r="32" spans="1:23">
      <c r="A32" s="39"/>
      <c r="B32" s="50"/>
      <c r="C32" s="75"/>
      <c r="D32" s="50"/>
      <c r="E32" s="17"/>
      <c r="F32" s="59"/>
      <c r="G32" s="17"/>
      <c r="H32" s="59"/>
      <c r="I32" s="17"/>
      <c r="J32" s="59"/>
      <c r="K32" s="17"/>
      <c r="L32" s="59"/>
      <c r="M32" s="17"/>
      <c r="N32" s="59"/>
      <c r="O32" s="17"/>
      <c r="P32" s="59"/>
      <c r="Q32" s="17"/>
      <c r="R32" s="59"/>
      <c r="S32" s="17"/>
      <c r="T32" s="64"/>
      <c r="U32" s="17"/>
      <c r="V32" s="87"/>
    </row>
    <row r="33" spans="1:23">
      <c r="A33" s="39"/>
      <c r="B33" s="50"/>
      <c r="C33" s="75"/>
      <c r="D33" s="50"/>
      <c r="E33" s="17"/>
      <c r="F33" s="59"/>
      <c r="G33" s="17"/>
      <c r="H33" s="59"/>
      <c r="I33" s="17"/>
      <c r="J33" s="59"/>
      <c r="K33" s="17"/>
      <c r="L33" s="59"/>
      <c r="M33" s="17"/>
      <c r="N33" s="59"/>
      <c r="O33" s="17"/>
      <c r="P33" s="59"/>
      <c r="Q33" s="17"/>
      <c r="R33" s="44"/>
      <c r="S33" s="29"/>
      <c r="T33" s="64"/>
      <c r="U33" s="17"/>
      <c r="V33" s="87"/>
    </row>
    <row r="34" spans="1:23">
      <c r="A34" s="39"/>
      <c r="B34" s="50"/>
      <c r="C34" s="75"/>
      <c r="D34" s="50"/>
      <c r="E34" s="17"/>
      <c r="F34" s="59"/>
      <c r="G34" s="29"/>
      <c r="H34" s="59"/>
      <c r="I34" s="17"/>
      <c r="J34" s="59"/>
      <c r="K34" s="17"/>
      <c r="L34" s="59"/>
      <c r="M34" s="17"/>
      <c r="N34" s="59"/>
      <c r="O34" s="17"/>
      <c r="P34" s="59"/>
      <c r="Q34" s="17"/>
      <c r="R34" s="44"/>
      <c r="S34" s="29"/>
      <c r="T34" s="64"/>
      <c r="U34" s="17"/>
      <c r="V34" s="87"/>
    </row>
    <row r="35" spans="1:23">
      <c r="A35" s="39"/>
      <c r="B35" s="50"/>
      <c r="C35" s="75"/>
      <c r="D35" s="50"/>
      <c r="E35" s="17"/>
      <c r="F35" s="59"/>
      <c r="G35" s="17"/>
      <c r="H35" s="59"/>
      <c r="I35" s="17"/>
      <c r="J35" s="59"/>
      <c r="K35" s="17"/>
      <c r="L35" s="59"/>
      <c r="M35" s="17"/>
      <c r="N35" s="59"/>
      <c r="O35" s="17"/>
      <c r="P35" s="59"/>
      <c r="Q35" s="17"/>
      <c r="R35" s="44"/>
      <c r="S35" s="29"/>
      <c r="T35" s="64"/>
      <c r="U35" s="17"/>
      <c r="V35" s="87"/>
    </row>
    <row r="36" spans="1:23">
      <c r="A36" s="39"/>
      <c r="B36" s="50"/>
      <c r="C36" s="75"/>
      <c r="D36" s="50"/>
      <c r="E36" s="17"/>
      <c r="F36" s="59"/>
      <c r="G36" s="17"/>
      <c r="H36" s="59"/>
      <c r="I36" s="17"/>
      <c r="J36" s="59"/>
      <c r="K36" s="17"/>
      <c r="L36" s="59"/>
      <c r="M36" s="17"/>
      <c r="N36" s="59"/>
      <c r="O36" s="17"/>
      <c r="P36" s="59"/>
      <c r="Q36" s="17"/>
      <c r="R36" s="44"/>
      <c r="S36" s="29"/>
      <c r="T36" s="64"/>
      <c r="U36" s="17"/>
      <c r="V36" s="87"/>
    </row>
    <row r="37" spans="1:23">
      <c r="A37" s="39"/>
      <c r="B37" s="50"/>
      <c r="C37" s="76"/>
      <c r="D37" s="50"/>
      <c r="E37" s="17"/>
      <c r="F37" s="59"/>
      <c r="G37" s="17"/>
      <c r="H37" s="59"/>
      <c r="I37" s="17"/>
      <c r="J37" s="59"/>
      <c r="K37" s="17"/>
      <c r="L37" s="59"/>
      <c r="M37" s="17"/>
      <c r="N37" s="59"/>
      <c r="O37" s="17"/>
      <c r="P37" s="59"/>
      <c r="Q37" s="17"/>
      <c r="R37" s="44"/>
      <c r="S37" s="29"/>
      <c r="T37" s="64"/>
      <c r="U37" s="17"/>
      <c r="V37" s="87"/>
    </row>
    <row r="38" spans="1:23">
      <c r="A38" s="39"/>
      <c r="B38" s="50"/>
      <c r="C38" s="75"/>
      <c r="D38" s="50"/>
      <c r="E38" s="17"/>
      <c r="F38" s="59"/>
      <c r="G38" s="17"/>
      <c r="H38" s="59"/>
      <c r="I38" s="17"/>
      <c r="J38" s="59"/>
      <c r="K38" s="17"/>
      <c r="L38" s="59"/>
      <c r="M38" s="17"/>
      <c r="N38" s="50"/>
      <c r="O38" s="34"/>
      <c r="P38" s="59"/>
      <c r="Q38" s="17"/>
      <c r="R38" s="59"/>
      <c r="S38" s="17"/>
      <c r="T38" s="64"/>
      <c r="U38" s="17"/>
      <c r="V38" s="87"/>
    </row>
    <row r="39" spans="1:23">
      <c r="A39" s="39"/>
      <c r="B39" s="50"/>
      <c r="C39" s="75"/>
      <c r="D39" s="50"/>
      <c r="E39" s="17"/>
      <c r="F39" s="59"/>
      <c r="G39" s="17"/>
      <c r="H39" s="59"/>
      <c r="I39" s="17"/>
      <c r="J39" s="59"/>
      <c r="K39" s="17"/>
      <c r="L39" s="59"/>
      <c r="M39" s="17"/>
      <c r="N39" s="50"/>
      <c r="O39" s="34"/>
      <c r="P39" s="59"/>
      <c r="Q39" s="17"/>
      <c r="R39" s="50"/>
      <c r="S39" s="35"/>
      <c r="T39" s="64"/>
      <c r="U39" s="17"/>
      <c r="V39" s="87"/>
    </row>
    <row r="40" spans="1:23">
      <c r="A40" s="39"/>
      <c r="B40" s="50"/>
      <c r="C40" s="75"/>
      <c r="D40" s="50"/>
      <c r="E40" s="17"/>
      <c r="F40" s="59"/>
      <c r="G40" s="17"/>
      <c r="H40" s="59"/>
      <c r="I40" s="17"/>
      <c r="J40" s="59"/>
      <c r="K40" s="17"/>
      <c r="L40" s="59"/>
      <c r="M40" s="17"/>
      <c r="N40" s="50"/>
      <c r="O40" s="34"/>
      <c r="P40" s="59"/>
      <c r="Q40" s="17"/>
      <c r="R40" s="50"/>
      <c r="S40" s="35"/>
      <c r="T40" s="64"/>
      <c r="U40" s="17"/>
      <c r="V40" s="87"/>
    </row>
    <row r="41" spans="1:23">
      <c r="A41" s="39"/>
      <c r="B41" s="50"/>
      <c r="C41" s="75"/>
      <c r="D41" s="50"/>
      <c r="E41" s="17"/>
      <c r="F41" s="59"/>
      <c r="G41" s="17"/>
      <c r="H41" s="59"/>
      <c r="I41" s="17"/>
      <c r="J41" s="59"/>
      <c r="K41" s="17"/>
      <c r="L41" s="59"/>
      <c r="M41" s="17"/>
      <c r="N41" s="59"/>
      <c r="O41" s="17"/>
      <c r="P41" s="59"/>
      <c r="Q41" s="17"/>
      <c r="R41" s="50"/>
      <c r="S41" s="35"/>
      <c r="T41" s="64"/>
      <c r="U41" s="17"/>
      <c r="V41" s="87"/>
    </row>
    <row r="42" spans="1:23">
      <c r="A42" s="39"/>
      <c r="B42" s="50"/>
      <c r="C42" s="75"/>
      <c r="D42" s="50"/>
      <c r="E42" s="17"/>
      <c r="F42" s="59"/>
      <c r="G42" s="17"/>
      <c r="H42" s="59"/>
      <c r="I42" s="17"/>
      <c r="J42" s="59"/>
      <c r="K42" s="17"/>
      <c r="L42" s="59"/>
      <c r="M42" s="17"/>
      <c r="N42" s="59"/>
      <c r="O42" s="17"/>
      <c r="P42" s="59"/>
      <c r="Q42" s="17"/>
      <c r="R42" s="59"/>
      <c r="S42" s="29"/>
      <c r="T42" s="64"/>
      <c r="U42" s="17"/>
      <c r="V42" s="87"/>
    </row>
    <row r="43" spans="1:23">
      <c r="A43" s="39"/>
      <c r="B43" s="50"/>
      <c r="C43" s="75"/>
      <c r="D43" s="50"/>
      <c r="E43" s="17"/>
      <c r="F43" s="59"/>
      <c r="G43" s="17"/>
      <c r="H43" s="59"/>
      <c r="I43" s="17"/>
      <c r="J43" s="59"/>
      <c r="K43" s="17"/>
      <c r="L43" s="59"/>
      <c r="M43" s="17"/>
      <c r="N43" s="59"/>
      <c r="O43" s="35"/>
      <c r="P43" s="59"/>
      <c r="Q43" s="17"/>
      <c r="R43" s="59"/>
      <c r="S43" s="29"/>
      <c r="T43" s="64"/>
      <c r="U43" s="17"/>
      <c r="V43" s="87"/>
    </row>
    <row r="44" spans="1:23">
      <c r="A44" s="39"/>
      <c r="B44" s="50"/>
      <c r="C44" s="75"/>
      <c r="D44" s="50"/>
      <c r="E44" s="17"/>
      <c r="F44" s="59"/>
      <c r="G44" s="17"/>
      <c r="H44" s="59"/>
      <c r="I44" s="17"/>
      <c r="J44" s="59"/>
      <c r="K44" s="17"/>
      <c r="L44" s="59"/>
      <c r="M44" s="17"/>
      <c r="N44" s="59"/>
      <c r="O44" s="29"/>
      <c r="P44" s="59"/>
      <c r="Q44" s="17"/>
      <c r="R44" s="59"/>
      <c r="S44" s="17"/>
      <c r="T44" s="64"/>
      <c r="U44" s="17"/>
      <c r="V44" s="87"/>
      <c r="W44" s="13"/>
    </row>
    <row r="45" spans="1:23">
      <c r="A45" s="38"/>
      <c r="B45" s="50"/>
      <c r="C45" s="75"/>
      <c r="D45" s="50"/>
      <c r="E45" s="17"/>
      <c r="F45" s="59"/>
      <c r="G45" s="17"/>
      <c r="H45" s="59"/>
      <c r="I45" s="17"/>
      <c r="J45" s="59"/>
      <c r="K45" s="17"/>
      <c r="L45" s="59"/>
      <c r="M45" s="17"/>
      <c r="N45" s="59"/>
      <c r="O45" s="17"/>
      <c r="P45" s="59"/>
      <c r="Q45" s="17"/>
      <c r="R45" s="59"/>
      <c r="S45" s="17"/>
      <c r="T45" s="64"/>
      <c r="U45" s="17"/>
      <c r="V45" s="87"/>
      <c r="W45" s="13"/>
    </row>
    <row r="46" spans="1:23">
      <c r="A46" s="39"/>
      <c r="B46" s="50"/>
      <c r="C46" s="75"/>
      <c r="D46" s="50"/>
      <c r="E46" s="17"/>
      <c r="F46" s="59"/>
      <c r="G46" s="17"/>
      <c r="H46" s="59"/>
      <c r="I46" s="17"/>
      <c r="J46" s="59"/>
      <c r="K46" s="17"/>
      <c r="L46" s="59"/>
      <c r="M46" s="17"/>
      <c r="N46" s="59"/>
      <c r="O46" s="17"/>
      <c r="P46" s="59"/>
      <c r="Q46" s="17"/>
      <c r="R46" s="59"/>
      <c r="S46" s="17"/>
      <c r="T46" s="64"/>
      <c r="U46" s="17"/>
      <c r="V46" s="87"/>
    </row>
    <row r="47" spans="1:23">
      <c r="A47" s="39"/>
      <c r="B47" s="50"/>
      <c r="C47" s="75"/>
      <c r="D47" s="50"/>
      <c r="E47" s="17"/>
      <c r="F47" s="59"/>
      <c r="G47" s="17"/>
      <c r="H47" s="59"/>
      <c r="I47" s="17"/>
      <c r="J47" s="59"/>
      <c r="K47" s="17"/>
      <c r="L47" s="59"/>
      <c r="M47" s="17"/>
      <c r="N47" s="59"/>
      <c r="O47" s="17"/>
      <c r="P47" s="59"/>
      <c r="Q47" s="17"/>
      <c r="R47" s="59"/>
      <c r="S47" s="17"/>
      <c r="T47" s="64"/>
      <c r="U47" s="17"/>
      <c r="V47" s="87"/>
    </row>
    <row r="48" spans="1:23">
      <c r="A48" s="39"/>
      <c r="B48" s="50"/>
      <c r="C48" s="75"/>
      <c r="D48" s="50"/>
      <c r="E48" s="17"/>
      <c r="F48" s="59"/>
      <c r="G48" s="17"/>
      <c r="H48" s="59"/>
      <c r="I48" s="17"/>
      <c r="J48" s="59"/>
      <c r="K48" s="17"/>
      <c r="L48" s="59"/>
      <c r="M48" s="17"/>
      <c r="N48" s="59"/>
      <c r="O48" s="17"/>
      <c r="P48" s="59"/>
      <c r="Q48" s="17"/>
      <c r="R48" s="59"/>
      <c r="S48" s="17"/>
      <c r="T48" s="64"/>
      <c r="U48" s="17"/>
      <c r="V48" s="87"/>
    </row>
    <row r="49" spans="1:23">
      <c r="A49" s="39"/>
      <c r="B49" s="50"/>
      <c r="C49" s="75"/>
      <c r="D49" s="50"/>
      <c r="E49" s="17"/>
      <c r="F49" s="59"/>
      <c r="G49" s="17"/>
      <c r="H49" s="59"/>
      <c r="I49" s="17"/>
      <c r="J49" s="59"/>
      <c r="K49" s="17"/>
      <c r="L49" s="59"/>
      <c r="M49" s="17"/>
      <c r="N49" s="59"/>
      <c r="O49" s="17"/>
      <c r="P49" s="59"/>
      <c r="Q49" s="17"/>
      <c r="R49" s="59"/>
      <c r="S49" s="17"/>
      <c r="T49" s="64"/>
      <c r="U49" s="17"/>
      <c r="V49" s="87"/>
    </row>
    <row r="50" spans="1:23">
      <c r="A50" s="39"/>
      <c r="B50" s="50"/>
      <c r="C50" s="75"/>
      <c r="D50" s="50"/>
      <c r="E50" s="17"/>
      <c r="F50" s="59"/>
      <c r="G50" s="17"/>
      <c r="H50" s="59"/>
      <c r="I50" s="17"/>
      <c r="J50" s="59"/>
      <c r="K50" s="17"/>
      <c r="L50" s="59"/>
      <c r="M50" s="17"/>
      <c r="N50" s="59"/>
      <c r="O50" s="17"/>
      <c r="P50" s="59"/>
      <c r="Q50" s="17"/>
      <c r="R50" s="59"/>
      <c r="S50" s="17"/>
      <c r="T50" s="64"/>
      <c r="U50" s="17"/>
      <c r="V50" s="87"/>
    </row>
    <row r="51" spans="1:23">
      <c r="A51" s="39"/>
      <c r="B51" s="50"/>
      <c r="C51" s="75"/>
      <c r="D51" s="50"/>
      <c r="E51" s="17"/>
      <c r="F51" s="59"/>
      <c r="G51" s="17"/>
      <c r="H51" s="59"/>
      <c r="I51" s="17"/>
      <c r="J51" s="59"/>
      <c r="K51" s="17"/>
      <c r="L51" s="59"/>
      <c r="M51" s="17"/>
      <c r="N51" s="59"/>
      <c r="O51" s="17"/>
      <c r="P51" s="59"/>
      <c r="Q51" s="17"/>
      <c r="R51" s="59"/>
      <c r="S51" s="17"/>
      <c r="T51" s="64"/>
      <c r="U51" s="17"/>
      <c r="V51" s="87"/>
    </row>
    <row r="52" spans="1:23">
      <c r="A52" s="39"/>
      <c r="B52" s="50"/>
      <c r="C52" s="75"/>
      <c r="D52" s="50"/>
      <c r="E52" s="17"/>
      <c r="F52" s="59"/>
      <c r="G52" s="17"/>
      <c r="H52" s="59"/>
      <c r="I52" s="17"/>
      <c r="J52" s="59"/>
      <c r="K52" s="17"/>
      <c r="L52" s="59"/>
      <c r="M52" s="17"/>
      <c r="N52" s="59"/>
      <c r="O52" s="17"/>
      <c r="P52" s="59"/>
      <c r="Q52" s="17"/>
      <c r="R52" s="59"/>
      <c r="S52" s="17"/>
      <c r="T52" s="64"/>
      <c r="U52" s="17"/>
      <c r="V52" s="87"/>
    </row>
    <row r="53" spans="1:23">
      <c r="A53" s="39"/>
      <c r="B53" s="50"/>
      <c r="C53" s="75"/>
      <c r="D53" s="50"/>
      <c r="E53" s="17"/>
      <c r="F53" s="59"/>
      <c r="G53" s="17"/>
      <c r="H53" s="59"/>
      <c r="I53" s="17"/>
      <c r="J53" s="59"/>
      <c r="K53" s="17"/>
      <c r="L53" s="59"/>
      <c r="M53" s="17"/>
      <c r="N53" s="59"/>
      <c r="O53" s="17"/>
      <c r="P53" s="59"/>
      <c r="Q53" s="17"/>
      <c r="R53" s="59"/>
      <c r="S53" s="17"/>
      <c r="T53" s="64"/>
      <c r="U53" s="17"/>
      <c r="V53" s="109"/>
      <c r="W53" s="13"/>
    </row>
    <row r="54" spans="1:23">
      <c r="A54" s="39"/>
      <c r="B54" s="50"/>
      <c r="C54" s="75"/>
      <c r="D54" s="50"/>
      <c r="E54" s="17"/>
      <c r="F54" s="59"/>
      <c r="G54" s="17"/>
      <c r="H54" s="59"/>
      <c r="I54" s="17"/>
      <c r="J54" s="59"/>
      <c r="K54" s="17"/>
      <c r="L54" s="59"/>
      <c r="M54" s="17"/>
      <c r="N54" s="59"/>
      <c r="O54" s="17"/>
      <c r="P54" s="59"/>
      <c r="Q54" s="17"/>
      <c r="R54" s="59"/>
      <c r="S54" s="17"/>
      <c r="T54" s="64"/>
      <c r="U54" s="17"/>
      <c r="V54" s="87"/>
    </row>
    <row r="55" spans="1:23">
      <c r="A55" s="39"/>
      <c r="B55" s="50"/>
      <c r="C55" s="75"/>
      <c r="D55" s="50"/>
      <c r="E55" s="17"/>
      <c r="F55" s="59"/>
      <c r="G55" s="17"/>
      <c r="H55" s="59"/>
      <c r="I55" s="17"/>
      <c r="J55" s="59"/>
      <c r="K55" s="17"/>
      <c r="L55" s="59"/>
      <c r="M55" s="17"/>
      <c r="N55" s="59"/>
      <c r="O55" s="17"/>
      <c r="P55" s="59"/>
      <c r="Q55" s="17"/>
      <c r="R55" s="59"/>
      <c r="S55" s="17"/>
      <c r="T55" s="64"/>
      <c r="U55" s="17"/>
      <c r="V55" s="87"/>
    </row>
    <row r="56" spans="1:23">
      <c r="A56" s="39"/>
      <c r="B56" s="50"/>
      <c r="C56" s="75"/>
      <c r="D56" s="50"/>
      <c r="E56" s="17"/>
      <c r="F56" s="59"/>
      <c r="G56" s="17"/>
      <c r="H56" s="59"/>
      <c r="I56" s="17"/>
      <c r="J56" s="59"/>
      <c r="K56" s="17"/>
      <c r="L56" s="59"/>
      <c r="M56" s="17"/>
      <c r="N56" s="59"/>
      <c r="O56" s="17"/>
      <c r="P56" s="59"/>
      <c r="Q56" s="17"/>
      <c r="R56" s="59"/>
      <c r="S56" s="17"/>
      <c r="T56" s="64"/>
      <c r="U56" s="17"/>
      <c r="V56" s="87"/>
    </row>
    <row r="57" spans="1:23">
      <c r="A57" s="39"/>
      <c r="B57" s="50"/>
      <c r="C57" s="75"/>
      <c r="D57" s="50"/>
      <c r="E57" s="17"/>
      <c r="F57" s="59"/>
      <c r="G57" s="17"/>
      <c r="H57" s="59"/>
      <c r="I57" s="17"/>
      <c r="J57" s="59"/>
      <c r="K57" s="17"/>
      <c r="L57" s="59"/>
      <c r="M57" s="17"/>
      <c r="N57" s="50"/>
      <c r="O57" s="35"/>
      <c r="P57" s="59"/>
      <c r="Q57" s="17"/>
      <c r="R57" s="59"/>
      <c r="S57" s="17"/>
      <c r="T57" s="64"/>
      <c r="U57" s="17"/>
      <c r="V57" s="87"/>
    </row>
    <row r="58" spans="1:23">
      <c r="A58" s="39"/>
      <c r="B58" s="50"/>
      <c r="C58" s="75"/>
      <c r="D58" s="50"/>
      <c r="E58" s="17"/>
      <c r="F58" s="59"/>
      <c r="G58" s="36"/>
      <c r="H58" s="59"/>
      <c r="I58" s="17"/>
      <c r="J58" s="59"/>
      <c r="K58" s="17"/>
      <c r="L58" s="59"/>
      <c r="M58" s="17"/>
      <c r="N58" s="44"/>
      <c r="O58" s="29"/>
      <c r="P58" s="59"/>
      <c r="Q58" s="17"/>
      <c r="R58" s="59"/>
      <c r="S58" s="17"/>
      <c r="T58" s="64"/>
      <c r="U58" s="17"/>
      <c r="V58" s="87"/>
      <c r="W58" s="13"/>
    </row>
    <row r="59" spans="1:23">
      <c r="A59" s="39"/>
      <c r="B59" s="50"/>
      <c r="C59" s="75"/>
      <c r="D59" s="50"/>
      <c r="E59" s="17"/>
      <c r="F59" s="59"/>
      <c r="G59" s="17"/>
      <c r="H59" s="59"/>
      <c r="I59" s="17"/>
      <c r="J59" s="59"/>
      <c r="K59" s="17"/>
      <c r="L59" s="59"/>
      <c r="M59" s="17"/>
      <c r="N59" s="59"/>
      <c r="O59" s="34"/>
      <c r="P59" s="59"/>
      <c r="Q59" s="17"/>
      <c r="R59" s="59"/>
      <c r="S59" s="17"/>
      <c r="T59" s="64"/>
      <c r="U59" s="17"/>
      <c r="V59" s="87"/>
    </row>
    <row r="60" spans="1:23">
      <c r="A60" s="39"/>
      <c r="B60" s="50"/>
      <c r="C60" s="75"/>
      <c r="D60" s="50"/>
      <c r="E60" s="17"/>
      <c r="F60" s="59"/>
      <c r="G60" s="17"/>
      <c r="H60" s="59"/>
      <c r="I60" s="17"/>
      <c r="J60" s="59"/>
      <c r="K60" s="17"/>
      <c r="L60" s="59"/>
      <c r="M60" s="17"/>
      <c r="N60" s="59"/>
      <c r="O60" s="34"/>
      <c r="P60" s="59"/>
      <c r="Q60" s="17"/>
      <c r="R60" s="59"/>
      <c r="S60" s="17"/>
      <c r="T60" s="64"/>
      <c r="U60" s="17"/>
      <c r="V60" s="87"/>
    </row>
    <row r="61" spans="1:23">
      <c r="A61" s="39"/>
      <c r="B61" s="50"/>
      <c r="C61" s="76"/>
      <c r="D61" s="50"/>
      <c r="E61" s="17"/>
      <c r="F61" s="59"/>
      <c r="G61" s="17"/>
      <c r="H61" s="59"/>
      <c r="I61" s="17"/>
      <c r="J61" s="59"/>
      <c r="K61" s="17"/>
      <c r="L61" s="59"/>
      <c r="M61" s="17"/>
      <c r="N61" s="59"/>
      <c r="O61" s="17"/>
      <c r="P61" s="59"/>
      <c r="Q61" s="17"/>
      <c r="R61" s="59"/>
      <c r="S61" s="17"/>
      <c r="T61" s="64"/>
      <c r="U61" s="17"/>
      <c r="V61" s="87"/>
    </row>
    <row r="62" spans="1:23">
      <c r="A62" s="39"/>
      <c r="B62" s="50"/>
      <c r="C62" s="75"/>
      <c r="D62" s="50"/>
      <c r="E62" s="17"/>
      <c r="F62" s="59"/>
      <c r="G62" s="17"/>
      <c r="H62" s="59"/>
      <c r="I62" s="17"/>
      <c r="J62" s="59"/>
      <c r="K62" s="17"/>
      <c r="L62" s="59"/>
      <c r="M62" s="17"/>
      <c r="N62" s="59"/>
      <c r="O62" s="17"/>
      <c r="P62" s="59"/>
      <c r="Q62" s="17"/>
      <c r="R62" s="59"/>
      <c r="S62" s="17"/>
      <c r="T62" s="64"/>
      <c r="U62" s="17"/>
      <c r="V62" s="87"/>
    </row>
    <row r="63" spans="1:23">
      <c r="A63" s="39"/>
      <c r="B63" s="50"/>
      <c r="C63" s="75"/>
      <c r="D63" s="50"/>
      <c r="E63" s="17"/>
      <c r="F63" s="44"/>
      <c r="G63" s="29"/>
      <c r="H63" s="59"/>
      <c r="I63" s="29"/>
      <c r="J63" s="59"/>
      <c r="K63" s="17"/>
      <c r="L63" s="59"/>
      <c r="M63" s="17"/>
      <c r="N63" s="59"/>
      <c r="O63" s="17"/>
      <c r="P63" s="59"/>
      <c r="Q63" s="17"/>
      <c r="R63" s="59"/>
      <c r="S63" s="17"/>
      <c r="T63" s="64"/>
      <c r="U63" s="17"/>
      <c r="V63" s="109"/>
    </row>
    <row r="64" spans="1:23">
      <c r="A64" s="39"/>
      <c r="B64" s="50"/>
      <c r="C64" s="75"/>
      <c r="D64" s="50"/>
      <c r="E64" s="17"/>
      <c r="F64" s="44"/>
      <c r="G64" s="29"/>
      <c r="H64" s="59"/>
      <c r="I64" s="29"/>
      <c r="J64" s="59"/>
      <c r="K64" s="17"/>
      <c r="L64" s="59"/>
      <c r="M64" s="17"/>
      <c r="N64" s="59"/>
      <c r="O64" s="17"/>
      <c r="P64" s="59"/>
      <c r="Q64" s="17"/>
      <c r="R64" s="59"/>
      <c r="S64" s="17"/>
      <c r="T64" s="64"/>
      <c r="U64" s="17"/>
      <c r="V64" s="87"/>
    </row>
    <row r="65" spans="1:23">
      <c r="A65" s="39"/>
      <c r="B65" s="50"/>
      <c r="C65" s="75"/>
      <c r="D65" s="50"/>
      <c r="E65" s="17"/>
      <c r="F65" s="59"/>
      <c r="G65" s="17"/>
      <c r="H65" s="59"/>
      <c r="I65" s="17"/>
      <c r="J65" s="59"/>
      <c r="K65" s="17"/>
      <c r="L65" s="59"/>
      <c r="M65" s="17"/>
      <c r="N65" s="59"/>
      <c r="O65" s="17"/>
      <c r="P65" s="59"/>
      <c r="Q65" s="17"/>
      <c r="R65" s="59"/>
      <c r="S65" s="17"/>
      <c r="T65" s="64"/>
      <c r="U65" s="17"/>
      <c r="V65" s="87"/>
    </row>
    <row r="66" spans="1:23">
      <c r="A66" s="39"/>
      <c r="B66" s="50"/>
      <c r="C66" s="75"/>
      <c r="D66" s="50"/>
      <c r="E66" s="17"/>
      <c r="F66" s="59"/>
      <c r="G66" s="17"/>
      <c r="H66" s="59"/>
      <c r="I66" s="17"/>
      <c r="J66" s="59"/>
      <c r="K66" s="17"/>
      <c r="L66" s="59"/>
      <c r="M66" s="17"/>
      <c r="N66" s="59"/>
      <c r="O66" s="17"/>
      <c r="P66" s="59"/>
      <c r="Q66" s="17"/>
      <c r="R66" s="59"/>
      <c r="S66" s="17"/>
      <c r="T66" s="74"/>
      <c r="U66" s="17"/>
      <c r="V66" s="87"/>
    </row>
    <row r="67" spans="1:23">
      <c r="A67" s="40"/>
      <c r="B67" s="50"/>
      <c r="C67" s="75"/>
      <c r="D67" s="50"/>
      <c r="E67" s="17"/>
      <c r="F67" s="59"/>
      <c r="G67" s="17"/>
      <c r="H67" s="59"/>
      <c r="I67" s="17"/>
      <c r="J67" s="59"/>
      <c r="K67" s="17"/>
      <c r="L67" s="59"/>
      <c r="M67" s="17"/>
      <c r="N67" s="59"/>
      <c r="O67" s="17"/>
      <c r="P67" s="59"/>
      <c r="Q67" s="17"/>
      <c r="R67" s="59"/>
      <c r="S67" s="17"/>
      <c r="T67" s="64"/>
      <c r="U67" s="17"/>
      <c r="V67" s="87"/>
    </row>
    <row r="68" spans="1:23">
      <c r="A68" s="40"/>
      <c r="B68" s="50"/>
      <c r="C68" s="75"/>
      <c r="D68" s="50"/>
      <c r="E68" s="17"/>
      <c r="F68" s="59"/>
      <c r="G68" s="17"/>
      <c r="H68" s="59"/>
      <c r="I68" s="17"/>
      <c r="J68" s="59"/>
      <c r="K68" s="17"/>
      <c r="L68" s="59"/>
      <c r="M68" s="112">
        <v>444</v>
      </c>
      <c r="N68" s="50"/>
      <c r="O68" s="35"/>
      <c r="P68" s="59"/>
      <c r="Q68" s="17"/>
      <c r="R68" s="59"/>
      <c r="S68" s="17"/>
      <c r="T68" s="64"/>
      <c r="U68" s="17"/>
      <c r="V68" s="87"/>
    </row>
    <row r="69" spans="1:23">
      <c r="A69" s="40"/>
      <c r="B69" s="50"/>
      <c r="C69" s="75"/>
      <c r="D69" s="50"/>
      <c r="E69" s="17"/>
      <c r="F69" s="59"/>
      <c r="G69" s="17"/>
      <c r="H69" s="59"/>
      <c r="I69" s="17"/>
      <c r="J69" s="59"/>
      <c r="K69" s="17"/>
      <c r="L69" s="59"/>
      <c r="M69" s="17"/>
      <c r="N69" s="50"/>
      <c r="O69" s="35"/>
      <c r="P69" s="59"/>
      <c r="Q69" s="17"/>
      <c r="R69" s="59"/>
      <c r="S69" s="17"/>
      <c r="T69" s="64"/>
      <c r="U69" s="17"/>
      <c r="V69" s="87"/>
    </row>
    <row r="70" spans="1:23" ht="15.75" thickBot="1">
      <c r="A70" s="41"/>
      <c r="B70" s="50"/>
      <c r="C70" s="77"/>
      <c r="D70" s="50"/>
      <c r="E70" s="17"/>
      <c r="F70" s="59"/>
      <c r="G70" s="17"/>
      <c r="H70" s="59"/>
      <c r="I70" s="17"/>
      <c r="J70" s="59"/>
      <c r="K70" s="17"/>
      <c r="L70" s="59"/>
      <c r="M70" s="112">
        <v>444</v>
      </c>
      <c r="N70" s="44"/>
      <c r="O70" s="29"/>
      <c r="P70" s="59"/>
      <c r="Q70" s="17"/>
      <c r="R70" s="59"/>
      <c r="S70" s="17"/>
      <c r="T70" s="64"/>
      <c r="U70" s="17"/>
      <c r="V70" s="110"/>
    </row>
    <row r="71" spans="1:23" ht="5.25" customHeight="1">
      <c r="A71" s="8"/>
      <c r="B71" s="18"/>
      <c r="C71" s="26"/>
      <c r="D71" s="18"/>
      <c r="E71" s="19"/>
      <c r="F71" s="18"/>
      <c r="G71" s="19"/>
      <c r="H71" s="18"/>
      <c r="I71" s="19"/>
      <c r="J71" s="18"/>
      <c r="K71" s="19"/>
      <c r="L71" s="18"/>
      <c r="M71" s="19"/>
      <c r="N71" s="18"/>
      <c r="O71" s="19"/>
      <c r="P71" s="18"/>
      <c r="Q71" s="19"/>
      <c r="R71" s="18"/>
      <c r="S71" s="19"/>
      <c r="T71" s="18"/>
      <c r="U71" s="19"/>
      <c r="V71" s="69"/>
      <c r="W71" s="70"/>
    </row>
    <row r="72" spans="1:23" ht="11.25" customHeight="1">
      <c r="A72" s="8"/>
      <c r="B72" s="97" t="s">
        <v>1</v>
      </c>
      <c r="C72" s="99"/>
      <c r="D72" s="97" t="s">
        <v>2</v>
      </c>
      <c r="E72" s="98"/>
      <c r="F72" s="97" t="s">
        <v>3</v>
      </c>
      <c r="G72" s="98"/>
      <c r="H72" s="97" t="s">
        <v>4</v>
      </c>
      <c r="I72" s="98"/>
      <c r="J72" s="97" t="s">
        <v>5</v>
      </c>
      <c r="K72" s="98"/>
      <c r="L72" s="97" t="s">
        <v>6</v>
      </c>
      <c r="M72" s="98"/>
      <c r="N72" s="97" t="s">
        <v>7</v>
      </c>
      <c r="O72" s="98"/>
      <c r="P72" s="97" t="s">
        <v>8</v>
      </c>
      <c r="Q72" s="98"/>
      <c r="R72" s="97" t="s">
        <v>9</v>
      </c>
      <c r="S72" s="98"/>
      <c r="T72" s="97" t="s">
        <v>48</v>
      </c>
      <c r="U72" s="98"/>
      <c r="V72" s="68"/>
    </row>
    <row r="73" spans="1:23" ht="3" customHeight="1">
      <c r="A73" s="10"/>
      <c r="B73" s="9"/>
      <c r="C73" s="27"/>
      <c r="D73" s="9"/>
      <c r="E73" s="7"/>
      <c r="F73" s="9"/>
      <c r="G73" s="7"/>
      <c r="H73" s="9"/>
      <c r="I73" s="7"/>
      <c r="J73" s="9"/>
      <c r="K73" s="7"/>
      <c r="L73" s="9"/>
      <c r="M73" s="7"/>
      <c r="N73" s="9"/>
      <c r="O73" s="7"/>
      <c r="P73" s="9"/>
      <c r="Q73" s="7"/>
      <c r="R73" s="9"/>
      <c r="S73" s="7"/>
      <c r="T73" s="9"/>
      <c r="U73" s="7"/>
      <c r="V73" s="67"/>
      <c r="W73" s="70"/>
    </row>
    <row r="74" spans="1:23">
      <c r="A74" s="45" t="s">
        <v>81</v>
      </c>
      <c r="B74" s="93">
        <f>SUM(C5:C70)</f>
        <v>311.40499999999997</v>
      </c>
      <c r="C74" s="94"/>
      <c r="D74" s="90">
        <f>SUM(E5:E70)</f>
        <v>77.775000000000006</v>
      </c>
      <c r="E74" s="90"/>
      <c r="F74" s="90">
        <f>SUM(G5:G70)</f>
        <v>50</v>
      </c>
      <c r="G74" s="90"/>
      <c r="H74" s="90">
        <f>SUM(I5:I70)</f>
        <v>90</v>
      </c>
      <c r="I74" s="90"/>
      <c r="J74" s="90">
        <f>SUM(K5:K70)</f>
        <v>0</v>
      </c>
      <c r="K74" s="90"/>
      <c r="L74" s="90">
        <f>SUM(M5:M70)</f>
        <v>1083</v>
      </c>
      <c r="M74" s="90"/>
      <c r="N74" s="90">
        <f>SUM(O5:O70)</f>
        <v>84</v>
      </c>
      <c r="O74" s="90"/>
      <c r="P74" s="90">
        <f>SUM(Q5:Q70)</f>
        <v>0</v>
      </c>
      <c r="Q74" s="90"/>
      <c r="R74" s="90">
        <f>SUM(S5:S70)</f>
        <v>30</v>
      </c>
      <c r="S74" s="90"/>
      <c r="T74" s="90">
        <f>SUM(U5:U70)</f>
        <v>300</v>
      </c>
      <c r="U74" s="90"/>
      <c r="V74" s="82">
        <f>SUM(V5:V70)</f>
        <v>2198.7200000000003</v>
      </c>
    </row>
    <row r="75" spans="1:23" s="43" customFormat="1" ht="16.5" customHeight="1">
      <c r="A75" s="47" t="s">
        <v>80</v>
      </c>
      <c r="B75" s="91">
        <f>SUM(B74/I79)</f>
        <v>88.972857142857137</v>
      </c>
      <c r="C75" s="92"/>
      <c r="D75" s="89">
        <f>SUM(D74/I79)</f>
        <v>22.221428571428572</v>
      </c>
      <c r="E75" s="89"/>
      <c r="F75" s="89">
        <f>SUM(F74/I79)</f>
        <v>14.285714285714286</v>
      </c>
      <c r="G75" s="89"/>
      <c r="H75" s="89">
        <f>SUM(H74/I79)</f>
        <v>25.714285714285715</v>
      </c>
      <c r="I75" s="89"/>
      <c r="J75" s="89">
        <f>SUM(J74/I79)</f>
        <v>0</v>
      </c>
      <c r="K75" s="89"/>
      <c r="L75" s="89">
        <f>SUM(L74/I79)</f>
        <v>309.42857142857144</v>
      </c>
      <c r="M75" s="89"/>
      <c r="N75" s="89">
        <f>SUM(N74/I79)</f>
        <v>24</v>
      </c>
      <c r="O75" s="89"/>
      <c r="P75" s="89">
        <f>SUM(P74/I79)</f>
        <v>0</v>
      </c>
      <c r="Q75" s="89"/>
      <c r="R75" s="89">
        <f>SUM(R74/3.5)</f>
        <v>8.5714285714285712</v>
      </c>
      <c r="S75" s="89"/>
      <c r="T75" s="89">
        <f>SUM(T74/I79)</f>
        <v>85.714285714285708</v>
      </c>
      <c r="U75" s="89"/>
      <c r="V75" s="84">
        <f>SUM(V74/I79)</f>
        <v>628.20571428571441</v>
      </c>
      <c r="W75" s="14"/>
    </row>
    <row r="76" spans="1:23" ht="18.75" customHeight="1" thickBot="1">
      <c r="A76" s="28"/>
      <c r="B76" s="44"/>
      <c r="C76" s="28"/>
      <c r="D76" s="60"/>
      <c r="E76" s="29"/>
      <c r="F76" s="61"/>
      <c r="G76" s="29"/>
      <c r="H76" s="60"/>
      <c r="I76" s="29"/>
      <c r="J76" s="60"/>
      <c r="K76" s="29"/>
      <c r="L76" s="60"/>
      <c r="M76" s="29"/>
      <c r="N76" s="60"/>
      <c r="O76" s="29"/>
      <c r="P76" s="60"/>
      <c r="Q76" s="29"/>
      <c r="R76" s="60"/>
      <c r="S76" s="29"/>
      <c r="T76" s="60"/>
      <c r="U76" s="29"/>
      <c r="V76" s="14"/>
    </row>
    <row r="77" spans="1:23" ht="15.75" customHeight="1" thickBot="1">
      <c r="A77" s="88" t="s">
        <v>49</v>
      </c>
      <c r="B77" s="88"/>
      <c r="C77" s="28"/>
      <c r="D77" s="79">
        <v>1538</v>
      </c>
      <c r="E77" s="65">
        <f>SUM(D77/I79)</f>
        <v>439.42857142857144</v>
      </c>
      <c r="F77" s="61"/>
      <c r="G77" s="29"/>
      <c r="H77" s="60"/>
      <c r="I77" s="29"/>
      <c r="J77" s="60"/>
      <c r="K77" s="29"/>
      <c r="L77" s="60"/>
      <c r="M77" s="29"/>
      <c r="N77" s="60"/>
      <c r="O77" s="29"/>
      <c r="P77" s="60"/>
      <c r="Q77" s="29"/>
      <c r="R77" s="60"/>
      <c r="S77" s="29"/>
      <c r="T77" s="60"/>
      <c r="U77" s="29"/>
      <c r="V77" s="14"/>
    </row>
    <row r="78" spans="1:23" ht="15.75" customHeight="1" thickBot="1">
      <c r="A78" s="88" t="s">
        <v>57</v>
      </c>
      <c r="B78" s="88"/>
      <c r="C78" s="30"/>
      <c r="D78" s="79">
        <f>SUM(T74)</f>
        <v>300</v>
      </c>
      <c r="E78" s="65">
        <f>SUM(D78/I79)</f>
        <v>85.714285714285708</v>
      </c>
      <c r="F78" s="61"/>
      <c r="G78" s="111" t="s">
        <v>83</v>
      </c>
      <c r="H78" s="111"/>
      <c r="I78" s="80">
        <f>SUM(V74-K82)</f>
        <v>2198.7200000000003</v>
      </c>
      <c r="J78" s="65">
        <f>SUM(I78/I79)</f>
        <v>628.20571428571441</v>
      </c>
      <c r="K78" s="29"/>
      <c r="L78" s="60"/>
      <c r="M78" s="29"/>
      <c r="N78" s="60"/>
      <c r="O78" s="29"/>
      <c r="P78" s="60"/>
      <c r="Q78" s="29"/>
      <c r="R78" s="60"/>
      <c r="S78" s="29"/>
      <c r="T78" s="60"/>
      <c r="U78" s="29"/>
    </row>
    <row r="79" spans="1:23" ht="15.75" customHeight="1" thickBot="1">
      <c r="A79" s="88" t="s">
        <v>82</v>
      </c>
      <c r="B79" s="88"/>
      <c r="C79" s="30"/>
      <c r="D79" s="79">
        <f>SUM(D77:D78)</f>
        <v>1838</v>
      </c>
      <c r="E79" s="65">
        <f>SUM(D79/I79)</f>
        <v>525.14285714285711</v>
      </c>
      <c r="F79" s="61"/>
      <c r="G79" s="111" t="s">
        <v>85</v>
      </c>
      <c r="H79" s="111"/>
      <c r="I79" s="83">
        <v>3.5</v>
      </c>
      <c r="J79" s="60"/>
      <c r="K79" s="29"/>
      <c r="L79" s="60"/>
      <c r="M79" s="29"/>
      <c r="N79" s="60"/>
      <c r="O79" s="29"/>
      <c r="P79" s="60"/>
      <c r="Q79" s="29"/>
      <c r="R79" s="60"/>
      <c r="S79" s="29"/>
      <c r="T79" s="60"/>
      <c r="U79" s="29"/>
    </row>
    <row r="80" spans="1:23" ht="16.5" thickBot="1">
      <c r="A80" s="88" t="s">
        <v>58</v>
      </c>
      <c r="B80" s="88"/>
      <c r="C80" s="31"/>
      <c r="D80" s="79">
        <f>SUM(B74:S74)</f>
        <v>1726.1799999999998</v>
      </c>
      <c r="E80" s="65">
        <f>SUM(D80/I79)</f>
        <v>493.19428571428568</v>
      </c>
      <c r="F80" s="44"/>
      <c r="G80" s="100" t="s">
        <v>87</v>
      </c>
      <c r="H80" s="100"/>
      <c r="I80" s="114">
        <f ca="1">[1]!SOMME_SI_COULEUR((C5:S70),[1]!NO_COULEUR(I82))</f>
        <v>888</v>
      </c>
      <c r="J80" s="115"/>
      <c r="K80" s="113"/>
      <c r="L80" s="44"/>
      <c r="M80" s="29"/>
      <c r="N80" s="44"/>
      <c r="O80" s="29"/>
      <c r="P80" s="44"/>
      <c r="Q80" s="29"/>
      <c r="R80" s="44"/>
      <c r="S80" s="29"/>
      <c r="T80" s="44"/>
      <c r="U80" s="29"/>
    </row>
    <row r="81" spans="1:21" ht="15.75" thickBot="1">
      <c r="A81" s="88" t="s">
        <v>54</v>
      </c>
      <c r="B81" s="88"/>
      <c r="C81" s="30"/>
      <c r="D81" s="105">
        <f ca="1">[1]!SOMME_SI_COULEUR(C5:S70,65535)</f>
        <v>231.18</v>
      </c>
      <c r="E81" s="65">
        <f>SUM(K82/I79)</f>
        <v>0</v>
      </c>
      <c r="F81" s="61"/>
      <c r="G81" s="100" t="s">
        <v>88</v>
      </c>
      <c r="H81" s="100"/>
      <c r="I81" s="46">
        <v>2000</v>
      </c>
      <c r="J81" s="61"/>
      <c r="K81" s="29"/>
      <c r="L81" s="61"/>
      <c r="M81" s="29"/>
      <c r="N81" s="44"/>
      <c r="O81" s="29"/>
      <c r="P81" s="44"/>
      <c r="Q81" s="29"/>
      <c r="R81" s="44"/>
      <c r="S81" s="29"/>
      <c r="T81" s="44"/>
    </row>
    <row r="82" spans="1:21" ht="15.75" thickBot="1">
      <c r="A82" s="88" t="s">
        <v>56</v>
      </c>
      <c r="B82" s="88"/>
      <c r="C82" s="31"/>
      <c r="D82" s="79">
        <f>SUM(D79-D80-K82)</f>
        <v>111.82000000000016</v>
      </c>
      <c r="E82" s="65">
        <f>SUM(D82:D83/I79)</f>
        <v>31.948571428571476</v>
      </c>
      <c r="F82" s="44"/>
      <c r="G82" s="100" t="s">
        <v>89</v>
      </c>
      <c r="H82" s="100"/>
      <c r="I82" s="116">
        <f ca="1">SUM(I80:J81)</f>
        <v>2888</v>
      </c>
      <c r="J82" s="117">
        <f ca="1">SUM(I82/I79)</f>
        <v>825.14285714285711</v>
      </c>
      <c r="K82" s="104"/>
      <c r="L82" s="104"/>
      <c r="M82" s="29"/>
      <c r="N82" s="44"/>
      <c r="O82" s="29"/>
      <c r="P82" s="44"/>
      <c r="Q82" s="29"/>
      <c r="R82" s="44"/>
      <c r="S82" s="29"/>
      <c r="T82" s="44"/>
    </row>
    <row r="83" spans="1:21">
      <c r="A83" s="42"/>
      <c r="B83" s="51"/>
      <c r="C83" s="31"/>
      <c r="D83" s="57"/>
      <c r="E83" s="46"/>
      <c r="F83" s="44"/>
      <c r="G83" s="29"/>
      <c r="H83" s="44"/>
      <c r="I83" s="29"/>
      <c r="J83" s="44"/>
      <c r="K83" s="29"/>
      <c r="L83" s="44"/>
      <c r="M83" s="29"/>
      <c r="N83" s="44"/>
      <c r="O83" s="29"/>
      <c r="P83" s="44"/>
      <c r="Q83" s="29"/>
      <c r="R83" s="44"/>
      <c r="S83" s="29"/>
      <c r="T83" s="44"/>
    </row>
    <row r="84" spans="1:21">
      <c r="A84" s="28"/>
      <c r="B84" s="44"/>
      <c r="C84" s="28"/>
      <c r="D84" s="44"/>
      <c r="E84" s="29"/>
      <c r="F84" s="44"/>
      <c r="G84" s="32"/>
      <c r="H84" s="44"/>
      <c r="I84" s="29"/>
      <c r="J84" s="44"/>
      <c r="K84" s="29"/>
      <c r="L84" s="44"/>
      <c r="M84" s="29"/>
      <c r="N84" s="44"/>
      <c r="O84" s="29"/>
      <c r="P84" s="44"/>
      <c r="Q84" s="29"/>
      <c r="R84" s="44"/>
      <c r="S84" s="29"/>
      <c r="T84" s="44"/>
    </row>
    <row r="85" spans="1:21">
      <c r="B85" s="52" t="s">
        <v>59</v>
      </c>
      <c r="C85" s="13"/>
      <c r="D85" s="52" t="s">
        <v>60</v>
      </c>
      <c r="E85" s="16"/>
      <c r="F85" s="62" t="s">
        <v>61</v>
      </c>
      <c r="G85" s="16"/>
      <c r="H85" s="52" t="s">
        <v>62</v>
      </c>
      <c r="I85" s="16"/>
      <c r="J85" s="52" t="s">
        <v>63</v>
      </c>
      <c r="K85" s="16"/>
      <c r="L85" s="52" t="s">
        <v>64</v>
      </c>
      <c r="M85" s="16"/>
      <c r="N85" s="52" t="s">
        <v>65</v>
      </c>
      <c r="O85" s="16"/>
      <c r="P85" s="52" t="s">
        <v>66</v>
      </c>
      <c r="Q85" s="16"/>
      <c r="R85" s="52" t="s">
        <v>67</v>
      </c>
      <c r="S85" s="16"/>
      <c r="T85" s="52" t="s">
        <v>68</v>
      </c>
      <c r="U85" s="15"/>
    </row>
    <row r="86" spans="1:21">
      <c r="B86" s="53" t="s">
        <v>10</v>
      </c>
      <c r="C86" s="20"/>
      <c r="D86" s="53" t="s">
        <v>23</v>
      </c>
      <c r="E86" s="20"/>
      <c r="F86" s="63" t="s">
        <v>18</v>
      </c>
      <c r="G86" s="20"/>
      <c r="H86" s="53" t="s">
        <v>35</v>
      </c>
      <c r="I86" s="20"/>
      <c r="J86" s="53" t="s">
        <v>21</v>
      </c>
      <c r="K86" s="20"/>
      <c r="L86" s="53" t="s">
        <v>32</v>
      </c>
      <c r="M86" s="20"/>
      <c r="N86" s="53" t="s">
        <v>41</v>
      </c>
      <c r="O86" s="20"/>
      <c r="P86" s="53" t="s">
        <v>46</v>
      </c>
      <c r="Q86" s="20"/>
      <c r="R86" s="53" t="s">
        <v>30</v>
      </c>
      <c r="S86" s="20"/>
      <c r="T86" s="53" t="s">
        <v>44</v>
      </c>
      <c r="U86" s="15"/>
    </row>
    <row r="87" spans="1:21">
      <c r="B87" s="53" t="s">
        <v>11</v>
      </c>
      <c r="C87" s="20"/>
      <c r="D87" s="53" t="s">
        <v>24</v>
      </c>
      <c r="E87" s="20"/>
      <c r="F87" s="63" t="s">
        <v>76</v>
      </c>
      <c r="G87" s="20"/>
      <c r="H87" s="53" t="s">
        <v>36</v>
      </c>
      <c r="I87" s="20"/>
      <c r="J87" s="53" t="s">
        <v>22</v>
      </c>
      <c r="K87" s="20"/>
      <c r="L87" s="53" t="s">
        <v>33</v>
      </c>
      <c r="M87" s="20"/>
      <c r="N87" s="53" t="s">
        <v>42</v>
      </c>
      <c r="O87" s="20"/>
      <c r="P87" s="53" t="s">
        <v>69</v>
      </c>
      <c r="Q87" s="20"/>
      <c r="R87" s="53" t="s">
        <v>31</v>
      </c>
      <c r="S87" s="20"/>
      <c r="T87" s="53" t="s">
        <v>53</v>
      </c>
      <c r="U87" s="15"/>
    </row>
    <row r="88" spans="1:21">
      <c r="B88" s="53" t="s">
        <v>12</v>
      </c>
      <c r="C88" s="20"/>
      <c r="D88" s="53" t="s">
        <v>25</v>
      </c>
      <c r="E88" s="20"/>
      <c r="F88" s="56" t="s">
        <v>77</v>
      </c>
      <c r="G88" s="20"/>
      <c r="H88" s="53" t="s">
        <v>37</v>
      </c>
      <c r="I88" s="20"/>
      <c r="J88" s="55" t="s">
        <v>45</v>
      </c>
      <c r="K88" s="20"/>
      <c r="L88" s="53" t="s">
        <v>34</v>
      </c>
      <c r="M88" s="20"/>
      <c r="N88" s="53" t="s">
        <v>43</v>
      </c>
      <c r="O88" s="20"/>
      <c r="P88" s="55" t="s">
        <v>70</v>
      </c>
      <c r="Q88" s="20"/>
      <c r="R88" s="54" t="s">
        <v>50</v>
      </c>
      <c r="S88" s="20"/>
      <c r="T88" s="53" t="s">
        <v>45</v>
      </c>
      <c r="U88" s="15"/>
    </row>
    <row r="89" spans="1:21">
      <c r="B89" s="53" t="s">
        <v>13</v>
      </c>
      <c r="C89" s="20"/>
      <c r="D89" s="53" t="s">
        <v>26</v>
      </c>
      <c r="E89" s="20"/>
      <c r="F89" s="56" t="s">
        <v>78</v>
      </c>
      <c r="G89" s="20"/>
      <c r="H89" s="53" t="s">
        <v>38</v>
      </c>
      <c r="I89" s="20"/>
      <c r="J89" s="55"/>
      <c r="K89" s="20"/>
      <c r="L89" s="55" t="s">
        <v>45</v>
      </c>
      <c r="M89" s="20"/>
      <c r="O89" s="20"/>
      <c r="P89" s="55"/>
      <c r="Q89" s="20"/>
      <c r="R89" s="55" t="s">
        <v>72</v>
      </c>
      <c r="S89" s="20"/>
      <c r="T89" s="55"/>
      <c r="U89" s="15"/>
    </row>
    <row r="90" spans="1:21">
      <c r="B90" s="53" t="s">
        <v>14</v>
      </c>
      <c r="C90" s="20"/>
      <c r="D90" s="53" t="s">
        <v>27</v>
      </c>
      <c r="E90" s="20"/>
      <c r="F90" s="56" t="s">
        <v>79</v>
      </c>
      <c r="G90" s="20"/>
      <c r="H90" s="53" t="s">
        <v>39</v>
      </c>
      <c r="I90" s="20"/>
      <c r="J90" s="55"/>
      <c r="K90" s="20"/>
      <c r="L90" s="53"/>
      <c r="M90" s="20"/>
      <c r="N90" s="55" t="s">
        <v>45</v>
      </c>
      <c r="O90" s="20"/>
      <c r="P90" s="53"/>
      <c r="Q90" s="20"/>
      <c r="R90" s="53" t="s">
        <v>51</v>
      </c>
      <c r="S90" s="20"/>
      <c r="T90" s="53"/>
      <c r="U90" s="15"/>
    </row>
    <row r="91" spans="1:21">
      <c r="B91" s="53" t="s">
        <v>15</v>
      </c>
      <c r="C91" s="20"/>
      <c r="D91" s="53" t="s">
        <v>28</v>
      </c>
      <c r="E91" s="20"/>
      <c r="F91" s="63" t="s">
        <v>19</v>
      </c>
      <c r="G91" s="20"/>
      <c r="H91" s="53" t="s">
        <v>29</v>
      </c>
      <c r="I91" s="20"/>
      <c r="J91" s="55"/>
      <c r="K91" s="20"/>
      <c r="L91" s="53"/>
      <c r="M91" s="20"/>
      <c r="N91" s="53"/>
      <c r="O91" s="20"/>
      <c r="P91" s="53"/>
      <c r="Q91" s="20"/>
      <c r="R91" s="55" t="s">
        <v>71</v>
      </c>
      <c r="S91" s="20"/>
      <c r="T91" s="53"/>
      <c r="U91" s="15"/>
    </row>
    <row r="92" spans="1:21">
      <c r="B92" s="53" t="s">
        <v>16</v>
      </c>
      <c r="C92" s="20"/>
      <c r="D92" s="53" t="s">
        <v>29</v>
      </c>
      <c r="E92" s="20"/>
      <c r="F92" s="63" t="s">
        <v>20</v>
      </c>
      <c r="G92" s="20"/>
      <c r="H92" s="53" t="s">
        <v>40</v>
      </c>
      <c r="I92" s="20"/>
      <c r="J92" s="55"/>
      <c r="K92" s="20"/>
      <c r="L92" s="53"/>
      <c r="M92" s="20"/>
      <c r="N92" s="53"/>
      <c r="O92" s="20"/>
      <c r="P92" s="53"/>
      <c r="Q92" s="20"/>
      <c r="R92" s="55" t="s">
        <v>45</v>
      </c>
      <c r="S92" s="20"/>
      <c r="T92" s="53"/>
      <c r="U92" s="15"/>
    </row>
    <row r="93" spans="1:21">
      <c r="B93" s="54" t="s">
        <v>52</v>
      </c>
      <c r="C93" s="22"/>
      <c r="D93" s="55" t="s">
        <v>45</v>
      </c>
      <c r="E93" s="20"/>
      <c r="F93" s="56" t="s">
        <v>17</v>
      </c>
      <c r="G93" s="20"/>
      <c r="H93" s="55" t="s">
        <v>74</v>
      </c>
      <c r="I93" s="20"/>
      <c r="J93" s="55"/>
      <c r="K93" s="20"/>
      <c r="L93" s="53"/>
      <c r="M93" s="20"/>
      <c r="N93" s="53"/>
      <c r="O93" s="20"/>
      <c r="P93" s="53"/>
      <c r="Q93" s="20"/>
      <c r="R93" s="55"/>
      <c r="S93" s="20"/>
      <c r="T93" s="53"/>
      <c r="U93" s="15"/>
    </row>
    <row r="94" spans="1:21">
      <c r="B94" s="55" t="s">
        <v>55</v>
      </c>
      <c r="C94" s="21"/>
      <c r="D94" s="53"/>
      <c r="E94" s="20"/>
      <c r="F94" s="56" t="s">
        <v>45</v>
      </c>
      <c r="G94" s="20"/>
      <c r="H94" s="54" t="s">
        <v>45</v>
      </c>
      <c r="I94" s="20"/>
      <c r="J94" s="53"/>
      <c r="K94" s="20"/>
      <c r="L94" s="53"/>
      <c r="M94" s="20"/>
      <c r="N94" s="53"/>
      <c r="O94" s="20"/>
      <c r="P94" s="53"/>
      <c r="Q94" s="20"/>
      <c r="R94" s="55"/>
      <c r="S94" s="20"/>
      <c r="T94" s="53"/>
      <c r="U94" s="15"/>
    </row>
    <row r="95" spans="1:21">
      <c r="B95" s="55" t="s">
        <v>73</v>
      </c>
      <c r="C95" s="20"/>
      <c r="D95" s="55"/>
      <c r="E95" s="20"/>
      <c r="G95" s="20"/>
      <c r="H95" s="53"/>
      <c r="I95" s="20"/>
      <c r="J95" s="53"/>
      <c r="K95" s="20"/>
      <c r="L95" s="53"/>
      <c r="M95" s="20"/>
      <c r="N95" s="53"/>
      <c r="O95" s="20"/>
      <c r="P95" s="53"/>
      <c r="Q95" s="20"/>
      <c r="R95" s="53"/>
      <c r="S95" s="20"/>
      <c r="T95" s="53"/>
      <c r="U95" s="15"/>
    </row>
    <row r="96" spans="1:21">
      <c r="B96" s="55" t="s">
        <v>75</v>
      </c>
      <c r="C96" s="21"/>
      <c r="D96" s="55"/>
      <c r="E96" s="21"/>
      <c r="G96" s="21"/>
      <c r="H96" s="55"/>
      <c r="I96" s="21"/>
      <c r="J96" s="55"/>
      <c r="K96" s="21"/>
      <c r="L96" s="55"/>
      <c r="M96" s="21"/>
      <c r="N96" s="55"/>
      <c r="O96" s="21"/>
      <c r="P96" s="55"/>
      <c r="Q96" s="21"/>
      <c r="R96" s="55"/>
      <c r="S96" s="21"/>
      <c r="T96" s="55"/>
    </row>
    <row r="97" spans="2:19">
      <c r="B97" s="53" t="s">
        <v>17</v>
      </c>
      <c r="D97" s="58"/>
      <c r="E97" s="12"/>
      <c r="G97" s="12"/>
      <c r="H97" s="58"/>
      <c r="I97" s="12"/>
      <c r="J97" s="58"/>
      <c r="K97" s="12"/>
      <c r="L97" s="58"/>
      <c r="M97" s="12"/>
      <c r="N97" s="58"/>
      <c r="O97" s="12"/>
      <c r="P97" s="58"/>
      <c r="Q97" s="12"/>
      <c r="R97" s="58"/>
      <c r="S97" s="12"/>
    </row>
    <row r="98" spans="2:19">
      <c r="B98" s="55" t="s">
        <v>45</v>
      </c>
      <c r="D98" s="58"/>
      <c r="E98" s="12"/>
      <c r="G98" s="12"/>
      <c r="H98" s="58"/>
      <c r="I98" s="12"/>
      <c r="J98" s="58"/>
      <c r="K98" s="12"/>
      <c r="L98" s="58"/>
      <c r="M98" s="12"/>
      <c r="N98" s="58"/>
      <c r="O98" s="12"/>
      <c r="P98" s="58"/>
      <c r="Q98" s="12"/>
      <c r="R98" s="58"/>
      <c r="S98" s="12"/>
    </row>
    <row r="99" spans="2:19">
      <c r="G99" s="12"/>
    </row>
  </sheetData>
  <mergeCells count="53">
    <mergeCell ref="G80:H80"/>
    <mergeCell ref="G81:H81"/>
    <mergeCell ref="G82:H82"/>
    <mergeCell ref="A1:D1"/>
    <mergeCell ref="B3:C3"/>
    <mergeCell ref="D3:E3"/>
    <mergeCell ref="F3:G3"/>
    <mergeCell ref="H3:I3"/>
    <mergeCell ref="E1:H1"/>
    <mergeCell ref="D72:E72"/>
    <mergeCell ref="F72:G72"/>
    <mergeCell ref="D74:E74"/>
    <mergeCell ref="F74:G74"/>
    <mergeCell ref="H75:I75"/>
    <mergeCell ref="G79:H79"/>
    <mergeCell ref="N3:O3"/>
    <mergeCell ref="P3:Q3"/>
    <mergeCell ref="R3:S3"/>
    <mergeCell ref="J3:K3"/>
    <mergeCell ref="L3:M3"/>
    <mergeCell ref="J75:K75"/>
    <mergeCell ref="G78:H78"/>
    <mergeCell ref="T3:U3"/>
    <mergeCell ref="A80:B80"/>
    <mergeCell ref="H72:I72"/>
    <mergeCell ref="J72:K72"/>
    <mergeCell ref="L72:M72"/>
    <mergeCell ref="N72:O72"/>
    <mergeCell ref="P72:Q72"/>
    <mergeCell ref="R72:S72"/>
    <mergeCell ref="T72:U72"/>
    <mergeCell ref="H74:I74"/>
    <mergeCell ref="J74:K74"/>
    <mergeCell ref="L74:M74"/>
    <mergeCell ref="N74:O74"/>
    <mergeCell ref="P74:Q74"/>
    <mergeCell ref="R74:S74"/>
    <mergeCell ref="B72:C72"/>
    <mergeCell ref="A82:B82"/>
    <mergeCell ref="A81:B81"/>
    <mergeCell ref="A78:B78"/>
    <mergeCell ref="T75:U75"/>
    <mergeCell ref="T74:U74"/>
    <mergeCell ref="A79:B79"/>
    <mergeCell ref="A77:B77"/>
    <mergeCell ref="N75:O75"/>
    <mergeCell ref="P75:Q75"/>
    <mergeCell ref="R75:S75"/>
    <mergeCell ref="L75:M75"/>
    <mergeCell ref="B75:C75"/>
    <mergeCell ref="B74:C74"/>
    <mergeCell ref="D75:E75"/>
    <mergeCell ref="F75:G75"/>
  </mergeCells>
  <dataValidations count="20">
    <dataValidation type="list" allowBlank="1" showInputMessage="1" showErrorMessage="1" sqref="N71">
      <formula1>divers</formula1>
    </dataValidation>
    <dataValidation type="list" allowBlank="1" showInputMessage="1" showErrorMessage="1" sqref="R71">
      <formula1>santé</formula1>
    </dataValidation>
    <dataValidation type="list" allowBlank="1" showInputMessage="1" showErrorMessage="1" sqref="D71">
      <formula1>maison</formula1>
    </dataValidation>
    <dataValidation type="list" allowBlank="1" showInputMessage="1" showErrorMessage="1" sqref="F71">
      <formula1>loisir</formula1>
    </dataValidation>
    <dataValidation type="list" allowBlank="1" showInputMessage="1" showErrorMessage="1" sqref="H71">
      <formula1>auto</formula1>
    </dataValidation>
    <dataValidation type="list" allowBlank="1" showInputMessage="1" showErrorMessage="1" sqref="J71">
      <formula1>vet</formula1>
    </dataValidation>
    <dataValidation type="list" allowBlank="1" showInputMessage="1" showErrorMessage="1" sqref="L71">
      <formula1>animaux</formula1>
    </dataValidation>
    <dataValidation type="list" allowBlank="1" showInputMessage="1" showErrorMessage="1" sqref="P71">
      <formula1>soins</formula1>
    </dataValidation>
    <dataValidation type="list" allowBlank="1" showInputMessage="1" showErrorMessage="1" sqref="T71">
      <formula1>retraits</formula1>
    </dataValidation>
    <dataValidation type="list" allowBlank="1" showInputMessage="1" showErrorMessage="1" sqref="N59:N69 N5:N11 N15:N57">
      <formula1>xDIVERS9</formula1>
    </dataValidation>
    <dataValidation type="list" allowBlank="1" showInputMessage="1" showErrorMessage="1" sqref="F65:F70 F5:F62">
      <formula1>xLOISIRS9</formula1>
    </dataValidation>
    <dataValidation type="list" allowBlank="1" showInputMessage="1" showErrorMessage="1" sqref="R38:R70 R5:R17 R19:R32">
      <formula1>xSANTE9</formula1>
    </dataValidation>
    <dataValidation type="list" allowBlank="1" showInputMessage="1" showErrorMessage="1" sqref="D5:D70">
      <formula1>xMAISON9</formula1>
    </dataValidation>
    <dataValidation type="list" allowBlank="1" showInputMessage="1" showErrorMessage="1" sqref="H10:H70 H5:H8">
      <formula1>xAUTO9</formula1>
    </dataValidation>
    <dataValidation type="list" allowBlank="1" showInputMessage="1" showErrorMessage="1" sqref="J5:J70">
      <formula1>xVET9</formula1>
    </dataValidation>
    <dataValidation type="list" allowBlank="1" showInputMessage="1" showErrorMessage="1" sqref="L5:L70">
      <formula1>xANIMAUX9</formula1>
    </dataValidation>
    <dataValidation type="list" allowBlank="1" showInputMessage="1" showErrorMessage="1" sqref="P5:P70">
      <formula1>xSOINS9</formula1>
    </dataValidation>
    <dataValidation type="list" allowBlank="1" showInputMessage="1" showErrorMessage="1" sqref="T5:T70">
      <formula1>xRETRAITS9</formula1>
    </dataValidation>
    <dataValidation type="list" allowBlank="1" showInputMessage="1" showErrorMessage="1" sqref="B71:C71">
      <formula1>ali</formula1>
    </dataValidation>
    <dataValidation type="list" allowBlank="1" showInputMessage="1" showErrorMessage="1" sqref="B5:B70">
      <formula1>xali9</formula1>
    </dataValidation>
  </dataValidations>
  <pageMargins left="0.9055118110236221" right="0.9055118110236221" top="0.74803149606299213" bottom="0.74803149606299213" header="0.31496062992125984" footer="0.31496062992125984"/>
  <pageSetup paperSize="9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39</vt:i4>
      </vt:variant>
    </vt:vector>
  </HeadingPairs>
  <TitlesOfParts>
    <vt:vector size="42" baseType="lpstr">
      <vt:lpstr>Feuil1</vt:lpstr>
      <vt:lpstr>Feuil2</vt:lpstr>
      <vt:lpstr>Feuil3</vt:lpstr>
      <vt:lpstr>ali</vt:lpstr>
      <vt:lpstr>alimentation1</vt:lpstr>
      <vt:lpstr>aliments1</vt:lpstr>
      <vt:lpstr>animaux</vt:lpstr>
      <vt:lpstr>Animaux1</vt:lpstr>
      <vt:lpstr>animaux2</vt:lpstr>
      <vt:lpstr>animaux3</vt:lpstr>
      <vt:lpstr>auto</vt:lpstr>
      <vt:lpstr>auto1</vt:lpstr>
      <vt:lpstr>auto3</vt:lpstr>
      <vt:lpstr>divers</vt:lpstr>
      <vt:lpstr>divers1</vt:lpstr>
      <vt:lpstr>Fripes1</vt:lpstr>
      <vt:lpstr>loisir</vt:lpstr>
      <vt:lpstr>loisirs1</vt:lpstr>
      <vt:lpstr>maison</vt:lpstr>
      <vt:lpstr>maison1</vt:lpstr>
      <vt:lpstr>retraits</vt:lpstr>
      <vt:lpstr>retraits1</vt:lpstr>
      <vt:lpstr>sante</vt:lpstr>
      <vt:lpstr>santé</vt:lpstr>
      <vt:lpstr>sante1</vt:lpstr>
      <vt:lpstr>Santé1</vt:lpstr>
      <vt:lpstr>sante2</vt:lpstr>
      <vt:lpstr>sante3</vt:lpstr>
      <vt:lpstr>soins</vt:lpstr>
      <vt:lpstr>Soins1</vt:lpstr>
      <vt:lpstr>vet</vt:lpstr>
      <vt:lpstr>xali9</vt:lpstr>
      <vt:lpstr>xANIMAUX9</vt:lpstr>
      <vt:lpstr>xANIMAUX9Nourriture</vt:lpstr>
      <vt:lpstr>xAUTO9</vt:lpstr>
      <vt:lpstr>xDIVERS9</vt:lpstr>
      <vt:lpstr>xLOISIRS9</vt:lpstr>
      <vt:lpstr>xMAISON9</vt:lpstr>
      <vt:lpstr>xRETRAITS9</vt:lpstr>
      <vt:lpstr>xSANTE9</vt:lpstr>
      <vt:lpstr>xSOINS9</vt:lpstr>
      <vt:lpstr>xVET9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2021-03-05T14:25:05Z</dcterms:modified>
</cp:coreProperties>
</file>