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hidePivotFieldList="1" defaultThemeVersion="124226"/>
  <bookViews>
    <workbookView xWindow="240" yWindow="105" windowWidth="14805" windowHeight="8010"/>
  </bookViews>
  <sheets>
    <sheet name="Reporting" sheetId="1" r:id="rId1"/>
    <sheet name="Formules" sheetId="2" r:id="rId2"/>
    <sheet name="stats" sheetId="3" r:id="rId3"/>
  </sheets>
  <definedNames>
    <definedName name="action">Formules!$I$4:$I$6</definedName>
    <definedName name="qui">Formules!$M$4:$M$9</definedName>
    <definedName name="statut">Formules!$F$4:$F$9</definedName>
    <definedName name="typededemande">Formules!$B$4:$B$8</definedName>
  </definedNames>
  <calcPr calcId="162913"/>
</workbook>
</file>

<file path=xl/calcChain.xml><?xml version="1.0" encoding="utf-8"?>
<calcChain xmlns="http://schemas.openxmlformats.org/spreadsheetml/2006/main">
  <c r="D4" i="3" l="1"/>
  <c r="K3" i="1"/>
  <c r="K4" i="1"/>
  <c r="K5" i="1"/>
  <c r="K6" i="1"/>
  <c r="K7" i="1"/>
  <c r="K8" i="1"/>
  <c r="K9" i="1"/>
  <c r="K10" i="1"/>
  <c r="K11" i="1"/>
  <c r="K12" i="1"/>
  <c r="K13" i="1"/>
  <c r="I8" i="3" l="1"/>
  <c r="I4" i="3"/>
  <c r="H6" i="3"/>
  <c r="G7" i="3"/>
  <c r="G4" i="3"/>
  <c r="O3" i="3"/>
  <c r="N3" i="3"/>
  <c r="M3" i="3"/>
  <c r="L3" i="3"/>
  <c r="K3" i="3"/>
  <c r="J3" i="3"/>
  <c r="I3" i="3"/>
  <c r="H3" i="3"/>
  <c r="G3" i="3"/>
  <c r="D2" i="3"/>
  <c r="F8" i="3" s="1"/>
  <c r="F3" i="3"/>
  <c r="D3" i="3"/>
  <c r="E3" i="3"/>
  <c r="J2" i="3"/>
  <c r="L9" i="3" s="1"/>
  <c r="G2" i="3"/>
  <c r="I7" i="3" s="1"/>
  <c r="J6" i="3" l="1"/>
  <c r="K4" i="3"/>
  <c r="K8" i="3"/>
  <c r="L6" i="3"/>
  <c r="J7" i="3"/>
  <c r="K5" i="3"/>
  <c r="K9" i="3"/>
  <c r="L7" i="3"/>
  <c r="J4" i="3"/>
  <c r="J8" i="3"/>
  <c r="K6" i="3"/>
  <c r="L4" i="3"/>
  <c r="L8" i="3"/>
  <c r="J5" i="3"/>
  <c r="J9" i="3"/>
  <c r="K7" i="3"/>
  <c r="L5" i="3"/>
  <c r="H4" i="3"/>
  <c r="G8" i="3"/>
  <c r="H7" i="3"/>
  <c r="I5" i="3"/>
  <c r="I9" i="3"/>
  <c r="G5" i="3"/>
  <c r="G9" i="3"/>
  <c r="H8" i="3"/>
  <c r="I6" i="3"/>
  <c r="G6" i="3"/>
  <c r="H5" i="3"/>
  <c r="H9" i="3"/>
  <c r="E9" i="3"/>
  <c r="F7" i="3"/>
  <c r="D6" i="3"/>
  <c r="F6" i="3"/>
  <c r="D9" i="3"/>
  <c r="D5" i="3"/>
  <c r="E7" i="3"/>
  <c r="F9" i="3"/>
  <c r="F5" i="3"/>
  <c r="D7" i="3"/>
  <c r="E5" i="3"/>
  <c r="E8" i="3"/>
  <c r="F4" i="3"/>
  <c r="D8" i="3"/>
  <c r="E4" i="3"/>
  <c r="E6" i="3"/>
  <c r="K2" i="1"/>
</calcChain>
</file>

<file path=xl/sharedStrings.xml><?xml version="1.0" encoding="utf-8"?>
<sst xmlns="http://schemas.openxmlformats.org/spreadsheetml/2006/main" count="82" uniqueCount="33">
  <si>
    <t>Type de demande</t>
  </si>
  <si>
    <t>Action</t>
  </si>
  <si>
    <t>action</t>
  </si>
  <si>
    <t>typededemande</t>
  </si>
  <si>
    <t>transfert</t>
  </si>
  <si>
    <t>traité</t>
  </si>
  <si>
    <t>en cours de traitement</t>
  </si>
  <si>
    <t>date de prise en compte</t>
  </si>
  <si>
    <t>commentaire</t>
  </si>
  <si>
    <t>relance 1</t>
  </si>
  <si>
    <t>relance 2</t>
  </si>
  <si>
    <t>Qui</t>
  </si>
  <si>
    <t>délai de traitement</t>
  </si>
  <si>
    <t>xxxx</t>
  </si>
  <si>
    <t>Statut</t>
  </si>
  <si>
    <t>statut</t>
  </si>
  <si>
    <t>autres</t>
  </si>
  <si>
    <t xml:space="preserve">Identifiant d'appel interne </t>
  </si>
  <si>
    <t xml:space="preserve">date de contact </t>
  </si>
  <si>
    <t>Blue</t>
  </si>
  <si>
    <t>Red</t>
  </si>
  <si>
    <t>Yellow</t>
  </si>
  <si>
    <t>statut1</t>
  </si>
  <si>
    <t>statut2</t>
  </si>
  <si>
    <t>statut3</t>
  </si>
  <si>
    <t>statut4</t>
  </si>
  <si>
    <t>statut5</t>
  </si>
  <si>
    <t>statut6</t>
  </si>
  <si>
    <t>dde1</t>
  </si>
  <si>
    <t>informations1</t>
  </si>
  <si>
    <t>informations2</t>
  </si>
  <si>
    <t>entreprise1</t>
  </si>
  <si>
    <t>dde2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</si>
</sst>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2">
    <dxf>
      <font>
        <color theme="8" tint="0.79998168889431442"/>
      </font>
    </dxf>
    <dxf>
      <font>
        <color theme="8" tint="0.39994506668294322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F2" sqref="F2"/>
    </sheetView>
  </sheetViews>
  <sheetFormatPr baseColWidth="10" defaultColWidth="9.140625" defaultRowHeight="15" x14ac:dyDescent="0.25"/>
  <cols>
    <col min="1" max="1" width="16.5703125" style="2" customWidth="1"/>
    <col min="2" max="2" width="15.42578125" customWidth="1"/>
    <col min="3" max="3" width="17" bestFit="1" customWidth="1"/>
    <col min="4" max="4" width="17" customWidth="1"/>
    <col min="5" max="5" width="15.28515625" customWidth="1"/>
    <col min="6" max="6" width="17" customWidth="1"/>
    <col min="8" max="8" width="48.140625" customWidth="1"/>
    <col min="9" max="9" width="10.85546875" customWidth="1"/>
    <col min="11" max="11" width="11.7109375" customWidth="1"/>
  </cols>
  <sheetData>
    <row r="1" spans="1:11" ht="54.75" customHeight="1" x14ac:dyDescent="0.25">
      <c r="A1" s="3" t="s">
        <v>17</v>
      </c>
      <c r="B1" s="3" t="s">
        <v>18</v>
      </c>
      <c r="C1" s="3" t="s">
        <v>0</v>
      </c>
      <c r="D1" s="3" t="s">
        <v>14</v>
      </c>
      <c r="E1" s="3" t="s">
        <v>7</v>
      </c>
      <c r="F1" s="3" t="s">
        <v>1</v>
      </c>
      <c r="G1" s="3" t="s">
        <v>11</v>
      </c>
      <c r="H1" s="3" t="s">
        <v>8</v>
      </c>
      <c r="I1" s="3" t="s">
        <v>9</v>
      </c>
      <c r="J1" s="3" t="s">
        <v>10</v>
      </c>
      <c r="K1" s="4" t="s">
        <v>12</v>
      </c>
    </row>
    <row r="2" spans="1:11" x14ac:dyDescent="0.25">
      <c r="A2" s="2">
        <v>215456</v>
      </c>
      <c r="B2" s="5">
        <v>44252</v>
      </c>
      <c r="C2" t="s">
        <v>28</v>
      </c>
      <c r="D2" t="s">
        <v>22</v>
      </c>
      <c r="E2" s="5">
        <v>44255</v>
      </c>
      <c r="F2" t="s">
        <v>4</v>
      </c>
      <c r="G2" t="s">
        <v>19</v>
      </c>
      <c r="K2">
        <f>DATEDIF(B2,E2,"d")</f>
        <v>3</v>
      </c>
    </row>
    <row r="3" spans="1:11" x14ac:dyDescent="0.25">
      <c r="A3" s="2">
        <v>545454</v>
      </c>
      <c r="B3" s="5">
        <v>44237</v>
      </c>
      <c r="C3" t="s">
        <v>28</v>
      </c>
      <c r="D3" t="s">
        <v>24</v>
      </c>
      <c r="E3" s="5">
        <v>44255</v>
      </c>
      <c r="F3" t="s">
        <v>4</v>
      </c>
      <c r="G3" t="s">
        <v>20</v>
      </c>
      <c r="K3">
        <f t="shared" ref="K3:K13" si="0">DATEDIF(B3,E3,"d")</f>
        <v>18</v>
      </c>
    </row>
    <row r="4" spans="1:11" x14ac:dyDescent="0.25">
      <c r="A4" s="2">
        <v>545644</v>
      </c>
      <c r="B4" s="5">
        <v>44229</v>
      </c>
      <c r="C4" t="s">
        <v>32</v>
      </c>
      <c r="D4" t="s">
        <v>23</v>
      </c>
      <c r="E4" s="5">
        <v>44230</v>
      </c>
      <c r="F4" t="s">
        <v>6</v>
      </c>
      <c r="G4" t="s">
        <v>21</v>
      </c>
      <c r="K4">
        <f t="shared" si="0"/>
        <v>1</v>
      </c>
    </row>
    <row r="5" spans="1:11" x14ac:dyDescent="0.25">
      <c r="A5" s="2">
        <v>545645</v>
      </c>
      <c r="B5" s="5">
        <v>44229</v>
      </c>
      <c r="C5" t="s">
        <v>32</v>
      </c>
      <c r="D5" t="s">
        <v>23</v>
      </c>
      <c r="E5" s="5">
        <v>44232</v>
      </c>
      <c r="F5" t="s">
        <v>5</v>
      </c>
      <c r="G5" t="s">
        <v>19</v>
      </c>
      <c r="K5">
        <f t="shared" si="0"/>
        <v>3</v>
      </c>
    </row>
    <row r="6" spans="1:11" x14ac:dyDescent="0.25">
      <c r="A6" s="2">
        <v>545486</v>
      </c>
      <c r="B6" s="5">
        <v>44237</v>
      </c>
      <c r="C6" t="s">
        <v>29</v>
      </c>
      <c r="D6" t="s">
        <v>24</v>
      </c>
      <c r="E6" s="5">
        <v>44239</v>
      </c>
      <c r="F6" t="s">
        <v>4</v>
      </c>
      <c r="G6" t="s">
        <v>20</v>
      </c>
      <c r="K6">
        <f t="shared" si="0"/>
        <v>2</v>
      </c>
    </row>
    <row r="7" spans="1:11" x14ac:dyDescent="0.25">
      <c r="A7" s="2">
        <v>578765</v>
      </c>
      <c r="B7" s="5">
        <v>44237</v>
      </c>
      <c r="C7" t="s">
        <v>29</v>
      </c>
      <c r="D7" t="s">
        <v>26</v>
      </c>
      <c r="E7" s="5">
        <v>44241</v>
      </c>
      <c r="F7" t="s">
        <v>5</v>
      </c>
      <c r="G7" t="s">
        <v>21</v>
      </c>
      <c r="K7">
        <f t="shared" si="0"/>
        <v>4</v>
      </c>
    </row>
    <row r="8" spans="1:11" x14ac:dyDescent="0.25">
      <c r="A8" s="2">
        <v>545646</v>
      </c>
      <c r="B8" s="5">
        <v>44234</v>
      </c>
      <c r="C8" t="s">
        <v>30</v>
      </c>
      <c r="D8" t="s">
        <v>22</v>
      </c>
      <c r="E8" s="5">
        <v>44238</v>
      </c>
      <c r="F8" t="s">
        <v>4</v>
      </c>
      <c r="G8" t="s">
        <v>19</v>
      </c>
      <c r="K8">
        <f t="shared" si="0"/>
        <v>4</v>
      </c>
    </row>
    <row r="9" spans="1:11" x14ac:dyDescent="0.25">
      <c r="A9" s="2">
        <v>2454645</v>
      </c>
      <c r="B9" s="5">
        <v>44237</v>
      </c>
      <c r="C9" t="s">
        <v>31</v>
      </c>
      <c r="D9" t="s">
        <v>26</v>
      </c>
      <c r="E9" s="5">
        <v>44240</v>
      </c>
      <c r="F9" t="s">
        <v>4</v>
      </c>
      <c r="G9" t="s">
        <v>20</v>
      </c>
      <c r="K9">
        <f t="shared" si="0"/>
        <v>3</v>
      </c>
    </row>
    <row r="10" spans="1:11" x14ac:dyDescent="0.25">
      <c r="A10" s="2">
        <v>235464</v>
      </c>
      <c r="B10" s="5">
        <v>44235</v>
      </c>
      <c r="C10" t="s">
        <v>31</v>
      </c>
      <c r="D10" t="s">
        <v>22</v>
      </c>
      <c r="E10" s="5">
        <v>44237</v>
      </c>
      <c r="F10" t="s">
        <v>4</v>
      </c>
      <c r="G10" t="s">
        <v>21</v>
      </c>
      <c r="K10">
        <f t="shared" si="0"/>
        <v>2</v>
      </c>
    </row>
    <row r="11" spans="1:11" x14ac:dyDescent="0.25">
      <c r="A11" s="2">
        <v>245646</v>
      </c>
      <c r="B11" s="5">
        <v>44233</v>
      </c>
      <c r="C11" t="s">
        <v>29</v>
      </c>
      <c r="D11" t="s">
        <v>25</v>
      </c>
      <c r="E11" s="5">
        <v>44237</v>
      </c>
      <c r="F11" t="s">
        <v>4</v>
      </c>
      <c r="G11" t="s">
        <v>19</v>
      </c>
      <c r="K11">
        <f t="shared" si="0"/>
        <v>4</v>
      </c>
    </row>
    <row r="12" spans="1:11" x14ac:dyDescent="0.25">
      <c r="B12" s="5"/>
      <c r="E12" s="5"/>
      <c r="K12">
        <f t="shared" si="0"/>
        <v>0</v>
      </c>
    </row>
    <row r="13" spans="1:11" x14ac:dyDescent="0.25">
      <c r="E13" s="5"/>
      <c r="K13">
        <f t="shared" si="0"/>
        <v>0</v>
      </c>
    </row>
  </sheetData>
  <dataValidations count="4">
    <dataValidation type="list" allowBlank="1" showInputMessage="1" showErrorMessage="1" sqref="C2:C11">
      <formula1>typededemande</formula1>
    </dataValidation>
    <dataValidation type="list" allowBlank="1" showInputMessage="1" showErrorMessage="1" sqref="D2:D11">
      <formula1>statut</formula1>
    </dataValidation>
    <dataValidation type="list" allowBlank="1" showInputMessage="1" showErrorMessage="1" sqref="F2:F11">
      <formula1>action</formula1>
    </dataValidation>
    <dataValidation type="list" allowBlank="1" showInputMessage="1" showErrorMessage="1" sqref="G2:G11">
      <formula1>qui</formula1>
    </dataValidation>
  </dataValidations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9"/>
  <sheetViews>
    <sheetView workbookViewId="0">
      <selection activeCell="B6" sqref="B6"/>
    </sheetView>
  </sheetViews>
  <sheetFormatPr baseColWidth="10" defaultColWidth="9.140625" defaultRowHeight="15" x14ac:dyDescent="0.25"/>
  <sheetData>
    <row r="3" spans="2:13" x14ac:dyDescent="0.25">
      <c r="B3" s="1" t="s">
        <v>3</v>
      </c>
      <c r="C3" s="1"/>
      <c r="F3" s="1" t="s">
        <v>15</v>
      </c>
      <c r="I3" s="1" t="s">
        <v>2</v>
      </c>
      <c r="M3" s="1" t="s">
        <v>11</v>
      </c>
    </row>
    <row r="4" spans="2:13" x14ac:dyDescent="0.25">
      <c r="B4" t="s">
        <v>28</v>
      </c>
      <c r="F4" t="s">
        <v>22</v>
      </c>
      <c r="I4" t="s">
        <v>4</v>
      </c>
      <c r="M4" t="s">
        <v>19</v>
      </c>
    </row>
    <row r="5" spans="2:13" x14ac:dyDescent="0.25">
      <c r="B5" t="s">
        <v>32</v>
      </c>
      <c r="F5" t="s">
        <v>23</v>
      </c>
      <c r="I5" t="s">
        <v>5</v>
      </c>
      <c r="M5" t="s">
        <v>20</v>
      </c>
    </row>
    <row r="6" spans="2:13" x14ac:dyDescent="0.25">
      <c r="B6" t="s">
        <v>29</v>
      </c>
      <c r="F6" t="s">
        <v>24</v>
      </c>
      <c r="I6" t="s">
        <v>6</v>
      </c>
      <c r="M6" t="s">
        <v>21</v>
      </c>
    </row>
    <row r="7" spans="2:13" x14ac:dyDescent="0.25">
      <c r="B7" t="s">
        <v>30</v>
      </c>
      <c r="F7" t="s">
        <v>25</v>
      </c>
      <c r="M7" t="s">
        <v>13</v>
      </c>
    </row>
    <row r="8" spans="2:13" x14ac:dyDescent="0.25">
      <c r="B8" t="s">
        <v>31</v>
      </c>
      <c r="F8" t="s">
        <v>26</v>
      </c>
      <c r="M8" t="s">
        <v>13</v>
      </c>
    </row>
    <row r="9" spans="2:13" x14ac:dyDescent="0.25">
      <c r="F9" t="s">
        <v>27</v>
      </c>
      <c r="M9" t="s">
        <v>13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9"/>
  <sheetViews>
    <sheetView workbookViewId="0">
      <selection activeCell="D5" sqref="D5"/>
    </sheetView>
  </sheetViews>
  <sheetFormatPr baseColWidth="10" defaultColWidth="9.140625" defaultRowHeight="15" x14ac:dyDescent="0.25"/>
  <cols>
    <col min="2" max="2" width="9.7109375" customWidth="1"/>
    <col min="3" max="3" width="3.140625" customWidth="1"/>
    <col min="5" max="5" width="14" customWidth="1"/>
    <col min="8" max="8" width="14" customWidth="1"/>
    <col min="11" max="11" width="14" customWidth="1"/>
    <col min="14" max="14" width="14" customWidth="1"/>
  </cols>
  <sheetData>
    <row r="1" spans="2:15" ht="15.75" thickBot="1" x14ac:dyDescent="0.3"/>
    <row r="2" spans="2:15" x14ac:dyDescent="0.25">
      <c r="D2" s="20" t="str">
        <f>Formules!F4</f>
        <v>statut1</v>
      </c>
      <c r="E2" s="21"/>
      <c r="F2" s="22"/>
      <c r="G2" s="20" t="str">
        <f>Formules!F5</f>
        <v>statut2</v>
      </c>
      <c r="H2" s="21"/>
      <c r="I2" s="22"/>
      <c r="J2" s="20" t="str">
        <f>Formules!F6</f>
        <v>statut3</v>
      </c>
      <c r="K2" s="21"/>
      <c r="L2" s="22"/>
      <c r="M2" s="20" t="s">
        <v>16</v>
      </c>
      <c r="N2" s="21"/>
      <c r="O2" s="22"/>
    </row>
    <row r="3" spans="2:15" s="3" customFormat="1" ht="29.25" customHeight="1" thickBot="1" x14ac:dyDescent="0.3">
      <c r="D3" s="7" t="str">
        <f>Formules!I4</f>
        <v>transfert</v>
      </c>
      <c r="E3" s="8" t="str">
        <f>Formules!I6</f>
        <v>en cours de traitement</v>
      </c>
      <c r="F3" s="9" t="str">
        <f>Formules!I5</f>
        <v>traité</v>
      </c>
      <c r="G3" s="7" t="str">
        <f>D3</f>
        <v>transfert</v>
      </c>
      <c r="H3" s="8" t="str">
        <f>E3</f>
        <v>en cours de traitement</v>
      </c>
      <c r="I3" s="9" t="str">
        <f>F3</f>
        <v>traité</v>
      </c>
      <c r="J3" s="7" t="str">
        <f>D3</f>
        <v>transfert</v>
      </c>
      <c r="K3" s="8" t="str">
        <f>E3</f>
        <v>en cours de traitement</v>
      </c>
      <c r="L3" s="9" t="str">
        <f>F3</f>
        <v>traité</v>
      </c>
      <c r="M3" s="7" t="str">
        <f>D3</f>
        <v>transfert</v>
      </c>
      <c r="N3" s="8" t="str">
        <f>E3</f>
        <v>en cours de traitement</v>
      </c>
      <c r="O3" s="9" t="str">
        <f>F3</f>
        <v>traité</v>
      </c>
    </row>
    <row r="4" spans="2:15" s="6" customFormat="1" ht="30" customHeight="1" thickBot="1" x14ac:dyDescent="0.3">
      <c r="B4" s="15" t="s">
        <v>19</v>
      </c>
      <c r="C4" s="16"/>
      <c r="D4" s="17">
        <f>COUNTIFS(Reporting!$F$2:$F$299,$D$3,Reporting!$G$2:$G$299,B4,Reporting!$D$2:$D$299,$D$2)</f>
        <v>2</v>
      </c>
      <c r="E4" s="18">
        <f>COUNTIFS(Reporting!$F$2:$F$299,$E$3,Reporting!$G$2:$G$299,$B$4,Reporting!$D$2:$D$299,$D$2)</f>
        <v>0</v>
      </c>
      <c r="F4" s="18">
        <f>COUNTIFS(Reporting!$F$2:$F$299,$F$3,Reporting!$G$2:$G$299,$B$4,Reporting!$D$2:$D$299,$D$2)</f>
        <v>0</v>
      </c>
      <c r="G4" s="18">
        <f>COUNTIFS(Reporting!$F$2:$F$299,$G$3,Reporting!$G$2:$G$299,B4,Reporting!$D$2:$D$299,$G$2)</f>
        <v>0</v>
      </c>
      <c r="H4" s="18">
        <f>COUNTIFS(Reporting!$F$2:$F$299,H3,Reporting!$G$2:$G$299,B4,Reporting!$D$2:$D$299,$G$2)</f>
        <v>0</v>
      </c>
      <c r="I4" s="18">
        <f>COUNTIFS(Reporting!$F$2:$F$299,I3,Reporting!$G$2:$G$299,B4,Reporting!$D$2:$D$299,$G$2)</f>
        <v>1</v>
      </c>
      <c r="J4" s="18">
        <f>COUNTIFS(Reporting!$F$2:$F$299,$J$3,Reporting!$G$2:$G$299,B4,Reporting!$D$2:$D$299,$J$2)</f>
        <v>0</v>
      </c>
      <c r="K4" s="18">
        <f>COUNTIFS(Reporting!$F$2:$F$299,$K$3,Reporting!$G$2:$G$299,B4,Reporting!$D$2:$D$299,$J$2)</f>
        <v>0</v>
      </c>
      <c r="L4" s="18">
        <f>COUNTIFS(Reporting!$F$2:$F$299,$L$3,Reporting!$G$2:$G$299,B4,Reporting!$D$2:$D$299,$J$2)</f>
        <v>0</v>
      </c>
      <c r="M4" s="18"/>
      <c r="N4" s="18"/>
      <c r="O4" s="19"/>
    </row>
    <row r="5" spans="2:15" s="6" customFormat="1" ht="30" customHeight="1" thickBot="1" x14ac:dyDescent="0.3">
      <c r="B5" s="10" t="s">
        <v>20</v>
      </c>
      <c r="C5" s="11"/>
      <c r="D5" s="12">
        <f>COUNTIFS(Reporting!$F$2:$F$299,$D$3,Reporting!$G$2:$G$299,B5,Reporting!$D$2:$D$299,$D$2)</f>
        <v>0</v>
      </c>
      <c r="E5" s="13">
        <f>COUNTIFS(Reporting!$F$2:$F$299,$E$3,Reporting!$G$2:$G$299,$B$4,Reporting!$D$2:$D$299,$D$2)</f>
        <v>0</v>
      </c>
      <c r="F5" s="13">
        <f>COUNTIFS(Reporting!$F$2:$F$299,$F$3,Reporting!$G$2:$G$299,$B$4,Reporting!$D$2:$D$299,$D$2)</f>
        <v>0</v>
      </c>
      <c r="G5" s="13">
        <f>COUNTIFS(Reporting!$F$2:$F$299,$G$3,Reporting!$G$2:$G$299,B5,Reporting!$D$2:$D$299,$G$2)</f>
        <v>0</v>
      </c>
      <c r="H5" s="13">
        <f>COUNTIFS(Reporting!$F$2:$F$299,H3,Reporting!$G$2:$G$299,B5,Reporting!$D$2:$D$299,$G$2)</f>
        <v>0</v>
      </c>
      <c r="I5" s="13">
        <f>COUNTIFS(Reporting!$F$2:$F$299,I3,Reporting!$G$2:$G$299,B5,Reporting!$D$2:$D$299,$G$2)</f>
        <v>0</v>
      </c>
      <c r="J5" s="13">
        <f>COUNTIFS(Reporting!$F$2:$F$299,$J$3,Reporting!$G$2:$G$299,B5,Reporting!$D$2:$D$299,$J$2)</f>
        <v>2</v>
      </c>
      <c r="K5" s="13">
        <f>COUNTIFS(Reporting!$F$2:$F$299,$K$3,Reporting!$G$2:$G$299,B5,Reporting!$D$2:$D$299,$J$2)</f>
        <v>0</v>
      </c>
      <c r="L5" s="13">
        <f>COUNTIFS(Reporting!$F$2:$F$299,$L$3,Reporting!$G$2:$G$299,B5,Reporting!$D$2:$D$299,$J$2)</f>
        <v>0</v>
      </c>
      <c r="M5" s="13"/>
      <c r="N5" s="13"/>
      <c r="O5" s="14"/>
    </row>
    <row r="6" spans="2:15" s="6" customFormat="1" ht="30" customHeight="1" thickBot="1" x14ac:dyDescent="0.3">
      <c r="B6" s="15" t="s">
        <v>21</v>
      </c>
      <c r="C6" s="16"/>
      <c r="D6" s="17">
        <f>COUNTIFS(Reporting!$F$2:$F$299,$D$3,Reporting!$G$2:$G$299,B6,Reporting!$D$2:$D$299,$D$2)</f>
        <v>1</v>
      </c>
      <c r="E6" s="18">
        <f>COUNTIFS(Reporting!$F$2:$F$299,$E$3,Reporting!$G$2:$G$299,$B$4,Reporting!$D$2:$D$299,$D$2)</f>
        <v>0</v>
      </c>
      <c r="F6" s="18">
        <f>COUNTIFS(Reporting!$F$2:$F$299,$F$3,Reporting!$G$2:$G$299,$B$4,Reporting!$D$2:$D$299,$D$2)</f>
        <v>0</v>
      </c>
      <c r="G6" s="18">
        <f>COUNTIFS(Reporting!$F$2:$F$299,$G$3,Reporting!$G$2:$G$299,B6,Reporting!$D$2:$D$299,$G$2)</f>
        <v>0</v>
      </c>
      <c r="H6" s="18">
        <f>COUNTIFS(Reporting!$F$2:$F$299,H3,Reporting!$G$2:$G$299,B6,Reporting!$D$2:$D$299,$G$2)</f>
        <v>1</v>
      </c>
      <c r="I6" s="18">
        <f>COUNTIFS(Reporting!$F$2:$F$299,I3,Reporting!$G$2:$G$299,B6,Reporting!$D$2:$D$299,$G$2)</f>
        <v>0</v>
      </c>
      <c r="J6" s="18">
        <f>COUNTIFS(Reporting!$F$2:$F$299,$J$3,Reporting!$G$2:$G$299,B6,Reporting!$D$2:$D$299,$J$2)</f>
        <v>0</v>
      </c>
      <c r="K6" s="18">
        <f>COUNTIFS(Reporting!$F$2:$F$299,$K$3,Reporting!$G$2:$G$299,B6,Reporting!$D$2:$D$299,$J$2)</f>
        <v>0</v>
      </c>
      <c r="L6" s="18">
        <f>COUNTIFS(Reporting!$F$2:$F$299,$L$3,Reporting!$G$2:$G$299,B6,Reporting!$D$2:$D$299,$J$2)</f>
        <v>0</v>
      </c>
      <c r="M6" s="18"/>
      <c r="N6" s="18"/>
      <c r="O6" s="19"/>
    </row>
    <row r="7" spans="2:15" s="6" customFormat="1" ht="30" customHeight="1" thickBot="1" x14ac:dyDescent="0.3">
      <c r="B7" s="10" t="s">
        <v>13</v>
      </c>
      <c r="C7" s="11"/>
      <c r="D7" s="12">
        <f>COUNTIFS(Reporting!$F$2:$F$299,$D$3,Reporting!$G$2:$G$299,B7,Reporting!$D$2:$D$299,$D$2)</f>
        <v>0</v>
      </c>
      <c r="E7" s="13">
        <f>COUNTIFS(Reporting!$F$2:$F$299,$E$3,Reporting!$G$2:$G$299,$B$4,Reporting!$D$2:$D$299,$D$2)</f>
        <v>0</v>
      </c>
      <c r="F7" s="13">
        <f>COUNTIFS(Reporting!$F$2:$F$299,$F$3,Reporting!$G$2:$G$299,$B$4,Reporting!$D$2:$D$299,$D$2)</f>
        <v>0</v>
      </c>
      <c r="G7" s="13">
        <f>COUNTIFS(Reporting!$F$2:$F$299,$G$3,Reporting!$G$2:$G$299,B7,Reporting!$D$2:$D$299,$G$2)</f>
        <v>0</v>
      </c>
      <c r="H7" s="13">
        <f>COUNTIFS(Reporting!$F$2:$F$299,H3,Reporting!$G$2:$G$299,B7,Reporting!$D$2:$D$299,$G$2)</f>
        <v>0</v>
      </c>
      <c r="I7" s="13">
        <f>COUNTIFS(Reporting!$F$2:$F$299,I3,Reporting!$G$2:$G$299,B7,Reporting!$D$2:$D$299,$G$2)</f>
        <v>0</v>
      </c>
      <c r="J7" s="13">
        <f>COUNTIFS(Reporting!$F$2:$F$299,$J$3,Reporting!$G$2:$G$299,B7,Reporting!$D$2:$D$299,$J$2)</f>
        <v>0</v>
      </c>
      <c r="K7" s="13">
        <f>COUNTIFS(Reporting!$F$2:$F$299,$K$3,Reporting!$G$2:$G$299,B7,Reporting!$D$2:$D$299,$J$2)</f>
        <v>0</v>
      </c>
      <c r="L7" s="13">
        <f>COUNTIFS(Reporting!$F$2:$F$299,$L$3,Reporting!$G$2:$G$299,B7,Reporting!$D$2:$D$299,$J$2)</f>
        <v>0</v>
      </c>
      <c r="M7" s="13"/>
      <c r="N7" s="13"/>
      <c r="O7" s="14"/>
    </row>
    <row r="8" spans="2:15" s="6" customFormat="1" ht="30" customHeight="1" thickBot="1" x14ac:dyDescent="0.3">
      <c r="B8" s="15" t="s">
        <v>13</v>
      </c>
      <c r="C8" s="16"/>
      <c r="D8" s="17">
        <f>COUNTIFS(Reporting!$F$2:$F$299,$D$3,Reporting!$G$2:$G$299,B8,Reporting!$D$2:$D$299,$D$2)</f>
        <v>0</v>
      </c>
      <c r="E8" s="18">
        <f>COUNTIFS(Reporting!$F$2:$F$299,$E$3,Reporting!$G$2:$G$299,$B$4,Reporting!$D$2:$D$299,$D$2)</f>
        <v>0</v>
      </c>
      <c r="F8" s="18">
        <f>COUNTIFS(Reporting!$F$2:$F$299,$F$3,Reporting!$G$2:$G$299,$B$4,Reporting!$D$2:$D$299,$D$2)</f>
        <v>0</v>
      </c>
      <c r="G8" s="18">
        <f>COUNTIFS(Reporting!$F$2:$F$299,$G$3,Reporting!$G$2:$G$299,B8,Reporting!$D$2:$D$299,$G$2)</f>
        <v>0</v>
      </c>
      <c r="H8" s="18">
        <f>COUNTIFS(Reporting!$F$2:$F$299,H3,Reporting!$G$2:$G$299,B8,Reporting!$D$2:$D$299,$G$2)</f>
        <v>0</v>
      </c>
      <c r="I8" s="18">
        <f>COUNTIFS(Reporting!$F$2:$F$299,I3,Reporting!$G$2:$G$299,B8,Reporting!$D$2:$D$299,$G$2)</f>
        <v>0</v>
      </c>
      <c r="J8" s="18">
        <f>COUNTIFS(Reporting!$F$2:$F$299,$J$3,Reporting!$G$2:$G$299,B8,Reporting!$D$2:$D$299,$J$2)</f>
        <v>0</v>
      </c>
      <c r="K8" s="18">
        <f>COUNTIFS(Reporting!$F$2:$F$299,$K$3,Reporting!$G$2:$G$299,B8,Reporting!$D$2:$D$299,$J$2)</f>
        <v>0</v>
      </c>
      <c r="L8" s="18">
        <f>COUNTIFS(Reporting!$F$2:$F$299,$L$3,Reporting!$G$2:$G$299,B8,Reporting!$D$2:$D$299,$J$2)</f>
        <v>0</v>
      </c>
      <c r="M8" s="18"/>
      <c r="N8" s="18"/>
      <c r="O8" s="19"/>
    </row>
    <row r="9" spans="2:15" s="6" customFormat="1" ht="30" customHeight="1" thickBot="1" x14ac:dyDescent="0.3">
      <c r="B9" s="10" t="s">
        <v>13</v>
      </c>
      <c r="C9" s="11"/>
      <c r="D9" s="12">
        <f>COUNTIFS(Reporting!$F$2:$F$299,$D$3,Reporting!$G$2:$G$299,B9,Reporting!$D$2:$D$299,$D$2)</f>
        <v>0</v>
      </c>
      <c r="E9" s="13">
        <f>COUNTIFS(Reporting!$F$2:$F$299,$E$3,Reporting!$G$2:$G$299,$B$4,Reporting!$D$2:$D$299,$D$2)</f>
        <v>0</v>
      </c>
      <c r="F9" s="13">
        <f>COUNTIFS(Reporting!$F$2:$F$299,$F$3,Reporting!$G$2:$G$299,$B$4,Reporting!$D$2:$D$299,$D$2)</f>
        <v>0</v>
      </c>
      <c r="G9" s="13">
        <f>COUNTIFS(Reporting!$F$2:$F$299,$G$3,Reporting!$G$2:$G$299,B9,Reporting!$D$2:$D$299,$G$2)</f>
        <v>0</v>
      </c>
      <c r="H9" s="13">
        <f>COUNTIFS(Reporting!$F$2:$F$299,H3,Reporting!$G$2:$G$299,B9,Reporting!$D$2:$D$299,$G$2)</f>
        <v>0</v>
      </c>
      <c r="I9" s="13">
        <f>COUNTIFS(Reporting!$F$2:$F$299,I3,Reporting!$G$2:$G$299,B9,Reporting!$D$2:$D$299,$G$2)</f>
        <v>0</v>
      </c>
      <c r="J9" s="13">
        <f>COUNTIFS(Reporting!$F$2:$F$299,$J$3,Reporting!$G$2:$G$299,B9,Reporting!$D$2:$D$299,$J$2)</f>
        <v>0</v>
      </c>
      <c r="K9" s="13">
        <f>COUNTIFS(Reporting!$F$2:$F$299,$K$3,Reporting!$G$2:$G$299,B9,Reporting!$D$2:$D$299,$J$2)</f>
        <v>0</v>
      </c>
      <c r="L9" s="13">
        <f>COUNTIFS(Reporting!$F$2:$F$299,$L$3,Reporting!$G$2:$G$299,B9,Reporting!$D$2:$D$299,$J$2)</f>
        <v>0</v>
      </c>
      <c r="M9" s="13"/>
      <c r="N9" s="13"/>
      <c r="O9" s="14"/>
    </row>
  </sheetData>
  <mergeCells count="4">
    <mergeCell ref="D2:F2"/>
    <mergeCell ref="G2:I2"/>
    <mergeCell ref="J2:L2"/>
    <mergeCell ref="M2:O2"/>
  </mergeCells>
  <conditionalFormatting sqref="D4:O4 D6:O6 D8:O8">
    <cfRule type="cellIs" dxfId="1" priority="2" operator="equal">
      <formula>0</formula>
    </cfRule>
  </conditionalFormatting>
  <conditionalFormatting sqref="D5:O5 D7:O7 D9:O9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Reporting</vt:lpstr>
      <vt:lpstr>Formules</vt:lpstr>
      <vt:lpstr>stats</vt:lpstr>
      <vt:lpstr>action</vt:lpstr>
      <vt:lpstr>qui</vt:lpstr>
      <vt:lpstr>statut</vt:lpstr>
      <vt:lpstr>typededemande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2021-02-27T08:12:34Z</dcterms:modified>
</cp:coreProperties>
</file>