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MASTER BREST\Cours\SEMESTRE 8\INTRODUCTION A LA PROGRAMMATION\projet\"/>
    </mc:Choice>
  </mc:AlternateContent>
  <bookViews>
    <workbookView xWindow="0" yWindow="0" windowWidth="11730" windowHeight="7470"/>
  </bookViews>
  <sheets>
    <sheet name="Equation différentielle" sheetId="1" r:id="rId1"/>
    <sheet name="Erreur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D2" i="1"/>
  <c r="D3" i="1"/>
  <c r="D4" i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E3" i="1"/>
  <c r="E2" i="1"/>
  <c r="E4" i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D3" i="3"/>
  <c r="E5" i="1" l="1"/>
  <c r="E6" i="1" s="1"/>
  <c r="E7" i="1" s="1"/>
  <c r="D4" i="3"/>
  <c r="C2" i="1"/>
  <c r="D6" i="3" l="1"/>
  <c r="D5" i="3"/>
  <c r="D7" i="3"/>
  <c r="E8" i="1"/>
  <c r="B4" i="1"/>
  <c r="B8" i="1"/>
  <c r="B12" i="1"/>
  <c r="B16" i="1"/>
  <c r="B20" i="1"/>
  <c r="B24" i="1"/>
  <c r="B28" i="1"/>
  <c r="B32" i="1"/>
  <c r="B36" i="1"/>
  <c r="B40" i="1"/>
  <c r="B44" i="1"/>
  <c r="B48" i="1"/>
  <c r="B52" i="1"/>
  <c r="B5" i="1"/>
  <c r="B9" i="1"/>
  <c r="B13" i="1"/>
  <c r="B17" i="1"/>
  <c r="B21" i="1"/>
  <c r="B25" i="1"/>
  <c r="B29" i="1"/>
  <c r="B33" i="1"/>
  <c r="B37" i="1"/>
  <c r="B41" i="1"/>
  <c r="B45" i="1"/>
  <c r="B49" i="1"/>
  <c r="B2" i="1"/>
  <c r="B6" i="1"/>
  <c r="B10" i="1"/>
  <c r="B14" i="1"/>
  <c r="B18" i="1"/>
  <c r="B22" i="1"/>
  <c r="B26" i="1"/>
  <c r="B30" i="1"/>
  <c r="B34" i="1"/>
  <c r="B38" i="1"/>
  <c r="B42" i="1"/>
  <c r="B46" i="1"/>
  <c r="B50" i="1"/>
  <c r="B3" i="1"/>
  <c r="B7" i="1"/>
  <c r="B11" i="1"/>
  <c r="B15" i="1"/>
  <c r="B19" i="1"/>
  <c r="B23" i="1"/>
  <c r="B27" i="1"/>
  <c r="B31" i="1"/>
  <c r="B35" i="1"/>
  <c r="B39" i="1"/>
  <c r="B43" i="1"/>
  <c r="B47" i="1"/>
  <c r="B51" i="1"/>
  <c r="C3" i="1"/>
  <c r="E9" i="1" l="1"/>
  <c r="D8" i="3"/>
  <c r="D2" i="3"/>
  <c r="B2" i="3"/>
  <c r="C4" i="1"/>
  <c r="E10" i="1" l="1"/>
  <c r="D9" i="3"/>
  <c r="C5" i="1"/>
  <c r="D10" i="3" l="1"/>
  <c r="E11" i="1"/>
  <c r="C6" i="1"/>
  <c r="D11" i="3" l="1"/>
  <c r="E12" i="1"/>
  <c r="C7" i="1"/>
  <c r="E13" i="1" l="1"/>
  <c r="D12" i="3"/>
  <c r="C8" i="1"/>
  <c r="E14" i="1" l="1"/>
  <c r="D13" i="3"/>
  <c r="C9" i="1"/>
  <c r="D14" i="3" l="1"/>
  <c r="E15" i="1"/>
  <c r="C10" i="1"/>
  <c r="D15" i="3" l="1"/>
  <c r="E16" i="1"/>
  <c r="C11" i="1"/>
  <c r="C12" i="1"/>
  <c r="E17" i="1" l="1"/>
  <c r="D16" i="3"/>
  <c r="C13" i="1"/>
  <c r="E18" i="1" l="1"/>
  <c r="D17" i="3"/>
  <c r="C14" i="1"/>
  <c r="D18" i="3" l="1"/>
  <c r="E19" i="1"/>
  <c r="C15" i="1"/>
  <c r="D19" i="3" l="1"/>
  <c r="E20" i="1"/>
  <c r="C16" i="1"/>
  <c r="E21" i="1" l="1"/>
  <c r="D20" i="3"/>
  <c r="C17" i="1"/>
  <c r="E22" i="1" l="1"/>
  <c r="D21" i="3"/>
  <c r="C18" i="1"/>
  <c r="D22" i="3" l="1"/>
  <c r="E23" i="1"/>
  <c r="C19" i="1"/>
  <c r="D23" i="3" l="1"/>
  <c r="E24" i="1"/>
  <c r="C20" i="1"/>
  <c r="D24" i="3" l="1"/>
  <c r="E25" i="1"/>
  <c r="C21" i="1"/>
  <c r="E26" i="1" l="1"/>
  <c r="D25" i="3"/>
  <c r="C22" i="1"/>
  <c r="D26" i="3" l="1"/>
  <c r="E27" i="1"/>
  <c r="C23" i="1"/>
  <c r="D27" i="3" l="1"/>
  <c r="E28" i="1"/>
  <c r="C24" i="1"/>
  <c r="E29" i="1" l="1"/>
  <c r="D28" i="3"/>
  <c r="C25" i="1"/>
  <c r="E30" i="1" l="1"/>
  <c r="D29" i="3"/>
  <c r="C26" i="1"/>
  <c r="D30" i="3" l="1"/>
  <c r="E31" i="1"/>
  <c r="C27" i="1"/>
  <c r="D31" i="3" l="1"/>
  <c r="E32" i="1"/>
  <c r="C28" i="1"/>
  <c r="E33" i="1" l="1"/>
  <c r="D32" i="3"/>
  <c r="C29" i="1"/>
  <c r="E34" i="1" l="1"/>
  <c r="D33" i="3"/>
  <c r="C30" i="1"/>
  <c r="D34" i="3" l="1"/>
  <c r="E35" i="1"/>
  <c r="C31" i="1"/>
  <c r="D35" i="3" l="1"/>
  <c r="E36" i="1"/>
  <c r="C32" i="1"/>
  <c r="D36" i="3" l="1"/>
  <c r="E37" i="1"/>
  <c r="C33" i="1"/>
  <c r="E38" i="1" l="1"/>
  <c r="D37" i="3"/>
  <c r="C34" i="1"/>
  <c r="D38" i="3" l="1"/>
  <c r="E39" i="1"/>
  <c r="C35" i="1"/>
  <c r="D39" i="3" l="1"/>
  <c r="E40" i="1"/>
  <c r="C36" i="1"/>
  <c r="E41" i="1" l="1"/>
  <c r="D40" i="3"/>
  <c r="C37" i="1"/>
  <c r="E42" i="1" l="1"/>
  <c r="D41" i="3"/>
  <c r="C38" i="1"/>
  <c r="D42" i="3" l="1"/>
  <c r="E43" i="1"/>
  <c r="C39" i="1"/>
  <c r="D43" i="3" l="1"/>
  <c r="E44" i="1"/>
  <c r="C40" i="1"/>
  <c r="E45" i="1" l="1"/>
  <c r="D44" i="3"/>
  <c r="C41" i="1"/>
  <c r="E46" i="1" l="1"/>
  <c r="D45" i="3"/>
  <c r="C42" i="1"/>
  <c r="D46" i="3" l="1"/>
  <c r="E47" i="1"/>
  <c r="C43" i="1"/>
  <c r="D47" i="3" l="1"/>
  <c r="E48" i="1"/>
  <c r="C44" i="1"/>
  <c r="D48" i="3" l="1"/>
  <c r="E49" i="1"/>
  <c r="C45" i="1"/>
  <c r="E50" i="1" l="1"/>
  <c r="D49" i="3"/>
  <c r="C46" i="1"/>
  <c r="D50" i="3" l="1"/>
  <c r="E51" i="1"/>
  <c r="C47" i="1"/>
  <c r="D51" i="3" l="1"/>
  <c r="E52" i="1"/>
  <c r="D52" i="3" s="1"/>
  <c r="C48" i="1"/>
  <c r="C49" i="1" l="1"/>
  <c r="C50" i="1" l="1"/>
  <c r="C51" i="1" l="1"/>
  <c r="C52" i="1" l="1"/>
</calcChain>
</file>

<file path=xl/sharedStrings.xml><?xml version="1.0" encoding="utf-8"?>
<sst xmlns="http://schemas.openxmlformats.org/spreadsheetml/2006/main" count="13" uniqueCount="12">
  <si>
    <t>Jours</t>
  </si>
  <si>
    <t>B</t>
  </si>
  <si>
    <t>gamma</t>
  </si>
  <si>
    <t>Euler explicite</t>
  </si>
  <si>
    <t>Euler centré</t>
  </si>
  <si>
    <t>dt</t>
  </si>
  <si>
    <t>S (%)</t>
  </si>
  <si>
    <t>Solution analytique</t>
  </si>
  <si>
    <t>Euler second ordre</t>
  </si>
  <si>
    <t>explicite</t>
  </si>
  <si>
    <t>centré</t>
  </si>
  <si>
    <t>second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</si>
</sst>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595959"/>
      <name val="Calibri"/>
      <family val="2"/>
      <scheme val="minor"/>
    </font>
    <font>
      <sz val="10"/>
      <color rgb="FF59595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2" borderId="0" xfId="1"/>
    <xf numFmtId="0" fontId="2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 readingOrder="1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Pourcentage de personnes touchées en fonction du temps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'Equation différentielle'!$B$1</c:f>
              <c:strCache>
                <c:ptCount val="1"/>
                <c:pt idx="0">
                  <c:v>Solution analytique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'Equation différentielle'!$A$2:$A$52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cat>
          <c:val>
            <c:numRef>
              <c:f>'Equation différentielle'!$B$2:$B$52</c:f>
              <c:numCache>
                <c:formatCode>General</c:formatCode>
                <c:ptCount val="51"/>
                <c:pt idx="0">
                  <c:v>3</c:v>
                </c:pt>
                <c:pt idx="1">
                  <c:v>2.6740984317204939</c:v>
                </c:pt>
                <c:pt idx="2">
                  <c:v>2.3836008075100024</c:v>
                </c:pt>
                <c:pt idx="3">
                  <c:v>2.1246610604034002</c:v>
                </c:pt>
                <c:pt idx="4">
                  <c:v>1.8938509365207779</c:v>
                </c:pt>
                <c:pt idx="5">
                  <c:v>1.688114606420867</c:v>
                </c:pt>
                <c:pt idx="6">
                  <c:v>1.5047282071981667</c:v>
                </c:pt>
                <c:pt idx="7">
                  <c:v>1.3412637796780693</c:v>
                </c:pt>
                <c:pt idx="8">
                  <c:v>1.1955571232535425</c:v>
                </c:pt>
                <c:pt idx="9">
                  <c:v>1.0656791427748544</c:v>
                </c:pt>
                <c:pt idx="10">
                  <c:v>0.94991030813715982</c:v>
                </c:pt>
                <c:pt idx="11">
                  <c:v>0.84671788842157003</c:v>
                </c:pt>
                <c:pt idx="12">
                  <c:v>0.75473565917926955</c:v>
                </c:pt>
                <c:pt idx="13">
                  <c:v>0.67274581419160606</c:v>
                </c:pt>
                <c:pt idx="14">
                  <c:v>0.59966284222543353</c:v>
                </c:pt>
                <c:pt idx="15">
                  <c:v>0.53451915531869532</c:v>
                </c:pt>
                <c:pt idx="16">
                  <c:v>0.47645227832076209</c:v>
                </c:pt>
                <c:pt idx="17">
                  <c:v>0.42469343008240212</c:v>
                </c:pt>
                <c:pt idx="18">
                  <c:v>0.37855734511511629</c:v>
                </c:pt>
                <c:pt idx="19">
                  <c:v>0.33743320096286888</c:v>
                </c:pt>
                <c:pt idx="20">
                  <c:v>0.30077653116841124</c:v>
                </c:pt>
                <c:pt idx="21">
                  <c:v>0.26810201676525958</c:v>
                </c:pt>
                <c:pt idx="22">
                  <c:v>0.2389770608576941</c:v>
                </c:pt>
                <c:pt idx="23">
                  <c:v>0.21301606121891103</c:v>
                </c:pt>
                <c:pt idx="24">
                  <c:v>0.1898753050789222</c:v>
                </c:pt>
                <c:pt idx="25">
                  <c:v>0.16924841851133204</c:v>
                </c:pt>
                <c:pt idx="26">
                  <c:v>0.15086231017077567</c:v>
                </c:pt>
                <c:pt idx="27">
                  <c:v>0.13447355567780067</c:v>
                </c:pt>
                <c:pt idx="28">
                  <c:v>0.11986517478196175</c:v>
                </c:pt>
                <c:pt idx="29">
                  <c:v>0.10684375863411558</c:v>
                </c:pt>
                <c:pt idx="30">
                  <c:v>9.5236909134203851E-2</c:v>
                </c:pt>
                <c:pt idx="31">
                  <c:v>8.489095645256059E-2</c:v>
                </c:pt>
                <c:pt idx="32">
                  <c:v>7.5668924505681662E-2</c:v>
                </c:pt>
                <c:pt idx="33">
                  <c:v>6.7448717450206586E-2</c:v>
                </c:pt>
                <c:pt idx="34">
                  <c:v>6.0121503185052064E-2</c:v>
                </c:pt>
                <c:pt idx="35">
                  <c:v>5.3590272459942155E-2</c:v>
                </c:pt>
                <c:pt idx="36">
                  <c:v>4.7768554513535094E-2</c:v>
                </c:pt>
                <c:pt idx="37">
                  <c:v>4.257927223673303E-2</c:v>
                </c:pt>
                <c:pt idx="38">
                  <c:v>3.7953721704015946E-2</c:v>
                </c:pt>
                <c:pt idx="39">
                  <c:v>3.3830662562221704E-2</c:v>
                </c:pt>
                <c:pt idx="40">
                  <c:v>3.0155507233900758E-2</c:v>
                </c:pt>
                <c:pt idx="41">
                  <c:v>2.6879598200636672E-2</c:v>
                </c:pt>
                <c:pt idx="42">
                  <c:v>2.3959563797866505E-2</c:v>
                </c:pt>
                <c:pt idx="43">
                  <c:v>2.1356743992193998E-2</c:v>
                </c:pt>
                <c:pt idx="44">
                  <c:v>1.9036678538727349E-2</c:v>
                </c:pt>
                <c:pt idx="45">
                  <c:v>1.6968650741859326E-2</c:v>
                </c:pt>
                <c:pt idx="46">
                  <c:v>1.512528077907295E-2</c:v>
                </c:pt>
                <c:pt idx="47">
                  <c:v>1.3482163203550366E-2</c:v>
                </c:pt>
                <c:pt idx="48">
                  <c:v>1.2017543826271262E-2</c:v>
                </c:pt>
                <c:pt idx="49">
                  <c:v>1.0712031699654758E-2</c:v>
                </c:pt>
                <c:pt idx="50">
                  <c:v>9.5483423895290007E-3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'Equation différentielle'!$C$1</c:f>
              <c:strCache>
                <c:ptCount val="1"/>
                <c:pt idx="0">
                  <c:v>Euler explicite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'Equation différentielle'!$A$2:$A$52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cat>
          <c:val>
            <c:numRef>
              <c:f>'Equation différentielle'!$C$2:$C$52</c:f>
              <c:numCache>
                <c:formatCode>General</c:formatCode>
                <c:ptCount val="51"/>
                <c:pt idx="0">
                  <c:v>3</c:v>
                </c:pt>
                <c:pt idx="1">
                  <c:v>2.6550000000000002</c:v>
                </c:pt>
                <c:pt idx="2">
                  <c:v>2.3496750000000004</c:v>
                </c:pt>
                <c:pt idx="3">
                  <c:v>2.0794623750000003</c:v>
                </c:pt>
                <c:pt idx="4">
                  <c:v>1.8403242018750001</c:v>
                </c:pt>
                <c:pt idx="5">
                  <c:v>1.6286869186593753</c:v>
                </c:pt>
                <c:pt idx="6">
                  <c:v>1.4413879230135471</c:v>
                </c:pt>
                <c:pt idx="7">
                  <c:v>1.2756283118669893</c:v>
                </c:pt>
                <c:pt idx="8">
                  <c:v>1.1289310560022856</c:v>
                </c:pt>
                <c:pt idx="9">
                  <c:v>0.99910398456202276</c:v>
                </c:pt>
                <c:pt idx="10">
                  <c:v>0.88420702633739023</c:v>
                </c:pt>
                <c:pt idx="11">
                  <c:v>0.7825232183085904</c:v>
                </c:pt>
                <c:pt idx="12">
                  <c:v>0.69253304820310246</c:v>
                </c:pt>
                <c:pt idx="13">
                  <c:v>0.61289174765974574</c:v>
                </c:pt>
                <c:pt idx="14">
                  <c:v>0.54240919667887499</c:v>
                </c:pt>
                <c:pt idx="15">
                  <c:v>0.48003213906080439</c:v>
                </c:pt>
                <c:pt idx="16">
                  <c:v>0.42482844306881185</c:v>
                </c:pt>
                <c:pt idx="17">
                  <c:v>0.37597317211589854</c:v>
                </c:pt>
                <c:pt idx="18">
                  <c:v>0.33273625732257017</c:v>
                </c:pt>
                <c:pt idx="19">
                  <c:v>0.2944715877304746</c:v>
                </c:pt>
                <c:pt idx="20">
                  <c:v>0.26060735514147004</c:v>
                </c:pt>
                <c:pt idx="21">
                  <c:v>0.23063750930020099</c:v>
                </c:pt>
                <c:pt idx="22">
                  <c:v>0.20411419573067791</c:v>
                </c:pt>
                <c:pt idx="23">
                  <c:v>0.18064106322164997</c:v>
                </c:pt>
                <c:pt idx="24">
                  <c:v>0.15986734095116023</c:v>
                </c:pt>
                <c:pt idx="25">
                  <c:v>0.14148259674177682</c:v>
                </c:pt>
                <c:pt idx="26">
                  <c:v>0.12521209811647249</c:v>
                </c:pt>
                <c:pt idx="27">
                  <c:v>0.11081270683307816</c:v>
                </c:pt>
                <c:pt idx="28">
                  <c:v>9.806924554727417E-2</c:v>
                </c:pt>
                <c:pt idx="29">
                  <c:v>8.6791282309337636E-2</c:v>
                </c:pt>
                <c:pt idx="30">
                  <c:v>7.6810284843763815E-2</c:v>
                </c:pt>
                <c:pt idx="31">
                  <c:v>6.7977102086730981E-2</c:v>
                </c:pt>
                <c:pt idx="32">
                  <c:v>6.0159735346756921E-2</c:v>
                </c:pt>
                <c:pt idx="33">
                  <c:v>5.3241365781879872E-2</c:v>
                </c:pt>
                <c:pt idx="34">
                  <c:v>4.7118608716963689E-2</c:v>
                </c:pt>
                <c:pt idx="35">
                  <c:v>4.1699968714512869E-2</c:v>
                </c:pt>
                <c:pt idx="36">
                  <c:v>3.6904472312343894E-2</c:v>
                </c:pt>
                <c:pt idx="37">
                  <c:v>3.266045799642435E-2</c:v>
                </c:pt>
                <c:pt idx="38">
                  <c:v>2.8904505326835549E-2</c:v>
                </c:pt>
                <c:pt idx="39">
                  <c:v>2.5580487214249464E-2</c:v>
                </c:pt>
                <c:pt idx="40">
                  <c:v>2.2638731184610777E-2</c:v>
                </c:pt>
                <c:pt idx="41">
                  <c:v>2.0035277098380537E-2</c:v>
                </c:pt>
                <c:pt idx="42">
                  <c:v>1.7731220232066774E-2</c:v>
                </c:pt>
                <c:pt idx="43">
                  <c:v>1.5692129905379097E-2</c:v>
                </c:pt>
                <c:pt idx="44">
                  <c:v>1.3887534966260502E-2</c:v>
                </c:pt>
                <c:pt idx="45">
                  <c:v>1.2290468445140545E-2</c:v>
                </c:pt>
                <c:pt idx="46">
                  <c:v>1.0877064573949383E-2</c:v>
                </c:pt>
                <c:pt idx="47">
                  <c:v>9.6262021479452051E-3</c:v>
                </c:pt>
                <c:pt idx="48">
                  <c:v>8.5191889009315069E-3</c:v>
                </c:pt>
                <c:pt idx="49">
                  <c:v>7.5394821773243836E-3</c:v>
                </c:pt>
                <c:pt idx="50">
                  <c:v>6.6724417269320799E-3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'Equation différentielle'!$D$1</c:f>
              <c:strCache>
                <c:ptCount val="1"/>
                <c:pt idx="0">
                  <c:v>Euler centré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'Equation différentielle'!$A$2:$A$52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cat>
          <c:val>
            <c:numRef>
              <c:f>'Equation différentielle'!$D$2:$D$52</c:f>
              <c:numCache>
                <c:formatCode>General</c:formatCode>
                <c:ptCount val="51"/>
                <c:pt idx="0">
                  <c:v>3</c:v>
                </c:pt>
                <c:pt idx="1">
                  <c:v>2.6550000000000002</c:v>
                </c:pt>
                <c:pt idx="2">
                  <c:v>2.3893499999999999</c:v>
                </c:pt>
                <c:pt idx="3">
                  <c:v>2.1054495000000002</c:v>
                </c:pt>
                <c:pt idx="4">
                  <c:v>1.9050966149999997</c:v>
                </c:pt>
                <c:pt idx="5">
                  <c:v>1.6672772785500003</c:v>
                </c:pt>
                <c:pt idx="6">
                  <c:v>1.5216228409335</c:v>
                </c:pt>
                <c:pt idx="7">
                  <c:v>1.3173040251352952</c:v>
                </c:pt>
                <c:pt idx="8">
                  <c:v>1.2186429151523821</c:v>
                </c:pt>
                <c:pt idx="9">
                  <c:v>1.0370161546502474</c:v>
                </c:pt>
                <c:pt idx="10">
                  <c:v>0.98012919958282518</c:v>
                </c:pt>
                <c:pt idx="11">
                  <c:v>0.81158643874619762</c:v>
                </c:pt>
                <c:pt idx="12">
                  <c:v>0.79346431867119971</c:v>
                </c:pt>
                <c:pt idx="13">
                  <c:v>0.62908964545182178</c:v>
                </c:pt>
                <c:pt idx="14">
                  <c:v>0.64877370021728065</c:v>
                </c:pt>
                <c:pt idx="15">
                  <c:v>0.47987169440184718</c:v>
                </c:pt>
                <c:pt idx="16">
                  <c:v>0.53840321050485573</c:v>
                </c:pt>
                <c:pt idx="17">
                  <c:v>0.35603895598573032</c:v>
                </c:pt>
                <c:pt idx="18">
                  <c:v>0.45651425062813777</c:v>
                </c:pt>
                <c:pt idx="19">
                  <c:v>0.25104067834125859</c:v>
                </c:pt>
                <c:pt idx="20">
                  <c:v>0.39877489460964832</c:v>
                </c:pt>
                <c:pt idx="21">
                  <c:v>0.1593224525810395</c:v>
                </c:pt>
                <c:pt idx="22">
                  <c:v>0.36213073051600919</c:v>
                </c:pt>
                <c:pt idx="23">
                  <c:v>7.6032384562357391E-2</c:v>
                </c:pt>
                <c:pt idx="24">
                  <c:v>0.344643282066667</c:v>
                </c:pt>
                <c:pt idx="25">
                  <c:v>-3.2355703129760549E-3</c:v>
                </c:pt>
                <c:pt idx="26">
                  <c:v>0.34538746323865149</c:v>
                </c:pt>
                <c:pt idx="27">
                  <c:v>-8.2674686857865887E-2</c:v>
                </c:pt>
                <c:pt idx="28">
                  <c:v>0.36440264121596067</c:v>
                </c:pt>
                <c:pt idx="29">
                  <c:v>-0.16648729433753684</c:v>
                </c:pt>
                <c:pt idx="30">
                  <c:v>0.40269471891359415</c:v>
                </c:pt>
                <c:pt idx="31">
                  <c:v>-0.2591070796876635</c:v>
                </c:pt>
                <c:pt idx="32">
                  <c:v>0.46228934724175674</c:v>
                </c:pt>
                <c:pt idx="33">
                  <c:v>-0.36543362955326752</c:v>
                </c:pt>
                <c:pt idx="34">
                  <c:v>0.54633908203900827</c:v>
                </c:pt>
                <c:pt idx="35">
                  <c:v>-0.49109161842223936</c:v>
                </c:pt>
                <c:pt idx="36">
                  <c:v>0.65929015427612336</c:v>
                </c:pt>
                <c:pt idx="37">
                  <c:v>-0.64272835390574767</c:v>
                </c:pt>
                <c:pt idx="38">
                  <c:v>0.80711767567444537</c:v>
                </c:pt>
                <c:pt idx="39">
                  <c:v>-0.82836541931087015</c:v>
                </c:pt>
                <c:pt idx="40">
                  <c:v>0.99764172211594548</c:v>
                </c:pt>
                <c:pt idx="41">
                  <c:v>-1.0578230153975374</c:v>
                </c:pt>
                <c:pt idx="42">
                  <c:v>1.2409410156573792</c:v>
                </c:pt>
                <c:pt idx="43">
                  <c:v>-1.3432394489987345</c:v>
                </c:pt>
                <c:pt idx="44">
                  <c:v>1.5498860889270882</c:v>
                </c:pt>
                <c:pt idx="45">
                  <c:v>-1.6997132494519649</c:v>
                </c:pt>
                <c:pt idx="46">
                  <c:v>1.94082013630104</c:v>
                </c:pt>
                <c:pt idx="47">
                  <c:v>-2.1461018808012042</c:v>
                </c:pt>
                <c:pt idx="48">
                  <c:v>2.4344235688853164</c:v>
                </c:pt>
                <c:pt idx="49">
                  <c:v>-2.7060193016448268</c:v>
                </c:pt>
                <c:pt idx="50">
                  <c:v>3.0568080082636264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'Equation différentielle'!$E$1</c:f>
              <c:strCache>
                <c:ptCount val="1"/>
                <c:pt idx="0">
                  <c:v>Euler second ordre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'Equation différentielle'!$A$2:$A$52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cat>
          <c:val>
            <c:numRef>
              <c:f>'Equation différentielle'!$E$2:$E$52</c:f>
              <c:numCache>
                <c:formatCode>General</c:formatCode>
                <c:ptCount val="51"/>
                <c:pt idx="0">
                  <c:v>3</c:v>
                </c:pt>
                <c:pt idx="1">
                  <c:v>2.6550000000000002</c:v>
                </c:pt>
                <c:pt idx="2">
                  <c:v>2.3364500000000006</c:v>
                </c:pt>
                <c:pt idx="3">
                  <c:v>2.0511388333333342</c:v>
                </c:pt>
                <c:pt idx="4">
                  <c:v>1.7987811338888899</c:v>
                </c:pt>
                <c:pt idx="5">
                  <c:v>1.5767553471425935</c:v>
                </c:pt>
                <c:pt idx="6">
                  <c:v>1.3818621749462292</c:v>
                </c:pt>
                <c:pt idx="7">
                  <c:v>1.2109550174682302</c:v>
                </c:pt>
                <c:pt idx="8">
                  <c:v>1.0611460803029995</c:v>
                </c:pt>
                <c:pt idx="9">
                  <c:v>0.92985523509135926</c:v>
                </c:pt>
                <c:pt idx="10">
                  <c:v>0.81480271866380838</c:v>
                </c:pt>
                <c:pt idx="11">
                  <c:v>0.71398367142373276</c:v>
                </c:pt>
                <c:pt idx="12">
                  <c:v>0.62563857420122138</c:v>
                </c:pt>
                <c:pt idx="13">
                  <c:v>0.54822458443829059</c:v>
                </c:pt>
                <c:pt idx="14">
                  <c:v>0.48038936971037804</c:v>
                </c:pt>
                <c:pt idx="15">
                  <c:v>0.42094777978994485</c:v>
                </c:pt>
                <c:pt idx="16">
                  <c:v>0.36886125336590464</c:v>
                </c:pt>
                <c:pt idx="17">
                  <c:v>0.32321971513317188</c:v>
                </c:pt>
                <c:pt idx="18">
                  <c:v>0.28322569089538446</c:v>
                </c:pt>
                <c:pt idx="19">
                  <c:v>0.24818037984747585</c:v>
                </c:pt>
                <c:pt idx="20">
                  <c:v>0.21747144704319984</c:v>
                </c:pt>
                <c:pt idx="21">
                  <c:v>0.19056232516846253</c:v>
                </c:pt>
                <c:pt idx="22">
                  <c:v>0.16698283961396795</c:v>
                </c:pt>
                <c:pt idx="23">
                  <c:v>0.14632099339206556</c:v>
                </c:pt>
                <c:pt idx="24">
                  <c:v>0.12821576849137306</c:v>
                </c:pt>
                <c:pt idx="25">
                  <c:v>0.11235081794013696</c:v>
                </c:pt>
                <c:pt idx="26">
                  <c:v>9.844893838098108E-2</c:v>
                </c:pt>
                <c:pt idx="27">
                  <c:v>8.6267226585387227E-2</c:v>
                </c:pt>
                <c:pt idx="28">
                  <c:v>7.5592835281976259E-2</c:v>
                </c:pt>
                <c:pt idx="29">
                  <c:v>6.6239254142554424E-2</c:v>
                </c:pt>
                <c:pt idx="30">
                  <c:v>5.804305094515131E-2</c:v>
                </c:pt>
                <c:pt idx="31">
                  <c:v>5.0861015973555336E-2</c:v>
                </c:pt>
                <c:pt idx="32">
                  <c:v>4.4567659758384108E-2</c:v>
                </c:pt>
                <c:pt idx="33">
                  <c:v>3.9053020438517584E-2</c:v>
                </c:pt>
                <c:pt idx="34">
                  <c:v>3.4220742431609059E-2</c:v>
                </c:pt>
                <c:pt idx="35">
                  <c:v>2.9986392842882858E-2</c:v>
                </c:pt>
                <c:pt idx="36">
                  <c:v>2.6275986195353106E-2</c:v>
                </c:pt>
                <c:pt idx="37">
                  <c:v>2.3024691704532783E-2</c:v>
                </c:pt>
                <c:pt idx="38">
                  <c:v>2.017570051024516E-2</c:v>
                </c:pt>
                <c:pt idx="39">
                  <c:v>1.767923307303049E-2</c:v>
                </c:pt>
                <c:pt idx="40">
                  <c:v>1.5491669391693262E-2</c:v>
                </c:pt>
                <c:pt idx="41">
                  <c:v>1.3574786844551037E-2</c:v>
                </c:pt>
                <c:pt idx="42">
                  <c:v>1.1895092337421384E-2</c:v>
                </c:pt>
                <c:pt idx="43">
                  <c:v>1.0423237089175861E-2</c:v>
                </c:pt>
                <c:pt idx="44">
                  <c:v>9.133503829590538E-3</c:v>
                </c:pt>
                <c:pt idx="45">
                  <c:v>8.0033574494601557E-3</c:v>
                </c:pt>
                <c:pt idx="46">
                  <c:v>7.013051251624749E-3</c:v>
                </c:pt>
                <c:pt idx="47">
                  <c:v>6.1452819230550489E-3</c:v>
                </c:pt>
                <c:pt idx="48">
                  <c:v>5.384887199430928E-3</c:v>
                </c:pt>
                <c:pt idx="49">
                  <c:v>4.7185809395998502E-3</c:v>
                </c:pt>
                <c:pt idx="50">
                  <c:v>4.1347209809535022E-3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4790912"/>
        <c:axId val="1994795264"/>
      </c:lineChart>
      <c:catAx>
        <c:axId val="1994790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4795264"/>
        <c:crosses val="autoZero"/>
        <c:auto val="1"/>
        <c:lblAlgn val="ctr"/>
        <c:lblOffset val="100"/>
        <c:noMultiLvlLbl val="0"/>
      </c:catAx>
      <c:valAx>
        <c:axId val="199479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Pourcentage de personnes touchées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4790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Erreur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Erreurs!$B$1</c:f>
              <c:strCache>
                <c:ptCount val="1"/>
                <c:pt idx="0">
                  <c:v>explicite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Erreurs!$A$2:$A$52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Erreurs!$B$2:$B$52</c:f>
              <c:numCache>
                <c:formatCode>General</c:formatCode>
                <c:ptCount val="51"/>
                <c:pt idx="0">
                  <c:v>0</c:v>
                </c:pt>
                <c:pt idx="1">
                  <c:v>1.9098431720493636E-2</c:v>
                </c:pt>
                <c:pt idx="2">
                  <c:v>3.392580751000196E-2</c:v>
                </c:pt>
                <c:pt idx="3">
                  <c:v>4.5198685403399885E-2</c:v>
                </c:pt>
                <c:pt idx="4">
                  <c:v>5.3526734645777729E-2</c:v>
                </c:pt>
                <c:pt idx="5">
                  <c:v>5.9427687761491654E-2</c:v>
                </c:pt>
                <c:pt idx="6">
                  <c:v>6.3340284184619566E-2</c:v>
                </c:pt>
                <c:pt idx="7">
                  <c:v>6.5635467811079984E-2</c:v>
                </c:pt>
                <c:pt idx="8">
                  <c:v>6.662606725125686E-2</c:v>
                </c:pt>
                <c:pt idx="9">
                  <c:v>6.6575158212831664E-2</c:v>
                </c:pt>
                <c:pt idx="10">
                  <c:v>6.5703281799769586E-2</c:v>
                </c:pt>
                <c:pt idx="11">
                  <c:v>6.4194670112979635E-2</c:v>
                </c:pt>
                <c:pt idx="12">
                  <c:v>6.2202610976167083E-2</c:v>
                </c:pt>
                <c:pt idx="13">
                  <c:v>5.9854066531860317E-2</c:v>
                </c:pt>
                <c:pt idx="14">
                  <c:v>5.725364554655854E-2</c:v>
                </c:pt>
                <c:pt idx="15">
                  <c:v>5.448701625789093E-2</c:v>
                </c:pt>
                <c:pt idx="16">
                  <c:v>5.1623835251950245E-2</c:v>
                </c:pt>
                <c:pt idx="17">
                  <c:v>4.8720257966503588E-2</c:v>
                </c:pt>
                <c:pt idx="18">
                  <c:v>4.5821087792546122E-2</c:v>
                </c:pt>
                <c:pt idx="19">
                  <c:v>4.296161323239428E-2</c:v>
                </c:pt>
                <c:pt idx="20">
                  <c:v>4.01691760269412E-2</c:v>
                </c:pt>
                <c:pt idx="21">
                  <c:v>3.7464507465058583E-2</c:v>
                </c:pt>
                <c:pt idx="22">
                  <c:v>3.4862865127016196E-2</c:v>
                </c:pt>
                <c:pt idx="23">
                  <c:v>3.2374997997261068E-2</c:v>
                </c:pt>
                <c:pt idx="24">
                  <c:v>3.0007964127761966E-2</c:v>
                </c:pt>
                <c:pt idx="25">
                  <c:v>2.7765821769555221E-2</c:v>
                </c:pt>
                <c:pt idx="26">
                  <c:v>2.5650212054303179E-2</c:v>
                </c:pt>
                <c:pt idx="27">
                  <c:v>2.3660848844722512E-2</c:v>
                </c:pt>
                <c:pt idx="28">
                  <c:v>2.179592923468758E-2</c:v>
                </c:pt>
                <c:pt idx="29">
                  <c:v>2.005247632477794E-2</c:v>
                </c:pt>
                <c:pt idx="30">
                  <c:v>1.8426624290440036E-2</c:v>
                </c:pt>
                <c:pt idx="31">
                  <c:v>1.6913854365829609E-2</c:v>
                </c:pt>
                <c:pt idx="32">
                  <c:v>1.5509189158924741E-2</c:v>
                </c:pt>
                <c:pt idx="33">
                  <c:v>1.4207351668326713E-2</c:v>
                </c:pt>
                <c:pt idx="34">
                  <c:v>1.3002894468088375E-2</c:v>
                </c:pt>
                <c:pt idx="35">
                  <c:v>1.1890303745429286E-2</c:v>
                </c:pt>
                <c:pt idx="36">
                  <c:v>1.08640822011912E-2</c:v>
                </c:pt>
                <c:pt idx="37">
                  <c:v>9.9188142403086807E-3</c:v>
                </c:pt>
                <c:pt idx="38">
                  <c:v>9.0492163771803968E-3</c:v>
                </c:pt>
                <c:pt idx="39">
                  <c:v>8.2501753479722398E-3</c:v>
                </c:pt>
                <c:pt idx="40">
                  <c:v>7.5167760492899811E-3</c:v>
                </c:pt>
                <c:pt idx="41">
                  <c:v>6.8443211022561345E-3</c:v>
                </c:pt>
                <c:pt idx="42">
                  <c:v>6.2283435657997308E-3</c:v>
                </c:pt>
                <c:pt idx="43">
                  <c:v>5.6646140868149009E-3</c:v>
                </c:pt>
                <c:pt idx="44">
                  <c:v>5.1491435724668466E-3</c:v>
                </c:pt>
                <c:pt idx="45">
                  <c:v>4.678182296718781E-3</c:v>
                </c:pt>
                <c:pt idx="46">
                  <c:v>4.2482162051235665E-3</c:v>
                </c:pt>
                <c:pt idx="47">
                  <c:v>3.8559610556051609E-3</c:v>
                </c:pt>
                <c:pt idx="48">
                  <c:v>3.4983549253397549E-3</c:v>
                </c:pt>
                <c:pt idx="49">
                  <c:v>3.1725495223303745E-3</c:v>
                </c:pt>
                <c:pt idx="50">
                  <c:v>2.8759006625969207E-3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Erreurs!$C$1</c:f>
              <c:strCache>
                <c:ptCount val="1"/>
                <c:pt idx="0">
                  <c:v>centré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Erreurs!$A$2:$A$52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Erreurs!$C$2:$C$52</c:f>
              <c:numCache>
                <c:formatCode>General</c:formatCode>
                <c:ptCount val="51"/>
                <c:pt idx="0">
                  <c:v>0</c:v>
                </c:pt>
                <c:pt idx="1">
                  <c:v>1.9098431720493636E-2</c:v>
                </c:pt>
                <c:pt idx="2">
                  <c:v>-5.7491924899975011E-3</c:v>
                </c:pt>
                <c:pt idx="3">
                  <c:v>1.9211560403399996E-2</c:v>
                </c:pt>
                <c:pt idx="4">
                  <c:v>-1.1245678479221866E-2</c:v>
                </c:pt>
                <c:pt idx="5">
                  <c:v>2.0837327870866673E-2</c:v>
                </c:pt>
                <c:pt idx="6">
                  <c:v>-1.6894633735333286E-2</c:v>
                </c:pt>
                <c:pt idx="7">
                  <c:v>2.3959754542774103E-2</c:v>
                </c:pt>
                <c:pt idx="8">
                  <c:v>-2.3085791898839636E-2</c:v>
                </c:pt>
                <c:pt idx="9">
                  <c:v>2.8662988124606992E-2</c:v>
                </c:pt>
                <c:pt idx="10">
                  <c:v>-3.0218891445665363E-2</c:v>
                </c:pt>
                <c:pt idx="11">
                  <c:v>3.5131449675372406E-2</c:v>
                </c:pt>
                <c:pt idx="12">
                  <c:v>-3.8728659491930162E-2</c:v>
                </c:pt>
                <c:pt idx="13">
                  <c:v>4.3656168739784285E-2</c:v>
                </c:pt>
                <c:pt idx="14">
                  <c:v>-4.9110857991847112E-2</c:v>
                </c:pt>
                <c:pt idx="15">
                  <c:v>5.4647460916848134E-2</c:v>
                </c:pt>
                <c:pt idx="16">
                  <c:v>-6.1950932184093643E-2</c:v>
                </c:pt>
                <c:pt idx="17">
                  <c:v>6.8654474096671803E-2</c:v>
                </c:pt>
                <c:pt idx="18">
                  <c:v>-7.7956905513021479E-2</c:v>
                </c:pt>
                <c:pt idx="19">
                  <c:v>8.639252262161029E-2</c:v>
                </c:pt>
                <c:pt idx="20">
                  <c:v>-9.799836344123708E-2</c:v>
                </c:pt>
                <c:pt idx="21">
                  <c:v>0.10877956418422008</c:v>
                </c:pt>
                <c:pt idx="22">
                  <c:v>-0.12315366965831509</c:v>
                </c:pt>
                <c:pt idx="23">
                  <c:v>0.13698367665655364</c:v>
                </c:pt>
                <c:pt idx="24">
                  <c:v>-0.1547679769877448</c:v>
                </c:pt>
                <c:pt idx="25">
                  <c:v>0.1724839888243081</c:v>
                </c:pt>
                <c:pt idx="26">
                  <c:v>-0.19452515306787582</c:v>
                </c:pt>
                <c:pt idx="27">
                  <c:v>0.21714824253566656</c:v>
                </c:pt>
                <c:pt idx="28">
                  <c:v>-0.24453746643399893</c:v>
                </c:pt>
                <c:pt idx="29">
                  <c:v>0.27333105297165239</c:v>
                </c:pt>
                <c:pt idx="30">
                  <c:v>-0.3074578097793903</c:v>
                </c:pt>
                <c:pt idx="31">
                  <c:v>0.34399803614022406</c:v>
                </c:pt>
                <c:pt idx="32">
                  <c:v>-0.38662042273607511</c:v>
                </c:pt>
                <c:pt idx="33">
                  <c:v>0.43288234700347411</c:v>
                </c:pt>
                <c:pt idx="34">
                  <c:v>-0.48621757885395622</c:v>
                </c:pt>
                <c:pt idx="35">
                  <c:v>0.54468189088218155</c:v>
                </c:pt>
                <c:pt idx="36">
                  <c:v>-0.61152159976258824</c:v>
                </c:pt>
                <c:pt idx="37">
                  <c:v>0.68530762614248075</c:v>
                </c:pt>
                <c:pt idx="38">
                  <c:v>-0.76916395397042947</c:v>
                </c:pt>
                <c:pt idx="39">
                  <c:v>0.86219608187309182</c:v>
                </c:pt>
                <c:pt idx="40">
                  <c:v>-0.96748621488204467</c:v>
                </c:pt>
                <c:pt idx="41">
                  <c:v>1.0847026135981741</c:v>
                </c:pt>
                <c:pt idx="42">
                  <c:v>-1.2169814518595128</c:v>
                </c:pt>
                <c:pt idx="43">
                  <c:v>1.3645961929909285</c:v>
                </c:pt>
                <c:pt idx="44">
                  <c:v>-1.530849410388361</c:v>
                </c:pt>
                <c:pt idx="45">
                  <c:v>1.7166819001938243</c:v>
                </c:pt>
                <c:pt idx="46">
                  <c:v>-1.9256948555219671</c:v>
                </c:pt>
                <c:pt idx="47">
                  <c:v>2.1595840440047547</c:v>
                </c:pt>
                <c:pt idx="48">
                  <c:v>-2.4224060250590451</c:v>
                </c:pt>
                <c:pt idx="49">
                  <c:v>2.7167313333444816</c:v>
                </c:pt>
                <c:pt idx="50">
                  <c:v>-3.0472596658740976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Erreurs!$D$1</c:f>
              <c:strCache>
                <c:ptCount val="1"/>
                <c:pt idx="0">
                  <c:v>second ordre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Erreurs!$A$2:$A$52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Erreurs!$D$2:$D$52</c:f>
              <c:numCache>
                <c:formatCode>General</c:formatCode>
                <c:ptCount val="51"/>
                <c:pt idx="0">
                  <c:v>0</c:v>
                </c:pt>
                <c:pt idx="1">
                  <c:v>1.9098431720493636E-2</c:v>
                </c:pt>
                <c:pt idx="2">
                  <c:v>4.715080751000178E-2</c:v>
                </c:pt>
                <c:pt idx="3">
                  <c:v>7.3522227070065949E-2</c:v>
                </c:pt>
                <c:pt idx="4">
                  <c:v>9.5069802631887912E-2</c:v>
                </c:pt>
                <c:pt idx="5">
                  <c:v>0.1113592592782735</c:v>
                </c:pt>
                <c:pt idx="6">
                  <c:v>0.12286603225193748</c:v>
                </c:pt>
                <c:pt idx="7">
                  <c:v>0.13030876220983911</c:v>
                </c:pt>
                <c:pt idx="8">
                  <c:v>0.13441104295054296</c:v>
                </c:pt>
                <c:pt idx="9">
                  <c:v>0.13582390768349517</c:v>
                </c:pt>
                <c:pt idx="10">
                  <c:v>0.13510758947335144</c:v>
                </c:pt>
                <c:pt idx="11">
                  <c:v>0.13273421699783727</c:v>
                </c:pt>
                <c:pt idx="12">
                  <c:v>0.12909708497804817</c:v>
                </c:pt>
                <c:pt idx="13">
                  <c:v>0.12452122975331548</c:v>
                </c:pt>
                <c:pt idx="14">
                  <c:v>0.11927347251505549</c:v>
                </c:pt>
                <c:pt idx="15">
                  <c:v>0.11357137552875046</c:v>
                </c:pt>
                <c:pt idx="16">
                  <c:v>0.10759102495485745</c:v>
                </c:pt>
                <c:pt idx="17">
                  <c:v>0.10147371494923024</c:v>
                </c:pt>
                <c:pt idx="18">
                  <c:v>9.5331654219731832E-2</c:v>
                </c:pt>
                <c:pt idx="19">
                  <c:v>8.9252821115393038E-2</c:v>
                </c:pt>
                <c:pt idx="20">
                  <c:v>8.3305084125211398E-2</c:v>
                </c:pt>
                <c:pt idx="21">
                  <c:v>7.753969159679705E-2</c:v>
                </c:pt>
                <c:pt idx="22">
                  <c:v>7.1994221243726148E-2</c:v>
                </c:pt>
                <c:pt idx="23">
                  <c:v>6.6695067826845478E-2</c:v>
                </c:pt>
                <c:pt idx="24">
                  <c:v>6.1659536587549135E-2</c:v>
                </c:pt>
                <c:pt idx="25">
                  <c:v>5.6897600571195084E-2</c:v>
                </c:pt>
                <c:pt idx="26">
                  <c:v>5.2413371789794591E-2</c:v>
                </c:pt>
                <c:pt idx="27">
                  <c:v>4.8206329092413444E-2</c:v>
                </c:pt>
                <c:pt idx="28">
                  <c:v>4.4272339499985491E-2</c:v>
                </c:pt>
                <c:pt idx="29">
                  <c:v>4.0604504491561152E-2</c:v>
                </c:pt>
                <c:pt idx="30">
                  <c:v>3.7193858189052541E-2</c:v>
                </c:pt>
                <c:pt idx="31">
                  <c:v>3.4029940479005254E-2</c:v>
                </c:pt>
                <c:pt idx="32">
                  <c:v>3.1101264747297554E-2</c:v>
                </c:pt>
                <c:pt idx="33">
                  <c:v>2.8395697011689001E-2</c:v>
                </c:pt>
                <c:pt idx="34">
                  <c:v>2.5900760753443004E-2</c:v>
                </c:pt>
                <c:pt idx="35">
                  <c:v>2.3603879617059297E-2</c:v>
                </c:pt>
                <c:pt idx="36">
                  <c:v>2.1492568318181988E-2</c:v>
                </c:pt>
                <c:pt idx="37">
                  <c:v>1.9554580532200248E-2</c:v>
                </c:pt>
                <c:pt idx="38">
                  <c:v>1.7778021193770786E-2</c:v>
                </c:pt>
                <c:pt idx="39">
                  <c:v>1.6151429489191214E-2</c:v>
                </c:pt>
                <c:pt idx="40">
                  <c:v>1.4663837842207495E-2</c:v>
                </c:pt>
                <c:pt idx="41">
                  <c:v>1.3304811356085635E-2</c:v>
                </c:pt>
                <c:pt idx="42">
                  <c:v>1.2064471460445121E-2</c:v>
                </c:pt>
                <c:pt idx="43">
                  <c:v>1.0933506903018137E-2</c:v>
                </c:pt>
                <c:pt idx="44">
                  <c:v>9.9031747091368107E-3</c:v>
                </c:pt>
                <c:pt idx="45">
                  <c:v>8.96529329239917E-3</c:v>
                </c:pt>
                <c:pt idx="46">
                  <c:v>8.1122295274482017E-3</c:v>
                </c:pt>
                <c:pt idx="47">
                  <c:v>7.336881280495317E-3</c:v>
                </c:pt>
                <c:pt idx="48">
                  <c:v>6.6326566268403338E-3</c:v>
                </c:pt>
                <c:pt idx="49">
                  <c:v>5.9934507600549079E-3</c:v>
                </c:pt>
                <c:pt idx="50">
                  <c:v>5.4136214085754985E-3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866704"/>
        <c:axId val="1836862352"/>
      </c:scatterChart>
      <c:valAx>
        <c:axId val="183686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6862352"/>
        <c:crosses val="autoZero"/>
        <c:crossBetween val="midCat"/>
      </c:valAx>
      <c:valAx>
        <c:axId val="1836862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6866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$H$1" horiz="1" max="7" page="10"/>
</file>

<file path=xl/ctrlProps/ctrlProp2.xml><?xml version="1.0" encoding="utf-8"?>
<formControlPr xmlns="http://schemas.microsoft.com/office/spreadsheetml/2009/9/main" objectType="Scroll" dx="22" fmlaLink="$H$2" horiz="1" max="100" page="0" val="9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0</xdr:row>
          <xdr:rowOff>19050</xdr:rowOff>
        </xdr:from>
        <xdr:to>
          <xdr:col>10</xdr:col>
          <xdr:colOff>247650</xdr:colOff>
          <xdr:row>0</xdr:row>
          <xdr:rowOff>171450</xdr:rowOff>
        </xdr:to>
        <xdr:sp macro="" textlink="">
          <xdr:nvSpPr>
            <xdr:cNvPr id="1161" name="Scroll Bar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</xdr:row>
          <xdr:rowOff>19050</xdr:rowOff>
        </xdr:from>
        <xdr:to>
          <xdr:col>10</xdr:col>
          <xdr:colOff>238125</xdr:colOff>
          <xdr:row>1</xdr:row>
          <xdr:rowOff>180975</xdr:rowOff>
        </xdr:to>
        <xdr:sp macro="" textlink="">
          <xdr:nvSpPr>
            <xdr:cNvPr id="1164" name="Scroll Bar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13</xdr:col>
      <xdr:colOff>704850</xdr:colOff>
      <xdr:row>0</xdr:row>
      <xdr:rowOff>185737</xdr:rowOff>
    </xdr:from>
    <xdr:ext cx="1117294" cy="40902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ZoneTexte 1"/>
            <xdr:cNvSpPr txBox="1"/>
          </xdr:nvSpPr>
          <xdr:spPr>
            <a:xfrm>
              <a:off x="11010900" y="185737"/>
              <a:ext cx="1117294" cy="409023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fr-FR" sz="14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fr-FR" sz="1400" i="1">
                            <a:solidFill>
                              <a:schemeClr val="tx1"/>
                            </a:solidFill>
                            <a:effectLst/>
                            <a:latin typeface="+mn-lt"/>
                            <a:ea typeface="+mn-ea"/>
                            <a:cs typeface="+mn-cs"/>
                          </a:rPr>
                          <m:t>𝑑𝐼</m:t>
                        </m:r>
                      </m:num>
                      <m:den>
                        <m:r>
                          <a:rPr lang="fr-FR" sz="1400" b="0" i="1">
                            <a:latin typeface="Cambria Math" panose="02040503050406030204" pitchFamily="18" charset="0"/>
                          </a:rPr>
                          <m:t>𝑑𝑡</m:t>
                        </m:r>
                      </m:den>
                    </m:f>
                    <m:r>
                      <a:rPr lang="fr-FR" sz="1400" i="1">
                        <a:latin typeface="Cambria Math" panose="02040503050406030204" pitchFamily="18" charset="0"/>
                      </a:rPr>
                      <m:t> = </m:t>
                    </m:r>
                    <m:r>
                      <a:rPr lang="el-GR" sz="1400" i="1">
                        <a:latin typeface="Cambria Math" panose="02040503050406030204" pitchFamily="18" charset="0"/>
                      </a:rPr>
                      <m:t>𝛽</m:t>
                    </m:r>
                    <m:r>
                      <a:rPr lang="fr-FR" sz="1400" i="1">
                        <a:latin typeface="Cambria Math" panose="02040503050406030204" pitchFamily="18" charset="0"/>
                      </a:rPr>
                      <m:t>𝑆𝐼</m:t>
                    </m:r>
                    <m:r>
                      <a:rPr lang="fr-FR" sz="1400" i="1">
                        <a:latin typeface="Cambria Math" panose="02040503050406030204" pitchFamily="18" charset="0"/>
                      </a:rPr>
                      <m:t> - </m:t>
                    </m:r>
                    <m:r>
                      <a:rPr lang="el-GR" sz="1400" i="1">
                        <a:latin typeface="Cambria Math" panose="02040503050406030204" pitchFamily="18" charset="0"/>
                      </a:rPr>
                      <m:t>𝛾</m:t>
                    </m:r>
                    <m:r>
                      <a:rPr lang="fr-FR" sz="1400" i="1">
                        <a:latin typeface="Cambria Math" panose="02040503050406030204" pitchFamily="18" charset="0"/>
                      </a:rPr>
                      <m:t>𝐼</m:t>
                    </m:r>
                  </m:oMath>
                </m:oMathPara>
              </a14:m>
              <a:endParaRPr lang="fr-FR" sz="1100"/>
            </a:p>
          </xdr:txBody>
        </xdr:sp>
      </mc:Choice>
      <mc:Fallback>
        <xdr:sp macro="" textlink="">
          <xdr:nvSpPr>
            <xdr:cNvPr id="2" name="ZoneTexte 1"/>
            <xdr:cNvSpPr txBox="1"/>
          </xdr:nvSpPr>
          <xdr:spPr>
            <a:xfrm>
              <a:off x="11010900" y="185737"/>
              <a:ext cx="1117294" cy="409023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fr-FR" sz="14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𝑑𝐼</a:t>
              </a:r>
              <a:r>
                <a:rPr lang="fr-FR" sz="14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</a:t>
              </a:r>
              <a:r>
                <a:rPr lang="fr-FR" sz="1400" b="0" i="0">
                  <a:latin typeface="Cambria Math" panose="02040503050406030204" pitchFamily="18" charset="0"/>
                </a:rPr>
                <a:t>𝑑𝑡 </a:t>
              </a:r>
              <a:r>
                <a:rPr lang="fr-FR" sz="1400" i="0">
                  <a:latin typeface="Cambria Math" panose="02040503050406030204" pitchFamily="18" charset="0"/>
                </a:rPr>
                <a:t> = </a:t>
              </a:r>
              <a:r>
                <a:rPr lang="el-GR" sz="1400" i="0">
                  <a:latin typeface="Cambria Math" panose="02040503050406030204" pitchFamily="18" charset="0"/>
                </a:rPr>
                <a:t>𝛽</a:t>
              </a:r>
              <a:r>
                <a:rPr lang="fr-FR" sz="1400" i="0">
                  <a:latin typeface="Cambria Math" panose="02040503050406030204" pitchFamily="18" charset="0"/>
                </a:rPr>
                <a:t>𝑆𝐼 - </a:t>
              </a:r>
              <a:r>
                <a:rPr lang="el-GR" sz="1400" i="0">
                  <a:latin typeface="Cambria Math" panose="02040503050406030204" pitchFamily="18" charset="0"/>
                </a:rPr>
                <a:t>𝛾</a:t>
              </a:r>
              <a:r>
                <a:rPr lang="fr-FR" sz="1400" i="0">
                  <a:latin typeface="Cambria Math" panose="02040503050406030204" pitchFamily="18" charset="0"/>
                </a:rPr>
                <a:t>𝐼</a:t>
              </a:r>
              <a:endParaRPr lang="fr-FR" sz="1100"/>
            </a:p>
          </xdr:txBody>
        </xdr:sp>
      </mc:Fallback>
    </mc:AlternateContent>
    <xdr:clientData/>
  </xdr:oneCellAnchor>
  <xdr:oneCellAnchor>
    <xdr:from>
      <xdr:col>14</xdr:col>
      <xdr:colOff>57150</xdr:colOff>
      <xdr:row>6</xdr:row>
      <xdr:rowOff>28575</xdr:rowOff>
    </xdr:from>
    <xdr:ext cx="1674241" cy="29944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ZoneTexte 5"/>
            <xdr:cNvSpPr txBox="1"/>
          </xdr:nvSpPr>
          <xdr:spPr>
            <a:xfrm>
              <a:off x="10363200" y="1171575"/>
              <a:ext cx="1674241" cy="299441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fr-FR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fr-FR" sz="1600" b="0" i="1">
                            <a:latin typeface="Cambria Math" panose="02040503050406030204" pitchFamily="18" charset="0"/>
                          </a:rPr>
                          <m:t>𝐼</m:t>
                        </m:r>
                      </m:e>
                      <m:sub>
                        <m:sSub>
                          <m:sSubPr>
                            <m:ctrlPr>
                              <a:rPr lang="fr-FR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fr-FR" sz="16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fr-FR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sub>
                    </m:sSub>
                    <m:r>
                      <a:rPr lang="fr-FR" sz="1600" i="1">
                        <a:latin typeface="Cambria Math" panose="02040503050406030204" pitchFamily="18" charset="0"/>
                      </a:rPr>
                      <m:t> =</m:t>
                    </m:r>
                    <m:sSub>
                      <m:sSubPr>
                        <m:ctrlPr>
                          <a:rPr lang="fr-FR" sz="16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fr-FR" sz="1600" b="0" i="1">
                            <a:latin typeface="Cambria Math" panose="02040503050406030204" pitchFamily="18" charset="0"/>
                          </a:rPr>
                          <m:t>𝐼</m:t>
                        </m:r>
                      </m:e>
                      <m:sub>
                        <m:r>
                          <a:rPr lang="fr-FR" sz="16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  <m:sSup>
                      <m:sSupPr>
                        <m:ctrlPr>
                          <a:rPr lang="fr-FR" sz="16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fr-FR" sz="1600" b="0" i="1">
                            <a:latin typeface="Cambria Math" panose="02040503050406030204" pitchFamily="18" charset="0"/>
                          </a:rPr>
                          <m:t>𝑒</m:t>
                        </m:r>
                      </m:e>
                      <m:sup>
                        <m:r>
                          <a:rPr lang="fr-FR" sz="1600" b="0" i="1">
                            <a:latin typeface="Cambria Math" panose="02040503050406030204" pitchFamily="18" charset="0"/>
                          </a:rPr>
                          <m:t>[</m:t>
                        </m:r>
                        <m:d>
                          <m:dPr>
                            <m:ctrlPr>
                              <a:rPr lang="fr-FR" sz="16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fr-FR" sz="16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𝛽</m:t>
                            </m:r>
                            <m:r>
                              <a:rPr lang="fr-FR" sz="16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𝑆</m:t>
                            </m:r>
                            <m:r>
                              <a:rPr lang="fr-FR" sz="16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</m:t>
                            </m:r>
                            <m:r>
                              <a:rPr lang="fr-FR" sz="16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𝛾</m:t>
                            </m:r>
                          </m:e>
                        </m:d>
                        <m:r>
                          <a:rPr lang="fr-F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𝑡</m:t>
                        </m:r>
                        <m:r>
                          <a:rPr lang="fr-F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]</m:t>
                        </m:r>
                      </m:sup>
                    </m:sSup>
                  </m:oMath>
                </m:oMathPara>
              </a14:m>
              <a:endParaRPr lang="fr-FR" sz="1100"/>
            </a:p>
          </xdr:txBody>
        </xdr:sp>
      </mc:Choice>
      <mc:Fallback>
        <xdr:sp macro="" textlink="">
          <xdr:nvSpPr>
            <xdr:cNvPr id="6" name="ZoneTexte 5"/>
            <xdr:cNvSpPr txBox="1"/>
          </xdr:nvSpPr>
          <xdr:spPr>
            <a:xfrm>
              <a:off x="10363200" y="1171575"/>
              <a:ext cx="1674241" cy="299441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fr-FR" sz="1600" b="0" i="0">
                  <a:latin typeface="Cambria Math" panose="02040503050406030204" pitchFamily="18" charset="0"/>
                </a:rPr>
                <a:t>𝐼_(𝑚_1 ) </a:t>
              </a:r>
              <a:r>
                <a:rPr lang="fr-FR" sz="1600" i="0">
                  <a:latin typeface="Cambria Math" panose="02040503050406030204" pitchFamily="18" charset="0"/>
                </a:rPr>
                <a:t> =</a:t>
              </a:r>
              <a:r>
                <a:rPr lang="fr-FR" sz="1600" b="0" i="0">
                  <a:latin typeface="Cambria Math" panose="02040503050406030204" pitchFamily="18" charset="0"/>
                </a:rPr>
                <a:t>𝐼_0 𝑒^([</a:t>
              </a:r>
              <a:r>
                <a:rPr lang="fr-FR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(𝛽𝑆−𝛾)𝑡])</a:t>
              </a:r>
              <a:endParaRPr lang="fr-FR" sz="1100"/>
            </a:p>
          </xdr:txBody>
        </xdr:sp>
      </mc:Fallback>
    </mc:AlternateContent>
    <xdr:clientData/>
  </xdr:oneCellAnchor>
  <xdr:oneCellAnchor>
    <xdr:from>
      <xdr:col>13</xdr:col>
      <xdr:colOff>638175</xdr:colOff>
      <xdr:row>3</xdr:row>
      <xdr:rowOff>171450</xdr:rowOff>
    </xdr:from>
    <xdr:ext cx="2222723" cy="23423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ZoneTexte 8"/>
            <xdr:cNvSpPr txBox="1"/>
          </xdr:nvSpPr>
          <xdr:spPr>
            <a:xfrm>
              <a:off x="10182225" y="742950"/>
              <a:ext cx="2222723" cy="234231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fr-FR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fr-FR" sz="1400" b="0" i="1">
                            <a:latin typeface="Cambria Math" panose="02040503050406030204" pitchFamily="18" charset="0"/>
                          </a:rPr>
                          <m:t>𝐼</m:t>
                        </m:r>
                      </m:e>
                      <m:sub>
                        <m:sSub>
                          <m:sSubPr>
                            <m:ctrlPr>
                              <a:rPr lang="fr-FR" sz="14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fr-FR" sz="14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e>
                          <m:sub>
                            <m:r>
                              <a:rPr lang="fr-FR" sz="14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sub>
                    </m:sSub>
                    <m:r>
                      <a:rPr lang="fr-FR" sz="1400" i="1">
                        <a:latin typeface="Cambria Math" panose="02040503050406030204" pitchFamily="18" charset="0"/>
                      </a:rPr>
                      <m:t> =</m:t>
                    </m:r>
                    <m:r>
                      <a:rPr lang="fr-FR" sz="1400" b="0" i="1">
                        <a:latin typeface="Cambria Math" panose="02040503050406030204" pitchFamily="18" charset="0"/>
                      </a:rPr>
                      <m:t>(</m:t>
                    </m:r>
                    <m:d>
                      <m:dPr>
                        <m:ctrlP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𝑆</m:t>
                        </m:r>
                        <m:sSub>
                          <m:sSubPr>
                            <m:ctrlP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𝐼</m:t>
                            </m:r>
                          </m:e>
                          <m:sub>
                            <m: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0</m:t>
                            </m:r>
                          </m:sub>
                        </m:sSub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−</m:t>
                        </m:r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𝛾</m:t>
                        </m:r>
                        <m:sSub>
                          <m:sSubPr>
                            <m:ctrlP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𝐼</m:t>
                            </m:r>
                          </m:e>
                          <m:sub>
                            <m:r>
                              <a:rPr lang="fr-F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0</m:t>
                            </m:r>
                          </m:sub>
                        </m:sSub>
                      </m:e>
                    </m:d>
                    <m:r>
                      <a:rPr lang="fr-FR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𝑑𝑡</m:t>
                    </m:r>
                    <m:r>
                      <a:rPr lang="fr-FR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)+</m:t>
                    </m:r>
                    <m:sSub>
                      <m:sSubPr>
                        <m:ctrlP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𝐼</m:t>
                        </m:r>
                      </m:e>
                      <m:sub>
                        <m:r>
                          <a:rPr lang="fr-F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0</m:t>
                        </m:r>
                      </m:sub>
                    </m:sSub>
                  </m:oMath>
                </m:oMathPara>
              </a14:m>
              <a:endParaRPr lang="fr-FR" sz="1050"/>
            </a:p>
          </xdr:txBody>
        </xdr:sp>
      </mc:Choice>
      <mc:Fallback>
        <xdr:sp macro="" textlink="">
          <xdr:nvSpPr>
            <xdr:cNvPr id="9" name="ZoneTexte 8"/>
            <xdr:cNvSpPr txBox="1"/>
          </xdr:nvSpPr>
          <xdr:spPr>
            <a:xfrm>
              <a:off x="10182225" y="742950"/>
              <a:ext cx="2222723" cy="234231"/>
            </a:xfrm>
            <a:prstGeom prst="rect">
              <a:avLst/>
            </a:prstGeom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fr-FR" sz="1400" b="0" i="0">
                  <a:latin typeface="Cambria Math" panose="02040503050406030204" pitchFamily="18" charset="0"/>
                </a:rPr>
                <a:t>𝐼_(𝑛_1 ) </a:t>
              </a:r>
              <a:r>
                <a:rPr lang="fr-FR" sz="1400" i="0">
                  <a:latin typeface="Cambria Math" panose="02040503050406030204" pitchFamily="18" charset="0"/>
                </a:rPr>
                <a:t> =</a:t>
              </a:r>
              <a:r>
                <a:rPr lang="fr-FR" sz="1400" b="0" i="0">
                  <a:latin typeface="Cambria Math" panose="02040503050406030204" pitchFamily="18" charset="0"/>
                </a:rPr>
                <a:t>(</a:t>
              </a:r>
              <a:r>
                <a:rPr lang="fr-F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(𝛽𝑆𝐼_0−𝛾𝐼_0 )𝑑𝑡)+𝐼_0</a:t>
              </a:r>
              <a:endParaRPr lang="fr-FR" sz="1050"/>
            </a:p>
          </xdr:txBody>
        </xdr:sp>
      </mc:Fallback>
    </mc:AlternateContent>
    <xdr:clientData/>
  </xdr:oneCellAnchor>
  <xdr:twoCellAnchor>
    <xdr:from>
      <xdr:col>5</xdr:col>
      <xdr:colOff>166686</xdr:colOff>
      <xdr:row>4</xdr:row>
      <xdr:rowOff>85725</xdr:rowOff>
    </xdr:from>
    <xdr:to>
      <xdr:col>11</xdr:col>
      <xdr:colOff>657225</xdr:colOff>
      <xdr:row>25</xdr:row>
      <xdr:rowOff>42862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481012</xdr:colOff>
      <xdr:row>0</xdr:row>
      <xdr:rowOff>138112</xdr:rowOff>
    </xdr:from>
    <xdr:to>
      <xdr:col>10</xdr:col>
      <xdr:colOff>481012</xdr:colOff>
      <xdr:row>15</xdr:row>
      <xdr:rowOff>23812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2"/>
  <sheetViews>
    <sheetView tabSelected="1" zoomScaleNormal="100" workbookViewId="0">
      <selection activeCell="C15" sqref="C15"/>
    </sheetView>
  </sheetViews>
  <sheetFormatPr baseColWidth="10" defaultRowHeight="15" x14ac:dyDescent="0.25"/>
  <cols>
    <col min="3" max="3" width="13.42578125" customWidth="1"/>
    <col min="10" max="10" width="12.7109375" bestFit="1" customWidth="1"/>
    <col min="13" max="13" width="14.140625" customWidth="1"/>
  </cols>
  <sheetData>
    <row r="1" spans="1:15" x14ac:dyDescent="0.25">
      <c r="A1" s="1" t="s">
        <v>0</v>
      </c>
      <c r="B1" s="1" t="s">
        <v>7</v>
      </c>
      <c r="C1" s="1" t="s">
        <v>3</v>
      </c>
      <c r="D1" s="1" t="s">
        <v>4</v>
      </c>
      <c r="E1" s="1" t="s">
        <v>8</v>
      </c>
      <c r="G1" s="1" t="s">
        <v>5</v>
      </c>
      <c r="H1">
        <v>1</v>
      </c>
    </row>
    <row r="2" spans="1:15" x14ac:dyDescent="0.25">
      <c r="A2">
        <v>0</v>
      </c>
      <c r="B2">
        <f>$C$2*EXP(($H$4*$H$2/100-$H$3)*A2)</f>
        <v>3</v>
      </c>
      <c r="C2">
        <f>100-H2</f>
        <v>3</v>
      </c>
      <c r="D2">
        <f>100-H2</f>
        <v>3</v>
      </c>
      <c r="E2">
        <f>100-H2</f>
        <v>3</v>
      </c>
      <c r="G2" s="1" t="s">
        <v>6</v>
      </c>
      <c r="H2">
        <v>97</v>
      </c>
    </row>
    <row r="3" spans="1:15" x14ac:dyDescent="0.25">
      <c r="A3">
        <v>1</v>
      </c>
      <c r="B3">
        <f>$C$2*EXP(($H$4*$H$2/100-$H$3)*A3)</f>
        <v>2.6740984317204939</v>
      </c>
      <c r="C3">
        <f>((($H$4*($H$2/100)*C2)-$H$3*C2)*($H$1))+C2</f>
        <v>2.6550000000000002</v>
      </c>
      <c r="D3">
        <f>((($H$4*($H$2/100)*C2)-$H$3*C2)*($H$1))+C2</f>
        <v>2.6550000000000002</v>
      </c>
      <c r="E3">
        <f>((($H$4*($H$2/100)*E2)-$H$3*E2)*($H$1))+E2</f>
        <v>2.6550000000000002</v>
      </c>
      <c r="G3" s="1" t="s">
        <v>2</v>
      </c>
      <c r="H3">
        <v>0.6</v>
      </c>
    </row>
    <row r="4" spans="1:15" x14ac:dyDescent="0.25">
      <c r="A4">
        <v>2</v>
      </c>
      <c r="B4">
        <f>$C$2*EXP(($H$4*$H$2/100-$H$3)*A4)</f>
        <v>2.3836008075100024</v>
      </c>
      <c r="C4">
        <f>((($H$4*($H$2/100)*C3)-$H$3*C3)*($H$1))+C3</f>
        <v>2.3496750000000004</v>
      </c>
      <c r="D4">
        <f>(((($H$4*($H$2/100)*D3)-$H$3*D3)*2*$H$1)+D2)</f>
        <v>2.3893499999999999</v>
      </c>
      <c r="E4">
        <f>(((($H$4*($H$2/100)*E3)-($H$3*E3))*2*$H$1)-E2+4*E3)/3</f>
        <v>2.3364500000000006</v>
      </c>
      <c r="G4" s="1" t="s">
        <v>1</v>
      </c>
      <c r="H4">
        <v>0.5</v>
      </c>
    </row>
    <row r="5" spans="1:15" x14ac:dyDescent="0.25">
      <c r="A5">
        <v>3</v>
      </c>
      <c r="B5">
        <f>$C$2*EXP(($H$4*$H$2/100-$H$3)*A5)</f>
        <v>2.1246610604034002</v>
      </c>
      <c r="C5">
        <f>((($H$4*($H$2/100)*C4)-$H$3*C4)*($H$1))+C4</f>
        <v>2.0794623750000003</v>
      </c>
      <c r="D5">
        <f t="shared" ref="D5:D52" si="0">(((($H$4*($H$2/100)*D4)-$H$3*D4)*2*$H$1)+D3)</f>
        <v>2.1054495000000002</v>
      </c>
      <c r="E5">
        <f t="shared" ref="E5:E52" si="1">(((($H$4*($H$2/100)*E4)-($H$3*E4))*2*$H$1)-E3+4*E4)/3</f>
        <v>2.0511388333333342</v>
      </c>
    </row>
    <row r="6" spans="1:15" x14ac:dyDescent="0.25">
      <c r="A6">
        <v>4</v>
      </c>
      <c r="B6">
        <f>$C$2*EXP(($H$4*$H$2/100-$H$3)*A6)</f>
        <v>1.8938509365207779</v>
      </c>
      <c r="C6">
        <f>((($H$4*($H$2/100)*C5)-$H$3*C5)*($H$1))+C5</f>
        <v>1.8403242018750001</v>
      </c>
      <c r="D6">
        <f t="shared" si="0"/>
        <v>1.9050966149999997</v>
      </c>
      <c r="E6">
        <f t="shared" si="1"/>
        <v>1.7987811338888899</v>
      </c>
    </row>
    <row r="7" spans="1:15" x14ac:dyDescent="0.25">
      <c r="A7">
        <v>5</v>
      </c>
      <c r="B7">
        <f>$C$2*EXP(($H$4*$H$2/100-$H$3)*A7)</f>
        <v>1.688114606420867</v>
      </c>
      <c r="C7">
        <f>((($H$4*($H$2/100)*C6)-$H$3*C6)*($H$1))+C6</f>
        <v>1.6286869186593753</v>
      </c>
      <c r="D7">
        <f t="shared" si="0"/>
        <v>1.6672772785500003</v>
      </c>
      <c r="E7">
        <f t="shared" si="1"/>
        <v>1.5767553471425935</v>
      </c>
    </row>
    <row r="8" spans="1:15" x14ac:dyDescent="0.25">
      <c r="A8">
        <v>6</v>
      </c>
      <c r="B8">
        <f>$C$2*EXP(($H$4*$H$2/100-$H$3)*A8)</f>
        <v>1.5047282071981667</v>
      </c>
      <c r="C8">
        <f>((($H$4*($H$2/100)*C7)-$H$3*C7)*($H$1))+C7</f>
        <v>1.4413879230135471</v>
      </c>
      <c r="D8">
        <f t="shared" si="0"/>
        <v>1.5216228409335</v>
      </c>
      <c r="E8">
        <f t="shared" si="1"/>
        <v>1.3818621749462292</v>
      </c>
    </row>
    <row r="9" spans="1:15" x14ac:dyDescent="0.25">
      <c r="A9">
        <v>7</v>
      </c>
      <c r="B9">
        <f>$C$2*EXP(($H$4*$H$2/100-$H$3)*A9)</f>
        <v>1.3412637796780693</v>
      </c>
      <c r="C9">
        <f>((($H$4*($H$2/100)*C8)-$H$3*C8)*($H$1))+C8</f>
        <v>1.2756283118669893</v>
      </c>
      <c r="D9">
        <f t="shared" si="0"/>
        <v>1.3173040251352952</v>
      </c>
      <c r="E9">
        <f t="shared" si="1"/>
        <v>1.2109550174682302</v>
      </c>
    </row>
    <row r="10" spans="1:15" ht="18.75" x14ac:dyDescent="0.25">
      <c r="A10">
        <v>8</v>
      </c>
      <c r="B10">
        <f>$C$2*EXP(($H$4*$H$2/100-$H$3)*A10)</f>
        <v>1.1955571232535425</v>
      </c>
      <c r="C10">
        <f>((($H$4*($H$2/100)*C9)-$H$3*C9)*($H$1))+C9</f>
        <v>1.1289310560022856</v>
      </c>
      <c r="D10">
        <f t="shared" si="0"/>
        <v>1.2186429151523821</v>
      </c>
      <c r="E10">
        <f t="shared" si="1"/>
        <v>1.0611460803029995</v>
      </c>
      <c r="O10" s="2"/>
    </row>
    <row r="11" spans="1:15" x14ac:dyDescent="0.25">
      <c r="A11">
        <v>9</v>
      </c>
      <c r="B11">
        <f>$C$2*EXP(($H$4*$H$2/100-$H$3)*A11)</f>
        <v>1.0656791427748544</v>
      </c>
      <c r="C11">
        <f>((($H$4*($H$2/100)*C10)-$H$3*C10)*($H$1))+C10</f>
        <v>0.99910398456202276</v>
      </c>
      <c r="D11">
        <f t="shared" si="0"/>
        <v>1.0370161546502474</v>
      </c>
      <c r="E11">
        <f t="shared" si="1"/>
        <v>0.92985523509135926</v>
      </c>
      <c r="O11" s="3"/>
    </row>
    <row r="12" spans="1:15" x14ac:dyDescent="0.25">
      <c r="A12">
        <v>10</v>
      </c>
      <c r="B12">
        <f>$C$2*EXP(($H$4*$H$2/100-$H$3)*A12)</f>
        <v>0.94991030813715982</v>
      </c>
      <c r="C12">
        <f>((($H$4*($H$2/100)*C11)-$H$3*C11)*($H$1))+C11</f>
        <v>0.88420702633739023</v>
      </c>
      <c r="D12">
        <f t="shared" si="0"/>
        <v>0.98012919958282518</v>
      </c>
      <c r="E12">
        <f t="shared" si="1"/>
        <v>0.81480271866380838</v>
      </c>
    </row>
    <row r="13" spans="1:15" x14ac:dyDescent="0.25">
      <c r="A13">
        <v>11</v>
      </c>
      <c r="B13">
        <f>$C$2*EXP(($H$4*$H$2/100-$H$3)*A13)</f>
        <v>0.84671788842157003</v>
      </c>
      <c r="C13">
        <f>((($H$4*($H$2/100)*C12)-$H$3*C12)*($H$1))+C12</f>
        <v>0.7825232183085904</v>
      </c>
      <c r="D13">
        <f t="shared" si="0"/>
        <v>0.81158643874619762</v>
      </c>
      <c r="E13">
        <f t="shared" si="1"/>
        <v>0.71398367142373276</v>
      </c>
    </row>
    <row r="14" spans="1:15" x14ac:dyDescent="0.25">
      <c r="A14">
        <v>12</v>
      </c>
      <c r="B14">
        <f>$C$2*EXP(($H$4*$H$2/100-$H$3)*A14)</f>
        <v>0.75473565917926955</v>
      </c>
      <c r="C14">
        <f>((($H$4*($H$2/100)*C13)-$H$3*C13)*($H$1))+C13</f>
        <v>0.69253304820310246</v>
      </c>
      <c r="D14">
        <f t="shared" si="0"/>
        <v>0.79346431867119971</v>
      </c>
      <c r="E14">
        <f t="shared" si="1"/>
        <v>0.62563857420122138</v>
      </c>
    </row>
    <row r="15" spans="1:15" x14ac:dyDescent="0.25">
      <c r="A15">
        <v>13</v>
      </c>
      <c r="B15">
        <f>$C$2*EXP(($H$4*$H$2/100-$H$3)*A15)</f>
        <v>0.67274581419160606</v>
      </c>
      <c r="C15">
        <f>((($H$4*($H$2/100)*C14)-$H$3*C14)*($H$1))+C14</f>
        <v>0.61289174765974574</v>
      </c>
      <c r="D15">
        <f t="shared" si="0"/>
        <v>0.62908964545182178</v>
      </c>
      <c r="E15">
        <f t="shared" si="1"/>
        <v>0.54822458443829059</v>
      </c>
    </row>
    <row r="16" spans="1:15" x14ac:dyDescent="0.25">
      <c r="A16">
        <v>14</v>
      </c>
      <c r="B16">
        <f>$C$2*EXP(($H$4*$H$2/100-$H$3)*A16)</f>
        <v>0.59966284222543353</v>
      </c>
      <c r="C16">
        <f>((($H$4*($H$2/100)*C15)-$H$3*C15)*($H$1))+C15</f>
        <v>0.54240919667887499</v>
      </c>
      <c r="D16">
        <f t="shared" si="0"/>
        <v>0.64877370021728065</v>
      </c>
      <c r="E16">
        <f t="shared" si="1"/>
        <v>0.48038936971037804</v>
      </c>
    </row>
    <row r="17" spans="1:5" x14ac:dyDescent="0.25">
      <c r="A17">
        <v>15</v>
      </c>
      <c r="B17">
        <f>$C$2*EXP(($H$4*$H$2/100-$H$3)*A17)</f>
        <v>0.53451915531869532</v>
      </c>
      <c r="C17">
        <f>((($H$4*($H$2/100)*C16)-$H$3*C16)*($H$1))+C16</f>
        <v>0.48003213906080439</v>
      </c>
      <c r="D17">
        <f t="shared" si="0"/>
        <v>0.47987169440184718</v>
      </c>
      <c r="E17">
        <f t="shared" si="1"/>
        <v>0.42094777978994485</v>
      </c>
    </row>
    <row r="18" spans="1:5" x14ac:dyDescent="0.25">
      <c r="A18">
        <v>16</v>
      </c>
      <c r="B18">
        <f>$C$2*EXP(($H$4*$H$2/100-$H$3)*A18)</f>
        <v>0.47645227832076209</v>
      </c>
      <c r="C18">
        <f>((($H$4*($H$2/100)*C17)-$H$3*C17)*($H$1))+C17</f>
        <v>0.42482844306881185</v>
      </c>
      <c r="D18">
        <f t="shared" si="0"/>
        <v>0.53840321050485573</v>
      </c>
      <c r="E18">
        <f t="shared" si="1"/>
        <v>0.36886125336590464</v>
      </c>
    </row>
    <row r="19" spans="1:5" x14ac:dyDescent="0.25">
      <c r="A19">
        <v>17</v>
      </c>
      <c r="B19">
        <f>$C$2*EXP(($H$4*$H$2/100-$H$3)*A19)</f>
        <v>0.42469343008240212</v>
      </c>
      <c r="C19">
        <f>((($H$4*($H$2/100)*C18)-$H$3*C18)*($H$1))+C18</f>
        <v>0.37597317211589854</v>
      </c>
      <c r="D19">
        <f t="shared" si="0"/>
        <v>0.35603895598573032</v>
      </c>
      <c r="E19">
        <f t="shared" si="1"/>
        <v>0.32321971513317188</v>
      </c>
    </row>
    <row r="20" spans="1:5" x14ac:dyDescent="0.25">
      <c r="A20">
        <v>18</v>
      </c>
      <c r="B20">
        <f>$C$2*EXP(($H$4*$H$2/100-$H$3)*A20)</f>
        <v>0.37855734511511629</v>
      </c>
      <c r="C20">
        <f>((($H$4*($H$2/100)*C19)-$H$3*C19)*($H$1))+C19</f>
        <v>0.33273625732257017</v>
      </c>
      <c r="D20">
        <f t="shared" si="0"/>
        <v>0.45651425062813777</v>
      </c>
      <c r="E20">
        <f t="shared" si="1"/>
        <v>0.28322569089538446</v>
      </c>
    </row>
    <row r="21" spans="1:5" x14ac:dyDescent="0.25">
      <c r="A21">
        <v>19</v>
      </c>
      <c r="B21">
        <f>$C$2*EXP(($H$4*$H$2/100-$H$3)*A21)</f>
        <v>0.33743320096286888</v>
      </c>
      <c r="C21">
        <f>((($H$4*($H$2/100)*C20)-$H$3*C20)*($H$1))+C20</f>
        <v>0.2944715877304746</v>
      </c>
      <c r="D21">
        <f t="shared" si="0"/>
        <v>0.25104067834125859</v>
      </c>
      <c r="E21">
        <f t="shared" si="1"/>
        <v>0.24818037984747585</v>
      </c>
    </row>
    <row r="22" spans="1:5" x14ac:dyDescent="0.25">
      <c r="A22">
        <v>20</v>
      </c>
      <c r="B22">
        <f>$C$2*EXP(($H$4*$H$2/100-$H$3)*A22)</f>
        <v>0.30077653116841124</v>
      </c>
      <c r="C22">
        <f>((($H$4*($H$2/100)*C21)-$H$3*C21)*($H$1))+C21</f>
        <v>0.26060735514147004</v>
      </c>
      <c r="D22">
        <f t="shared" si="0"/>
        <v>0.39877489460964832</v>
      </c>
      <c r="E22">
        <f t="shared" si="1"/>
        <v>0.21747144704319984</v>
      </c>
    </row>
    <row r="23" spans="1:5" x14ac:dyDescent="0.25">
      <c r="A23">
        <v>21</v>
      </c>
      <c r="B23">
        <f>$C$2*EXP(($H$4*$H$2/100-$H$3)*A23)</f>
        <v>0.26810201676525958</v>
      </c>
      <c r="C23">
        <f>((($H$4*($H$2/100)*C22)-$H$3*C22)*($H$1))+C22</f>
        <v>0.23063750930020099</v>
      </c>
      <c r="D23">
        <f t="shared" si="0"/>
        <v>0.1593224525810395</v>
      </c>
      <c r="E23">
        <f t="shared" si="1"/>
        <v>0.19056232516846253</v>
      </c>
    </row>
    <row r="24" spans="1:5" x14ac:dyDescent="0.25">
      <c r="A24">
        <v>22</v>
      </c>
      <c r="B24">
        <f>$C$2*EXP(($H$4*$H$2/100-$H$3)*A24)</f>
        <v>0.2389770608576941</v>
      </c>
      <c r="C24">
        <f>((($H$4*($H$2/100)*C23)-$H$3*C23)*($H$1))+C23</f>
        <v>0.20411419573067791</v>
      </c>
      <c r="D24">
        <f t="shared" si="0"/>
        <v>0.36213073051600919</v>
      </c>
      <c r="E24">
        <f t="shared" si="1"/>
        <v>0.16698283961396795</v>
      </c>
    </row>
    <row r="25" spans="1:5" x14ac:dyDescent="0.25">
      <c r="A25">
        <v>23</v>
      </c>
      <c r="B25">
        <f>$C$2*EXP(($H$4*$H$2/100-$H$3)*A25)</f>
        <v>0.21301606121891103</v>
      </c>
      <c r="C25">
        <f>((($H$4*($H$2/100)*C24)-$H$3*C24)*($H$1))+C24</f>
        <v>0.18064106322164997</v>
      </c>
      <c r="D25">
        <f t="shared" si="0"/>
        <v>7.6032384562357391E-2</v>
      </c>
      <c r="E25">
        <f t="shared" si="1"/>
        <v>0.14632099339206556</v>
      </c>
    </row>
    <row r="26" spans="1:5" x14ac:dyDescent="0.25">
      <c r="A26">
        <v>24</v>
      </c>
      <c r="B26">
        <f>$C$2*EXP(($H$4*$H$2/100-$H$3)*A26)</f>
        <v>0.1898753050789222</v>
      </c>
      <c r="C26">
        <f>((($H$4*($H$2/100)*C25)-$H$3*C25)*($H$1))+C25</f>
        <v>0.15986734095116023</v>
      </c>
      <c r="D26">
        <f t="shared" si="0"/>
        <v>0.344643282066667</v>
      </c>
      <c r="E26">
        <f t="shared" si="1"/>
        <v>0.12821576849137306</v>
      </c>
    </row>
    <row r="27" spans="1:5" x14ac:dyDescent="0.25">
      <c r="A27">
        <v>25</v>
      </c>
      <c r="B27">
        <f>$C$2*EXP(($H$4*$H$2/100-$H$3)*A27)</f>
        <v>0.16924841851133204</v>
      </c>
      <c r="C27">
        <f>((($H$4*($H$2/100)*C26)-$H$3*C26)*($H$1))+C26</f>
        <v>0.14148259674177682</v>
      </c>
      <c r="D27">
        <f t="shared" si="0"/>
        <v>-3.2355703129760549E-3</v>
      </c>
      <c r="E27">
        <f t="shared" si="1"/>
        <v>0.11235081794013696</v>
      </c>
    </row>
    <row r="28" spans="1:5" x14ac:dyDescent="0.25">
      <c r="A28">
        <v>26</v>
      </c>
      <c r="B28">
        <f>$C$2*EXP(($H$4*$H$2/100-$H$3)*A28)</f>
        <v>0.15086231017077567</v>
      </c>
      <c r="C28">
        <f>((($H$4*($H$2/100)*C27)-$H$3*C27)*($H$1))+C27</f>
        <v>0.12521209811647249</v>
      </c>
      <c r="D28">
        <f t="shared" si="0"/>
        <v>0.34538746323865149</v>
      </c>
      <c r="E28">
        <f t="shared" si="1"/>
        <v>9.844893838098108E-2</v>
      </c>
    </row>
    <row r="29" spans="1:5" x14ac:dyDescent="0.25">
      <c r="A29">
        <v>27</v>
      </c>
      <c r="B29">
        <f>$C$2*EXP(($H$4*$H$2/100-$H$3)*A29)</f>
        <v>0.13447355567780067</v>
      </c>
      <c r="C29">
        <f>((($H$4*($H$2/100)*C28)-$H$3*C28)*($H$1))+C28</f>
        <v>0.11081270683307816</v>
      </c>
      <c r="D29">
        <f t="shared" si="0"/>
        <v>-8.2674686857865887E-2</v>
      </c>
      <c r="E29">
        <f t="shared" si="1"/>
        <v>8.6267226585387227E-2</v>
      </c>
    </row>
    <row r="30" spans="1:5" x14ac:dyDescent="0.25">
      <c r="A30">
        <v>28</v>
      </c>
      <c r="B30">
        <f>$C$2*EXP(($H$4*$H$2/100-$H$3)*A30)</f>
        <v>0.11986517478196175</v>
      </c>
      <c r="C30">
        <f>((($H$4*($H$2/100)*C29)-$H$3*C29)*($H$1))+C29</f>
        <v>9.806924554727417E-2</v>
      </c>
      <c r="D30">
        <f t="shared" si="0"/>
        <v>0.36440264121596067</v>
      </c>
      <c r="E30">
        <f t="shared" si="1"/>
        <v>7.5592835281976259E-2</v>
      </c>
    </row>
    <row r="31" spans="1:5" x14ac:dyDescent="0.25">
      <c r="A31">
        <v>29</v>
      </c>
      <c r="B31">
        <f>$C$2*EXP(($H$4*$H$2/100-$H$3)*A31)</f>
        <v>0.10684375863411558</v>
      </c>
      <c r="C31">
        <f>((($H$4*($H$2/100)*C30)-$H$3*C30)*($H$1))+C30</f>
        <v>8.6791282309337636E-2</v>
      </c>
      <c r="D31">
        <f t="shared" si="0"/>
        <v>-0.16648729433753684</v>
      </c>
      <c r="E31">
        <f t="shared" si="1"/>
        <v>6.6239254142554424E-2</v>
      </c>
    </row>
    <row r="32" spans="1:5" x14ac:dyDescent="0.25">
      <c r="A32">
        <v>30</v>
      </c>
      <c r="B32">
        <f>$C$2*EXP(($H$4*$H$2/100-$H$3)*A32)</f>
        <v>9.5236909134203851E-2</v>
      </c>
      <c r="C32">
        <f>((($H$4*($H$2/100)*C31)-$H$3*C31)*($H$1))+C31</f>
        <v>7.6810284843763815E-2</v>
      </c>
      <c r="D32">
        <f t="shared" si="0"/>
        <v>0.40269471891359415</v>
      </c>
      <c r="E32">
        <f t="shared" si="1"/>
        <v>5.804305094515131E-2</v>
      </c>
    </row>
    <row r="33" spans="1:5" x14ac:dyDescent="0.25">
      <c r="A33">
        <v>31</v>
      </c>
      <c r="B33">
        <f>$C$2*EXP(($H$4*$H$2/100-$H$3)*A33)</f>
        <v>8.489095645256059E-2</v>
      </c>
      <c r="C33">
        <f>((($H$4*($H$2/100)*C32)-$H$3*C32)*($H$1))+C32</f>
        <v>6.7977102086730981E-2</v>
      </c>
      <c r="D33">
        <f t="shared" si="0"/>
        <v>-0.2591070796876635</v>
      </c>
      <c r="E33">
        <f t="shared" si="1"/>
        <v>5.0861015973555336E-2</v>
      </c>
    </row>
    <row r="34" spans="1:5" x14ac:dyDescent="0.25">
      <c r="A34">
        <v>32</v>
      </c>
      <c r="B34">
        <f>$C$2*EXP(($H$4*$H$2/100-$H$3)*A34)</f>
        <v>7.5668924505681662E-2</v>
      </c>
      <c r="C34">
        <f>((($H$4*($H$2/100)*C33)-$H$3*C33)*($H$1))+C33</f>
        <v>6.0159735346756921E-2</v>
      </c>
      <c r="D34">
        <f t="shared" si="0"/>
        <v>0.46228934724175674</v>
      </c>
      <c r="E34">
        <f t="shared" si="1"/>
        <v>4.4567659758384108E-2</v>
      </c>
    </row>
    <row r="35" spans="1:5" x14ac:dyDescent="0.25">
      <c r="A35">
        <v>33</v>
      </c>
      <c r="B35">
        <f>$C$2*EXP(($H$4*$H$2/100-$H$3)*A35)</f>
        <v>6.7448717450206586E-2</v>
      </c>
      <c r="C35">
        <f>((($H$4*($H$2/100)*C34)-$H$3*C34)*($H$1))+C34</f>
        <v>5.3241365781879872E-2</v>
      </c>
      <c r="D35">
        <f t="shared" si="0"/>
        <v>-0.36543362955326752</v>
      </c>
      <c r="E35">
        <f t="shared" si="1"/>
        <v>3.9053020438517584E-2</v>
      </c>
    </row>
    <row r="36" spans="1:5" x14ac:dyDescent="0.25">
      <c r="A36">
        <v>34</v>
      </c>
      <c r="B36">
        <f>$C$2*EXP(($H$4*$H$2/100-$H$3)*A36)</f>
        <v>6.0121503185052064E-2</v>
      </c>
      <c r="C36">
        <f>((($H$4*($H$2/100)*C35)-$H$3*C35)*($H$1))+C35</f>
        <v>4.7118608716963689E-2</v>
      </c>
      <c r="D36">
        <f t="shared" si="0"/>
        <v>0.54633908203900827</v>
      </c>
      <c r="E36">
        <f t="shared" si="1"/>
        <v>3.4220742431609059E-2</v>
      </c>
    </row>
    <row r="37" spans="1:5" x14ac:dyDescent="0.25">
      <c r="A37">
        <v>35</v>
      </c>
      <c r="B37">
        <f>$C$2*EXP(($H$4*$H$2/100-$H$3)*A37)</f>
        <v>5.3590272459942155E-2</v>
      </c>
      <c r="C37">
        <f>((($H$4*($H$2/100)*C36)-$H$3*C36)*($H$1))+C36</f>
        <v>4.1699968714512869E-2</v>
      </c>
      <c r="D37">
        <f t="shared" si="0"/>
        <v>-0.49109161842223936</v>
      </c>
      <c r="E37">
        <f t="shared" si="1"/>
        <v>2.9986392842882858E-2</v>
      </c>
    </row>
    <row r="38" spans="1:5" x14ac:dyDescent="0.25">
      <c r="A38">
        <v>36</v>
      </c>
      <c r="B38">
        <f>$C$2*EXP(($H$4*$H$2/100-$H$3)*A38)</f>
        <v>4.7768554513535094E-2</v>
      </c>
      <c r="C38">
        <f>((($H$4*($H$2/100)*C37)-$H$3*C37)*($H$1))+C37</f>
        <v>3.6904472312343894E-2</v>
      </c>
      <c r="D38">
        <f t="shared" si="0"/>
        <v>0.65929015427612336</v>
      </c>
      <c r="E38">
        <f t="shared" si="1"/>
        <v>2.6275986195353106E-2</v>
      </c>
    </row>
    <row r="39" spans="1:5" x14ac:dyDescent="0.25">
      <c r="A39">
        <v>37</v>
      </c>
      <c r="B39">
        <f>$C$2*EXP(($H$4*$H$2/100-$H$3)*A39)</f>
        <v>4.257927223673303E-2</v>
      </c>
      <c r="C39">
        <f>((($H$4*($H$2/100)*C38)-$H$3*C38)*($H$1))+C38</f>
        <v>3.266045799642435E-2</v>
      </c>
      <c r="D39">
        <f t="shared" si="0"/>
        <v>-0.64272835390574767</v>
      </c>
      <c r="E39">
        <f t="shared" si="1"/>
        <v>2.3024691704532783E-2</v>
      </c>
    </row>
    <row r="40" spans="1:5" x14ac:dyDescent="0.25">
      <c r="A40">
        <v>38</v>
      </c>
      <c r="B40">
        <f>$C$2*EXP(($H$4*$H$2/100-$H$3)*A40)</f>
        <v>3.7953721704015946E-2</v>
      </c>
      <c r="C40">
        <f>((($H$4*($H$2/100)*C39)-$H$3*C39)*($H$1))+C39</f>
        <v>2.8904505326835549E-2</v>
      </c>
      <c r="D40">
        <f t="shared" si="0"/>
        <v>0.80711767567444537</v>
      </c>
      <c r="E40">
        <f t="shared" si="1"/>
        <v>2.017570051024516E-2</v>
      </c>
    </row>
    <row r="41" spans="1:5" x14ac:dyDescent="0.25">
      <c r="A41">
        <v>39</v>
      </c>
      <c r="B41">
        <f>$C$2*EXP(($H$4*$H$2/100-$H$3)*A41)</f>
        <v>3.3830662562221704E-2</v>
      </c>
      <c r="C41">
        <f>((($H$4*($H$2/100)*C40)-$H$3*C40)*($H$1))+C40</f>
        <v>2.5580487214249464E-2</v>
      </c>
      <c r="D41">
        <f t="shared" si="0"/>
        <v>-0.82836541931087015</v>
      </c>
      <c r="E41">
        <f t="shared" si="1"/>
        <v>1.767923307303049E-2</v>
      </c>
    </row>
    <row r="42" spans="1:5" x14ac:dyDescent="0.25">
      <c r="A42">
        <v>40</v>
      </c>
      <c r="B42">
        <f>$C$2*EXP(($H$4*$H$2/100-$H$3)*A42)</f>
        <v>3.0155507233900758E-2</v>
      </c>
      <c r="C42">
        <f>((($H$4*($H$2/100)*C41)-$H$3*C41)*($H$1))+C41</f>
        <v>2.2638731184610777E-2</v>
      </c>
      <c r="D42">
        <f t="shared" si="0"/>
        <v>0.99764172211594548</v>
      </c>
      <c r="E42">
        <f t="shared" si="1"/>
        <v>1.5491669391693262E-2</v>
      </c>
    </row>
    <row r="43" spans="1:5" x14ac:dyDescent="0.25">
      <c r="A43">
        <v>41</v>
      </c>
      <c r="B43">
        <f>$C$2*EXP(($H$4*$H$2/100-$H$3)*A43)</f>
        <v>2.6879598200636672E-2</v>
      </c>
      <c r="C43">
        <f>((($H$4*($H$2/100)*C42)-$H$3*C42)*($H$1))+C42</f>
        <v>2.0035277098380537E-2</v>
      </c>
      <c r="D43">
        <f t="shared" si="0"/>
        <v>-1.0578230153975374</v>
      </c>
      <c r="E43">
        <f t="shared" si="1"/>
        <v>1.3574786844551037E-2</v>
      </c>
    </row>
    <row r="44" spans="1:5" x14ac:dyDescent="0.25">
      <c r="A44">
        <v>42</v>
      </c>
      <c r="B44">
        <f>$C$2*EXP(($H$4*$H$2/100-$H$3)*A44)</f>
        <v>2.3959563797866505E-2</v>
      </c>
      <c r="C44">
        <f>((($H$4*($H$2/100)*C43)-$H$3*C43)*($H$1))+C43</f>
        <v>1.7731220232066774E-2</v>
      </c>
      <c r="D44">
        <f t="shared" si="0"/>
        <v>1.2409410156573792</v>
      </c>
      <c r="E44">
        <f t="shared" si="1"/>
        <v>1.1895092337421384E-2</v>
      </c>
    </row>
    <row r="45" spans="1:5" x14ac:dyDescent="0.25">
      <c r="A45">
        <v>43</v>
      </c>
      <c r="B45">
        <f>$C$2*EXP(($H$4*$H$2/100-$H$3)*A45)</f>
        <v>2.1356743992193998E-2</v>
      </c>
      <c r="C45">
        <f>((($H$4*($H$2/100)*C44)-$H$3*C44)*($H$1))+C44</f>
        <v>1.5692129905379097E-2</v>
      </c>
      <c r="D45">
        <f t="shared" si="0"/>
        <v>-1.3432394489987345</v>
      </c>
      <c r="E45">
        <f t="shared" si="1"/>
        <v>1.0423237089175861E-2</v>
      </c>
    </row>
    <row r="46" spans="1:5" x14ac:dyDescent="0.25">
      <c r="A46">
        <v>44</v>
      </c>
      <c r="B46">
        <f>$C$2*EXP(($H$4*$H$2/100-$H$3)*A46)</f>
        <v>1.9036678538727349E-2</v>
      </c>
      <c r="C46">
        <f>((($H$4*($H$2/100)*C45)-$H$3*C45)*($H$1))+C45</f>
        <v>1.3887534966260502E-2</v>
      </c>
      <c r="D46">
        <f t="shared" si="0"/>
        <v>1.5498860889270882</v>
      </c>
      <c r="E46">
        <f t="shared" si="1"/>
        <v>9.133503829590538E-3</v>
      </c>
    </row>
    <row r="47" spans="1:5" x14ac:dyDescent="0.25">
      <c r="A47">
        <v>45</v>
      </c>
      <c r="B47">
        <f>$C$2*EXP(($H$4*$H$2/100-$H$3)*A47)</f>
        <v>1.6968650741859326E-2</v>
      </c>
      <c r="C47">
        <f>((($H$4*($H$2/100)*C46)-$H$3*C46)*($H$1))+C46</f>
        <v>1.2290468445140545E-2</v>
      </c>
      <c r="D47">
        <f t="shared" si="0"/>
        <v>-1.6997132494519649</v>
      </c>
      <c r="E47">
        <f t="shared" si="1"/>
        <v>8.0033574494601557E-3</v>
      </c>
    </row>
    <row r="48" spans="1:5" x14ac:dyDescent="0.25">
      <c r="A48">
        <v>46</v>
      </c>
      <c r="B48">
        <f>$C$2*EXP(($H$4*$H$2/100-$H$3)*A48)</f>
        <v>1.512528077907295E-2</v>
      </c>
      <c r="C48">
        <f>((($H$4*($H$2/100)*C47)-$H$3*C47)*($H$1))+C47</f>
        <v>1.0877064573949383E-2</v>
      </c>
      <c r="D48">
        <f t="shared" si="0"/>
        <v>1.94082013630104</v>
      </c>
      <c r="E48">
        <f t="shared" si="1"/>
        <v>7.013051251624749E-3</v>
      </c>
    </row>
    <row r="49" spans="1:5" x14ac:dyDescent="0.25">
      <c r="A49">
        <v>47</v>
      </c>
      <c r="B49">
        <f>$C$2*EXP(($H$4*$H$2/100-$H$3)*A49)</f>
        <v>1.3482163203550366E-2</v>
      </c>
      <c r="C49">
        <f>((($H$4*($H$2/100)*C48)-$H$3*C48)*($H$1))+C48</f>
        <v>9.6262021479452051E-3</v>
      </c>
      <c r="D49">
        <f t="shared" si="0"/>
        <v>-2.1461018808012042</v>
      </c>
      <c r="E49">
        <f t="shared" si="1"/>
        <v>6.1452819230550489E-3</v>
      </c>
    </row>
    <row r="50" spans="1:5" x14ac:dyDescent="0.25">
      <c r="A50">
        <v>48</v>
      </c>
      <c r="B50">
        <f>$C$2*EXP(($H$4*$H$2/100-$H$3)*A50)</f>
        <v>1.2017543826271262E-2</v>
      </c>
      <c r="C50">
        <f>((($H$4*($H$2/100)*C49)-$H$3*C49)*($H$1))+C49</f>
        <v>8.5191889009315069E-3</v>
      </c>
      <c r="D50">
        <f t="shared" si="0"/>
        <v>2.4344235688853164</v>
      </c>
      <c r="E50">
        <f t="shared" si="1"/>
        <v>5.384887199430928E-3</v>
      </c>
    </row>
    <row r="51" spans="1:5" x14ac:dyDescent="0.25">
      <c r="A51">
        <v>49</v>
      </c>
      <c r="B51">
        <f>$C$2*EXP(($H$4*$H$2/100-$H$3)*A51)</f>
        <v>1.0712031699654758E-2</v>
      </c>
      <c r="C51">
        <f>((($H$4*($H$2/100)*C50)-$H$3*C50)*($H$1))+C50</f>
        <v>7.5394821773243836E-3</v>
      </c>
      <c r="D51">
        <f t="shared" si="0"/>
        <v>-2.7060193016448268</v>
      </c>
      <c r="E51">
        <f t="shared" si="1"/>
        <v>4.7185809395998502E-3</v>
      </c>
    </row>
    <row r="52" spans="1:5" x14ac:dyDescent="0.25">
      <c r="A52">
        <v>50</v>
      </c>
      <c r="B52">
        <f>$C$2*EXP(($H$4*$H$2/100-$H$3)*A52)</f>
        <v>9.5483423895290007E-3</v>
      </c>
      <c r="C52">
        <f>((($H$4*($H$2/100)*C51)-$H$3*C51)*($H$1))+C51</f>
        <v>6.6724417269320799E-3</v>
      </c>
      <c r="D52">
        <f t="shared" si="0"/>
        <v>3.0568080082636264</v>
      </c>
      <c r="E52">
        <f t="shared" si="1"/>
        <v>4.1347209809535022E-3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1" r:id="rId4" name="Scroll Bar 137">
              <controlPr defaultSize="0" autoPict="0">
                <anchor moveWithCells="1">
                  <from>
                    <xdr:col>8</xdr:col>
                    <xdr:colOff>47625</xdr:colOff>
                    <xdr:row>0</xdr:row>
                    <xdr:rowOff>19050</xdr:rowOff>
                  </from>
                  <to>
                    <xdr:col>10</xdr:col>
                    <xdr:colOff>247650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5" name="Scroll Bar 140">
              <controlPr defaultSize="0" autoPict="0">
                <anchor moveWithCells="1">
                  <from>
                    <xdr:col>8</xdr:col>
                    <xdr:colOff>57150</xdr:colOff>
                    <xdr:row>1</xdr:row>
                    <xdr:rowOff>19050</xdr:rowOff>
                  </from>
                  <to>
                    <xdr:col>10</xdr:col>
                    <xdr:colOff>238125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2"/>
  <sheetViews>
    <sheetView workbookViewId="0">
      <selection activeCell="D11" sqref="D11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9</v>
      </c>
      <c r="C1" s="1" t="s">
        <v>10</v>
      </c>
      <c r="D1" s="1" t="s">
        <v>11</v>
      </c>
    </row>
    <row r="2" spans="1:4" x14ac:dyDescent="0.25">
      <c r="A2">
        <v>0</v>
      </c>
      <c r="B2">
        <f>'Equation différentielle'!B2-'Equation différentielle'!C2</f>
        <v>0</v>
      </c>
      <c r="C2">
        <f>'Equation différentielle'!B2-'Equation différentielle'!D2</f>
        <v>0</v>
      </c>
      <c r="D2">
        <f>'Equation différentielle'!B2-'Equation différentielle'!E2</f>
        <v>0</v>
      </c>
    </row>
    <row r="3" spans="1:4" x14ac:dyDescent="0.25">
      <c r="A3">
        <v>1</v>
      </c>
      <c r="B3">
        <f>'Equation différentielle'!B3-'Equation différentielle'!C3</f>
        <v>1.9098431720493636E-2</v>
      </c>
      <c r="C3">
        <f>'Equation différentielle'!B3-'Equation différentielle'!D3</f>
        <v>1.9098431720493636E-2</v>
      </c>
      <c r="D3">
        <f>'Equation différentielle'!B3-'Equation différentielle'!E3</f>
        <v>1.9098431720493636E-2</v>
      </c>
    </row>
    <row r="4" spans="1:4" x14ac:dyDescent="0.25">
      <c r="A4">
        <v>2</v>
      </c>
      <c r="B4">
        <f>'Equation différentielle'!B4-'Equation différentielle'!C4</f>
        <v>3.392580751000196E-2</v>
      </c>
      <c r="C4">
        <f>'Equation différentielle'!B4-'Equation différentielle'!D4</f>
        <v>-5.7491924899975011E-3</v>
      </c>
      <c r="D4">
        <f>'Equation différentielle'!B4-'Equation différentielle'!E4</f>
        <v>4.715080751000178E-2</v>
      </c>
    </row>
    <row r="5" spans="1:4" x14ac:dyDescent="0.25">
      <c r="A5">
        <v>3</v>
      </c>
      <c r="B5">
        <f>'Equation différentielle'!B5-'Equation différentielle'!C5</f>
        <v>4.5198685403399885E-2</v>
      </c>
      <c r="C5">
        <f>'Equation différentielle'!B5-'Equation différentielle'!D5</f>
        <v>1.9211560403399996E-2</v>
      </c>
      <c r="D5">
        <f>'Equation différentielle'!B5-'Equation différentielle'!E5</f>
        <v>7.3522227070065949E-2</v>
      </c>
    </row>
    <row r="6" spans="1:4" x14ac:dyDescent="0.25">
      <c r="A6">
        <v>4</v>
      </c>
      <c r="B6">
        <f>'Equation différentielle'!B6-'Equation différentielle'!C6</f>
        <v>5.3526734645777729E-2</v>
      </c>
      <c r="C6">
        <f>'Equation différentielle'!B6-'Equation différentielle'!D6</f>
        <v>-1.1245678479221866E-2</v>
      </c>
      <c r="D6">
        <f>'Equation différentielle'!B6-'Equation différentielle'!E6</f>
        <v>9.5069802631887912E-2</v>
      </c>
    </row>
    <row r="7" spans="1:4" x14ac:dyDescent="0.25">
      <c r="A7">
        <v>5</v>
      </c>
      <c r="B7">
        <f>'Equation différentielle'!B7-'Equation différentielle'!C7</f>
        <v>5.9427687761491654E-2</v>
      </c>
      <c r="C7">
        <f>'Equation différentielle'!B7-'Equation différentielle'!D7</f>
        <v>2.0837327870866673E-2</v>
      </c>
      <c r="D7">
        <f>'Equation différentielle'!B7-'Equation différentielle'!E7</f>
        <v>0.1113592592782735</v>
      </c>
    </row>
    <row r="8" spans="1:4" x14ac:dyDescent="0.25">
      <c r="A8">
        <v>6</v>
      </c>
      <c r="B8">
        <f>'Equation différentielle'!B8-'Equation différentielle'!C8</f>
        <v>6.3340284184619566E-2</v>
      </c>
      <c r="C8">
        <f>'Equation différentielle'!B8-'Equation différentielle'!D8</f>
        <v>-1.6894633735333286E-2</v>
      </c>
      <c r="D8">
        <f>'Equation différentielle'!B8-'Equation différentielle'!E8</f>
        <v>0.12286603225193748</v>
      </c>
    </row>
    <row r="9" spans="1:4" x14ac:dyDescent="0.25">
      <c r="A9">
        <v>7</v>
      </c>
      <c r="B9">
        <f>'Equation différentielle'!B9-'Equation différentielle'!C9</f>
        <v>6.5635467811079984E-2</v>
      </c>
      <c r="C9">
        <f>'Equation différentielle'!B9-'Equation différentielle'!D9</f>
        <v>2.3959754542774103E-2</v>
      </c>
      <c r="D9">
        <f>'Equation différentielle'!B9-'Equation différentielle'!E9</f>
        <v>0.13030876220983911</v>
      </c>
    </row>
    <row r="10" spans="1:4" x14ac:dyDescent="0.25">
      <c r="A10">
        <v>8</v>
      </c>
      <c r="B10">
        <f>'Equation différentielle'!B10-'Equation différentielle'!C10</f>
        <v>6.662606725125686E-2</v>
      </c>
      <c r="C10">
        <f>'Equation différentielle'!B10-'Equation différentielle'!D10</f>
        <v>-2.3085791898839636E-2</v>
      </c>
      <c r="D10">
        <f>'Equation différentielle'!B10-'Equation différentielle'!E10</f>
        <v>0.13441104295054296</v>
      </c>
    </row>
    <row r="11" spans="1:4" x14ac:dyDescent="0.25">
      <c r="A11">
        <v>9</v>
      </c>
      <c r="B11">
        <f>'Equation différentielle'!B11-'Equation différentielle'!C11</f>
        <v>6.6575158212831664E-2</v>
      </c>
      <c r="C11">
        <f>'Equation différentielle'!B11-'Equation différentielle'!D11</f>
        <v>2.8662988124606992E-2</v>
      </c>
      <c r="D11">
        <f>'Equation différentielle'!B11-'Equation différentielle'!E11</f>
        <v>0.13582390768349517</v>
      </c>
    </row>
    <row r="12" spans="1:4" x14ac:dyDescent="0.25">
      <c r="A12">
        <v>10</v>
      </c>
      <c r="B12">
        <f>'Equation différentielle'!B12-'Equation différentielle'!C12</f>
        <v>6.5703281799769586E-2</v>
      </c>
      <c r="C12">
        <f>'Equation différentielle'!B12-'Equation différentielle'!D12</f>
        <v>-3.0218891445665363E-2</v>
      </c>
      <c r="D12">
        <f>'Equation différentielle'!B12-'Equation différentielle'!E12</f>
        <v>0.13510758947335144</v>
      </c>
    </row>
    <row r="13" spans="1:4" x14ac:dyDescent="0.25">
      <c r="A13">
        <v>11</v>
      </c>
      <c r="B13">
        <f>'Equation différentielle'!B13-'Equation différentielle'!C13</f>
        <v>6.4194670112979635E-2</v>
      </c>
      <c r="C13">
        <f>'Equation différentielle'!B13-'Equation différentielle'!D13</f>
        <v>3.5131449675372406E-2</v>
      </c>
      <c r="D13">
        <f>'Equation différentielle'!B13-'Equation différentielle'!E13</f>
        <v>0.13273421699783727</v>
      </c>
    </row>
    <row r="14" spans="1:4" x14ac:dyDescent="0.25">
      <c r="A14">
        <v>12</v>
      </c>
      <c r="B14">
        <f>'Equation différentielle'!B14-'Equation différentielle'!C14</f>
        <v>6.2202610976167083E-2</v>
      </c>
      <c r="C14">
        <f>'Equation différentielle'!B14-'Equation différentielle'!D14</f>
        <v>-3.8728659491930162E-2</v>
      </c>
      <c r="D14">
        <f>'Equation différentielle'!B14-'Equation différentielle'!E14</f>
        <v>0.12909708497804817</v>
      </c>
    </row>
    <row r="15" spans="1:4" x14ac:dyDescent="0.25">
      <c r="A15">
        <v>13</v>
      </c>
      <c r="B15">
        <f>'Equation différentielle'!B15-'Equation différentielle'!C15</f>
        <v>5.9854066531860317E-2</v>
      </c>
      <c r="C15">
        <f>'Equation différentielle'!B15-'Equation différentielle'!D15</f>
        <v>4.3656168739784285E-2</v>
      </c>
      <c r="D15">
        <f>'Equation différentielle'!B15-'Equation différentielle'!E15</f>
        <v>0.12452122975331548</v>
      </c>
    </row>
    <row r="16" spans="1:4" x14ac:dyDescent="0.25">
      <c r="A16">
        <v>14</v>
      </c>
      <c r="B16">
        <f>'Equation différentielle'!B16-'Equation différentielle'!C16</f>
        <v>5.725364554655854E-2</v>
      </c>
      <c r="C16">
        <f>'Equation différentielle'!B16-'Equation différentielle'!D16</f>
        <v>-4.9110857991847112E-2</v>
      </c>
      <c r="D16">
        <f>'Equation différentielle'!B16-'Equation différentielle'!E16</f>
        <v>0.11927347251505549</v>
      </c>
    </row>
    <row r="17" spans="1:4" x14ac:dyDescent="0.25">
      <c r="A17">
        <v>15</v>
      </c>
      <c r="B17">
        <f>'Equation différentielle'!B17-'Equation différentielle'!C17</f>
        <v>5.448701625789093E-2</v>
      </c>
      <c r="C17">
        <f>'Equation différentielle'!B17-'Equation différentielle'!D17</f>
        <v>5.4647460916848134E-2</v>
      </c>
      <c r="D17">
        <f>'Equation différentielle'!B17-'Equation différentielle'!E17</f>
        <v>0.11357137552875046</v>
      </c>
    </row>
    <row r="18" spans="1:4" x14ac:dyDescent="0.25">
      <c r="A18">
        <v>16</v>
      </c>
      <c r="B18">
        <f>'Equation différentielle'!B18-'Equation différentielle'!C18</f>
        <v>5.1623835251950245E-2</v>
      </c>
      <c r="C18">
        <f>'Equation différentielle'!B18-'Equation différentielle'!D18</f>
        <v>-6.1950932184093643E-2</v>
      </c>
      <c r="D18">
        <f>'Equation différentielle'!B18-'Equation différentielle'!E18</f>
        <v>0.10759102495485745</v>
      </c>
    </row>
    <row r="19" spans="1:4" x14ac:dyDescent="0.25">
      <c r="A19">
        <v>17</v>
      </c>
      <c r="B19">
        <f>'Equation différentielle'!B19-'Equation différentielle'!C19</f>
        <v>4.8720257966503588E-2</v>
      </c>
      <c r="C19">
        <f>'Equation différentielle'!B19-'Equation différentielle'!D19</f>
        <v>6.8654474096671803E-2</v>
      </c>
      <c r="D19">
        <f>'Equation différentielle'!B19-'Equation différentielle'!E19</f>
        <v>0.10147371494923024</v>
      </c>
    </row>
    <row r="20" spans="1:4" x14ac:dyDescent="0.25">
      <c r="A20">
        <v>18</v>
      </c>
      <c r="B20">
        <f>'Equation différentielle'!B20-'Equation différentielle'!C20</f>
        <v>4.5821087792546122E-2</v>
      </c>
      <c r="C20">
        <f>'Equation différentielle'!B20-'Equation différentielle'!D20</f>
        <v>-7.7956905513021479E-2</v>
      </c>
      <c r="D20">
        <f>'Equation différentielle'!B20-'Equation différentielle'!E20</f>
        <v>9.5331654219731832E-2</v>
      </c>
    </row>
    <row r="21" spans="1:4" x14ac:dyDescent="0.25">
      <c r="A21">
        <v>19</v>
      </c>
      <c r="B21">
        <f>'Equation différentielle'!B21-'Equation différentielle'!C21</f>
        <v>4.296161323239428E-2</v>
      </c>
      <c r="C21">
        <f>'Equation différentielle'!B21-'Equation différentielle'!D21</f>
        <v>8.639252262161029E-2</v>
      </c>
      <c r="D21">
        <f>'Equation différentielle'!B21-'Equation différentielle'!E21</f>
        <v>8.9252821115393038E-2</v>
      </c>
    </row>
    <row r="22" spans="1:4" x14ac:dyDescent="0.25">
      <c r="A22">
        <v>20</v>
      </c>
      <c r="B22">
        <f>'Equation différentielle'!B22-'Equation différentielle'!C22</f>
        <v>4.01691760269412E-2</v>
      </c>
      <c r="C22">
        <f>'Equation différentielle'!B22-'Equation différentielle'!D22</f>
        <v>-9.799836344123708E-2</v>
      </c>
      <c r="D22">
        <f>'Equation différentielle'!B22-'Equation différentielle'!E22</f>
        <v>8.3305084125211398E-2</v>
      </c>
    </row>
    <row r="23" spans="1:4" x14ac:dyDescent="0.25">
      <c r="A23">
        <v>21</v>
      </c>
      <c r="B23">
        <f>'Equation différentielle'!B23-'Equation différentielle'!C23</f>
        <v>3.7464507465058583E-2</v>
      </c>
      <c r="C23">
        <f>'Equation différentielle'!B23-'Equation différentielle'!D23</f>
        <v>0.10877956418422008</v>
      </c>
      <c r="D23">
        <f>'Equation différentielle'!B23-'Equation différentielle'!E23</f>
        <v>7.753969159679705E-2</v>
      </c>
    </row>
    <row r="24" spans="1:4" x14ac:dyDescent="0.25">
      <c r="A24">
        <v>22</v>
      </c>
      <c r="B24">
        <f>'Equation différentielle'!B24-'Equation différentielle'!C24</f>
        <v>3.4862865127016196E-2</v>
      </c>
      <c r="C24">
        <f>'Equation différentielle'!B24-'Equation différentielle'!D24</f>
        <v>-0.12315366965831509</v>
      </c>
      <c r="D24">
        <f>'Equation différentielle'!B24-'Equation différentielle'!E24</f>
        <v>7.1994221243726148E-2</v>
      </c>
    </row>
    <row r="25" spans="1:4" x14ac:dyDescent="0.25">
      <c r="A25">
        <v>23</v>
      </c>
      <c r="B25">
        <f>'Equation différentielle'!B25-'Equation différentielle'!C25</f>
        <v>3.2374997997261068E-2</v>
      </c>
      <c r="C25">
        <f>'Equation différentielle'!B25-'Equation différentielle'!D25</f>
        <v>0.13698367665655364</v>
      </c>
      <c r="D25">
        <f>'Equation différentielle'!B25-'Equation différentielle'!E25</f>
        <v>6.6695067826845478E-2</v>
      </c>
    </row>
    <row r="26" spans="1:4" x14ac:dyDescent="0.25">
      <c r="A26">
        <v>24</v>
      </c>
      <c r="B26">
        <f>'Equation différentielle'!B26-'Equation différentielle'!C26</f>
        <v>3.0007964127761966E-2</v>
      </c>
      <c r="C26">
        <f>'Equation différentielle'!B26-'Equation différentielle'!D26</f>
        <v>-0.1547679769877448</v>
      </c>
      <c r="D26">
        <f>'Equation différentielle'!B26-'Equation différentielle'!E26</f>
        <v>6.1659536587549135E-2</v>
      </c>
    </row>
    <row r="27" spans="1:4" x14ac:dyDescent="0.25">
      <c r="A27">
        <v>25</v>
      </c>
      <c r="B27">
        <f>'Equation différentielle'!B27-'Equation différentielle'!C27</f>
        <v>2.7765821769555221E-2</v>
      </c>
      <c r="C27">
        <f>'Equation différentielle'!B27-'Equation différentielle'!D27</f>
        <v>0.1724839888243081</v>
      </c>
      <c r="D27">
        <f>'Equation différentielle'!B27-'Equation différentielle'!E27</f>
        <v>5.6897600571195084E-2</v>
      </c>
    </row>
    <row r="28" spans="1:4" x14ac:dyDescent="0.25">
      <c r="A28">
        <v>26</v>
      </c>
      <c r="B28">
        <f>'Equation différentielle'!B28-'Equation différentielle'!C28</f>
        <v>2.5650212054303179E-2</v>
      </c>
      <c r="C28">
        <f>'Equation différentielle'!B28-'Equation différentielle'!D28</f>
        <v>-0.19452515306787582</v>
      </c>
      <c r="D28">
        <f>'Equation différentielle'!B28-'Equation différentielle'!E28</f>
        <v>5.2413371789794591E-2</v>
      </c>
    </row>
    <row r="29" spans="1:4" x14ac:dyDescent="0.25">
      <c r="A29">
        <v>27</v>
      </c>
      <c r="B29">
        <f>'Equation différentielle'!B29-'Equation différentielle'!C29</f>
        <v>2.3660848844722512E-2</v>
      </c>
      <c r="C29">
        <f>'Equation différentielle'!B29-'Equation différentielle'!D29</f>
        <v>0.21714824253566656</v>
      </c>
      <c r="D29">
        <f>'Equation différentielle'!B29-'Equation différentielle'!E29</f>
        <v>4.8206329092413444E-2</v>
      </c>
    </row>
    <row r="30" spans="1:4" x14ac:dyDescent="0.25">
      <c r="A30">
        <v>28</v>
      </c>
      <c r="B30">
        <f>'Equation différentielle'!B30-'Equation différentielle'!C30</f>
        <v>2.179592923468758E-2</v>
      </c>
      <c r="C30">
        <f>'Equation différentielle'!B30-'Equation différentielle'!D30</f>
        <v>-0.24453746643399893</v>
      </c>
      <c r="D30">
        <f>'Equation différentielle'!B30-'Equation différentielle'!E30</f>
        <v>4.4272339499985491E-2</v>
      </c>
    </row>
    <row r="31" spans="1:4" x14ac:dyDescent="0.25">
      <c r="A31">
        <v>29</v>
      </c>
      <c r="B31">
        <f>'Equation différentielle'!B31-'Equation différentielle'!C31</f>
        <v>2.005247632477794E-2</v>
      </c>
      <c r="C31">
        <f>'Equation différentielle'!B31-'Equation différentielle'!D31</f>
        <v>0.27333105297165239</v>
      </c>
      <c r="D31">
        <f>'Equation différentielle'!B31-'Equation différentielle'!E31</f>
        <v>4.0604504491561152E-2</v>
      </c>
    </row>
    <row r="32" spans="1:4" x14ac:dyDescent="0.25">
      <c r="A32">
        <v>30</v>
      </c>
      <c r="B32">
        <f>'Equation différentielle'!B32-'Equation différentielle'!C32</f>
        <v>1.8426624290440036E-2</v>
      </c>
      <c r="C32">
        <f>'Equation différentielle'!B32-'Equation différentielle'!D32</f>
        <v>-0.3074578097793903</v>
      </c>
      <c r="D32">
        <f>'Equation différentielle'!B32-'Equation différentielle'!E32</f>
        <v>3.7193858189052541E-2</v>
      </c>
    </row>
    <row r="33" spans="1:4" x14ac:dyDescent="0.25">
      <c r="A33">
        <v>31</v>
      </c>
      <c r="B33">
        <f>'Equation différentielle'!B33-'Equation différentielle'!C33</f>
        <v>1.6913854365829609E-2</v>
      </c>
      <c r="C33">
        <f>'Equation différentielle'!B33-'Equation différentielle'!D33</f>
        <v>0.34399803614022406</v>
      </c>
      <c r="D33">
        <f>'Equation différentielle'!B33-'Equation différentielle'!E33</f>
        <v>3.4029940479005254E-2</v>
      </c>
    </row>
    <row r="34" spans="1:4" x14ac:dyDescent="0.25">
      <c r="A34">
        <v>32</v>
      </c>
      <c r="B34">
        <f>'Equation différentielle'!B34-'Equation différentielle'!C34</f>
        <v>1.5509189158924741E-2</v>
      </c>
      <c r="C34">
        <f>'Equation différentielle'!B34-'Equation différentielle'!D34</f>
        <v>-0.38662042273607511</v>
      </c>
      <c r="D34">
        <f>'Equation différentielle'!B34-'Equation différentielle'!E34</f>
        <v>3.1101264747297554E-2</v>
      </c>
    </row>
    <row r="35" spans="1:4" x14ac:dyDescent="0.25">
      <c r="A35">
        <v>33</v>
      </c>
      <c r="B35">
        <f>'Equation différentielle'!B35-'Equation différentielle'!C35</f>
        <v>1.4207351668326713E-2</v>
      </c>
      <c r="C35">
        <f>'Equation différentielle'!B35-'Equation différentielle'!D35</f>
        <v>0.43288234700347411</v>
      </c>
      <c r="D35">
        <f>'Equation différentielle'!B35-'Equation différentielle'!E35</f>
        <v>2.8395697011689001E-2</v>
      </c>
    </row>
    <row r="36" spans="1:4" x14ac:dyDescent="0.25">
      <c r="A36">
        <v>34</v>
      </c>
      <c r="B36">
        <f>'Equation différentielle'!B36-'Equation différentielle'!C36</f>
        <v>1.3002894468088375E-2</v>
      </c>
      <c r="C36">
        <f>'Equation différentielle'!B36-'Equation différentielle'!D36</f>
        <v>-0.48621757885395622</v>
      </c>
      <c r="D36">
        <f>'Equation différentielle'!B36-'Equation différentielle'!E36</f>
        <v>2.5900760753443004E-2</v>
      </c>
    </row>
    <row r="37" spans="1:4" x14ac:dyDescent="0.25">
      <c r="A37">
        <v>35</v>
      </c>
      <c r="B37">
        <f>'Equation différentielle'!B37-'Equation différentielle'!C37</f>
        <v>1.1890303745429286E-2</v>
      </c>
      <c r="C37">
        <f>'Equation différentielle'!B37-'Equation différentielle'!D37</f>
        <v>0.54468189088218155</v>
      </c>
      <c r="D37">
        <f>'Equation différentielle'!B37-'Equation différentielle'!E37</f>
        <v>2.3603879617059297E-2</v>
      </c>
    </row>
    <row r="38" spans="1:4" x14ac:dyDescent="0.25">
      <c r="A38">
        <v>36</v>
      </c>
      <c r="B38">
        <f>'Equation différentielle'!B38-'Equation différentielle'!C38</f>
        <v>1.08640822011912E-2</v>
      </c>
      <c r="C38">
        <f>'Equation différentielle'!B38-'Equation différentielle'!D38</f>
        <v>-0.61152159976258824</v>
      </c>
      <c r="D38">
        <f>'Equation différentielle'!B38-'Equation différentielle'!E38</f>
        <v>2.1492568318181988E-2</v>
      </c>
    </row>
    <row r="39" spans="1:4" x14ac:dyDescent="0.25">
      <c r="A39">
        <v>37</v>
      </c>
      <c r="B39">
        <f>'Equation différentielle'!B39-'Equation différentielle'!C39</f>
        <v>9.9188142403086807E-3</v>
      </c>
      <c r="C39">
        <f>'Equation différentielle'!B39-'Equation différentielle'!D39</f>
        <v>0.68530762614248075</v>
      </c>
      <c r="D39">
        <f>'Equation différentielle'!B39-'Equation différentielle'!E39</f>
        <v>1.9554580532200248E-2</v>
      </c>
    </row>
    <row r="40" spans="1:4" x14ac:dyDescent="0.25">
      <c r="A40">
        <v>38</v>
      </c>
      <c r="B40">
        <f>'Equation différentielle'!B40-'Equation différentielle'!C40</f>
        <v>9.0492163771803968E-3</v>
      </c>
      <c r="C40">
        <f>'Equation différentielle'!B40-'Equation différentielle'!D40</f>
        <v>-0.76916395397042947</v>
      </c>
      <c r="D40">
        <f>'Equation différentielle'!B40-'Equation différentielle'!E40</f>
        <v>1.7778021193770786E-2</v>
      </c>
    </row>
    <row r="41" spans="1:4" x14ac:dyDescent="0.25">
      <c r="A41">
        <v>39</v>
      </c>
      <c r="B41">
        <f>'Equation différentielle'!B41-'Equation différentielle'!C41</f>
        <v>8.2501753479722398E-3</v>
      </c>
      <c r="C41">
        <f>'Equation différentielle'!B41-'Equation différentielle'!D41</f>
        <v>0.86219608187309182</v>
      </c>
      <c r="D41">
        <f>'Equation différentielle'!B41-'Equation différentielle'!E41</f>
        <v>1.6151429489191214E-2</v>
      </c>
    </row>
    <row r="42" spans="1:4" x14ac:dyDescent="0.25">
      <c r="A42">
        <v>40</v>
      </c>
      <c r="B42">
        <f>'Equation différentielle'!B42-'Equation différentielle'!C42</f>
        <v>7.5167760492899811E-3</v>
      </c>
      <c r="C42">
        <f>'Equation différentielle'!B42-'Equation différentielle'!D42</f>
        <v>-0.96748621488204467</v>
      </c>
      <c r="D42">
        <f>'Equation différentielle'!B42-'Equation différentielle'!E42</f>
        <v>1.4663837842207495E-2</v>
      </c>
    </row>
    <row r="43" spans="1:4" x14ac:dyDescent="0.25">
      <c r="A43">
        <v>41</v>
      </c>
      <c r="B43">
        <f>'Equation différentielle'!B43-'Equation différentielle'!C43</f>
        <v>6.8443211022561345E-3</v>
      </c>
      <c r="C43">
        <f>'Equation différentielle'!B43-'Equation différentielle'!D43</f>
        <v>1.0847026135981741</v>
      </c>
      <c r="D43">
        <f>'Equation différentielle'!B43-'Equation différentielle'!E43</f>
        <v>1.3304811356085635E-2</v>
      </c>
    </row>
    <row r="44" spans="1:4" x14ac:dyDescent="0.25">
      <c r="A44">
        <v>42</v>
      </c>
      <c r="B44">
        <f>'Equation différentielle'!B44-'Equation différentielle'!C44</f>
        <v>6.2283435657997308E-3</v>
      </c>
      <c r="C44">
        <f>'Equation différentielle'!B44-'Equation différentielle'!D44</f>
        <v>-1.2169814518595128</v>
      </c>
      <c r="D44">
        <f>'Equation différentielle'!B44-'Equation différentielle'!E44</f>
        <v>1.2064471460445121E-2</v>
      </c>
    </row>
    <row r="45" spans="1:4" x14ac:dyDescent="0.25">
      <c r="A45">
        <v>43</v>
      </c>
      <c r="B45">
        <f>'Equation différentielle'!B45-'Equation différentielle'!C45</f>
        <v>5.6646140868149009E-3</v>
      </c>
      <c r="C45">
        <f>'Equation différentielle'!B45-'Equation différentielle'!D45</f>
        <v>1.3645961929909285</v>
      </c>
      <c r="D45">
        <f>'Equation différentielle'!B45-'Equation différentielle'!E45</f>
        <v>1.0933506903018137E-2</v>
      </c>
    </row>
    <row r="46" spans="1:4" x14ac:dyDescent="0.25">
      <c r="A46">
        <v>44</v>
      </c>
      <c r="B46">
        <f>'Equation différentielle'!B46-'Equation différentielle'!C46</f>
        <v>5.1491435724668466E-3</v>
      </c>
      <c r="C46">
        <f>'Equation différentielle'!B46-'Equation différentielle'!D46</f>
        <v>-1.530849410388361</v>
      </c>
      <c r="D46">
        <f>'Equation différentielle'!B46-'Equation différentielle'!E46</f>
        <v>9.9031747091368107E-3</v>
      </c>
    </row>
    <row r="47" spans="1:4" x14ac:dyDescent="0.25">
      <c r="A47">
        <v>45</v>
      </c>
      <c r="B47">
        <f>'Equation différentielle'!B47-'Equation différentielle'!C47</f>
        <v>4.678182296718781E-3</v>
      </c>
      <c r="C47">
        <f>'Equation différentielle'!B47-'Equation différentielle'!D47</f>
        <v>1.7166819001938243</v>
      </c>
      <c r="D47">
        <f>'Equation différentielle'!B47-'Equation différentielle'!E47</f>
        <v>8.96529329239917E-3</v>
      </c>
    </row>
    <row r="48" spans="1:4" x14ac:dyDescent="0.25">
      <c r="A48">
        <v>46</v>
      </c>
      <c r="B48">
        <f>'Equation différentielle'!B48-'Equation différentielle'!C48</f>
        <v>4.2482162051235665E-3</v>
      </c>
      <c r="C48">
        <f>'Equation différentielle'!B48-'Equation différentielle'!D48</f>
        <v>-1.9256948555219671</v>
      </c>
      <c r="D48">
        <f>'Equation différentielle'!B48-'Equation différentielle'!E48</f>
        <v>8.1122295274482017E-3</v>
      </c>
    </row>
    <row r="49" spans="1:4" x14ac:dyDescent="0.25">
      <c r="A49">
        <v>47</v>
      </c>
      <c r="B49">
        <f>'Equation différentielle'!B49-'Equation différentielle'!C49</f>
        <v>3.8559610556051609E-3</v>
      </c>
      <c r="C49">
        <f>'Equation différentielle'!B49-'Equation différentielle'!D49</f>
        <v>2.1595840440047547</v>
      </c>
      <c r="D49">
        <f>'Equation différentielle'!B49-'Equation différentielle'!E49</f>
        <v>7.336881280495317E-3</v>
      </c>
    </row>
    <row r="50" spans="1:4" x14ac:dyDescent="0.25">
      <c r="A50">
        <v>48</v>
      </c>
      <c r="B50">
        <f>'Equation différentielle'!B50-'Equation différentielle'!C50</f>
        <v>3.4983549253397549E-3</v>
      </c>
      <c r="C50">
        <f>'Equation différentielle'!B50-'Equation différentielle'!D50</f>
        <v>-2.4224060250590451</v>
      </c>
      <c r="D50">
        <f>'Equation différentielle'!B50-'Equation différentielle'!E50</f>
        <v>6.6326566268403338E-3</v>
      </c>
    </row>
    <row r="51" spans="1:4" x14ac:dyDescent="0.25">
      <c r="A51">
        <v>49</v>
      </c>
      <c r="B51">
        <f>'Equation différentielle'!B51-'Equation différentielle'!C51</f>
        <v>3.1725495223303745E-3</v>
      </c>
      <c r="C51">
        <f>'Equation différentielle'!B51-'Equation différentielle'!D51</f>
        <v>2.7167313333444816</v>
      </c>
      <c r="D51">
        <f>'Equation différentielle'!B51-'Equation différentielle'!E51</f>
        <v>5.9934507600549079E-3</v>
      </c>
    </row>
    <row r="52" spans="1:4" x14ac:dyDescent="0.25">
      <c r="A52">
        <v>50</v>
      </c>
      <c r="B52">
        <f>'Equation différentielle'!B52-'Equation différentielle'!C52</f>
        <v>2.8759006625969207E-3</v>
      </c>
      <c r="C52">
        <f>'Equation différentielle'!B52-'Equation différentielle'!D52</f>
        <v>-3.0472596658740976</v>
      </c>
      <c r="D52">
        <f>'Equation différentielle'!B52-'Equation différentielle'!E52</f>
        <v>5.4136214085754985E-3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Equation différentielle</vt:lpstr>
      <vt:lpstr>Erreurs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2021-01-28T12:31:03Z</dcterms:created>
  <dcterms:modified xsi:type="dcterms:W3CDTF">2021-02-04T16:33:24Z</dcterms:modified>
</cp:coreProperties>
</file>