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hurchdwight-my.sharepoint.com/personal/maximilien_majeri_churchdwight_com/Documents/C&amp;D Workspace/Desktop/"/>
    </mc:Choice>
  </mc:AlternateContent>
  <xr:revisionPtr revIDLastSave="9" documentId="8_{6E0F3DB4-AAAF-403A-B520-DA4F63F90377}" xr6:coauthVersionLast="47" xr6:coauthVersionMax="47" xr10:uidLastSave="{E0720F9C-5D49-4138-8D05-720DA2B14F0B}"/>
  <bookViews>
    <workbookView xWindow="-110" yWindow="-110" windowWidth="19420" windowHeight="10420" activeTab="1" xr2:uid="{11CE62F5-0FCA-4717-BA5C-5EF2AEEBE782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7" i="2" l="1"/>
  <c r="B38" i="2"/>
  <c r="C38" i="2"/>
  <c r="D38" i="2"/>
  <c r="E38" i="2"/>
  <c r="F38" i="2"/>
  <c r="G38" i="2"/>
  <c r="H38" i="2"/>
  <c r="I38" i="2"/>
  <c r="J38" i="2"/>
  <c r="K38" i="2"/>
  <c r="L38" i="2"/>
  <c r="M38" i="2"/>
  <c r="B39" i="2"/>
  <c r="C39" i="2"/>
  <c r="D39" i="2"/>
  <c r="E39" i="2"/>
  <c r="F39" i="2"/>
  <c r="G39" i="2"/>
  <c r="H39" i="2"/>
  <c r="I39" i="2"/>
  <c r="J39" i="2"/>
  <c r="K39" i="2"/>
  <c r="L39" i="2"/>
  <c r="M39" i="2"/>
  <c r="B40" i="2"/>
  <c r="C40" i="2"/>
  <c r="D40" i="2"/>
  <c r="E40" i="2"/>
  <c r="F40" i="2"/>
  <c r="G40" i="2"/>
  <c r="H40" i="2"/>
  <c r="I40" i="2"/>
  <c r="J40" i="2"/>
  <c r="K40" i="2"/>
  <c r="L40" i="2"/>
  <c r="M40" i="2"/>
  <c r="B41" i="2"/>
  <c r="C41" i="2"/>
  <c r="D41" i="2"/>
  <c r="E41" i="2"/>
  <c r="F41" i="2"/>
  <c r="G41" i="2"/>
  <c r="H41" i="2"/>
  <c r="I41" i="2"/>
  <c r="J41" i="2"/>
  <c r="K41" i="2"/>
  <c r="L41" i="2"/>
  <c r="M41" i="2"/>
  <c r="B42" i="2"/>
  <c r="C42" i="2"/>
  <c r="D42" i="2"/>
  <c r="E42" i="2"/>
  <c r="F42" i="2"/>
  <c r="G42" i="2"/>
  <c r="H42" i="2"/>
  <c r="I42" i="2"/>
  <c r="J42" i="2"/>
  <c r="K42" i="2"/>
  <c r="L42" i="2"/>
  <c r="M42" i="2"/>
  <c r="B43" i="2"/>
  <c r="C43" i="2"/>
  <c r="D43" i="2"/>
  <c r="E43" i="2"/>
  <c r="F43" i="2"/>
  <c r="G43" i="2"/>
  <c r="H43" i="2"/>
  <c r="I43" i="2"/>
  <c r="J43" i="2"/>
  <c r="K43" i="2"/>
  <c r="L43" i="2"/>
  <c r="M43" i="2"/>
  <c r="B44" i="2"/>
  <c r="C44" i="2"/>
  <c r="D44" i="2"/>
  <c r="E44" i="2"/>
  <c r="F44" i="2"/>
  <c r="G44" i="2"/>
  <c r="H44" i="2"/>
  <c r="I44" i="2"/>
  <c r="J44" i="2"/>
  <c r="K44" i="2"/>
  <c r="L44" i="2"/>
  <c r="M44" i="2"/>
  <c r="B45" i="2"/>
  <c r="C45" i="2"/>
  <c r="D45" i="2"/>
  <c r="E45" i="2"/>
  <c r="F45" i="2"/>
  <c r="G45" i="2"/>
  <c r="H45" i="2"/>
  <c r="I45" i="2"/>
  <c r="J45" i="2"/>
  <c r="K45" i="2"/>
  <c r="L45" i="2"/>
  <c r="M45" i="2"/>
  <c r="B46" i="2"/>
  <c r="C46" i="2"/>
  <c r="D46" i="2"/>
  <c r="E46" i="2"/>
  <c r="F46" i="2"/>
  <c r="G46" i="2"/>
  <c r="H46" i="2"/>
  <c r="I46" i="2"/>
  <c r="J46" i="2"/>
  <c r="K46" i="2"/>
  <c r="L46" i="2"/>
  <c r="M46" i="2"/>
  <c r="B47" i="2"/>
  <c r="C47" i="2"/>
  <c r="D47" i="2"/>
  <c r="E47" i="2"/>
  <c r="F47" i="2"/>
  <c r="G47" i="2"/>
  <c r="H47" i="2"/>
  <c r="I47" i="2"/>
  <c r="J47" i="2"/>
  <c r="K47" i="2"/>
  <c r="L47" i="2"/>
  <c r="M47" i="2"/>
  <c r="B48" i="2"/>
  <c r="C48" i="2"/>
  <c r="D48" i="2"/>
  <c r="E48" i="2"/>
  <c r="F48" i="2"/>
  <c r="G48" i="2"/>
  <c r="H48" i="2"/>
  <c r="I48" i="2"/>
  <c r="J48" i="2"/>
  <c r="K48" i="2"/>
  <c r="L48" i="2"/>
  <c r="M48" i="2"/>
  <c r="B49" i="2"/>
  <c r="C49" i="2"/>
  <c r="D49" i="2"/>
  <c r="E49" i="2"/>
  <c r="F49" i="2"/>
  <c r="G49" i="2"/>
  <c r="H49" i="2"/>
  <c r="I49" i="2"/>
  <c r="J49" i="2"/>
  <c r="K49" i="2"/>
  <c r="L49" i="2"/>
  <c r="M49" i="2"/>
  <c r="B50" i="2"/>
  <c r="C50" i="2"/>
  <c r="D50" i="2"/>
  <c r="E50" i="2"/>
  <c r="F50" i="2"/>
  <c r="G50" i="2"/>
  <c r="H50" i="2"/>
  <c r="I50" i="2"/>
  <c r="J50" i="2"/>
  <c r="K50" i="2"/>
  <c r="L50" i="2"/>
  <c r="M50" i="2"/>
  <c r="C37" i="2"/>
  <c r="D37" i="2"/>
  <c r="E37" i="2"/>
  <c r="F37" i="2"/>
  <c r="G37" i="2"/>
  <c r="H37" i="2"/>
  <c r="I37" i="2"/>
  <c r="J37" i="2"/>
  <c r="K37" i="2"/>
  <c r="L37" i="2"/>
  <c r="M37" i="2"/>
  <c r="O13" i="1" l="1"/>
  <c r="O12" i="1"/>
  <c r="O11" i="1"/>
  <c r="O10" i="1"/>
  <c r="O9" i="1"/>
  <c r="O8" i="1"/>
  <c r="O7" i="1"/>
  <c r="O6" i="1"/>
  <c r="O5" i="1"/>
  <c r="O4" i="1"/>
  <c r="O3" i="1"/>
  <c r="O2" i="1"/>
  <c r="N14" i="1"/>
  <c r="N3" i="1"/>
  <c r="N4" i="1"/>
  <c r="N5" i="1"/>
  <c r="N6" i="1"/>
  <c r="N7" i="1"/>
  <c r="N8" i="1"/>
  <c r="N9" i="1"/>
  <c r="N10" i="1"/>
  <c r="N11" i="1"/>
  <c r="N12" i="1"/>
  <c r="N13" i="1"/>
  <c r="N2" i="1"/>
</calcChain>
</file>

<file path=xl/sharedStrings.xml><?xml version="1.0" encoding="utf-8"?>
<sst xmlns="http://schemas.openxmlformats.org/spreadsheetml/2006/main" count="109" uniqueCount="47">
  <si>
    <t>BAT</t>
  </si>
  <si>
    <t>ED</t>
  </si>
  <si>
    <t>NAIR</t>
  </si>
  <si>
    <t>BG</t>
  </si>
  <si>
    <t>LINE</t>
  </si>
  <si>
    <t>FLAW</t>
  </si>
  <si>
    <t>FEM</t>
  </si>
  <si>
    <t>TOP</t>
  </si>
  <si>
    <t>WPIK</t>
  </si>
  <si>
    <t>SPBR</t>
  </si>
  <si>
    <t>STE</t>
  </si>
  <si>
    <t>TROJ</t>
  </si>
  <si>
    <t>(vide)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</si>
  <si>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</si>
  <si>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</si>
  <si>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</si>
  <si>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</si>
  <si>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</si>
  <si>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</si>
  <si>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</si>
  <si>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</si>
  <si>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</si>
  <si>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</si>
  <si>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</si>
  <si>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</si>
  <si>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Brands</t>
  </si>
  <si>
    <t>Somme</t>
  </si>
  <si>
    <t>Total € ptf + facturé</t>
  </si>
  <si>
    <t>2021</t>
  </si>
  <si>
    <t>Total général</t>
  </si>
  <si>
    <t>Mass</t>
  </si>
  <si>
    <t>Total Mass</t>
  </si>
  <si>
    <t>REPL</t>
  </si>
  <si>
    <t>OXI</t>
  </si>
  <si>
    <t>VVS</t>
  </si>
  <si>
    <t>Evol 2022 vs 2021</t>
  </si>
  <si>
    <t>Evol 2022 vs 2022</t>
  </si>
  <si>
    <t>Evol 2022 vs 2023</t>
  </si>
  <si>
    <t>Evol 2022 vs 2024</t>
  </si>
  <si>
    <t>Evol 2022 vs 2025</t>
  </si>
  <si>
    <t>Evol 2022 vs 2026</t>
  </si>
  <si>
    <t>Evol 2022 vs 2027</t>
  </si>
  <si>
    <t>Evol 2022 vs 2028</t>
  </si>
  <si>
    <t>Evol 2022 vs 2029</t>
  </si>
  <si>
    <t>Evol 2022 vs 2030</t>
  </si>
  <si>
    <t>Evol 2022 vs 2031</t>
  </si>
  <si>
    <t>Evol 2022 vs 2032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</si>
</sst>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6" formatCode="[$-40C]mmmm\-yy;@"/>
    <numFmt numFmtId="168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/>
      <right style="thin">
        <color theme="4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medium">
        <color theme="4"/>
      </bottom>
      <diagonal/>
    </border>
    <border>
      <left style="medium">
        <color theme="4"/>
      </left>
      <right style="thin">
        <color theme="4"/>
      </right>
      <top style="medium">
        <color theme="4"/>
      </top>
      <bottom style="thin">
        <color theme="0"/>
      </bottom>
      <diagonal/>
    </border>
    <border>
      <left/>
      <right/>
      <top style="medium">
        <color theme="4"/>
      </top>
      <bottom style="thin">
        <color theme="0"/>
      </bottom>
      <diagonal/>
    </border>
    <border>
      <left/>
      <right style="medium">
        <color theme="4"/>
      </right>
      <top style="medium">
        <color theme="4"/>
      </top>
      <bottom style="thin">
        <color theme="0"/>
      </bottom>
      <diagonal/>
    </border>
    <border>
      <left style="medium">
        <color theme="4"/>
      </left>
      <right style="thin">
        <color theme="4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theme="4"/>
      </right>
      <top style="thin">
        <color theme="0"/>
      </top>
      <bottom style="thin">
        <color theme="0"/>
      </bottom>
      <diagonal/>
    </border>
    <border>
      <left style="medium">
        <color theme="4"/>
      </left>
      <right style="thin">
        <color theme="4"/>
      </right>
      <top style="thin">
        <color theme="0"/>
      </top>
      <bottom style="medium">
        <color theme="4"/>
      </bottom>
      <diagonal/>
    </border>
    <border>
      <left/>
      <right style="medium">
        <color theme="4"/>
      </right>
      <top style="thin">
        <color theme="0"/>
      </top>
      <bottom style="medium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79998168889431442"/>
      </top>
      <bottom style="thin">
        <color theme="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3" fillId="0" borderId="1" xfId="0" applyFont="1" applyBorder="1" applyAlignment="1">
      <alignment horizontal="left" indent="1"/>
    </xf>
    <xf numFmtId="0" fontId="3" fillId="0" borderId="2" xfId="0" applyFont="1" applyBorder="1"/>
    <xf numFmtId="164" fontId="2" fillId="0" borderId="3" xfId="0" applyNumberFormat="1" applyFont="1" applyBorder="1"/>
    <xf numFmtId="166" fontId="2" fillId="0" borderId="3" xfId="0" applyNumberFormat="1" applyFont="1" applyBorder="1"/>
    <xf numFmtId="9" fontId="0" fillId="0" borderId="0" xfId="1" applyFont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left"/>
    </xf>
    <xf numFmtId="168" fontId="2" fillId="2" borderId="13" xfId="0" applyNumberFormat="1" applyFont="1" applyFill="1" applyBorder="1"/>
    <xf numFmtId="0" fontId="3" fillId="0" borderId="12" xfId="0" applyFont="1" applyBorder="1" applyAlignment="1">
      <alignment horizontal="left" indent="1"/>
    </xf>
    <xf numFmtId="168" fontId="3" fillId="0" borderId="12" xfId="0" applyNumberFormat="1" applyFont="1" applyBorder="1"/>
    <xf numFmtId="168" fontId="2" fillId="2" borderId="12" xfId="0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BAT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Feuil1!$B$1:$M$1</c:f>
              <c:numCache>
                <c:formatCode>[$-40C]mmmm\-yy;@</c:formatCode>
                <c:ptCount val="12"/>
                <c:pt idx="0">
                  <c:v>44197</c:v>
                </c:pt>
                <c:pt idx="1">
                  <c:v>44228</c:v>
                </c:pt>
                <c:pt idx="2">
                  <c:v>44256</c:v>
                </c:pt>
                <c:pt idx="3">
                  <c:v>44287</c:v>
                </c:pt>
                <c:pt idx="4">
                  <c:v>44317</c:v>
                </c:pt>
                <c:pt idx="5">
                  <c:v>44348</c:v>
                </c:pt>
                <c:pt idx="6">
                  <c:v>44378</c:v>
                </c:pt>
                <c:pt idx="7">
                  <c:v>44409</c:v>
                </c:pt>
                <c:pt idx="8">
                  <c:v>44440</c:v>
                </c:pt>
                <c:pt idx="9">
                  <c:v>44470</c:v>
                </c:pt>
                <c:pt idx="10">
                  <c:v>44501</c:v>
                </c:pt>
                <c:pt idx="11">
                  <c:v>44531</c:v>
                </c:pt>
              </c:numCache>
            </c:numRef>
          </c:cat>
          <c:val>
            <c:numRef>
              <c:f>Feuil1!$B$2:$M$2</c:f>
              <c:numCache>
                <c:formatCode>General</c:formatCode>
                <c:ptCount val="12"/>
                <c:pt idx="0">
                  <c:v>419485</c:v>
                </c:pt>
                <c:pt idx="1">
                  <c:v>503118</c:v>
                </c:pt>
                <c:pt idx="2">
                  <c:v>867133</c:v>
                </c:pt>
                <c:pt idx="3">
                  <c:v>537999</c:v>
                </c:pt>
                <c:pt idx="4">
                  <c:v>335880</c:v>
                </c:pt>
                <c:pt idx="5">
                  <c:v>314796</c:v>
                </c:pt>
                <c:pt idx="6">
                  <c:v>429302</c:v>
                </c:pt>
                <c:pt idx="7">
                  <c:v>682737</c:v>
                </c:pt>
                <c:pt idx="8">
                  <c:v>379085</c:v>
                </c:pt>
                <c:pt idx="9">
                  <c:v>443385</c:v>
                </c:pt>
                <c:pt idx="10">
                  <c:v>391692</c:v>
                </c:pt>
                <c:pt idx="11">
                  <c:v>480984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7C2-42F8-AADB-C1FC7E8B9A9A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ED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Feuil1!$B$1:$M$1</c:f>
              <c:numCache>
                <c:formatCode>[$-40C]mmmm\-yy;@</c:formatCode>
                <c:ptCount val="12"/>
                <c:pt idx="0">
                  <c:v>44197</c:v>
                </c:pt>
                <c:pt idx="1">
                  <c:v>44228</c:v>
                </c:pt>
                <c:pt idx="2">
                  <c:v>44256</c:v>
                </c:pt>
                <c:pt idx="3">
                  <c:v>44287</c:v>
                </c:pt>
                <c:pt idx="4">
                  <c:v>44317</c:v>
                </c:pt>
                <c:pt idx="5">
                  <c:v>44348</c:v>
                </c:pt>
                <c:pt idx="6">
                  <c:v>44378</c:v>
                </c:pt>
                <c:pt idx="7">
                  <c:v>44409</c:v>
                </c:pt>
                <c:pt idx="8">
                  <c:v>44440</c:v>
                </c:pt>
                <c:pt idx="9">
                  <c:v>44470</c:v>
                </c:pt>
                <c:pt idx="10">
                  <c:v>44501</c:v>
                </c:pt>
                <c:pt idx="11">
                  <c:v>44531</c:v>
                </c:pt>
              </c:numCache>
            </c:numRef>
          </c:cat>
          <c:val>
            <c:numRef>
              <c:f>Feuil1!$B$3:$M$3</c:f>
              <c:numCache>
                <c:formatCode>General</c:formatCode>
                <c:ptCount val="12"/>
                <c:pt idx="0">
                  <c:v>148650</c:v>
                </c:pt>
                <c:pt idx="1">
                  <c:v>240694</c:v>
                </c:pt>
                <c:pt idx="2">
                  <c:v>513450</c:v>
                </c:pt>
                <c:pt idx="3">
                  <c:v>426058</c:v>
                </c:pt>
                <c:pt idx="4">
                  <c:v>251623</c:v>
                </c:pt>
                <c:pt idx="5">
                  <c:v>223129</c:v>
                </c:pt>
                <c:pt idx="6">
                  <c:v>189152</c:v>
                </c:pt>
                <c:pt idx="7">
                  <c:v>251052</c:v>
                </c:pt>
                <c:pt idx="8">
                  <c:v>183195</c:v>
                </c:pt>
                <c:pt idx="9">
                  <c:v>300933</c:v>
                </c:pt>
                <c:pt idx="10">
                  <c:v>228432</c:v>
                </c:pt>
                <c:pt idx="11">
                  <c:v>201008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7C2-42F8-AADB-C1FC7E8B9A9A}"/>
            </c:ext>
          </c:extLst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NAIR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numRef>
              <c:f>Feuil1!$B$1:$M$1</c:f>
              <c:numCache>
                <c:formatCode>[$-40C]mmmm\-yy;@</c:formatCode>
                <c:ptCount val="12"/>
                <c:pt idx="0">
                  <c:v>44197</c:v>
                </c:pt>
                <c:pt idx="1">
                  <c:v>44228</c:v>
                </c:pt>
                <c:pt idx="2">
                  <c:v>44256</c:v>
                </c:pt>
                <c:pt idx="3">
                  <c:v>44287</c:v>
                </c:pt>
                <c:pt idx="4">
                  <c:v>44317</c:v>
                </c:pt>
                <c:pt idx="5">
                  <c:v>44348</c:v>
                </c:pt>
                <c:pt idx="6">
                  <c:v>44378</c:v>
                </c:pt>
                <c:pt idx="7">
                  <c:v>44409</c:v>
                </c:pt>
                <c:pt idx="8">
                  <c:v>44440</c:v>
                </c:pt>
                <c:pt idx="9">
                  <c:v>44470</c:v>
                </c:pt>
                <c:pt idx="10">
                  <c:v>44501</c:v>
                </c:pt>
                <c:pt idx="11">
                  <c:v>44531</c:v>
                </c:pt>
              </c:numCache>
            </c:numRef>
          </c:cat>
          <c:val>
            <c:numRef>
              <c:f>Feuil1!$B$4:$M$4</c:f>
              <c:numCache>
                <c:formatCode>General</c:formatCode>
                <c:ptCount val="12"/>
                <c:pt idx="0">
                  <c:v>114400</c:v>
                </c:pt>
                <c:pt idx="1">
                  <c:v>269077</c:v>
                </c:pt>
                <c:pt idx="2">
                  <c:v>486910</c:v>
                </c:pt>
                <c:pt idx="3">
                  <c:v>361530</c:v>
                </c:pt>
                <c:pt idx="4">
                  <c:v>256699</c:v>
                </c:pt>
                <c:pt idx="5">
                  <c:v>392249</c:v>
                </c:pt>
                <c:pt idx="6">
                  <c:v>331142</c:v>
                </c:pt>
                <c:pt idx="7">
                  <c:v>216867</c:v>
                </c:pt>
                <c:pt idx="8">
                  <c:v>157884</c:v>
                </c:pt>
                <c:pt idx="9">
                  <c:v>233659</c:v>
                </c:pt>
                <c:pt idx="10">
                  <c:v>163915</c:v>
                </c:pt>
                <c:pt idx="11">
                  <c:v>108533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7C2-42F8-AADB-C1FC7E8B9A9A}"/>
            </c:ext>
          </c:extLst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BG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numRef>
              <c:f>Feuil1!$B$1:$M$1</c:f>
              <c:numCache>
                <c:formatCode>[$-40C]mmmm\-yy;@</c:formatCode>
                <c:ptCount val="12"/>
                <c:pt idx="0">
                  <c:v>44197</c:v>
                </c:pt>
                <c:pt idx="1">
                  <c:v>44228</c:v>
                </c:pt>
                <c:pt idx="2">
                  <c:v>44256</c:v>
                </c:pt>
                <c:pt idx="3">
                  <c:v>44287</c:v>
                </c:pt>
                <c:pt idx="4">
                  <c:v>44317</c:v>
                </c:pt>
                <c:pt idx="5">
                  <c:v>44348</c:v>
                </c:pt>
                <c:pt idx="6">
                  <c:v>44378</c:v>
                </c:pt>
                <c:pt idx="7">
                  <c:v>44409</c:v>
                </c:pt>
                <c:pt idx="8">
                  <c:v>44440</c:v>
                </c:pt>
                <c:pt idx="9">
                  <c:v>44470</c:v>
                </c:pt>
                <c:pt idx="10">
                  <c:v>44501</c:v>
                </c:pt>
                <c:pt idx="11">
                  <c:v>44531</c:v>
                </c:pt>
              </c:numCache>
            </c:numRef>
          </c:cat>
          <c:val>
            <c:numRef>
              <c:f>Feuil1!$B$5:$M$5</c:f>
              <c:numCache>
                <c:formatCode>General</c:formatCode>
                <c:ptCount val="12"/>
                <c:pt idx="0">
                  <c:v>32442</c:v>
                </c:pt>
                <c:pt idx="1">
                  <c:v>32682</c:v>
                </c:pt>
                <c:pt idx="2">
                  <c:v>39120</c:v>
                </c:pt>
                <c:pt idx="3">
                  <c:v>46092</c:v>
                </c:pt>
                <c:pt idx="4">
                  <c:v>39577</c:v>
                </c:pt>
                <c:pt idx="5">
                  <c:v>43943</c:v>
                </c:pt>
                <c:pt idx="6">
                  <c:v>59023</c:v>
                </c:pt>
                <c:pt idx="7">
                  <c:v>19821</c:v>
                </c:pt>
                <c:pt idx="8">
                  <c:v>53208</c:v>
                </c:pt>
                <c:pt idx="9">
                  <c:v>43194</c:v>
                </c:pt>
                <c:pt idx="10">
                  <c:v>28084</c:v>
                </c:pt>
                <c:pt idx="11">
                  <c:v>34050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7C2-42F8-AADB-C1FC7E8B9A9A}"/>
            </c:ext>
          </c:extLst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LINE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numRef>
              <c:f>Feuil1!$B$1:$M$1</c:f>
              <c:numCache>
                <c:formatCode>[$-40C]mmmm\-yy;@</c:formatCode>
                <c:ptCount val="12"/>
                <c:pt idx="0">
                  <c:v>44197</c:v>
                </c:pt>
                <c:pt idx="1">
                  <c:v>44228</c:v>
                </c:pt>
                <c:pt idx="2">
                  <c:v>44256</c:v>
                </c:pt>
                <c:pt idx="3">
                  <c:v>44287</c:v>
                </c:pt>
                <c:pt idx="4">
                  <c:v>44317</c:v>
                </c:pt>
                <c:pt idx="5">
                  <c:v>44348</c:v>
                </c:pt>
                <c:pt idx="6">
                  <c:v>44378</c:v>
                </c:pt>
                <c:pt idx="7">
                  <c:v>44409</c:v>
                </c:pt>
                <c:pt idx="8">
                  <c:v>44440</c:v>
                </c:pt>
                <c:pt idx="9">
                  <c:v>44470</c:v>
                </c:pt>
                <c:pt idx="10">
                  <c:v>44501</c:v>
                </c:pt>
                <c:pt idx="11">
                  <c:v>44531</c:v>
                </c:pt>
              </c:numCache>
            </c:numRef>
          </c:cat>
          <c:val>
            <c:numRef>
              <c:f>Feuil1!$B$6:$M$6</c:f>
              <c:numCache>
                <c:formatCode>General</c:formatCode>
                <c:ptCount val="12"/>
                <c:pt idx="0">
                  <c:v>14259</c:v>
                </c:pt>
                <c:pt idx="1">
                  <c:v>29317</c:v>
                </c:pt>
                <c:pt idx="2">
                  <c:v>116727</c:v>
                </c:pt>
                <c:pt idx="3">
                  <c:v>47634</c:v>
                </c:pt>
                <c:pt idx="4">
                  <c:v>31183</c:v>
                </c:pt>
                <c:pt idx="5">
                  <c:v>44035</c:v>
                </c:pt>
                <c:pt idx="6">
                  <c:v>42182</c:v>
                </c:pt>
                <c:pt idx="7">
                  <c:v>24608</c:v>
                </c:pt>
                <c:pt idx="8">
                  <c:v>18056</c:v>
                </c:pt>
                <c:pt idx="9">
                  <c:v>19896</c:v>
                </c:pt>
                <c:pt idx="10">
                  <c:v>15996</c:v>
                </c:pt>
                <c:pt idx="11">
                  <c:v>18468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C7C2-42F8-AADB-C1FC7E8B9A9A}"/>
            </c:ext>
          </c:extLst>
        </c:ser>
        <c:ser>
          <c:idx val="5"/>
          <c:order val="5"/>
          <c:tx>
            <c:strRef>
              <c:f>Feuil1!$A$7</c:f>
              <c:strCache>
                <c:ptCount val="1"/>
                <c:pt idx="0">
                  <c:v>FLAW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numRef>
              <c:f>Feuil1!$B$1:$M$1</c:f>
              <c:numCache>
                <c:formatCode>[$-40C]mmmm\-yy;@</c:formatCode>
                <c:ptCount val="12"/>
                <c:pt idx="0">
                  <c:v>44197</c:v>
                </c:pt>
                <c:pt idx="1">
                  <c:v>44228</c:v>
                </c:pt>
                <c:pt idx="2">
                  <c:v>44256</c:v>
                </c:pt>
                <c:pt idx="3">
                  <c:v>44287</c:v>
                </c:pt>
                <c:pt idx="4">
                  <c:v>44317</c:v>
                </c:pt>
                <c:pt idx="5">
                  <c:v>44348</c:v>
                </c:pt>
                <c:pt idx="6">
                  <c:v>44378</c:v>
                </c:pt>
                <c:pt idx="7">
                  <c:v>44409</c:v>
                </c:pt>
                <c:pt idx="8">
                  <c:v>44440</c:v>
                </c:pt>
                <c:pt idx="9">
                  <c:v>44470</c:v>
                </c:pt>
                <c:pt idx="10">
                  <c:v>44501</c:v>
                </c:pt>
                <c:pt idx="11">
                  <c:v>44531</c:v>
                </c:pt>
              </c:numCache>
            </c:numRef>
          </c:cat>
          <c:val>
            <c:numRef>
              <c:f>Feuil1!$B$7:$M$7</c:f>
              <c:numCache>
                <c:formatCode>General</c:formatCode>
                <c:ptCount val="12"/>
                <c:pt idx="0">
                  <c:v>156194</c:v>
                </c:pt>
                <c:pt idx="1">
                  <c:v>324</c:v>
                </c:pt>
                <c:pt idx="2">
                  <c:v>540</c:v>
                </c:pt>
                <c:pt idx="3">
                  <c:v>1609</c:v>
                </c:pt>
                <c:pt idx="4">
                  <c:v>11604</c:v>
                </c:pt>
                <c:pt idx="5">
                  <c:v>3540</c:v>
                </c:pt>
                <c:pt idx="6">
                  <c:v>20934</c:v>
                </c:pt>
                <c:pt idx="7">
                  <c:v>32275</c:v>
                </c:pt>
                <c:pt idx="8">
                  <c:v>22122</c:v>
                </c:pt>
                <c:pt idx="9">
                  <c:v>3102</c:v>
                </c:pt>
                <c:pt idx="10">
                  <c:v>6510</c:v>
                </c:pt>
                <c:pt idx="11">
                  <c:v>354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7C2-42F8-AADB-C1FC7E8B9A9A}"/>
            </c:ext>
          </c:extLst>
        </c:ser>
        <c:ser>
          <c:idx val="6"/>
          <c:order val="6"/>
          <c:tx>
            <c:strRef>
              <c:f>Feuil1!$A$8</c:f>
              <c:strCache>
                <c:ptCount val="1"/>
                <c:pt idx="0">
                  <c:v>FEM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numRef>
              <c:f>Feuil1!$B$1:$M$1</c:f>
              <c:numCache>
                <c:formatCode>[$-40C]mmmm\-yy;@</c:formatCode>
                <c:ptCount val="12"/>
                <c:pt idx="0">
                  <c:v>44197</c:v>
                </c:pt>
                <c:pt idx="1">
                  <c:v>44228</c:v>
                </c:pt>
                <c:pt idx="2">
                  <c:v>44256</c:v>
                </c:pt>
                <c:pt idx="3">
                  <c:v>44287</c:v>
                </c:pt>
                <c:pt idx="4">
                  <c:v>44317</c:v>
                </c:pt>
                <c:pt idx="5">
                  <c:v>44348</c:v>
                </c:pt>
                <c:pt idx="6">
                  <c:v>44378</c:v>
                </c:pt>
                <c:pt idx="7">
                  <c:v>44409</c:v>
                </c:pt>
                <c:pt idx="8">
                  <c:v>44440</c:v>
                </c:pt>
                <c:pt idx="9">
                  <c:v>44470</c:v>
                </c:pt>
                <c:pt idx="10">
                  <c:v>44501</c:v>
                </c:pt>
                <c:pt idx="11">
                  <c:v>44531</c:v>
                </c:pt>
              </c:numCache>
            </c:numRef>
          </c:cat>
          <c:val>
            <c:numRef>
              <c:f>Feuil1!$B$8:$M$8</c:f>
              <c:numCache>
                <c:formatCode>General</c:formatCode>
                <c:ptCount val="12"/>
                <c:pt idx="0">
                  <c:v>11628</c:v>
                </c:pt>
                <c:pt idx="1">
                  <c:v>8334</c:v>
                </c:pt>
                <c:pt idx="2">
                  <c:v>9768</c:v>
                </c:pt>
                <c:pt idx="3">
                  <c:v>10758</c:v>
                </c:pt>
                <c:pt idx="4">
                  <c:v>10116</c:v>
                </c:pt>
                <c:pt idx="5">
                  <c:v>14628</c:v>
                </c:pt>
                <c:pt idx="6">
                  <c:v>18342</c:v>
                </c:pt>
                <c:pt idx="7">
                  <c:v>8124</c:v>
                </c:pt>
                <c:pt idx="8">
                  <c:v>10044</c:v>
                </c:pt>
                <c:pt idx="9">
                  <c:v>11778</c:v>
                </c:pt>
                <c:pt idx="10">
                  <c:v>11850</c:v>
                </c:pt>
                <c:pt idx="11">
                  <c:v>6408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C7C2-42F8-AADB-C1FC7E8B9A9A}"/>
            </c:ext>
          </c:extLst>
        </c:ser>
        <c:ser>
          <c:idx val="7"/>
          <c:order val="7"/>
          <c:tx>
            <c:strRef>
              <c:f>Feuil1!$A$9</c:f>
              <c:strCache>
                <c:ptCount val="1"/>
                <c:pt idx="0">
                  <c:v>TOP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numRef>
              <c:f>Feuil1!$B$1:$M$1</c:f>
              <c:numCache>
                <c:formatCode>[$-40C]mmmm\-yy;@</c:formatCode>
                <c:ptCount val="12"/>
                <c:pt idx="0">
                  <c:v>44197</c:v>
                </c:pt>
                <c:pt idx="1">
                  <c:v>44228</c:v>
                </c:pt>
                <c:pt idx="2">
                  <c:v>44256</c:v>
                </c:pt>
                <c:pt idx="3">
                  <c:v>44287</c:v>
                </c:pt>
                <c:pt idx="4">
                  <c:v>44317</c:v>
                </c:pt>
                <c:pt idx="5">
                  <c:v>44348</c:v>
                </c:pt>
                <c:pt idx="6">
                  <c:v>44378</c:v>
                </c:pt>
                <c:pt idx="7">
                  <c:v>44409</c:v>
                </c:pt>
                <c:pt idx="8">
                  <c:v>44440</c:v>
                </c:pt>
                <c:pt idx="9">
                  <c:v>44470</c:v>
                </c:pt>
                <c:pt idx="10">
                  <c:v>44501</c:v>
                </c:pt>
                <c:pt idx="11">
                  <c:v>44531</c:v>
                </c:pt>
              </c:numCache>
            </c:numRef>
          </c:cat>
          <c:val>
            <c:numRef>
              <c:f>Feuil1!$B$9:$M$9</c:f>
              <c:numCache>
                <c:formatCode>General</c:formatCode>
                <c:ptCount val="12"/>
                <c:pt idx="0">
                  <c:v>672</c:v>
                </c:pt>
                <c:pt idx="1">
                  <c:v>2184</c:v>
                </c:pt>
                <c:pt idx="2">
                  <c:v>2820</c:v>
                </c:pt>
                <c:pt idx="3">
                  <c:v>3972</c:v>
                </c:pt>
                <c:pt idx="4">
                  <c:v>3180</c:v>
                </c:pt>
                <c:pt idx="5">
                  <c:v>3012</c:v>
                </c:pt>
                <c:pt idx="6">
                  <c:v>4032</c:v>
                </c:pt>
                <c:pt idx="7">
                  <c:v>8172</c:v>
                </c:pt>
                <c:pt idx="8">
                  <c:v>7439</c:v>
                </c:pt>
                <c:pt idx="9">
                  <c:v>4284</c:v>
                </c:pt>
                <c:pt idx="10">
                  <c:v>2339</c:v>
                </c:pt>
                <c:pt idx="11">
                  <c:v>2052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C7C2-42F8-AADB-C1FC7E8B9A9A}"/>
            </c:ext>
          </c:extLst>
        </c:ser>
        <c:ser>
          <c:idx val="8"/>
          <c:order val="8"/>
          <c:tx>
            <c:strRef>
              <c:f>Feuil1!$A$10</c:f>
              <c:strCache>
                <c:ptCount val="1"/>
                <c:pt idx="0">
                  <c:v>WPIK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numRef>
              <c:f>Feuil1!$B$1:$M$1</c:f>
              <c:numCache>
                <c:formatCode>[$-40C]mmmm\-yy;@</c:formatCode>
                <c:ptCount val="12"/>
                <c:pt idx="0">
                  <c:v>44197</c:v>
                </c:pt>
                <c:pt idx="1">
                  <c:v>44228</c:v>
                </c:pt>
                <c:pt idx="2">
                  <c:v>44256</c:v>
                </c:pt>
                <c:pt idx="3">
                  <c:v>44287</c:v>
                </c:pt>
                <c:pt idx="4">
                  <c:v>44317</c:v>
                </c:pt>
                <c:pt idx="5">
                  <c:v>44348</c:v>
                </c:pt>
                <c:pt idx="6">
                  <c:v>44378</c:v>
                </c:pt>
                <c:pt idx="7">
                  <c:v>44409</c:v>
                </c:pt>
                <c:pt idx="8">
                  <c:v>44440</c:v>
                </c:pt>
                <c:pt idx="9">
                  <c:v>44470</c:v>
                </c:pt>
                <c:pt idx="10">
                  <c:v>44501</c:v>
                </c:pt>
                <c:pt idx="11">
                  <c:v>44531</c:v>
                </c:pt>
              </c:numCache>
            </c:numRef>
          </c:cat>
          <c:val>
            <c:numRef>
              <c:f>Feuil1!$B$10:$M$10</c:f>
              <c:numCache>
                <c:formatCode>General</c:formatCode>
                <c:ptCount val="12"/>
                <c:pt idx="0">
                  <c:v>558</c:v>
                </c:pt>
                <c:pt idx="1">
                  <c:v>1252</c:v>
                </c:pt>
                <c:pt idx="2">
                  <c:v>1542</c:v>
                </c:pt>
                <c:pt idx="3">
                  <c:v>1374</c:v>
                </c:pt>
                <c:pt idx="4">
                  <c:v>437</c:v>
                </c:pt>
                <c:pt idx="5">
                  <c:v>4640</c:v>
                </c:pt>
                <c:pt idx="6">
                  <c:v>994</c:v>
                </c:pt>
                <c:pt idx="7">
                  <c:v>2387</c:v>
                </c:pt>
                <c:pt idx="8">
                  <c:v>2339</c:v>
                </c:pt>
                <c:pt idx="9">
                  <c:v>2262</c:v>
                </c:pt>
                <c:pt idx="10">
                  <c:v>6081</c:v>
                </c:pt>
                <c:pt idx="11">
                  <c:v>1268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C7C2-42F8-AADB-C1FC7E8B9A9A}"/>
            </c:ext>
          </c:extLst>
        </c:ser>
        <c:ser>
          <c:idx val="9"/>
          <c:order val="9"/>
          <c:tx>
            <c:strRef>
              <c:f>Feuil1!$A$11</c:f>
              <c:strCache>
                <c:ptCount val="1"/>
                <c:pt idx="0">
                  <c:v>SPBR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numRef>
              <c:f>Feuil1!$B$1:$M$1</c:f>
              <c:numCache>
                <c:formatCode>[$-40C]mmmm\-yy;@</c:formatCode>
                <c:ptCount val="12"/>
                <c:pt idx="0">
                  <c:v>44197</c:v>
                </c:pt>
                <c:pt idx="1">
                  <c:v>44228</c:v>
                </c:pt>
                <c:pt idx="2">
                  <c:v>44256</c:v>
                </c:pt>
                <c:pt idx="3">
                  <c:v>44287</c:v>
                </c:pt>
                <c:pt idx="4">
                  <c:v>44317</c:v>
                </c:pt>
                <c:pt idx="5">
                  <c:v>44348</c:v>
                </c:pt>
                <c:pt idx="6">
                  <c:v>44378</c:v>
                </c:pt>
                <c:pt idx="7">
                  <c:v>44409</c:v>
                </c:pt>
                <c:pt idx="8">
                  <c:v>44440</c:v>
                </c:pt>
                <c:pt idx="9">
                  <c:v>44470</c:v>
                </c:pt>
                <c:pt idx="10">
                  <c:v>44501</c:v>
                </c:pt>
                <c:pt idx="11">
                  <c:v>44531</c:v>
                </c:pt>
              </c:numCache>
            </c:numRef>
          </c:cat>
          <c:val>
            <c:numRef>
              <c:f>Feuil1!$B$11:$M$11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19318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C7C2-42F8-AADB-C1FC7E8B9A9A}"/>
            </c:ext>
          </c:extLst>
        </c:ser>
        <c:ser>
          <c:idx val="10"/>
          <c:order val="10"/>
          <c:tx>
            <c:strRef>
              <c:f>Feuil1!$A$12</c:f>
              <c:strCache>
                <c:ptCount val="1"/>
                <c:pt idx="0">
                  <c:v>STE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numRef>
              <c:f>Feuil1!$B$1:$M$1</c:f>
              <c:numCache>
                <c:formatCode>[$-40C]mmmm\-yy;@</c:formatCode>
                <c:ptCount val="12"/>
                <c:pt idx="0">
                  <c:v>44197</c:v>
                </c:pt>
                <c:pt idx="1">
                  <c:v>44228</c:v>
                </c:pt>
                <c:pt idx="2">
                  <c:v>44256</c:v>
                </c:pt>
                <c:pt idx="3">
                  <c:v>44287</c:v>
                </c:pt>
                <c:pt idx="4">
                  <c:v>44317</c:v>
                </c:pt>
                <c:pt idx="5">
                  <c:v>44348</c:v>
                </c:pt>
                <c:pt idx="6">
                  <c:v>44378</c:v>
                </c:pt>
                <c:pt idx="7">
                  <c:v>44409</c:v>
                </c:pt>
                <c:pt idx="8">
                  <c:v>44440</c:v>
                </c:pt>
                <c:pt idx="9">
                  <c:v>44470</c:v>
                </c:pt>
                <c:pt idx="10">
                  <c:v>44501</c:v>
                </c:pt>
                <c:pt idx="11">
                  <c:v>44531</c:v>
                </c:pt>
              </c:numCache>
            </c:numRef>
          </c:cat>
          <c:val>
            <c:numRef>
              <c:f>Feuil1!$B$12:$M$12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8468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C7C2-42F8-AADB-C1FC7E8B9A9A}"/>
            </c:ext>
          </c:extLst>
        </c:ser>
        <c:ser>
          <c:idx val="11"/>
          <c:order val="11"/>
          <c:tx>
            <c:strRef>
              <c:f>Feuil1!$A$13</c:f>
              <c:strCache>
                <c:ptCount val="1"/>
                <c:pt idx="0">
                  <c:v>TROJ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cat>
            <c:numRef>
              <c:f>Feuil1!$B$1:$M$1</c:f>
              <c:numCache>
                <c:formatCode>[$-40C]mmmm\-yy;@</c:formatCode>
                <c:ptCount val="12"/>
                <c:pt idx="0">
                  <c:v>44197</c:v>
                </c:pt>
                <c:pt idx="1">
                  <c:v>44228</c:v>
                </c:pt>
                <c:pt idx="2">
                  <c:v>44256</c:v>
                </c:pt>
                <c:pt idx="3">
                  <c:v>44287</c:v>
                </c:pt>
                <c:pt idx="4">
                  <c:v>44317</c:v>
                </c:pt>
                <c:pt idx="5">
                  <c:v>44348</c:v>
                </c:pt>
                <c:pt idx="6">
                  <c:v>44378</c:v>
                </c:pt>
                <c:pt idx="7">
                  <c:v>44409</c:v>
                </c:pt>
                <c:pt idx="8">
                  <c:v>44440</c:v>
                </c:pt>
                <c:pt idx="9">
                  <c:v>44470</c:v>
                </c:pt>
                <c:pt idx="10">
                  <c:v>44501</c:v>
                </c:pt>
                <c:pt idx="11">
                  <c:v>44531</c:v>
                </c:pt>
              </c:numCache>
            </c:numRef>
          </c:cat>
          <c:val>
            <c:numRef>
              <c:f>Feuil1!$B$13:$M$13</c:f>
              <c:numCache>
                <c:formatCode>General</c:formatCode>
                <c:ptCount val="12"/>
                <c:pt idx="0">
                  <c:v>48</c:v>
                </c:pt>
                <c:pt idx="1">
                  <c:v>96</c:v>
                </c:pt>
                <c:pt idx="2">
                  <c:v>144</c:v>
                </c:pt>
                <c:pt idx="3">
                  <c:v>108</c:v>
                </c:pt>
                <c:pt idx="4">
                  <c:v>0</c:v>
                </c:pt>
                <c:pt idx="5">
                  <c:v>0</c:v>
                </c:pt>
                <c:pt idx="6">
                  <c:v>48</c:v>
                </c:pt>
                <c:pt idx="7">
                  <c:v>0</c:v>
                </c:pt>
                <c:pt idx="8">
                  <c:v>96</c:v>
                </c:pt>
                <c:pt idx="9">
                  <c:v>288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C7C2-42F8-AADB-C1FC7E8B9A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7637663"/>
        <c:axId val="267635695"/>
      </c:lineChart>
      <c:dateAx>
        <c:axId val="267637663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7635695"/>
        <c:crosses val="autoZero"/>
        <c:auto val="1"/>
        <c:lblOffset val="100"/>
        <c:baseTimeUnit val="months"/>
      </c:dateAx>
      <c:valAx>
        <c:axId val="26763569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76376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155574</xdr:colOff>
      <xdr:row>15</xdr:row>
      <xdr:rowOff>15874</xdr:rowOff>
    </xdr:from>
    <xdr:to>
      <xdr:col>13</xdr:col>
      <xdr:colOff>253999</xdr:colOff>
      <xdr:row>31</xdr:row>
      <xdr:rowOff>38099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AB0D2AC-8895-49D8-A63F-CEDAA789CD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736600</xdr:colOff>
      <xdr:row>52</xdr:row>
      <xdr:rowOff>6350</xdr:rowOff>
    </xdr:from>
    <xdr:to>
      <xdr:col>9</xdr:col>
      <xdr:colOff>635000</xdr:colOff>
      <xdr:row>58</xdr:row>
      <xdr:rowOff>139700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9902463-A991-44FF-849F-AB0D158BF852}"/>
            </a:ext>
          </a:extLst>
        </xdr:cNvPr>
        <xdr:cNvSpPr txBox="1"/>
      </xdr:nvSpPr>
      <xdr:spPr>
        <a:xfrm>
          <a:off x="736600" y="9588500"/>
          <a:ext cx="6756400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>
              <a:effectLst/>
            </a:rPr>
            <a:t>﻿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﻿Hello,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﻿﻿﻿Dans la feuille Excel, j'ai deux tableaux, un par an avec le chiffre d'affaires par marque et par mois.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﻿Dans un troisième tableau? en B37, à l'aide d'une somme Somme.Si.ens, j'aimerai la croissance en % soit (année en cours - Last Year) / Last year entre les deux années, j'essaye via la somme.Si.Ens mais je n'y arrive pas.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D'avance merci de votre aide.</a:t>
          </a:r>
        </a:p>
        <a:p>
          <a:b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Max﻿</a:t>
          </a:r>
        </a:p>
        <a:p>
          <a:br>
            <a:rPr lang="fr-FR">
              <a:effectLst/>
            </a:rPr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CEA62-093D-489A-B3B8-B5DB58CD6268}">
  <dimension ref="A1:O14"/>
  <sheetViews>
    <sheetView workbookViewId="0">
      <selection activeCell="O2" sqref="O2:O13"/>
    </sheetView>
  </sheetViews>
  <sheetFormatPr baseColWidth="10" defaultRowHeight="14.5" x14ac:dyDescent="0.35"/>
  <cols>
    <col min="2" max="2" width="9.1796875" bestFit="1" customWidth="1"/>
    <col min="3" max="3" width="8.90625" bestFit="1" customWidth="1"/>
    <col min="4" max="4" width="7.6328125" bestFit="1" customWidth="1"/>
    <col min="5" max="5" width="7" bestFit="1" customWidth="1"/>
    <col min="6" max="7" width="6.81640625" bestFit="1" customWidth="1"/>
    <col min="8" max="8" width="8.1796875" bestFit="1" customWidth="1"/>
    <col min="9" max="9" width="7.36328125" bestFit="1" customWidth="1"/>
    <col min="10" max="10" width="12.54296875" bestFit="1" customWidth="1"/>
    <col min="11" max="11" width="10" bestFit="1" customWidth="1"/>
    <col min="12" max="12" width="12" bestFit="1" customWidth="1"/>
    <col min="13" max="13" width="11.81640625" bestFit="1" customWidth="1"/>
  </cols>
  <sheetData>
    <row r="1" spans="1:15" ht="15" thickBot="1" x14ac:dyDescent="0.4">
      <c r="A1" t="s">
        <v>25</v>
      </c>
      <c r="B1" s="4">
        <v>44197</v>
      </c>
      <c r="C1" s="4">
        <v>44228</v>
      </c>
      <c r="D1" s="4">
        <v>44256</v>
      </c>
      <c r="E1" s="4">
        <v>44287</v>
      </c>
      <c r="F1" s="4">
        <v>44317</v>
      </c>
      <c r="G1" s="4">
        <v>44348</v>
      </c>
      <c r="H1" s="4">
        <v>44378</v>
      </c>
      <c r="I1" s="4">
        <v>44409</v>
      </c>
      <c r="J1" s="4">
        <v>44440</v>
      </c>
      <c r="K1" s="4">
        <v>44470</v>
      </c>
      <c r="L1" s="4">
        <v>44501</v>
      </c>
      <c r="M1" s="4">
        <v>44531</v>
      </c>
      <c r="N1" t="s">
        <v>26</v>
      </c>
    </row>
    <row r="2" spans="1:15" x14ac:dyDescent="0.35">
      <c r="A2" s="1" t="s">
        <v>0</v>
      </c>
      <c r="B2" s="2">
        <v>419485</v>
      </c>
      <c r="C2" s="2">
        <v>503118</v>
      </c>
      <c r="D2" s="2">
        <v>867133</v>
      </c>
      <c r="E2" s="2">
        <v>537999</v>
      </c>
      <c r="F2" s="2">
        <v>335880</v>
      </c>
      <c r="G2" s="2">
        <v>314796</v>
      </c>
      <c r="H2" s="2">
        <v>429302</v>
      </c>
      <c r="I2" s="2">
        <v>682737</v>
      </c>
      <c r="J2" s="2">
        <v>379085</v>
      </c>
      <c r="K2" s="2">
        <v>443385</v>
      </c>
      <c r="L2" s="2">
        <v>391692</v>
      </c>
      <c r="M2" s="2">
        <v>480984</v>
      </c>
      <c r="N2">
        <f>SUM(B2:M2)</f>
        <v>5785596</v>
      </c>
      <c r="O2" s="5">
        <f>N2/$N$14</f>
        <v>0.4311744339378395</v>
      </c>
    </row>
    <row r="3" spans="1:15" x14ac:dyDescent="0.35">
      <c r="A3" s="1" t="s">
        <v>1</v>
      </c>
      <c r="B3" s="2">
        <v>148650</v>
      </c>
      <c r="C3" s="2">
        <v>240694</v>
      </c>
      <c r="D3" s="2">
        <v>513450</v>
      </c>
      <c r="E3" s="2">
        <v>426058</v>
      </c>
      <c r="F3" s="2">
        <v>251623</v>
      </c>
      <c r="G3" s="2">
        <v>223129</v>
      </c>
      <c r="H3" s="2">
        <v>189152</v>
      </c>
      <c r="I3" s="2">
        <v>251052</v>
      </c>
      <c r="J3" s="2">
        <v>183195</v>
      </c>
      <c r="K3" s="2">
        <v>300933</v>
      </c>
      <c r="L3" s="2">
        <v>228432</v>
      </c>
      <c r="M3" s="2">
        <v>201008</v>
      </c>
      <c r="N3">
        <f t="shared" ref="N3:N13" si="0">SUM(B3:M3)</f>
        <v>3157376</v>
      </c>
      <c r="O3" s="5">
        <f t="shared" ref="O3:O13" si="1">N3/$N$14</f>
        <v>0.23530502467315725</v>
      </c>
    </row>
    <row r="4" spans="1:15" x14ac:dyDescent="0.35">
      <c r="A4" s="1" t="s">
        <v>2</v>
      </c>
      <c r="B4" s="2">
        <v>114400</v>
      </c>
      <c r="C4" s="2">
        <v>269077</v>
      </c>
      <c r="D4" s="2">
        <v>486910</v>
      </c>
      <c r="E4" s="2">
        <v>361530</v>
      </c>
      <c r="F4" s="2">
        <v>256699</v>
      </c>
      <c r="G4" s="2">
        <v>392249</v>
      </c>
      <c r="H4" s="2">
        <v>331142</v>
      </c>
      <c r="I4" s="2">
        <v>216867</v>
      </c>
      <c r="J4" s="2">
        <v>157884</v>
      </c>
      <c r="K4" s="2">
        <v>233659</v>
      </c>
      <c r="L4" s="2">
        <v>163915</v>
      </c>
      <c r="M4" s="2">
        <v>108533</v>
      </c>
      <c r="N4">
        <f t="shared" si="0"/>
        <v>3092865</v>
      </c>
      <c r="O4" s="5">
        <f t="shared" si="1"/>
        <v>0.23049731015113326</v>
      </c>
    </row>
    <row r="5" spans="1:15" x14ac:dyDescent="0.35">
      <c r="A5" s="1" t="s">
        <v>3</v>
      </c>
      <c r="B5" s="2">
        <v>32442</v>
      </c>
      <c r="C5" s="2">
        <v>32682</v>
      </c>
      <c r="D5" s="2">
        <v>39120</v>
      </c>
      <c r="E5" s="2">
        <v>46092</v>
      </c>
      <c r="F5" s="2">
        <v>39577</v>
      </c>
      <c r="G5" s="2">
        <v>43943</v>
      </c>
      <c r="H5" s="2">
        <v>59023</v>
      </c>
      <c r="I5" s="2">
        <v>19821</v>
      </c>
      <c r="J5" s="2">
        <v>53208</v>
      </c>
      <c r="K5" s="2">
        <v>43194</v>
      </c>
      <c r="L5" s="2">
        <v>28084</v>
      </c>
      <c r="M5" s="2">
        <v>34050</v>
      </c>
      <c r="N5">
        <f t="shared" si="0"/>
        <v>471236</v>
      </c>
      <c r="O5" s="5">
        <f t="shared" si="1"/>
        <v>3.5119098456085032E-2</v>
      </c>
    </row>
    <row r="6" spans="1:15" x14ac:dyDescent="0.35">
      <c r="A6" s="1" t="s">
        <v>4</v>
      </c>
      <c r="B6" s="2">
        <v>14259</v>
      </c>
      <c r="C6" s="2">
        <v>29317</v>
      </c>
      <c r="D6" s="2">
        <v>116727</v>
      </c>
      <c r="E6" s="2">
        <v>47634</v>
      </c>
      <c r="F6" s="2">
        <v>31183</v>
      </c>
      <c r="G6" s="2">
        <v>44035</v>
      </c>
      <c r="H6" s="2">
        <v>42182</v>
      </c>
      <c r="I6" s="2">
        <v>24608</v>
      </c>
      <c r="J6" s="2">
        <v>18056</v>
      </c>
      <c r="K6" s="2">
        <v>19896</v>
      </c>
      <c r="L6" s="2">
        <v>15996</v>
      </c>
      <c r="M6" s="2">
        <v>18468</v>
      </c>
      <c r="N6">
        <f t="shared" si="0"/>
        <v>422361</v>
      </c>
      <c r="O6" s="5">
        <f t="shared" si="1"/>
        <v>3.147666465000664E-2</v>
      </c>
    </row>
    <row r="7" spans="1:15" x14ac:dyDescent="0.35">
      <c r="A7" s="1" t="s">
        <v>5</v>
      </c>
      <c r="B7" s="2">
        <v>156194</v>
      </c>
      <c r="C7" s="2">
        <v>324</v>
      </c>
      <c r="D7" s="2">
        <v>540</v>
      </c>
      <c r="E7" s="2">
        <v>1609</v>
      </c>
      <c r="F7" s="2">
        <v>11604</v>
      </c>
      <c r="G7" s="2">
        <v>3540</v>
      </c>
      <c r="H7" s="2">
        <v>20934</v>
      </c>
      <c r="I7" s="2">
        <v>32275</v>
      </c>
      <c r="J7" s="2">
        <v>22122</v>
      </c>
      <c r="K7" s="2">
        <v>3102</v>
      </c>
      <c r="L7" s="2">
        <v>6510</v>
      </c>
      <c r="M7" s="2">
        <v>354</v>
      </c>
      <c r="N7">
        <f t="shared" si="0"/>
        <v>259108</v>
      </c>
      <c r="O7" s="5">
        <f t="shared" si="1"/>
        <v>1.9310153219956199E-2</v>
      </c>
    </row>
    <row r="8" spans="1:15" x14ac:dyDescent="0.35">
      <c r="A8" s="1" t="s">
        <v>6</v>
      </c>
      <c r="B8" s="2">
        <v>11628</v>
      </c>
      <c r="C8" s="2">
        <v>8334</v>
      </c>
      <c r="D8" s="2">
        <v>9768</v>
      </c>
      <c r="E8" s="2">
        <v>10758</v>
      </c>
      <c r="F8" s="2">
        <v>10116</v>
      </c>
      <c r="G8" s="2">
        <v>14628</v>
      </c>
      <c r="H8" s="2">
        <v>18342</v>
      </c>
      <c r="I8" s="2">
        <v>8124</v>
      </c>
      <c r="J8" s="2">
        <v>10044</v>
      </c>
      <c r="K8" s="2">
        <v>11778</v>
      </c>
      <c r="L8" s="2">
        <v>11850</v>
      </c>
      <c r="M8" s="2">
        <v>6408</v>
      </c>
      <c r="N8">
        <f t="shared" si="0"/>
        <v>131778</v>
      </c>
      <c r="O8" s="5">
        <f t="shared" si="1"/>
        <v>9.8208213216858919E-3</v>
      </c>
    </row>
    <row r="9" spans="1:15" x14ac:dyDescent="0.35">
      <c r="A9" s="1" t="s">
        <v>7</v>
      </c>
      <c r="B9" s="2">
        <v>672</v>
      </c>
      <c r="C9" s="2">
        <v>2184</v>
      </c>
      <c r="D9" s="2">
        <v>2820</v>
      </c>
      <c r="E9" s="2">
        <v>3972</v>
      </c>
      <c r="F9" s="2">
        <v>3180</v>
      </c>
      <c r="G9" s="2">
        <v>3012</v>
      </c>
      <c r="H9" s="2">
        <v>4032</v>
      </c>
      <c r="I9" s="2">
        <v>8172</v>
      </c>
      <c r="J9" s="2">
        <v>7439</v>
      </c>
      <c r="K9" s="2">
        <v>4284</v>
      </c>
      <c r="L9" s="2">
        <v>2339</v>
      </c>
      <c r="M9" s="2">
        <v>2052</v>
      </c>
      <c r="N9">
        <f t="shared" si="0"/>
        <v>44158</v>
      </c>
      <c r="O9" s="5">
        <f t="shared" si="1"/>
        <v>3.2908970231981484E-3</v>
      </c>
    </row>
    <row r="10" spans="1:15" x14ac:dyDescent="0.35">
      <c r="A10" s="1" t="s">
        <v>8</v>
      </c>
      <c r="B10" s="2">
        <v>558</v>
      </c>
      <c r="C10" s="2">
        <v>1252</v>
      </c>
      <c r="D10" s="2">
        <v>1542</v>
      </c>
      <c r="E10" s="2">
        <v>1374</v>
      </c>
      <c r="F10" s="2">
        <v>437</v>
      </c>
      <c r="G10" s="2">
        <v>4640</v>
      </c>
      <c r="H10" s="2">
        <v>994</v>
      </c>
      <c r="I10" s="2">
        <v>2387</v>
      </c>
      <c r="J10" s="2">
        <v>2339</v>
      </c>
      <c r="K10" s="2">
        <v>2262</v>
      </c>
      <c r="L10" s="2">
        <v>6081</v>
      </c>
      <c r="M10" s="2">
        <v>1268</v>
      </c>
      <c r="N10">
        <f t="shared" si="0"/>
        <v>25134</v>
      </c>
      <c r="O10" s="5">
        <f t="shared" si="1"/>
        <v>1.8731239136976826E-3</v>
      </c>
    </row>
    <row r="11" spans="1:15" x14ac:dyDescent="0.35">
      <c r="A11" s="1" t="s">
        <v>9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  <c r="G11" s="2">
        <v>0</v>
      </c>
      <c r="H11" s="2">
        <v>19318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>
        <f t="shared" si="0"/>
        <v>19318</v>
      </c>
      <c r="O11" s="5">
        <f t="shared" si="1"/>
        <v>1.4396836064618378E-3</v>
      </c>
    </row>
    <row r="12" spans="1:15" x14ac:dyDescent="0.35">
      <c r="A12" s="1" t="s">
        <v>10</v>
      </c>
      <c r="B12" s="2">
        <v>0</v>
      </c>
      <c r="C12" s="2">
        <v>0</v>
      </c>
      <c r="D12" s="2">
        <v>0</v>
      </c>
      <c r="E12" s="2">
        <v>8468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>
        <f t="shared" si="0"/>
        <v>8468</v>
      </c>
      <c r="O12" s="5">
        <f t="shared" si="1"/>
        <v>6.3108193288740255E-4</v>
      </c>
    </row>
    <row r="13" spans="1:15" x14ac:dyDescent="0.35">
      <c r="A13" s="1" t="s">
        <v>11</v>
      </c>
      <c r="B13" s="2">
        <v>48</v>
      </c>
      <c r="C13" s="2">
        <v>96</v>
      </c>
      <c r="D13" s="2">
        <v>144</v>
      </c>
      <c r="E13" s="2">
        <v>108</v>
      </c>
      <c r="F13" s="2">
        <v>0</v>
      </c>
      <c r="G13" s="2">
        <v>0</v>
      </c>
      <c r="H13" s="2">
        <v>48</v>
      </c>
      <c r="I13" s="2">
        <v>0</v>
      </c>
      <c r="J13" s="2">
        <v>96</v>
      </c>
      <c r="K13" s="2">
        <v>288</v>
      </c>
      <c r="L13" s="2">
        <v>0</v>
      </c>
      <c r="M13" s="2">
        <v>0</v>
      </c>
      <c r="N13">
        <f t="shared" si="0"/>
        <v>828</v>
      </c>
      <c r="O13" s="5">
        <f t="shared" si="1"/>
        <v>6.1707113891210357E-5</v>
      </c>
    </row>
    <row r="14" spans="1:15" x14ac:dyDescent="0.35">
      <c r="N14">
        <f>SUM(N2:N13)</f>
        <v>13418226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2946D-AC23-4711-8C60-5D826F94742B}">
  <dimension ref="A1:N50"/>
  <sheetViews>
    <sheetView tabSelected="1" topLeftCell="A40" workbookViewId="0">
      <selection activeCell="B37" sqref="B37"/>
    </sheetView>
  </sheetViews>
  <sheetFormatPr baseColWidth="10" defaultRowHeight="14.5" x14ac:dyDescent="0.35"/>
  <cols>
    <col min="14" max="14" width="11.7265625" bestFit="1" customWidth="1"/>
  </cols>
  <sheetData>
    <row r="1" spans="1:14" x14ac:dyDescent="0.35">
      <c r="A1" s="6" t="s">
        <v>27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8"/>
    </row>
    <row r="2" spans="1:14" x14ac:dyDescent="0.35">
      <c r="A2" s="9"/>
      <c r="B2" s="10" t="s">
        <v>28</v>
      </c>
      <c r="C2" s="10" t="s">
        <v>28</v>
      </c>
      <c r="D2" s="10" t="s">
        <v>28</v>
      </c>
      <c r="E2" s="10" t="s">
        <v>28</v>
      </c>
      <c r="F2" s="10" t="s">
        <v>28</v>
      </c>
      <c r="G2" s="10" t="s">
        <v>28</v>
      </c>
      <c r="H2" s="10" t="s">
        <v>28</v>
      </c>
      <c r="I2" s="10" t="s">
        <v>28</v>
      </c>
      <c r="J2" s="10" t="s">
        <v>28</v>
      </c>
      <c r="K2" s="10" t="s">
        <v>28</v>
      </c>
      <c r="L2" s="10" t="s">
        <v>28</v>
      </c>
      <c r="M2" s="10" t="s">
        <v>28</v>
      </c>
      <c r="N2" s="11" t="s">
        <v>29</v>
      </c>
    </row>
    <row r="3" spans="1:14" ht="15" thickBot="1" x14ac:dyDescent="0.4">
      <c r="A3" s="12"/>
      <c r="B3" s="3" t="s">
        <v>13</v>
      </c>
      <c r="C3" s="3" t="s">
        <v>14</v>
      </c>
      <c r="D3" s="3" t="s">
        <v>15</v>
      </c>
      <c r="E3" s="3" t="s">
        <v>16</v>
      </c>
      <c r="F3" s="3" t="s">
        <v>17</v>
      </c>
      <c r="G3" s="3" t="s">
        <v>18</v>
      </c>
      <c r="H3" s="3" t="s">
        <v>19</v>
      </c>
      <c r="I3" s="3" t="s">
        <v>20</v>
      </c>
      <c r="J3" s="3" t="s">
        <v>21</v>
      </c>
      <c r="K3" s="3" t="s">
        <v>22</v>
      </c>
      <c r="L3" s="3" t="s">
        <v>23</v>
      </c>
      <c r="M3" s="3" t="s">
        <v>24</v>
      </c>
      <c r="N3" s="13"/>
    </row>
    <row r="4" spans="1:14" x14ac:dyDescent="0.35">
      <c r="A4" s="14" t="s">
        <v>30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</row>
    <row r="5" spans="1:14" x14ac:dyDescent="0.35">
      <c r="A5" s="16" t="s">
        <v>0</v>
      </c>
      <c r="B5" s="17">
        <v>1183237.6600000004</v>
      </c>
      <c r="C5" s="17">
        <v>1411896.4299999995</v>
      </c>
      <c r="D5" s="17">
        <v>2252668.3699999973</v>
      </c>
      <c r="E5" s="17">
        <v>1533398.1499999953</v>
      </c>
      <c r="F5" s="17">
        <v>925009.71000000078</v>
      </c>
      <c r="G5" s="17">
        <v>850485.47999999858</v>
      </c>
      <c r="H5" s="17">
        <v>1207169.1499999957</v>
      </c>
      <c r="I5" s="17">
        <v>1873843.8400000057</v>
      </c>
      <c r="J5" s="17">
        <v>1137157.1500000001</v>
      </c>
      <c r="K5" s="17">
        <v>1239514.6799999992</v>
      </c>
      <c r="L5" s="17">
        <v>1106580.0899999992</v>
      </c>
      <c r="M5" s="17">
        <v>1378823.1599999985</v>
      </c>
      <c r="N5" s="17">
        <v>16099783.8700002</v>
      </c>
    </row>
    <row r="6" spans="1:14" x14ac:dyDescent="0.35">
      <c r="A6" s="16" t="s">
        <v>2</v>
      </c>
      <c r="B6" s="17">
        <v>477221.15000000142</v>
      </c>
      <c r="C6" s="17">
        <v>1201204.419999999</v>
      </c>
      <c r="D6" s="17">
        <v>2506447.7599999942</v>
      </c>
      <c r="E6" s="17">
        <v>1773087.6599999927</v>
      </c>
      <c r="F6" s="17">
        <v>1157649.4700000016</v>
      </c>
      <c r="G6" s="17">
        <v>1533591.7100000016</v>
      </c>
      <c r="H6" s="17">
        <v>1486706.3400000061</v>
      </c>
      <c r="I6" s="17">
        <v>986899.59000000253</v>
      </c>
      <c r="J6" s="17">
        <v>711134.67000000167</v>
      </c>
      <c r="K6" s="17">
        <v>841634.1700000019</v>
      </c>
      <c r="L6" s="17">
        <v>644390.94000000239</v>
      </c>
      <c r="M6" s="17">
        <v>491584.76000000112</v>
      </c>
      <c r="N6" s="17">
        <v>13811552.639999896</v>
      </c>
    </row>
    <row r="7" spans="1:14" x14ac:dyDescent="0.35">
      <c r="A7" s="16" t="s">
        <v>1</v>
      </c>
      <c r="B7" s="17">
        <v>389859.45000000024</v>
      </c>
      <c r="C7" s="17">
        <v>545972.71000000008</v>
      </c>
      <c r="D7" s="17">
        <v>1270209.8900000025</v>
      </c>
      <c r="E7" s="17">
        <v>985387.82000000717</v>
      </c>
      <c r="F7" s="17">
        <v>664378.1500000013</v>
      </c>
      <c r="G7" s="17">
        <v>516396.66000000178</v>
      </c>
      <c r="H7" s="17">
        <v>496618.80000000075</v>
      </c>
      <c r="I7" s="17">
        <v>692191.20000000205</v>
      </c>
      <c r="J7" s="17">
        <v>496086.72000000149</v>
      </c>
      <c r="K7" s="17">
        <v>683776.44000000274</v>
      </c>
      <c r="L7" s="17">
        <v>555148.15000000212</v>
      </c>
      <c r="M7" s="17">
        <v>514962.60000000207</v>
      </c>
      <c r="N7" s="17">
        <v>7810988.5899996459</v>
      </c>
    </row>
    <row r="8" spans="1:14" x14ac:dyDescent="0.35">
      <c r="A8" s="16" t="s">
        <v>5</v>
      </c>
      <c r="B8" s="17">
        <v>1759261.1455999995</v>
      </c>
      <c r="C8" s="17">
        <v>6199.7999999999993</v>
      </c>
      <c r="D8" s="17">
        <v>7815.119999999999</v>
      </c>
      <c r="E8" s="17">
        <v>27965.760000000009</v>
      </c>
      <c r="F8" s="17">
        <v>169102.96999999997</v>
      </c>
      <c r="G8" s="17">
        <v>69397.920000000013</v>
      </c>
      <c r="H8" s="17">
        <v>211564.22399999996</v>
      </c>
      <c r="I8" s="17">
        <v>356649.32599999994</v>
      </c>
      <c r="J8" s="17">
        <v>221955.234</v>
      </c>
      <c r="K8" s="17">
        <v>42235.86</v>
      </c>
      <c r="L8" s="17">
        <v>109931.82000000008</v>
      </c>
      <c r="M8" s="17">
        <v>7256.2</v>
      </c>
      <c r="N8" s="17">
        <v>2989335.3795999992</v>
      </c>
    </row>
    <row r="9" spans="1:14" x14ac:dyDescent="0.35">
      <c r="A9" s="16" t="s">
        <v>4</v>
      </c>
      <c r="B9" s="17">
        <v>88992.699999999866</v>
      </c>
      <c r="C9" s="17">
        <v>201956.38999999981</v>
      </c>
      <c r="D9" s="17">
        <v>852297.02000000025</v>
      </c>
      <c r="E9" s="17">
        <v>325724.56000000029</v>
      </c>
      <c r="F9" s="17">
        <v>226151.72999999984</v>
      </c>
      <c r="G9" s="17">
        <v>262755.99999999965</v>
      </c>
      <c r="H9" s="17">
        <v>232577.26999999973</v>
      </c>
      <c r="I9" s="17">
        <v>145983.01</v>
      </c>
      <c r="J9" s="17">
        <v>115661.89999999988</v>
      </c>
      <c r="K9" s="17">
        <v>130171.08999999989</v>
      </c>
      <c r="L9" s="17">
        <v>101090.15999999986</v>
      </c>
      <c r="M9" s="17">
        <v>133783.85999999987</v>
      </c>
      <c r="N9" s="17">
        <v>2817145.6900000102</v>
      </c>
    </row>
    <row r="10" spans="1:14" x14ac:dyDescent="0.35">
      <c r="A10" s="16" t="s">
        <v>8</v>
      </c>
      <c r="B10" s="17">
        <v>26183.530000000013</v>
      </c>
      <c r="C10" s="17">
        <v>63002.270000000011</v>
      </c>
      <c r="D10" s="17">
        <v>83347.410000000018</v>
      </c>
      <c r="E10" s="17">
        <v>71850.66</v>
      </c>
      <c r="F10" s="17">
        <v>21764.749999999996</v>
      </c>
      <c r="G10" s="17">
        <v>243148.96000000002</v>
      </c>
      <c r="H10" s="17">
        <v>50707.020000000011</v>
      </c>
      <c r="I10" s="17">
        <v>119669.35000000006</v>
      </c>
      <c r="J10" s="17">
        <v>126129.63000000009</v>
      </c>
      <c r="K10" s="17">
        <v>109688.34999999998</v>
      </c>
      <c r="L10" s="17">
        <v>330132.38</v>
      </c>
      <c r="M10" s="17">
        <v>64979.280000000013</v>
      </c>
      <c r="N10" s="17">
        <v>1310603.5899999957</v>
      </c>
    </row>
    <row r="11" spans="1:14" x14ac:dyDescent="0.35">
      <c r="A11" s="16" t="s">
        <v>3</v>
      </c>
      <c r="B11" s="17">
        <v>75374.970000000016</v>
      </c>
      <c r="C11" s="17">
        <v>76174.320000000022</v>
      </c>
      <c r="D11" s="17">
        <v>88884.720000000103</v>
      </c>
      <c r="E11" s="17">
        <v>121072.44000000002</v>
      </c>
      <c r="F11" s="17">
        <v>94569.800000000032</v>
      </c>
      <c r="G11" s="17">
        <v>87448.140000000043</v>
      </c>
      <c r="H11" s="17">
        <v>153400.32000000009</v>
      </c>
      <c r="I11" s="17">
        <v>51150.250000000022</v>
      </c>
      <c r="J11" s="17">
        <v>111778.56000000003</v>
      </c>
      <c r="K11" s="17">
        <v>84836.459999999977</v>
      </c>
      <c r="L11" s="17">
        <v>66687.369999999908</v>
      </c>
      <c r="M11" s="17">
        <v>77069.440000000002</v>
      </c>
      <c r="N11" s="17">
        <v>1088446.7899999958</v>
      </c>
    </row>
    <row r="12" spans="1:14" x14ac:dyDescent="0.35">
      <c r="A12" s="16" t="s">
        <v>7</v>
      </c>
      <c r="B12" s="17">
        <v>6999.5999999999995</v>
      </c>
      <c r="C12" s="17">
        <v>30856.560000000016</v>
      </c>
      <c r="D12" s="17">
        <v>33424.200000000026</v>
      </c>
      <c r="E12" s="17">
        <v>52786.07999999998</v>
      </c>
      <c r="F12" s="17">
        <v>38465.399999999994</v>
      </c>
      <c r="G12" s="17">
        <v>35204.400000000001</v>
      </c>
      <c r="H12" s="17">
        <v>44523.360000000008</v>
      </c>
      <c r="I12" s="17">
        <v>86256.960000000006</v>
      </c>
      <c r="J12" s="17">
        <v>97451.639999999941</v>
      </c>
      <c r="K12" s="17">
        <v>47994.6</v>
      </c>
      <c r="L12" s="17">
        <v>25872.62000000001</v>
      </c>
      <c r="M12" s="17">
        <v>23271.719999999998</v>
      </c>
      <c r="N12" s="17">
        <v>523107.13999999966</v>
      </c>
    </row>
    <row r="13" spans="1:14" x14ac:dyDescent="0.35">
      <c r="A13" s="16" t="s">
        <v>6</v>
      </c>
      <c r="B13" s="17">
        <v>15498.540000000003</v>
      </c>
      <c r="C13" s="17">
        <v>11266.920000000006</v>
      </c>
      <c r="D13" s="17">
        <v>13401.119999999992</v>
      </c>
      <c r="E13" s="17">
        <v>14553.659999999994</v>
      </c>
      <c r="F13" s="17">
        <v>14373.420000000004</v>
      </c>
      <c r="G13" s="17">
        <v>18706.319999999996</v>
      </c>
      <c r="H13" s="17">
        <v>21848.040000000008</v>
      </c>
      <c r="I13" s="17">
        <v>13166.399999999994</v>
      </c>
      <c r="J13" s="17">
        <v>12348.659999999998</v>
      </c>
      <c r="K13" s="17">
        <v>14662.56</v>
      </c>
      <c r="L13" s="17">
        <v>16455.299999999996</v>
      </c>
      <c r="M13" s="17">
        <v>9709.6799999999967</v>
      </c>
      <c r="N13" s="17">
        <v>175990.61999999918</v>
      </c>
    </row>
    <row r="14" spans="1:14" x14ac:dyDescent="0.35">
      <c r="A14" s="16" t="s">
        <v>9</v>
      </c>
      <c r="B14" s="17">
        <v>0</v>
      </c>
      <c r="C14" s="17">
        <v>0</v>
      </c>
      <c r="D14" s="17">
        <v>0</v>
      </c>
      <c r="E14" s="17">
        <v>0</v>
      </c>
      <c r="F14" s="17">
        <v>0</v>
      </c>
      <c r="G14" s="17">
        <v>0</v>
      </c>
      <c r="H14" s="17">
        <v>14488.5</v>
      </c>
      <c r="I14" s="17">
        <v>0</v>
      </c>
      <c r="J14" s="17">
        <v>0</v>
      </c>
      <c r="K14" s="17">
        <v>0</v>
      </c>
      <c r="L14" s="17">
        <v>0</v>
      </c>
      <c r="M14" s="17">
        <v>0</v>
      </c>
      <c r="N14" s="17">
        <v>14488.5</v>
      </c>
    </row>
    <row r="15" spans="1:14" x14ac:dyDescent="0.35">
      <c r="A15" s="16" t="s">
        <v>10</v>
      </c>
      <c r="B15" s="17">
        <v>0</v>
      </c>
      <c r="C15" s="17">
        <v>0</v>
      </c>
      <c r="D15" s="17">
        <v>0</v>
      </c>
      <c r="E15" s="17">
        <v>7591.1200000000008</v>
      </c>
      <c r="F15" s="17">
        <v>0</v>
      </c>
      <c r="G15" s="17">
        <v>0</v>
      </c>
      <c r="H15" s="17">
        <v>0</v>
      </c>
      <c r="I15" s="17">
        <v>0</v>
      </c>
      <c r="J15" s="17">
        <v>0</v>
      </c>
      <c r="K15" s="17">
        <v>0</v>
      </c>
      <c r="L15" s="17">
        <v>0</v>
      </c>
      <c r="M15" s="17">
        <v>0</v>
      </c>
      <c r="N15" s="17">
        <v>7591.1200000000008</v>
      </c>
    </row>
    <row r="16" spans="1:14" x14ac:dyDescent="0.35">
      <c r="A16" s="16" t="s">
        <v>11</v>
      </c>
      <c r="B16" s="17">
        <v>227.04000000000002</v>
      </c>
      <c r="C16" s="17">
        <v>454.08000000000004</v>
      </c>
      <c r="D16" s="17">
        <v>681.12000000000012</v>
      </c>
      <c r="E16" s="17">
        <v>681.12000000000012</v>
      </c>
      <c r="F16" s="17">
        <v>0</v>
      </c>
      <c r="G16" s="17">
        <v>0</v>
      </c>
      <c r="H16" s="17">
        <v>227.04000000000002</v>
      </c>
      <c r="I16" s="17">
        <v>0</v>
      </c>
      <c r="J16" s="17">
        <v>454.08000000000004</v>
      </c>
      <c r="K16" s="17">
        <v>1362.24</v>
      </c>
      <c r="L16" s="17">
        <v>0</v>
      </c>
      <c r="M16" s="17">
        <v>0</v>
      </c>
      <c r="N16" s="17">
        <v>4086.7200000000003</v>
      </c>
    </row>
    <row r="17" spans="1:14" x14ac:dyDescent="0.35">
      <c r="A17" s="16" t="s">
        <v>12</v>
      </c>
      <c r="B17" s="17">
        <v>283.7</v>
      </c>
      <c r="C17" s="17">
        <v>112.86</v>
      </c>
      <c r="D17" s="17">
        <v>0</v>
      </c>
      <c r="E17" s="17">
        <v>265.3</v>
      </c>
      <c r="F17" s="17">
        <v>741.96</v>
      </c>
      <c r="G17" s="17">
        <v>-267.05</v>
      </c>
      <c r="H17" s="17">
        <v>94.2</v>
      </c>
      <c r="I17" s="17">
        <v>80.58</v>
      </c>
      <c r="J17" s="17">
        <v>0</v>
      </c>
      <c r="K17" s="17">
        <v>-33.119999999999997</v>
      </c>
      <c r="L17" s="17">
        <v>158.54</v>
      </c>
      <c r="M17" s="17">
        <v>28.44</v>
      </c>
      <c r="N17" s="17">
        <v>1465.4100000000003</v>
      </c>
    </row>
    <row r="18" spans="1:14" x14ac:dyDescent="0.35">
      <c r="A18" s="14" t="s">
        <v>31</v>
      </c>
      <c r="B18" s="18">
        <v>4023139.4855999895</v>
      </c>
      <c r="C18" s="18">
        <v>3549096.76</v>
      </c>
      <c r="D18" s="18">
        <v>7109176.7299999343</v>
      </c>
      <c r="E18" s="18">
        <v>4914364.3299999982</v>
      </c>
      <c r="F18" s="18">
        <v>3312207.3599999947</v>
      </c>
      <c r="G18" s="18">
        <v>3616868.5399999851</v>
      </c>
      <c r="H18" s="18">
        <v>3919924.2639999315</v>
      </c>
      <c r="I18" s="18">
        <v>4325890.5059999796</v>
      </c>
      <c r="J18" s="18">
        <v>3030158.2439999762</v>
      </c>
      <c r="K18" s="18">
        <v>3195843.3299999922</v>
      </c>
      <c r="L18" s="18">
        <v>2956447.3699999917</v>
      </c>
      <c r="M18" s="18">
        <v>2701469.1399999857</v>
      </c>
      <c r="N18" s="18">
        <v>46654586.059599742</v>
      </c>
    </row>
    <row r="19" spans="1:14" x14ac:dyDescent="0.35">
      <c r="B19" s="10">
        <v>2022</v>
      </c>
      <c r="C19" s="10">
        <v>2022</v>
      </c>
      <c r="D19" s="10">
        <v>2022</v>
      </c>
      <c r="E19" s="10">
        <v>2022</v>
      </c>
      <c r="F19" s="10">
        <v>2022</v>
      </c>
      <c r="G19" s="10">
        <v>2022</v>
      </c>
      <c r="H19" s="10">
        <v>2022</v>
      </c>
      <c r="I19" s="10">
        <v>2022</v>
      </c>
      <c r="J19" s="10">
        <v>2022</v>
      </c>
      <c r="K19" s="10">
        <v>2022</v>
      </c>
      <c r="L19" s="10">
        <v>2022</v>
      </c>
      <c r="M19" s="10">
        <v>2022</v>
      </c>
      <c r="N19" s="10">
        <v>2022</v>
      </c>
    </row>
    <row r="20" spans="1:14" x14ac:dyDescent="0.35">
      <c r="A20" s="14" t="s">
        <v>30</v>
      </c>
      <c r="B20" s="15" t="s">
        <v>13</v>
      </c>
      <c r="C20" s="15" t="s">
        <v>14</v>
      </c>
      <c r="D20" s="15" t="s">
        <v>15</v>
      </c>
      <c r="E20" s="15" t="s">
        <v>16</v>
      </c>
      <c r="F20" s="15" t="s">
        <v>17</v>
      </c>
      <c r="G20" s="15" t="s">
        <v>18</v>
      </c>
      <c r="H20" s="15" t="s">
        <v>19</v>
      </c>
      <c r="I20" s="15" t="s">
        <v>20</v>
      </c>
      <c r="J20" s="15" t="s">
        <v>21</v>
      </c>
      <c r="K20" s="15" t="s">
        <v>22</v>
      </c>
      <c r="L20" s="15" t="s">
        <v>23</v>
      </c>
      <c r="M20" s="15" t="s">
        <v>24</v>
      </c>
      <c r="N20" s="15"/>
    </row>
    <row r="21" spans="1:14" x14ac:dyDescent="0.35">
      <c r="A21" s="16" t="s">
        <v>0</v>
      </c>
      <c r="B21" s="17">
        <v>1375954.9600000028</v>
      </c>
      <c r="C21" s="17">
        <v>1649614.8299999961</v>
      </c>
      <c r="D21" s="17">
        <v>1830083.3300000029</v>
      </c>
      <c r="E21" s="17">
        <v>2664513.2500000023</v>
      </c>
      <c r="F21" s="17">
        <v>1124510.7399999998</v>
      </c>
      <c r="G21" s="17">
        <v>1023023.540000001</v>
      </c>
      <c r="H21" s="17">
        <v>1389478.2800000045</v>
      </c>
      <c r="I21" s="17">
        <v>1635896.5599999989</v>
      </c>
      <c r="J21" s="17">
        <v>1695086.73</v>
      </c>
      <c r="K21" s="17">
        <v>569464.26999999874</v>
      </c>
      <c r="L21" s="17">
        <v>73022.58</v>
      </c>
      <c r="M21" s="17">
        <v>0</v>
      </c>
      <c r="N21" s="17">
        <v>15030649.069999821</v>
      </c>
    </row>
    <row r="22" spans="1:14" x14ac:dyDescent="0.35">
      <c r="A22" s="16" t="s">
        <v>2</v>
      </c>
      <c r="B22" s="17">
        <v>557649.56000000052</v>
      </c>
      <c r="C22" s="17">
        <v>1138937.2800000003</v>
      </c>
      <c r="D22" s="17">
        <v>1467201.5300000014</v>
      </c>
      <c r="E22" s="17">
        <v>1641532.5699999924</v>
      </c>
      <c r="F22" s="17">
        <v>1599850.4100000048</v>
      </c>
      <c r="G22" s="17">
        <v>1637615.1500000071</v>
      </c>
      <c r="H22" s="17">
        <v>1396556.7099999976</v>
      </c>
      <c r="I22" s="17">
        <v>1021517.5599999994</v>
      </c>
      <c r="J22" s="17">
        <v>801019.90000000014</v>
      </c>
      <c r="K22" s="17">
        <v>148356.70000000007</v>
      </c>
      <c r="L22" s="17">
        <v>0</v>
      </c>
      <c r="M22" s="17">
        <v>59310.600000000006</v>
      </c>
      <c r="N22" s="17">
        <v>11469547.97000012</v>
      </c>
    </row>
    <row r="23" spans="1:14" x14ac:dyDescent="0.35">
      <c r="A23" s="16" t="s">
        <v>1</v>
      </c>
      <c r="B23" s="17">
        <v>508950.30000000179</v>
      </c>
      <c r="C23" s="17">
        <v>497275.14000000089</v>
      </c>
      <c r="D23" s="17">
        <v>738590.48000000173</v>
      </c>
      <c r="E23" s="17">
        <v>1537613.1599999981</v>
      </c>
      <c r="F23" s="17">
        <v>681679.07000000111</v>
      </c>
      <c r="G23" s="17">
        <v>444905.55000000063</v>
      </c>
      <c r="H23" s="17">
        <v>557364.39000000036</v>
      </c>
      <c r="I23" s="17">
        <v>712987.21000000043</v>
      </c>
      <c r="J23" s="17">
        <v>695079.35000000196</v>
      </c>
      <c r="K23" s="17">
        <v>259087.9200000001</v>
      </c>
      <c r="L23" s="17">
        <v>12178.74</v>
      </c>
      <c r="M23" s="17">
        <v>0</v>
      </c>
      <c r="N23" s="17">
        <v>6645711.3099999791</v>
      </c>
    </row>
    <row r="24" spans="1:14" x14ac:dyDescent="0.35">
      <c r="A24" s="16" t="s">
        <v>4</v>
      </c>
      <c r="B24" s="17">
        <v>119525.18000000005</v>
      </c>
      <c r="C24" s="17">
        <v>260374.50999999989</v>
      </c>
      <c r="D24" s="17">
        <v>314172.32999999996</v>
      </c>
      <c r="E24" s="17">
        <v>669776.68000000017</v>
      </c>
      <c r="F24" s="17">
        <v>221811.58000000002</v>
      </c>
      <c r="G24" s="17">
        <v>174953.24000000019</v>
      </c>
      <c r="H24" s="17">
        <v>149380.57999999999</v>
      </c>
      <c r="I24" s="17">
        <v>115626.77999999998</v>
      </c>
      <c r="J24" s="17">
        <v>93646.079999999929</v>
      </c>
      <c r="K24" s="17">
        <v>29524.019999999971</v>
      </c>
      <c r="L24" s="17">
        <v>0</v>
      </c>
      <c r="M24" s="17">
        <v>0</v>
      </c>
      <c r="N24" s="17">
        <v>2148790.9800000093</v>
      </c>
    </row>
    <row r="25" spans="1:14" x14ac:dyDescent="0.35">
      <c r="A25" s="16" t="s">
        <v>5</v>
      </c>
      <c r="B25" s="17">
        <v>119400.63999999998</v>
      </c>
      <c r="C25" s="17">
        <v>20942.57</v>
      </c>
      <c r="D25" s="17">
        <v>168485.6</v>
      </c>
      <c r="E25" s="17">
        <v>308428.64999999997</v>
      </c>
      <c r="F25" s="17">
        <v>40728.479999999981</v>
      </c>
      <c r="G25" s="17">
        <v>22052.640000000003</v>
      </c>
      <c r="H25" s="17">
        <v>168025.36200000002</v>
      </c>
      <c r="I25" s="17">
        <v>153224.14800000002</v>
      </c>
      <c r="J25" s="17">
        <v>10086.93</v>
      </c>
      <c r="K25" s="17">
        <v>5238.12</v>
      </c>
      <c r="L25" s="17">
        <v>158233.27799999999</v>
      </c>
      <c r="M25" s="17">
        <v>0</v>
      </c>
      <c r="N25" s="17">
        <v>1174846.4179999998</v>
      </c>
    </row>
    <row r="26" spans="1:14" x14ac:dyDescent="0.35">
      <c r="A26" s="16" t="s">
        <v>8</v>
      </c>
      <c r="B26" s="17">
        <v>54381.810000000012</v>
      </c>
      <c r="C26" s="17">
        <v>84780.210000000021</v>
      </c>
      <c r="D26" s="17">
        <v>108614.20000000001</v>
      </c>
      <c r="E26" s="17">
        <v>65290.310000000005</v>
      </c>
      <c r="F26" s="17">
        <v>28232.829999999991</v>
      </c>
      <c r="G26" s="17">
        <v>188706.91000000003</v>
      </c>
      <c r="H26" s="17">
        <v>57018.400000000001</v>
      </c>
      <c r="I26" s="17">
        <v>38606.76</v>
      </c>
      <c r="J26" s="17">
        <v>57701.280000000006</v>
      </c>
      <c r="K26" s="17">
        <v>37933.829999999987</v>
      </c>
      <c r="L26" s="17">
        <v>13998.04</v>
      </c>
      <c r="M26" s="17">
        <v>13991.48</v>
      </c>
      <c r="N26" s="17">
        <v>749256.05999999831</v>
      </c>
    </row>
    <row r="27" spans="1:14" x14ac:dyDescent="0.35">
      <c r="A27" s="16" t="s">
        <v>3</v>
      </c>
      <c r="B27" s="17">
        <v>96569.759999999907</v>
      </c>
      <c r="C27" s="17">
        <v>79280.689999999915</v>
      </c>
      <c r="D27" s="17">
        <v>96411.200000000041</v>
      </c>
      <c r="E27" s="17">
        <v>70140.179999999978</v>
      </c>
      <c r="F27" s="17">
        <v>87688.620000000024</v>
      </c>
      <c r="G27" s="17">
        <v>44727.359999999964</v>
      </c>
      <c r="H27" s="17">
        <v>56397.479999999945</v>
      </c>
      <c r="I27" s="17">
        <v>60386.359999999935</v>
      </c>
      <c r="J27" s="17">
        <v>60349.799999999967</v>
      </c>
      <c r="K27" s="17">
        <v>12768.479999999992</v>
      </c>
      <c r="L27" s="17">
        <v>0</v>
      </c>
      <c r="M27" s="17">
        <v>0</v>
      </c>
      <c r="N27" s="17">
        <v>664719.93000000191</v>
      </c>
    </row>
    <row r="28" spans="1:14" x14ac:dyDescent="0.35">
      <c r="A28" s="16" t="s">
        <v>6</v>
      </c>
      <c r="B28" s="17">
        <v>10148.580000000002</v>
      </c>
      <c r="C28" s="17">
        <v>41834.099999999977</v>
      </c>
      <c r="D28" s="17">
        <v>67896.160000000003</v>
      </c>
      <c r="E28" s="17">
        <v>29092.559999999987</v>
      </c>
      <c r="F28" s="17">
        <v>19607.520000000004</v>
      </c>
      <c r="G28" s="17">
        <v>36667.920000000006</v>
      </c>
      <c r="H28" s="17">
        <v>31556.039999999983</v>
      </c>
      <c r="I28" s="17">
        <v>87563.820000000211</v>
      </c>
      <c r="J28" s="17">
        <v>39644.460000000006</v>
      </c>
      <c r="K28" s="17">
        <v>44049.36</v>
      </c>
      <c r="L28" s="17">
        <v>0</v>
      </c>
      <c r="M28" s="17">
        <v>0</v>
      </c>
      <c r="N28" s="17">
        <v>408060.51999999827</v>
      </c>
    </row>
    <row r="29" spans="1:14" x14ac:dyDescent="0.35">
      <c r="A29" s="16" t="s">
        <v>7</v>
      </c>
      <c r="B29" s="17">
        <v>22637.640000000003</v>
      </c>
      <c r="C29" s="17">
        <v>18089.759999999998</v>
      </c>
      <c r="D29" s="17">
        <v>10633.079999999996</v>
      </c>
      <c r="E29" s="17">
        <v>26320.680000000011</v>
      </c>
      <c r="F29" s="17">
        <v>130953.47999999994</v>
      </c>
      <c r="G29" s="17">
        <v>30051.359999999993</v>
      </c>
      <c r="H29" s="17">
        <v>23647.68</v>
      </c>
      <c r="I29" s="17">
        <v>29277.119999999981</v>
      </c>
      <c r="J29" s="17">
        <v>37074.479999999981</v>
      </c>
      <c r="K29" s="17">
        <v>19771.080000000002</v>
      </c>
      <c r="L29" s="17">
        <v>0</v>
      </c>
      <c r="M29" s="17">
        <v>0</v>
      </c>
      <c r="N29" s="17">
        <v>348456.35999999987</v>
      </c>
    </row>
    <row r="30" spans="1:14" x14ac:dyDescent="0.35">
      <c r="A30" s="16" t="s">
        <v>32</v>
      </c>
      <c r="B30" s="17">
        <v>0</v>
      </c>
      <c r="C30" s="17">
        <v>0</v>
      </c>
      <c r="D30" s="17">
        <v>1744.8</v>
      </c>
      <c r="E30" s="17">
        <v>9399.659999999998</v>
      </c>
      <c r="F30" s="17">
        <v>20942.819999999996</v>
      </c>
      <c r="G30" s="17">
        <v>9120.5399999999972</v>
      </c>
      <c r="H30" s="17">
        <v>4635.54</v>
      </c>
      <c r="I30" s="17">
        <v>12251.279999999997</v>
      </c>
      <c r="J30" s="17">
        <v>8923.1999999999989</v>
      </c>
      <c r="K30" s="17">
        <v>3666.42</v>
      </c>
      <c r="L30" s="17">
        <v>0</v>
      </c>
      <c r="M30" s="17">
        <v>0</v>
      </c>
      <c r="N30" s="17">
        <v>70684.260000000082</v>
      </c>
    </row>
    <row r="31" spans="1:14" x14ac:dyDescent="0.35">
      <c r="A31" s="16" t="s">
        <v>33</v>
      </c>
      <c r="B31" s="17">
        <v>0</v>
      </c>
      <c r="C31" s="17">
        <v>0</v>
      </c>
      <c r="D31" s="17">
        <v>0</v>
      </c>
      <c r="E31" s="17">
        <v>0</v>
      </c>
      <c r="F31" s="17">
        <v>0</v>
      </c>
      <c r="G31" s="17">
        <v>0</v>
      </c>
      <c r="H31" s="17">
        <v>45710</v>
      </c>
      <c r="I31" s="17">
        <v>0</v>
      </c>
      <c r="J31" s="17">
        <v>0</v>
      </c>
      <c r="K31" s="17">
        <v>0</v>
      </c>
      <c r="L31" s="17">
        <v>0</v>
      </c>
      <c r="M31" s="17">
        <v>0</v>
      </c>
      <c r="N31" s="17">
        <v>45710</v>
      </c>
    </row>
    <row r="32" spans="1:14" x14ac:dyDescent="0.35">
      <c r="A32" s="16" t="s">
        <v>11</v>
      </c>
      <c r="B32" s="17">
        <v>0</v>
      </c>
      <c r="C32" s="17">
        <v>227.04000000000002</v>
      </c>
      <c r="D32" s="17">
        <v>0</v>
      </c>
      <c r="E32" s="17">
        <v>0</v>
      </c>
      <c r="F32" s="17">
        <v>764.64</v>
      </c>
      <c r="G32" s="17">
        <v>0</v>
      </c>
      <c r="H32" s="17">
        <v>764.64</v>
      </c>
      <c r="I32" s="17">
        <v>764.64</v>
      </c>
      <c r="J32" s="17">
        <v>1274.4000000000001</v>
      </c>
      <c r="K32" s="17">
        <v>509.76</v>
      </c>
      <c r="L32" s="17">
        <v>0</v>
      </c>
      <c r="M32" s="17">
        <v>0</v>
      </c>
      <c r="N32" s="17">
        <v>4305.1200000000008</v>
      </c>
    </row>
    <row r="33" spans="1:14" x14ac:dyDescent="0.35">
      <c r="A33" s="16" t="s">
        <v>34</v>
      </c>
      <c r="B33" s="17">
        <v>0</v>
      </c>
      <c r="C33" s="17">
        <v>0</v>
      </c>
      <c r="D33" s="17">
        <v>0</v>
      </c>
      <c r="E33" s="17">
        <v>0</v>
      </c>
      <c r="F33" s="17">
        <v>0</v>
      </c>
      <c r="G33" s="17">
        <v>0</v>
      </c>
      <c r="H33" s="17">
        <v>0</v>
      </c>
      <c r="I33" s="17">
        <v>0</v>
      </c>
      <c r="J33" s="17">
        <v>0</v>
      </c>
      <c r="K33" s="17">
        <v>0</v>
      </c>
      <c r="L33" s="17">
        <v>0</v>
      </c>
      <c r="M33" s="17">
        <v>0</v>
      </c>
      <c r="N33" s="17">
        <v>0</v>
      </c>
    </row>
    <row r="34" spans="1:14" x14ac:dyDescent="0.35">
      <c r="A34" s="16" t="s">
        <v>12</v>
      </c>
      <c r="B34" s="17">
        <v>366.32</v>
      </c>
      <c r="C34" s="17">
        <v>-9976</v>
      </c>
      <c r="D34" s="17">
        <v>-52.98</v>
      </c>
      <c r="E34" s="17">
        <v>761.81999999999994</v>
      </c>
      <c r="F34" s="17">
        <v>-3327.99</v>
      </c>
      <c r="G34" s="17">
        <v>-1090.5900000000001</v>
      </c>
      <c r="H34" s="17">
        <v>2250</v>
      </c>
      <c r="I34" s="17">
        <v>613.58000000000004</v>
      </c>
      <c r="J34" s="17">
        <v>565.57000000000005</v>
      </c>
      <c r="K34" s="17">
        <v>0</v>
      </c>
      <c r="L34" s="17">
        <v>0</v>
      </c>
      <c r="M34" s="17">
        <v>0</v>
      </c>
      <c r="N34" s="17">
        <v>-9890.27</v>
      </c>
    </row>
    <row r="36" spans="1:14" x14ac:dyDescent="0.35">
      <c r="A36" s="14" t="s">
        <v>30</v>
      </c>
      <c r="B36" s="15" t="s">
        <v>35</v>
      </c>
      <c r="C36" s="15" t="s">
        <v>36</v>
      </c>
      <c r="D36" s="15" t="s">
        <v>37</v>
      </c>
      <c r="E36" s="15" t="s">
        <v>38</v>
      </c>
      <c r="F36" s="15" t="s">
        <v>39</v>
      </c>
      <c r="G36" s="15" t="s">
        <v>40</v>
      </c>
      <c r="H36" s="15" t="s">
        <v>41</v>
      </c>
      <c r="I36" s="15" t="s">
        <v>42</v>
      </c>
      <c r="J36" s="15" t="s">
        <v>43</v>
      </c>
      <c r="K36" s="15" t="s">
        <v>44</v>
      </c>
      <c r="L36" s="15" t="s">
        <v>45</v>
      </c>
      <c r="M36" s="15" t="s">
        <v>46</v>
      </c>
      <c r="N36" s="15"/>
    </row>
    <row r="37" spans="1:14" x14ac:dyDescent="0.35">
      <c r="A37" s="16" t="s">
        <v>0</v>
      </c>
      <c r="B37" s="17">
        <f>SUMIFS(B$21:B$34,$A$21:$A$34,$A37)-SUMIFS(B$5:B$17,$A$5:$A$17,$A37)/SUMIFS(B$5:B$17,$A$5:$A$17,$A37)</f>
        <v>1375953.9600000028</v>
      </c>
      <c r="C37" s="17">
        <f t="shared" ref="C37:M50" si="0">SUMIFS(C$21:C$34,$A$21:$A$34,$A37)-SUMIFS(C$5:C$17,$A$5:$A$17,$A37)/SUMIFS(C$5:C$17,$A$5:$A$17,$A37)</f>
        <v>1649613.8299999961</v>
      </c>
      <c r="D37" s="17">
        <f t="shared" si="0"/>
        <v>1830082.3300000029</v>
      </c>
      <c r="E37" s="17">
        <f t="shared" si="0"/>
        <v>2664512.2500000023</v>
      </c>
      <c r="F37" s="17">
        <f t="shared" si="0"/>
        <v>1124509.7399999998</v>
      </c>
      <c r="G37" s="17">
        <f t="shared" si="0"/>
        <v>1023022.540000001</v>
      </c>
      <c r="H37" s="17">
        <f t="shared" si="0"/>
        <v>1389477.2800000045</v>
      </c>
      <c r="I37" s="17">
        <f t="shared" si="0"/>
        <v>1635895.5599999989</v>
      </c>
      <c r="J37" s="17">
        <f t="shared" si="0"/>
        <v>1695085.73</v>
      </c>
      <c r="K37" s="17">
        <f t="shared" si="0"/>
        <v>569463.26999999874</v>
      </c>
      <c r="L37" s="17">
        <f t="shared" si="0"/>
        <v>73021.58</v>
      </c>
      <c r="M37" s="17">
        <f t="shared" si="0"/>
        <v>-1</v>
      </c>
      <c r="N37" s="17">
        <v>15030649.069999821</v>
      </c>
    </row>
    <row r="38" spans="1:14" x14ac:dyDescent="0.35">
      <c r="A38" s="16" t="s">
        <v>2</v>
      </c>
      <c r="B38" s="17">
        <f t="shared" ref="B38:B50" si="1">SUMIFS(B$21:B$34,$A$21:$A$34,$A38)-SUMIFS(B$5:B$17,$A$5:$A$17,$A38)/SUMIFS(B$5:B$17,$A$5:$A$17,$A38)</f>
        <v>557648.56000000052</v>
      </c>
      <c r="C38" s="17">
        <f t="shared" si="0"/>
        <v>1138936.2800000003</v>
      </c>
      <c r="D38" s="17">
        <f t="shared" si="0"/>
        <v>1467200.5300000014</v>
      </c>
      <c r="E38" s="17">
        <f t="shared" si="0"/>
        <v>1641531.5699999924</v>
      </c>
      <c r="F38" s="17">
        <f t="shared" si="0"/>
        <v>1599849.4100000048</v>
      </c>
      <c r="G38" s="17">
        <f t="shared" si="0"/>
        <v>1637614.1500000071</v>
      </c>
      <c r="H38" s="17">
        <f t="shared" si="0"/>
        <v>1396555.7099999976</v>
      </c>
      <c r="I38" s="17">
        <f t="shared" si="0"/>
        <v>1021516.5599999994</v>
      </c>
      <c r="J38" s="17">
        <f t="shared" si="0"/>
        <v>801018.90000000014</v>
      </c>
      <c r="K38" s="17">
        <f t="shared" si="0"/>
        <v>148355.70000000007</v>
      </c>
      <c r="L38" s="17">
        <f t="shared" si="0"/>
        <v>-1</v>
      </c>
      <c r="M38" s="17">
        <f t="shared" si="0"/>
        <v>59309.600000000006</v>
      </c>
      <c r="N38" s="17">
        <v>11469547.97000012</v>
      </c>
    </row>
    <row r="39" spans="1:14" x14ac:dyDescent="0.35">
      <c r="A39" s="16" t="s">
        <v>1</v>
      </c>
      <c r="B39" s="17">
        <f t="shared" si="1"/>
        <v>508949.30000000179</v>
      </c>
      <c r="C39" s="17">
        <f t="shared" si="0"/>
        <v>497274.14000000089</v>
      </c>
      <c r="D39" s="17">
        <f t="shared" si="0"/>
        <v>738589.48000000173</v>
      </c>
      <c r="E39" s="17">
        <f t="shared" si="0"/>
        <v>1537612.1599999981</v>
      </c>
      <c r="F39" s="17">
        <f t="shared" si="0"/>
        <v>681678.07000000111</v>
      </c>
      <c r="G39" s="17">
        <f t="shared" si="0"/>
        <v>444904.55000000063</v>
      </c>
      <c r="H39" s="17">
        <f t="shared" si="0"/>
        <v>557363.39000000036</v>
      </c>
      <c r="I39" s="17">
        <f t="shared" si="0"/>
        <v>712986.21000000043</v>
      </c>
      <c r="J39" s="17">
        <f t="shared" si="0"/>
        <v>695078.35000000196</v>
      </c>
      <c r="K39" s="17">
        <f t="shared" si="0"/>
        <v>259086.9200000001</v>
      </c>
      <c r="L39" s="17">
        <f t="shared" si="0"/>
        <v>12177.74</v>
      </c>
      <c r="M39" s="17">
        <f t="shared" si="0"/>
        <v>-1</v>
      </c>
      <c r="N39" s="17">
        <v>6645711.3099999791</v>
      </c>
    </row>
    <row r="40" spans="1:14" x14ac:dyDescent="0.35">
      <c r="A40" s="16" t="s">
        <v>4</v>
      </c>
      <c r="B40" s="17">
        <f t="shared" si="1"/>
        <v>119524.18000000005</v>
      </c>
      <c r="C40" s="17">
        <f t="shared" si="0"/>
        <v>260373.50999999989</v>
      </c>
      <c r="D40" s="17">
        <f t="shared" si="0"/>
        <v>314171.32999999996</v>
      </c>
      <c r="E40" s="17">
        <f t="shared" si="0"/>
        <v>669775.68000000017</v>
      </c>
      <c r="F40" s="17">
        <f t="shared" si="0"/>
        <v>221810.58000000002</v>
      </c>
      <c r="G40" s="17">
        <f t="shared" si="0"/>
        <v>174952.24000000019</v>
      </c>
      <c r="H40" s="17">
        <f t="shared" si="0"/>
        <v>149379.57999999999</v>
      </c>
      <c r="I40" s="17">
        <f t="shared" si="0"/>
        <v>115625.77999999998</v>
      </c>
      <c r="J40" s="17">
        <f t="shared" si="0"/>
        <v>93645.079999999929</v>
      </c>
      <c r="K40" s="17">
        <f t="shared" si="0"/>
        <v>29523.019999999971</v>
      </c>
      <c r="L40" s="17">
        <f t="shared" si="0"/>
        <v>-1</v>
      </c>
      <c r="M40" s="17">
        <f t="shared" si="0"/>
        <v>-1</v>
      </c>
      <c r="N40" s="17">
        <v>2148790.9800000093</v>
      </c>
    </row>
    <row r="41" spans="1:14" x14ac:dyDescent="0.35">
      <c r="A41" s="16" t="s">
        <v>5</v>
      </c>
      <c r="B41" s="17">
        <f t="shared" si="1"/>
        <v>119399.63999999998</v>
      </c>
      <c r="C41" s="17">
        <f t="shared" si="0"/>
        <v>20941.57</v>
      </c>
      <c r="D41" s="17">
        <f t="shared" si="0"/>
        <v>168484.6</v>
      </c>
      <c r="E41" s="17">
        <f t="shared" si="0"/>
        <v>308427.64999999997</v>
      </c>
      <c r="F41" s="17">
        <f t="shared" si="0"/>
        <v>40727.479999999981</v>
      </c>
      <c r="G41" s="17">
        <f t="shared" si="0"/>
        <v>22051.640000000003</v>
      </c>
      <c r="H41" s="17">
        <f t="shared" si="0"/>
        <v>168024.36200000002</v>
      </c>
      <c r="I41" s="17">
        <f t="shared" si="0"/>
        <v>153223.14800000002</v>
      </c>
      <c r="J41" s="17">
        <f t="shared" si="0"/>
        <v>10085.93</v>
      </c>
      <c r="K41" s="17">
        <f t="shared" si="0"/>
        <v>5237.12</v>
      </c>
      <c r="L41" s="17">
        <f t="shared" si="0"/>
        <v>158232.27799999999</v>
      </c>
      <c r="M41" s="17">
        <f t="shared" si="0"/>
        <v>-1</v>
      </c>
      <c r="N41" s="17">
        <v>1174846.4179999998</v>
      </c>
    </row>
    <row r="42" spans="1:14" x14ac:dyDescent="0.35">
      <c r="A42" s="16" t="s">
        <v>8</v>
      </c>
      <c r="B42" s="17">
        <f t="shared" si="1"/>
        <v>54380.810000000012</v>
      </c>
      <c r="C42" s="17">
        <f t="shared" si="0"/>
        <v>84779.210000000021</v>
      </c>
      <c r="D42" s="17">
        <f t="shared" si="0"/>
        <v>108613.20000000001</v>
      </c>
      <c r="E42" s="17">
        <f t="shared" si="0"/>
        <v>65289.310000000005</v>
      </c>
      <c r="F42" s="17">
        <f t="shared" si="0"/>
        <v>28231.829999999991</v>
      </c>
      <c r="G42" s="17">
        <f t="shared" si="0"/>
        <v>188705.91000000003</v>
      </c>
      <c r="H42" s="17">
        <f t="shared" si="0"/>
        <v>57017.4</v>
      </c>
      <c r="I42" s="17">
        <f t="shared" si="0"/>
        <v>38605.760000000002</v>
      </c>
      <c r="J42" s="17">
        <f t="shared" si="0"/>
        <v>57700.280000000006</v>
      </c>
      <c r="K42" s="17">
        <f t="shared" si="0"/>
        <v>37932.829999999987</v>
      </c>
      <c r="L42" s="17">
        <f t="shared" si="0"/>
        <v>13997.04</v>
      </c>
      <c r="M42" s="17">
        <f t="shared" si="0"/>
        <v>13990.48</v>
      </c>
      <c r="N42" s="17">
        <v>749256.05999999831</v>
      </c>
    </row>
    <row r="43" spans="1:14" x14ac:dyDescent="0.35">
      <c r="A43" s="16" t="s">
        <v>3</v>
      </c>
      <c r="B43" s="17">
        <f t="shared" si="1"/>
        <v>96568.759999999907</v>
      </c>
      <c r="C43" s="17">
        <f t="shared" si="0"/>
        <v>79279.689999999915</v>
      </c>
      <c r="D43" s="17">
        <f t="shared" si="0"/>
        <v>96410.200000000041</v>
      </c>
      <c r="E43" s="17">
        <f t="shared" si="0"/>
        <v>70139.179999999978</v>
      </c>
      <c r="F43" s="17">
        <f t="shared" si="0"/>
        <v>87687.620000000024</v>
      </c>
      <c r="G43" s="17">
        <f t="shared" si="0"/>
        <v>44726.359999999964</v>
      </c>
      <c r="H43" s="17">
        <f t="shared" si="0"/>
        <v>56396.479999999945</v>
      </c>
      <c r="I43" s="17">
        <f t="shared" si="0"/>
        <v>60385.359999999935</v>
      </c>
      <c r="J43" s="17">
        <f t="shared" si="0"/>
        <v>60348.799999999967</v>
      </c>
      <c r="K43" s="17">
        <f t="shared" si="0"/>
        <v>12767.479999999992</v>
      </c>
      <c r="L43" s="17">
        <f t="shared" si="0"/>
        <v>-1</v>
      </c>
      <c r="M43" s="17">
        <f t="shared" si="0"/>
        <v>-1</v>
      </c>
      <c r="N43" s="17">
        <v>664719.93000000191</v>
      </c>
    </row>
    <row r="44" spans="1:14" x14ac:dyDescent="0.35">
      <c r="A44" s="16" t="s">
        <v>6</v>
      </c>
      <c r="B44" s="17">
        <f t="shared" si="1"/>
        <v>10147.580000000002</v>
      </c>
      <c r="C44" s="17">
        <f t="shared" si="0"/>
        <v>41833.099999999977</v>
      </c>
      <c r="D44" s="17">
        <f t="shared" si="0"/>
        <v>67895.16</v>
      </c>
      <c r="E44" s="17">
        <f t="shared" si="0"/>
        <v>29091.559999999987</v>
      </c>
      <c r="F44" s="17">
        <f t="shared" si="0"/>
        <v>19606.520000000004</v>
      </c>
      <c r="G44" s="17">
        <f t="shared" si="0"/>
        <v>36666.920000000006</v>
      </c>
      <c r="H44" s="17">
        <f t="shared" si="0"/>
        <v>31555.039999999983</v>
      </c>
      <c r="I44" s="17">
        <f t="shared" si="0"/>
        <v>87562.820000000211</v>
      </c>
      <c r="J44" s="17">
        <f t="shared" si="0"/>
        <v>39643.460000000006</v>
      </c>
      <c r="K44" s="17">
        <f t="shared" si="0"/>
        <v>44048.36</v>
      </c>
      <c r="L44" s="17">
        <f t="shared" si="0"/>
        <v>-1</v>
      </c>
      <c r="M44" s="17">
        <f t="shared" si="0"/>
        <v>-1</v>
      </c>
      <c r="N44" s="17">
        <v>408060.51999999827</v>
      </c>
    </row>
    <row r="45" spans="1:14" x14ac:dyDescent="0.35">
      <c r="A45" s="16" t="s">
        <v>7</v>
      </c>
      <c r="B45" s="17">
        <f t="shared" si="1"/>
        <v>22636.640000000003</v>
      </c>
      <c r="C45" s="17">
        <f t="shared" si="0"/>
        <v>18088.759999999998</v>
      </c>
      <c r="D45" s="17">
        <f t="shared" si="0"/>
        <v>10632.079999999996</v>
      </c>
      <c r="E45" s="17">
        <f t="shared" si="0"/>
        <v>26319.680000000011</v>
      </c>
      <c r="F45" s="17">
        <f t="shared" si="0"/>
        <v>130952.47999999994</v>
      </c>
      <c r="G45" s="17">
        <f t="shared" si="0"/>
        <v>30050.359999999993</v>
      </c>
      <c r="H45" s="17">
        <f t="shared" si="0"/>
        <v>23646.68</v>
      </c>
      <c r="I45" s="17">
        <f t="shared" si="0"/>
        <v>29276.119999999981</v>
      </c>
      <c r="J45" s="17">
        <f t="shared" si="0"/>
        <v>37073.479999999981</v>
      </c>
      <c r="K45" s="17">
        <f t="shared" si="0"/>
        <v>19770.080000000002</v>
      </c>
      <c r="L45" s="17">
        <f t="shared" si="0"/>
        <v>-1</v>
      </c>
      <c r="M45" s="17">
        <f t="shared" si="0"/>
        <v>-1</v>
      </c>
      <c r="N45" s="17">
        <v>348456.35999999987</v>
      </c>
    </row>
    <row r="46" spans="1:14" x14ac:dyDescent="0.35">
      <c r="A46" s="16" t="s">
        <v>32</v>
      </c>
      <c r="B46" s="17" t="e">
        <f t="shared" si="1"/>
        <v>#DIV/0!</v>
      </c>
      <c r="C46" s="17" t="e">
        <f t="shared" si="0"/>
        <v>#DIV/0!</v>
      </c>
      <c r="D46" s="17" t="e">
        <f t="shared" si="0"/>
        <v>#DIV/0!</v>
      </c>
      <c r="E46" s="17" t="e">
        <f t="shared" si="0"/>
        <v>#DIV/0!</v>
      </c>
      <c r="F46" s="17" t="e">
        <f t="shared" si="0"/>
        <v>#DIV/0!</v>
      </c>
      <c r="G46" s="17" t="e">
        <f t="shared" si="0"/>
        <v>#DIV/0!</v>
      </c>
      <c r="H46" s="17" t="e">
        <f t="shared" si="0"/>
        <v>#DIV/0!</v>
      </c>
      <c r="I46" s="17" t="e">
        <f t="shared" si="0"/>
        <v>#DIV/0!</v>
      </c>
      <c r="J46" s="17" t="e">
        <f t="shared" si="0"/>
        <v>#DIV/0!</v>
      </c>
      <c r="K46" s="17" t="e">
        <f t="shared" si="0"/>
        <v>#DIV/0!</v>
      </c>
      <c r="L46" s="17" t="e">
        <f t="shared" si="0"/>
        <v>#DIV/0!</v>
      </c>
      <c r="M46" s="17" t="e">
        <f t="shared" si="0"/>
        <v>#DIV/0!</v>
      </c>
      <c r="N46" s="17">
        <v>70684.260000000082</v>
      </c>
    </row>
    <row r="47" spans="1:14" x14ac:dyDescent="0.35">
      <c r="A47" s="16" t="s">
        <v>33</v>
      </c>
      <c r="B47" s="17" t="e">
        <f t="shared" si="1"/>
        <v>#DIV/0!</v>
      </c>
      <c r="C47" s="17" t="e">
        <f t="shared" si="0"/>
        <v>#DIV/0!</v>
      </c>
      <c r="D47" s="17" t="e">
        <f t="shared" si="0"/>
        <v>#DIV/0!</v>
      </c>
      <c r="E47" s="17" t="e">
        <f t="shared" si="0"/>
        <v>#DIV/0!</v>
      </c>
      <c r="F47" s="17" t="e">
        <f t="shared" si="0"/>
        <v>#DIV/0!</v>
      </c>
      <c r="G47" s="17" t="e">
        <f t="shared" si="0"/>
        <v>#DIV/0!</v>
      </c>
      <c r="H47" s="17" t="e">
        <f t="shared" si="0"/>
        <v>#DIV/0!</v>
      </c>
      <c r="I47" s="17" t="e">
        <f t="shared" si="0"/>
        <v>#DIV/0!</v>
      </c>
      <c r="J47" s="17" t="e">
        <f t="shared" si="0"/>
        <v>#DIV/0!</v>
      </c>
      <c r="K47" s="17" t="e">
        <f t="shared" si="0"/>
        <v>#DIV/0!</v>
      </c>
      <c r="L47" s="17" t="e">
        <f t="shared" si="0"/>
        <v>#DIV/0!</v>
      </c>
      <c r="M47" s="17" t="e">
        <f t="shared" si="0"/>
        <v>#DIV/0!</v>
      </c>
      <c r="N47" s="17">
        <v>45710</v>
      </c>
    </row>
    <row r="48" spans="1:14" x14ac:dyDescent="0.35">
      <c r="A48" s="16" t="s">
        <v>11</v>
      </c>
      <c r="B48" s="17">
        <f t="shared" si="1"/>
        <v>-1</v>
      </c>
      <c r="C48" s="17">
        <f t="shared" si="0"/>
        <v>226.04000000000002</v>
      </c>
      <c r="D48" s="17">
        <f t="shared" si="0"/>
        <v>-1</v>
      </c>
      <c r="E48" s="17">
        <f t="shared" si="0"/>
        <v>-1</v>
      </c>
      <c r="F48" s="17" t="e">
        <f t="shared" si="0"/>
        <v>#DIV/0!</v>
      </c>
      <c r="G48" s="17" t="e">
        <f t="shared" si="0"/>
        <v>#DIV/0!</v>
      </c>
      <c r="H48" s="17">
        <f t="shared" si="0"/>
        <v>763.64</v>
      </c>
      <c r="I48" s="17" t="e">
        <f t="shared" si="0"/>
        <v>#DIV/0!</v>
      </c>
      <c r="J48" s="17">
        <f t="shared" si="0"/>
        <v>1273.4000000000001</v>
      </c>
      <c r="K48" s="17">
        <f t="shared" si="0"/>
        <v>508.76</v>
      </c>
      <c r="L48" s="17" t="e">
        <f t="shared" si="0"/>
        <v>#DIV/0!</v>
      </c>
      <c r="M48" s="17" t="e">
        <f t="shared" si="0"/>
        <v>#DIV/0!</v>
      </c>
      <c r="N48" s="17">
        <v>4305.1200000000008</v>
      </c>
    </row>
    <row r="49" spans="1:14" x14ac:dyDescent="0.35">
      <c r="A49" s="16" t="s">
        <v>34</v>
      </c>
      <c r="B49" s="17" t="e">
        <f t="shared" si="1"/>
        <v>#DIV/0!</v>
      </c>
      <c r="C49" s="17" t="e">
        <f t="shared" si="0"/>
        <v>#DIV/0!</v>
      </c>
      <c r="D49" s="17" t="e">
        <f t="shared" si="0"/>
        <v>#DIV/0!</v>
      </c>
      <c r="E49" s="17" t="e">
        <f t="shared" si="0"/>
        <v>#DIV/0!</v>
      </c>
      <c r="F49" s="17" t="e">
        <f t="shared" si="0"/>
        <v>#DIV/0!</v>
      </c>
      <c r="G49" s="17" t="e">
        <f t="shared" si="0"/>
        <v>#DIV/0!</v>
      </c>
      <c r="H49" s="17" t="e">
        <f t="shared" si="0"/>
        <v>#DIV/0!</v>
      </c>
      <c r="I49" s="17" t="e">
        <f t="shared" si="0"/>
        <v>#DIV/0!</v>
      </c>
      <c r="J49" s="17" t="e">
        <f t="shared" si="0"/>
        <v>#DIV/0!</v>
      </c>
      <c r="K49" s="17" t="e">
        <f t="shared" si="0"/>
        <v>#DIV/0!</v>
      </c>
      <c r="L49" s="17" t="e">
        <f t="shared" si="0"/>
        <v>#DIV/0!</v>
      </c>
      <c r="M49" s="17" t="e">
        <f t="shared" si="0"/>
        <v>#DIV/0!</v>
      </c>
      <c r="N49" s="17">
        <v>0</v>
      </c>
    </row>
    <row r="50" spans="1:14" x14ac:dyDescent="0.35">
      <c r="A50" s="16" t="s">
        <v>12</v>
      </c>
      <c r="B50" s="17">
        <f t="shared" si="1"/>
        <v>365.32</v>
      </c>
      <c r="C50" s="17">
        <f t="shared" si="0"/>
        <v>-9977</v>
      </c>
      <c r="D50" s="17" t="e">
        <f t="shared" si="0"/>
        <v>#DIV/0!</v>
      </c>
      <c r="E50" s="17">
        <f t="shared" si="0"/>
        <v>760.81999999999994</v>
      </c>
      <c r="F50" s="17">
        <f t="shared" si="0"/>
        <v>-3328.99</v>
      </c>
      <c r="G50" s="17">
        <f t="shared" si="0"/>
        <v>-1091.5900000000001</v>
      </c>
      <c r="H50" s="17">
        <f t="shared" si="0"/>
        <v>2249</v>
      </c>
      <c r="I50" s="17">
        <f t="shared" si="0"/>
        <v>612.58000000000004</v>
      </c>
      <c r="J50" s="17" t="e">
        <f t="shared" si="0"/>
        <v>#DIV/0!</v>
      </c>
      <c r="K50" s="17">
        <f t="shared" si="0"/>
        <v>-1</v>
      </c>
      <c r="L50" s="17">
        <f t="shared" si="0"/>
        <v>-1</v>
      </c>
      <c r="M50" s="17">
        <f t="shared" si="0"/>
        <v>-1</v>
      </c>
      <c r="N50" s="17">
        <v>-9890.27</v>
      </c>
    </row>
  </sheetData>
  <phoneticPr fontId="4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C5FFF-51F6-4440-AB25-B199A72DDEA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e0ba10c6-0511-4b52-82db-1c4d73100e59}" enabled="0" method="" siteId="{e0ba10c6-0511-4b52-82db-1c4d73100e59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Majeri, Maximilien</cp:lastModifiedBy>
  <dcterms:created xsi:type="dcterms:W3CDTF">2022-10-10T08:05:40Z</dcterms:created>
  <dcterms:modified xsi:type="dcterms:W3CDTF">2022-10-10T08:48:14Z</dcterms:modified>
</cp:coreProperties>
</file>