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20490" windowHeight="73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C2" i="1" s="1"/>
  <c r="X2" i="1" l="1"/>
  <c r="V2" i="1"/>
  <c r="E2" i="1"/>
  <c r="P2" i="1"/>
  <c r="K2" i="1"/>
  <c r="S2" i="1"/>
  <c r="J2" i="1"/>
  <c r="G2" i="1"/>
  <c r="I2" i="1"/>
  <c r="L2" i="1"/>
  <c r="W2" i="1"/>
  <c r="R2" i="1"/>
  <c r="O2" i="1"/>
  <c r="N2" i="1"/>
  <c r="M2" i="1"/>
  <c r="U2" i="1"/>
  <c r="F2" i="1"/>
  <c r="T2" i="1"/>
  <c r="Q2" i="1"/>
  <c r="AA2" i="1"/>
  <c r="H2" i="1"/>
  <c r="D2" i="1"/>
  <c r="Y2" i="1"/>
</calcChain>
</file>

<file path=xl/sharedStrings.xml><?xml version="1.0" encoding="utf-8"?>
<sst xmlns="http://schemas.openxmlformats.org/spreadsheetml/2006/main" count="7" uniqueCount="7">
  <si>
    <t>Taux de chute utilisé par an</t>
  </si>
  <si>
    <t>Appels 2019-2020</t>
  </si>
  <si>
    <t>Appels 2021-2040</t>
  </si>
  <si>
    <t>Stock</t>
  </si>
  <si>
    <t>Autonomie année</t>
  </si>
  <si>
    <t>Mois de l'année</t>
  </si>
  <si>
    <t>Nb pces consommées par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</si>
</sst>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horizontal="center" vertic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tabSelected="1" workbookViewId="0">
      <selection activeCell="F6" sqref="F6"/>
    </sheetView>
  </sheetViews>
  <sheetFormatPr baseColWidth="10" defaultRowHeight="15" x14ac:dyDescent="0.25"/>
  <cols>
    <col min="1" max="1" width="12" bestFit="1" customWidth="1"/>
  </cols>
  <sheetData>
    <row r="1" spans="1:27" ht="45" x14ac:dyDescent="0.25">
      <c r="A1" s="1" t="s">
        <v>0</v>
      </c>
      <c r="B1" s="2">
        <v>2019</v>
      </c>
      <c r="C1" s="2">
        <v>2020</v>
      </c>
      <c r="D1" s="3">
        <v>2021</v>
      </c>
      <c r="E1" s="3">
        <v>2022</v>
      </c>
      <c r="F1" s="3">
        <v>2023</v>
      </c>
      <c r="G1" s="3">
        <v>2024</v>
      </c>
      <c r="H1" s="3">
        <v>2025</v>
      </c>
      <c r="I1" s="4">
        <v>2026</v>
      </c>
      <c r="J1" s="4">
        <v>2027</v>
      </c>
      <c r="K1" s="4">
        <v>2028</v>
      </c>
      <c r="L1" s="4">
        <v>2029</v>
      </c>
      <c r="M1" s="4">
        <v>2030</v>
      </c>
      <c r="N1" s="4">
        <v>2031</v>
      </c>
      <c r="O1" s="4">
        <v>2032</v>
      </c>
      <c r="P1" s="4">
        <v>2033</v>
      </c>
      <c r="Q1" s="4">
        <v>2034</v>
      </c>
      <c r="R1" s="4">
        <v>2035</v>
      </c>
      <c r="S1" s="4">
        <v>2036</v>
      </c>
      <c r="T1" s="4">
        <v>2037</v>
      </c>
      <c r="U1" s="4">
        <v>2038</v>
      </c>
      <c r="V1" s="4">
        <v>2039</v>
      </c>
      <c r="W1" s="4">
        <v>2040</v>
      </c>
      <c r="X1" s="5" t="s">
        <v>1</v>
      </c>
      <c r="Y1" s="5" t="s">
        <v>2</v>
      </c>
      <c r="Z1" s="6" t="s">
        <v>3</v>
      </c>
      <c r="AA1" s="7" t="s">
        <v>4</v>
      </c>
    </row>
    <row r="2" spans="1:27" x14ac:dyDescent="0.25">
      <c r="A2">
        <f>E19</f>
        <v>1.1266882458647249</v>
      </c>
      <c r="B2">
        <v>0</v>
      </c>
      <c r="C2">
        <f>A2*(1-($H$19/12))*0</f>
        <v>0</v>
      </c>
      <c r="D2">
        <f ca="1">$H2*POWER($D2,D$1-$F2)*(1-($H$19/12))</f>
        <v>0.18055901376037256</v>
      </c>
      <c r="E2">
        <f ca="1">$H2*POWER($D2,E$1-$F2)</f>
        <v>1.1266882458647249</v>
      </c>
      <c r="F2">
        <f t="shared" ref="F2:V2" ca="1" si="0">$H2*POWER($D2,F$1-$F2)</f>
        <v>1.171755775699314</v>
      </c>
      <c r="G2">
        <f t="shared" ca="1" si="0"/>
        <v>1.2186260067272865</v>
      </c>
      <c r="H2">
        <f t="shared" ca="1" si="0"/>
        <v>1.2673710469963781</v>
      </c>
      <c r="I2">
        <f t="shared" ca="1" si="0"/>
        <v>1.3180658888762335</v>
      </c>
      <c r="J2">
        <f t="shared" ca="1" si="0"/>
        <v>1.3707885244312827</v>
      </c>
      <c r="K2">
        <f t="shared" ca="1" si="0"/>
        <v>1.425620065408534</v>
      </c>
      <c r="L2">
        <f t="shared" ca="1" si="0"/>
        <v>1.4826448680248758</v>
      </c>
      <c r="M2">
        <f t="shared" ca="1" si="0"/>
        <v>1.5419506627458706</v>
      </c>
      <c r="N2">
        <f t="shared" ca="1" si="0"/>
        <v>1.6036286892557055</v>
      </c>
      <c r="O2">
        <f t="shared" ca="1" si="0"/>
        <v>1.6677738368259338</v>
      </c>
      <c r="P2">
        <f t="shared" ca="1" si="0"/>
        <v>1.7344847902989715</v>
      </c>
      <c r="Q2">
        <f t="shared" ca="1" si="0"/>
        <v>1.8038641819109302</v>
      </c>
      <c r="R2">
        <f ca="1">$H2*POWER($D2,R$1-$F2)</f>
        <v>1.8760187491873674</v>
      </c>
      <c r="S2">
        <f t="shared" ca="1" si="0"/>
        <v>1.9510594991548624</v>
      </c>
      <c r="T2">
        <f t="shared" ca="1" si="0"/>
        <v>2.0291018791210571</v>
      </c>
      <c r="U2">
        <f t="shared" ca="1" si="0"/>
        <v>2.1102659542858992</v>
      </c>
      <c r="V2">
        <f t="shared" ca="1" si="0"/>
        <v>2.194676592457335</v>
      </c>
      <c r="W2">
        <f ca="1">$H2*POWER($D2,W$1-$F2)</f>
        <v>2.2824636561556289</v>
      </c>
      <c r="X2" s="8">
        <f t="shared" ref="X2" si="1">SUM(B2:C2)</f>
        <v>0</v>
      </c>
      <c r="Y2" s="8">
        <f ca="1">SUM(D2:W2)</f>
        <v>31.357407927188564</v>
      </c>
      <c r="Z2">
        <v>5</v>
      </c>
      <c r="AA2" s="9">
        <f ca="1">IF(B2&gt;Z2,$I$1,IF(SUM(B2:B2)&gt;Z2,$I$1,IF(SUM(B2:C2)&gt;Z2,$J$1,IF(SUM(B2:D2)&gt;Z2,$K$1,IF(SUM(B2:E2)&gt;Z2,$L$1,IF(SUM(B2:F2)&gt;Z2,$M$1,IF(SUM(B2:G2)&gt;Z2,$N$1,IF(SUM(B2:H2)&gt;Z2,$O$1,IF(SUM(B2:I2)&gt;Z2,$P$1,IF(SUM(B2:J2)&gt;Z2,$Q$1,IF(SUM(B2:K2)&gt;Z2,$R$1,IF(SUM(B2:L2)&gt;Z2,$S$1,IF(SUM(B2:M2)&gt;Z2,$T$1,IF(SUM(B2:N2)&gt;Z2,$U$1,IF(SUM(B2:O2)&gt;Z2,$V$1,IF(SUM(B2:P2)&gt;Z2,$W$1,IF(SUM(B2:Q2)&gt;Z2,$X$1,IF(SUM(B2:R2)&gt;Z2,$Y$1,IF(SUM(B2:S2)&gt;Z2,$Z$1,IF(SUM(B2:T2)&gt;Z2,$AA$1,IF(SUM(B2:U2)&gt;Z2,$AB$1,IF(SUM(B2:V2)&gt;Z2,$AC$1,IF(SUM(B2:W2)&gt;Z2,$AD$1,"&gt; 2040")))))))))))))))))))))))</f>
        <v>0</v>
      </c>
    </row>
    <row r="19" spans="4:8" x14ac:dyDescent="0.25">
      <c r="D19" t="s">
        <v>6</v>
      </c>
      <c r="E19">
        <v>1.1266882458647249</v>
      </c>
      <c r="G19" t="s">
        <v>5</v>
      </c>
      <c r="H19" s="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Nexter Systems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MAJERI-EXPECTRA Maximilien</dc:creator>
  <cp:lastModifiedBy>DELL</cp:lastModifiedBy>
  <dcterms:created xsi:type="dcterms:W3CDTF">2021-10-28T15:01:37Z</dcterms:created>
  <dcterms:modified xsi:type="dcterms:W3CDTF">2021-10-28T19:29:19Z</dcterms:modified>
</cp:coreProperties>
</file>