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FR\Suivi Production\Planification\"/>
    </mc:Choice>
  </mc:AlternateContent>
  <xr:revisionPtr revIDLastSave="0" documentId="13_ncr:1_{E3C1ED06-2893-46D8-B0A3-C3FC9EED1476}" xr6:coauthVersionLast="46" xr6:coauthVersionMax="46" xr10:uidLastSave="{00000000-0000-0000-0000-000000000000}"/>
  <bookViews>
    <workbookView xWindow="-120" yWindow="-120" windowWidth="29040" windowHeight="15840" tabRatio="446" xr2:uid="{00000000-000D-0000-FFFF-FFFF00000000}"/>
  </bookViews>
  <sheets>
    <sheet name="Plan" sheetId="18" r:id="rId1"/>
    <sheet name="Liste Pièce" sheetId="19" r:id="rId2"/>
    <sheet name="Sketchs" sheetId="4" r:id="rId3"/>
    <sheet name="Data" sheetId="6" r:id="rId4"/>
    <sheet name="Temps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18" l="1" a="1"/>
  <c r="I5" i="18" s="1"/>
  <c r="I18" i="18"/>
  <c r="BZ17" i="18" a="1"/>
  <c r="BZ17" i="18" s="1"/>
  <c r="BY17" i="18" a="1"/>
  <c r="BY17" i="18" s="1"/>
  <c r="BL17" i="18" a="1"/>
  <c r="BL17" i="18" s="1"/>
  <c r="BK17" i="18" a="1"/>
  <c r="BK17" i="18" s="1"/>
  <c r="AX17" i="18" a="1"/>
  <c r="AX17" i="18" s="1"/>
  <c r="AW17" i="18" a="1"/>
  <c r="AW17" i="18" s="1"/>
  <c r="AJ17" i="18" a="1"/>
  <c r="AJ17" i="18" s="1"/>
  <c r="AI17" i="18" a="1"/>
  <c r="AI17" i="18" s="1"/>
  <c r="V17" i="18" a="1"/>
  <c r="V17" i="18" s="1"/>
  <c r="U17" i="18" a="1"/>
  <c r="U17" i="18" s="1"/>
  <c r="I17" i="18" a="1"/>
  <c r="I17" i="18" s="1"/>
  <c r="J16" i="18"/>
  <c r="J17" i="18" s="1" a="1"/>
  <c r="J17" i="18" s="1"/>
  <c r="E16" i="18"/>
  <c r="D16" i="18"/>
  <c r="BZ14" i="18"/>
  <c r="BZ14" i="18" a="1"/>
  <c r="BY14" i="18" a="1"/>
  <c r="BY14" i="18" s="1"/>
  <c r="BL14" i="18" a="1"/>
  <c r="BL14" i="18" s="1"/>
  <c r="BK14" i="18" a="1"/>
  <c r="BK14" i="18" s="1"/>
  <c r="AX14" i="18" a="1"/>
  <c r="AX14" i="18" s="1"/>
  <c r="AW14" i="18" a="1"/>
  <c r="AW14" i="18" s="1"/>
  <c r="AJ14" i="18" a="1"/>
  <c r="AJ14" i="18" s="1"/>
  <c r="AI14" i="18" a="1"/>
  <c r="AI14" i="18" s="1"/>
  <c r="V14" i="18" a="1"/>
  <c r="V14" i="18" s="1"/>
  <c r="U14" i="18" a="1"/>
  <c r="U14" i="18" s="1"/>
  <c r="I14" i="18" a="1"/>
  <c r="I14" i="18" s="1"/>
  <c r="J13" i="18"/>
  <c r="K13" i="18" s="1"/>
  <c r="L13" i="18" s="1"/>
  <c r="E13" i="18"/>
  <c r="D13" i="18"/>
  <c r="F9" i="18"/>
  <c r="U5" i="18" a="1"/>
  <c r="U5" i="18" s="1"/>
  <c r="V5" i="18" a="1"/>
  <c r="V5" i="18"/>
  <c r="I8" i="18" a="1"/>
  <c r="I8" i="18" s="1"/>
  <c r="U8" i="18" a="1"/>
  <c r="U8" i="18" s="1"/>
  <c r="V8" i="18" a="1"/>
  <c r="V8" i="18"/>
  <c r="I11" i="18" a="1"/>
  <c r="I11" i="18" s="1"/>
  <c r="U11" i="18" a="1"/>
  <c r="U11" i="18" s="1"/>
  <c r="V11" i="18" a="1"/>
  <c r="V11" i="18"/>
  <c r="BL11" i="18" a="1"/>
  <c r="BL11" i="18" s="1"/>
  <c r="BK11" i="18" a="1"/>
  <c r="BK11" i="18" s="1"/>
  <c r="BL8" i="18" a="1"/>
  <c r="BL8" i="18" s="1"/>
  <c r="BK8" i="18" a="1"/>
  <c r="BK8" i="18" s="1"/>
  <c r="BL5" i="18" a="1"/>
  <c r="BL5" i="18" s="1"/>
  <c r="BK5" i="18" a="1"/>
  <c r="BK5" i="18" s="1"/>
  <c r="O3" i="4"/>
  <c r="O4" i="4"/>
  <c r="O5" i="4"/>
  <c r="O6" i="4"/>
  <c r="O7" i="4"/>
  <c r="O8" i="4"/>
  <c r="O9" i="4"/>
  <c r="O10" i="4"/>
  <c r="O11" i="4"/>
  <c r="O12" i="4"/>
  <c r="O13" i="4"/>
  <c r="O14" i="4"/>
  <c r="O2" i="4"/>
  <c r="A14" i="4"/>
  <c r="B14" i="4"/>
  <c r="C14" i="4"/>
  <c r="D14" i="4"/>
  <c r="E14" i="4"/>
  <c r="F14" i="4"/>
  <c r="G14" i="4"/>
  <c r="H14" i="4"/>
  <c r="I14" i="4"/>
  <c r="J14" i="4"/>
  <c r="K14" i="4"/>
  <c r="L14" i="4"/>
  <c r="AI5" i="18" a="1"/>
  <c r="AI5" i="18" s="1"/>
  <c r="AJ5" i="18" a="1"/>
  <c r="AJ5" i="18" s="1"/>
  <c r="AW5" i="18" a="1"/>
  <c r="AW5" i="18" s="1"/>
  <c r="AX5" i="18" a="1"/>
  <c r="AX5" i="18" s="1"/>
  <c r="BY5" i="18" a="1"/>
  <c r="BY5" i="18" s="1"/>
  <c r="BZ5" i="18" a="1"/>
  <c r="BZ5" i="18" s="1"/>
  <c r="A3" i="4"/>
  <c r="B3" i="4"/>
  <c r="C3" i="4"/>
  <c r="D3" i="4"/>
  <c r="E3" i="4"/>
  <c r="F3" i="4"/>
  <c r="G3" i="4"/>
  <c r="H3" i="4"/>
  <c r="I3" i="4"/>
  <c r="J3" i="4"/>
  <c r="K3" i="4"/>
  <c r="L3" i="4"/>
  <c r="A4" i="4"/>
  <c r="B4" i="4"/>
  <c r="C4" i="4"/>
  <c r="D4" i="4"/>
  <c r="E4" i="4"/>
  <c r="F4" i="4"/>
  <c r="G4" i="4"/>
  <c r="H4" i="4"/>
  <c r="I4" i="4"/>
  <c r="J4" i="4"/>
  <c r="K4" i="4"/>
  <c r="L4" i="4"/>
  <c r="A5" i="4"/>
  <c r="B5" i="4"/>
  <c r="C5" i="4"/>
  <c r="D5" i="4"/>
  <c r="E5" i="4"/>
  <c r="F5" i="4"/>
  <c r="G5" i="4"/>
  <c r="H5" i="4"/>
  <c r="I5" i="4"/>
  <c r="J5" i="4"/>
  <c r="K5" i="4"/>
  <c r="L5" i="4"/>
  <c r="A6" i="4"/>
  <c r="B6" i="4"/>
  <c r="C6" i="4"/>
  <c r="D6" i="4"/>
  <c r="E6" i="4"/>
  <c r="F6" i="4"/>
  <c r="G6" i="4"/>
  <c r="H6" i="4"/>
  <c r="I6" i="4"/>
  <c r="J6" i="4"/>
  <c r="K6" i="4"/>
  <c r="L6" i="4"/>
  <c r="A7" i="4"/>
  <c r="B7" i="4"/>
  <c r="C7" i="4"/>
  <c r="D7" i="4"/>
  <c r="E7" i="4"/>
  <c r="F7" i="4"/>
  <c r="G7" i="4"/>
  <c r="H7" i="4"/>
  <c r="I7" i="4"/>
  <c r="J7" i="4"/>
  <c r="K7" i="4"/>
  <c r="L7" i="4"/>
  <c r="A8" i="4"/>
  <c r="B8" i="4"/>
  <c r="C8" i="4"/>
  <c r="D8" i="4"/>
  <c r="E8" i="4"/>
  <c r="F8" i="4"/>
  <c r="G8" i="4"/>
  <c r="H8" i="4"/>
  <c r="I8" i="4"/>
  <c r="J8" i="4"/>
  <c r="K8" i="4"/>
  <c r="L8" i="4"/>
  <c r="A9" i="4"/>
  <c r="B9" i="4"/>
  <c r="C9" i="4"/>
  <c r="D9" i="4"/>
  <c r="E9" i="4"/>
  <c r="F9" i="4"/>
  <c r="G9" i="4"/>
  <c r="H9" i="4"/>
  <c r="I9" i="4"/>
  <c r="J9" i="4"/>
  <c r="K9" i="4"/>
  <c r="L9" i="4"/>
  <c r="A10" i="4"/>
  <c r="B10" i="4"/>
  <c r="C10" i="4"/>
  <c r="D10" i="4"/>
  <c r="E10" i="4"/>
  <c r="F10" i="4"/>
  <c r="G10" i="4"/>
  <c r="H10" i="4"/>
  <c r="I10" i="4"/>
  <c r="J10" i="4"/>
  <c r="K10" i="4"/>
  <c r="L10" i="4"/>
  <c r="A11" i="4"/>
  <c r="B11" i="4"/>
  <c r="C11" i="4"/>
  <c r="D11" i="4"/>
  <c r="E11" i="4"/>
  <c r="F11" i="4"/>
  <c r="G11" i="4"/>
  <c r="H11" i="4"/>
  <c r="I11" i="4"/>
  <c r="J11" i="4"/>
  <c r="K11" i="4"/>
  <c r="L11" i="4"/>
  <c r="A12" i="4"/>
  <c r="B12" i="4"/>
  <c r="C12" i="4"/>
  <c r="D12" i="4"/>
  <c r="E12" i="4"/>
  <c r="F12" i="4"/>
  <c r="G12" i="4"/>
  <c r="H12" i="4"/>
  <c r="I12" i="4"/>
  <c r="J12" i="4"/>
  <c r="K12" i="4"/>
  <c r="L12" i="4"/>
  <c r="A13" i="4"/>
  <c r="B13" i="4"/>
  <c r="C13" i="4"/>
  <c r="D13" i="4"/>
  <c r="E13" i="4"/>
  <c r="F13" i="4"/>
  <c r="G13" i="4"/>
  <c r="H13" i="4"/>
  <c r="I13" i="4"/>
  <c r="J13" i="4"/>
  <c r="K13" i="4"/>
  <c r="L13" i="4"/>
  <c r="B2" i="4"/>
  <c r="C2" i="4"/>
  <c r="D2" i="4"/>
  <c r="E2" i="4"/>
  <c r="F2" i="4"/>
  <c r="G2" i="4"/>
  <c r="H2" i="4"/>
  <c r="I2" i="4"/>
  <c r="J2" i="4"/>
  <c r="K2" i="4"/>
  <c r="L2" i="4"/>
  <c r="A2" i="4"/>
  <c r="BZ11" i="18" a="1"/>
  <c r="BZ11" i="18" s="1"/>
  <c r="BY11" i="18" a="1"/>
  <c r="BY11" i="18" s="1"/>
  <c r="BZ8" i="18" a="1"/>
  <c r="BZ8" i="18" s="1"/>
  <c r="BY8" i="18" a="1"/>
  <c r="BY8" i="18" s="1"/>
  <c r="AX11" i="18" a="1"/>
  <c r="AX11" i="18" s="1"/>
  <c r="AW11" i="18" a="1"/>
  <c r="AW11" i="18" s="1"/>
  <c r="AX8" i="18" a="1"/>
  <c r="AX8" i="18" s="1"/>
  <c r="AW8" i="18" a="1"/>
  <c r="AW8" i="18" s="1"/>
  <c r="AI8" i="18" a="1"/>
  <c r="AI8" i="18" s="1"/>
  <c r="AJ8" i="18" a="1"/>
  <c r="AJ8" i="18" s="1"/>
  <c r="AI11" i="18" a="1"/>
  <c r="AI11" i="18" s="1"/>
  <c r="AJ11" i="18" a="1"/>
  <c r="AJ11" i="18" s="1"/>
  <c r="D10" i="18"/>
  <c r="I12" i="18" s="1"/>
  <c r="D7" i="18"/>
  <c r="I9" i="18" s="1"/>
  <c r="D4" i="18"/>
  <c r="I6" i="18" l="1"/>
  <c r="I15" i="18"/>
  <c r="J14" i="18" a="1"/>
  <c r="J14" i="18" s="1"/>
  <c r="K16" i="18"/>
  <c r="L16" i="18" s="1"/>
  <c r="L17" i="18" s="1" a="1"/>
  <c r="L17" i="18" s="1"/>
  <c r="M16" i="18"/>
  <c r="K17" i="18" a="1"/>
  <c r="K17" i="18" s="1"/>
  <c r="L14" i="18" a="1"/>
  <c r="L14" i="18" s="1"/>
  <c r="M13" i="18"/>
  <c r="K14" i="18" a="1"/>
  <c r="K14" i="18" s="1"/>
  <c r="H1" i="18"/>
  <c r="M17" i="18" l="1" a="1"/>
  <c r="M17" i="18" s="1"/>
  <c r="N16" i="18"/>
  <c r="M14" i="18" a="1"/>
  <c r="M14" i="18" s="1"/>
  <c r="N13" i="18"/>
  <c r="N43" i="5"/>
  <c r="N41" i="5"/>
  <c r="N37" i="5"/>
  <c r="N35" i="5"/>
  <c r="N26" i="5"/>
  <c r="N21" i="5"/>
  <c r="N20" i="5"/>
  <c r="N19" i="5"/>
  <c r="N18" i="5"/>
  <c r="N17" i="5"/>
  <c r="N10" i="5"/>
  <c r="N6" i="5"/>
  <c r="N5" i="5"/>
  <c r="L23" i="6"/>
  <c r="L24" i="6" s="1"/>
  <c r="L25" i="6" s="1"/>
  <c r="L26" i="6" s="1"/>
  <c r="L27" i="6" s="1"/>
  <c r="L28" i="6" s="1"/>
  <c r="L29" i="6" s="1"/>
  <c r="L30" i="6" s="1"/>
  <c r="L31" i="6" s="1"/>
  <c r="L32" i="6" s="1"/>
  <c r="L33" i="6" s="1"/>
  <c r="L34" i="6" s="1"/>
  <c r="L35" i="6" s="1"/>
  <c r="L36" i="6" s="1"/>
  <c r="L37" i="6" s="1"/>
  <c r="L38" i="6" s="1"/>
  <c r="L39" i="6" s="1"/>
  <c r="L40" i="6" s="1"/>
  <c r="L41" i="6" s="1"/>
  <c r="L42" i="6" s="1"/>
  <c r="L43" i="6" s="1"/>
  <c r="L44" i="6" s="1"/>
  <c r="L45" i="6" s="1"/>
  <c r="L46" i="6" s="1"/>
  <c r="L47" i="6" s="1"/>
  <c r="L48" i="6" s="1"/>
  <c r="L49" i="6" s="1"/>
  <c r="L50" i="6" s="1"/>
  <c r="L51" i="6" s="1"/>
  <c r="L52" i="6" s="1"/>
  <c r="L53" i="6" s="1"/>
  <c r="L54" i="6" s="1"/>
  <c r="L55" i="6" s="1"/>
  <c r="L56" i="6" s="1"/>
  <c r="L57" i="6" s="1"/>
  <c r="L58" i="6" s="1"/>
  <c r="L59" i="6" s="1"/>
  <c r="L60" i="6" s="1"/>
  <c r="L61" i="6" s="1"/>
  <c r="L62" i="6" s="1"/>
  <c r="L63" i="6" s="1"/>
  <c r="L64" i="6" s="1"/>
  <c r="L65" i="6" s="1"/>
  <c r="L66" i="6" s="1"/>
  <c r="L67" i="6" s="1"/>
  <c r="L68" i="6" s="1"/>
  <c r="L69" i="6" s="1"/>
  <c r="L70" i="6" s="1"/>
  <c r="L71" i="6" s="1"/>
  <c r="L72" i="6" s="1"/>
  <c r="L73" i="6" s="1"/>
  <c r="L74" i="6" s="1"/>
  <c r="L75" i="6" s="1"/>
  <c r="L76" i="6" s="1"/>
  <c r="L77" i="6" s="1"/>
  <c r="L78" i="6" s="1"/>
  <c r="L79" i="6" s="1"/>
  <c r="L80" i="6" s="1"/>
  <c r="L81" i="6" s="1"/>
  <c r="L82" i="6" s="1"/>
  <c r="L83" i="6" s="1"/>
  <c r="L84" i="6" s="1"/>
  <c r="L85" i="6" s="1"/>
  <c r="L86" i="6" s="1"/>
  <c r="L87" i="6" s="1"/>
  <c r="L88" i="6" s="1"/>
  <c r="L89" i="6" s="1"/>
  <c r="L90" i="6" s="1"/>
  <c r="L91" i="6" s="1"/>
  <c r="L92" i="6" s="1"/>
  <c r="L93" i="6" s="1"/>
  <c r="L94" i="6" s="1"/>
  <c r="L95" i="6" s="1"/>
  <c r="L96" i="6" s="1"/>
  <c r="L97" i="6" s="1"/>
  <c r="L98" i="6" s="1"/>
  <c r="L99" i="6" s="1"/>
  <c r="L100" i="6" s="1"/>
  <c r="L101" i="6" s="1"/>
  <c r="L102" i="6" s="1"/>
  <c r="L103" i="6" s="1"/>
  <c r="L104" i="6" s="1"/>
  <c r="L105" i="6" s="1"/>
  <c r="L106" i="6" s="1"/>
  <c r="L107" i="6" s="1"/>
  <c r="L108" i="6" s="1"/>
  <c r="L109" i="6" s="1"/>
  <c r="L110" i="6" s="1"/>
  <c r="L111" i="6" s="1"/>
  <c r="L112" i="6" s="1"/>
  <c r="L113" i="6" s="1"/>
  <c r="L114" i="6" s="1"/>
  <c r="L115" i="6" s="1"/>
  <c r="L116" i="6" s="1"/>
  <c r="L117" i="6" s="1"/>
  <c r="L118" i="6" s="1"/>
  <c r="L119" i="6" s="1"/>
  <c r="L120" i="6" s="1"/>
  <c r="L121" i="6" s="1"/>
  <c r="L122" i="6" s="1"/>
  <c r="L123" i="6" s="1"/>
  <c r="L124" i="6" s="1"/>
  <c r="L125" i="6" s="1"/>
  <c r="L126" i="6" s="1"/>
  <c r="L127" i="6" s="1"/>
  <c r="L128" i="6" s="1"/>
  <c r="L129" i="6" s="1"/>
  <c r="L130" i="6" s="1"/>
  <c r="L131" i="6" s="1"/>
  <c r="L132" i="6" s="1"/>
  <c r="L133" i="6" s="1"/>
  <c r="L134" i="6" s="1"/>
  <c r="L135" i="6" s="1"/>
  <c r="L136" i="6" s="1"/>
  <c r="L137" i="6" s="1"/>
  <c r="L138" i="6" s="1"/>
  <c r="L139" i="6" s="1"/>
  <c r="L140" i="6" s="1"/>
  <c r="L141" i="6" s="1"/>
  <c r="L142" i="6" s="1"/>
  <c r="L143" i="6" s="1"/>
  <c r="L144" i="6" s="1"/>
  <c r="L145" i="6" s="1"/>
  <c r="L146" i="6" s="1"/>
  <c r="L147" i="6" s="1"/>
  <c r="L148" i="6" s="1"/>
  <c r="L149" i="6" s="1"/>
  <c r="L150" i="6" s="1"/>
  <c r="L151" i="6" s="1"/>
  <c r="L152" i="6" s="1"/>
  <c r="L153" i="6" s="1"/>
  <c r="L154" i="6" s="1"/>
  <c r="L155" i="6" s="1"/>
  <c r="L156" i="6" s="1"/>
  <c r="L157" i="6" s="1"/>
  <c r="L158" i="6" s="1"/>
  <c r="L159" i="6" s="1"/>
  <c r="L160" i="6" s="1"/>
  <c r="L161" i="6" s="1"/>
  <c r="L162" i="6" s="1"/>
  <c r="L163" i="6" s="1"/>
  <c r="L164" i="6" s="1"/>
  <c r="L165" i="6" s="1"/>
  <c r="L166" i="6" s="1"/>
  <c r="L167" i="6" s="1"/>
  <c r="L168" i="6" s="1"/>
  <c r="L169" i="6" s="1"/>
  <c r="L170" i="6" s="1"/>
  <c r="L171" i="6" s="1"/>
  <c r="L172" i="6" s="1"/>
  <c r="L173" i="6" s="1"/>
  <c r="L174" i="6" s="1"/>
  <c r="L175" i="6" s="1"/>
  <c r="L176" i="6" s="1"/>
  <c r="L177" i="6" s="1"/>
  <c r="L178" i="6" s="1"/>
  <c r="L179" i="6" s="1"/>
  <c r="L180" i="6" s="1"/>
  <c r="L181" i="6" s="1"/>
  <c r="L182" i="6" s="1"/>
  <c r="L183" i="6" s="1"/>
  <c r="L184" i="6" s="1"/>
  <c r="L185" i="6" s="1"/>
  <c r="L186" i="6" s="1"/>
  <c r="L187" i="6" s="1"/>
  <c r="L188" i="6" s="1"/>
  <c r="L189" i="6" s="1"/>
  <c r="L190" i="6" s="1"/>
  <c r="L191" i="6" s="1"/>
  <c r="L192" i="6" s="1"/>
  <c r="L193" i="6" s="1"/>
  <c r="L194" i="6" s="1"/>
  <c r="L195" i="6" s="1"/>
  <c r="L196" i="6" s="1"/>
  <c r="L197" i="6" s="1"/>
  <c r="L198" i="6" s="1"/>
  <c r="L199" i="6" s="1"/>
  <c r="L200" i="6" s="1"/>
  <c r="L201" i="6" s="1"/>
  <c r="L202" i="6" s="1"/>
  <c r="L203" i="6" s="1"/>
  <c r="L204" i="6" s="1"/>
  <c r="L205" i="6" s="1"/>
  <c r="L206" i="6" s="1"/>
  <c r="L207" i="6" s="1"/>
  <c r="L208" i="6" s="1"/>
  <c r="L209" i="6" s="1"/>
  <c r="L210" i="6" s="1"/>
  <c r="L211" i="6" s="1"/>
  <c r="L212" i="6" s="1"/>
  <c r="L213" i="6" s="1"/>
  <c r="L214" i="6" s="1"/>
  <c r="L215" i="6" s="1"/>
  <c r="L216" i="6" s="1"/>
  <c r="H23" i="6"/>
  <c r="H24" i="6" s="1"/>
  <c r="O22" i="6"/>
  <c r="O21" i="6"/>
  <c r="O20" i="6"/>
  <c r="O19" i="6"/>
  <c r="O18" i="6"/>
  <c r="O17" i="6"/>
  <c r="O16" i="6"/>
  <c r="O15" i="6"/>
  <c r="O14" i="6"/>
  <c r="O13" i="6"/>
  <c r="O12" i="6"/>
  <c r="O11" i="6"/>
  <c r="O10" i="6"/>
  <c r="O9" i="6"/>
  <c r="O8" i="6"/>
  <c r="O7" i="6"/>
  <c r="O16" i="18" l="1"/>
  <c r="N17" i="18" a="1"/>
  <c r="N17" i="18" s="1"/>
  <c r="N14" i="18" a="1"/>
  <c r="N14" i="18" s="1"/>
  <c r="O13" i="18"/>
  <c r="E7" i="18"/>
  <c r="J7" i="18" s="1"/>
  <c r="H25" i="6"/>
  <c r="O24" i="6"/>
  <c r="O23" i="6"/>
  <c r="P16" i="18" l="1"/>
  <c r="O17" i="18" a="1"/>
  <c r="O17" i="18" s="1"/>
  <c r="P13" i="18"/>
  <c r="O14" i="18" a="1"/>
  <c r="O14" i="18" s="1"/>
  <c r="K7" i="18"/>
  <c r="J8" i="18" a="1"/>
  <c r="J8" i="18" s="1"/>
  <c r="E4" i="18"/>
  <c r="J4" i="18" s="1"/>
  <c r="E10" i="18"/>
  <c r="J10" i="18" s="1"/>
  <c r="H26" i="6"/>
  <c r="O25" i="6"/>
  <c r="P17" i="18" l="1" a="1"/>
  <c r="P17" i="18" s="1"/>
  <c r="Q16" i="18"/>
  <c r="P14" i="18" a="1"/>
  <c r="P14" i="18" s="1"/>
  <c r="Q13" i="18"/>
  <c r="L7" i="18"/>
  <c r="K8" i="18" a="1"/>
  <c r="K8" i="18" s="1"/>
  <c r="K4" i="18"/>
  <c r="J5" i="18" a="1"/>
  <c r="J5" i="18" s="1"/>
  <c r="K10" i="18"/>
  <c r="J11" i="18" a="1"/>
  <c r="J11" i="18" s="1"/>
  <c r="H27" i="6"/>
  <c r="O26" i="6"/>
  <c r="Q17" i="18" l="1" a="1"/>
  <c r="Q17" i="18" s="1"/>
  <c r="R16" i="18"/>
  <c r="Q14" i="18" a="1"/>
  <c r="Q14" i="18" s="1"/>
  <c r="R13" i="18"/>
  <c r="L8" i="18" a="1"/>
  <c r="L8" i="18" s="1"/>
  <c r="M7" i="18"/>
  <c r="L10" i="18"/>
  <c r="K11" i="18" a="1"/>
  <c r="K11" i="18" s="1"/>
  <c r="L4" i="18"/>
  <c r="K5" i="18" a="1"/>
  <c r="K5" i="18" s="1"/>
  <c r="H28" i="6"/>
  <c r="O27" i="6"/>
  <c r="W16" i="18" l="1"/>
  <c r="R17" i="18" a="1"/>
  <c r="R17" i="18" s="1"/>
  <c r="W13" i="18"/>
  <c r="R14" i="18" a="1"/>
  <c r="R14" i="18" s="1"/>
  <c r="L5" i="18" a="1"/>
  <c r="L5" i="18" s="1"/>
  <c r="M4" i="18"/>
  <c r="M8" i="18" a="1"/>
  <c r="M8" i="18" s="1"/>
  <c r="N7" i="18"/>
  <c r="L11" i="18" a="1"/>
  <c r="L11" i="18" s="1"/>
  <c r="M10" i="18"/>
  <c r="H29" i="6"/>
  <c r="O28" i="6"/>
  <c r="X16" i="18" l="1"/>
  <c r="W17" i="18" a="1"/>
  <c r="W17" i="18" s="1"/>
  <c r="X13" i="18"/>
  <c r="W14" i="18" a="1"/>
  <c r="W14" i="18" s="1"/>
  <c r="M5" i="18" a="1"/>
  <c r="M5" i="18" s="1"/>
  <c r="N4" i="18"/>
  <c r="M11" i="18" a="1"/>
  <c r="M11" i="18" s="1"/>
  <c r="N10" i="18"/>
  <c r="O7" i="18"/>
  <c r="N8" i="18" a="1"/>
  <c r="N8" i="18" s="1"/>
  <c r="O29" i="6"/>
  <c r="H30" i="6"/>
  <c r="X17" i="18" l="1" a="1"/>
  <c r="X17" i="18" s="1"/>
  <c r="Y16" i="18"/>
  <c r="X14" i="18" a="1"/>
  <c r="X14" i="18" s="1"/>
  <c r="Y13" i="18"/>
  <c r="P7" i="18"/>
  <c r="O8" i="18" a="1"/>
  <c r="O8" i="18" s="1"/>
  <c r="O10" i="18"/>
  <c r="N11" i="18" a="1"/>
  <c r="N11" i="18" s="1"/>
  <c r="O4" i="18"/>
  <c r="N5" i="18" a="1"/>
  <c r="N5" i="18" s="1"/>
  <c r="H31" i="6"/>
  <c r="O30" i="6"/>
  <c r="Y17" i="18" l="1" a="1"/>
  <c r="Y17" i="18" s="1"/>
  <c r="Z16" i="18"/>
  <c r="Z13" i="18"/>
  <c r="Y14" i="18" a="1"/>
  <c r="Y14" i="18" s="1"/>
  <c r="P8" i="18" a="1"/>
  <c r="P8" i="18" s="1"/>
  <c r="Q7" i="18"/>
  <c r="O5" i="18" a="1"/>
  <c r="O5" i="18" s="1"/>
  <c r="P4" i="18"/>
  <c r="O11" i="18" a="1"/>
  <c r="O11" i="18" s="1"/>
  <c r="P10" i="18"/>
  <c r="H32" i="6"/>
  <c r="O31" i="6"/>
  <c r="Z17" i="18" l="1" a="1"/>
  <c r="Z17" i="18" s="1"/>
  <c r="AA16" i="18"/>
  <c r="Z14" i="18" a="1"/>
  <c r="Z14" i="18" s="1"/>
  <c r="AA13" i="18"/>
  <c r="P11" i="18" a="1"/>
  <c r="P11" i="18" s="1"/>
  <c r="Q10" i="18"/>
  <c r="P5" i="18" a="1"/>
  <c r="P5" i="18" s="1"/>
  <c r="Q4" i="18"/>
  <c r="R7" i="18"/>
  <c r="Q8" i="18" a="1"/>
  <c r="Q8" i="18" s="1"/>
  <c r="H33" i="6"/>
  <c r="O32" i="6"/>
  <c r="AA17" i="18" l="1" a="1"/>
  <c r="AA17" i="18" s="1"/>
  <c r="AB16" i="18"/>
  <c r="AA14" i="18" a="1"/>
  <c r="AA14" i="18" s="1"/>
  <c r="AB13" i="18"/>
  <c r="W7" i="18"/>
  <c r="R8" i="18" a="1"/>
  <c r="R8" i="18" s="1"/>
  <c r="R4" i="18"/>
  <c r="Q5" i="18" a="1"/>
  <c r="Q5" i="18" s="1"/>
  <c r="R10" i="18"/>
  <c r="Q11" i="18" a="1"/>
  <c r="Q11" i="18" s="1"/>
  <c r="H34" i="6"/>
  <c r="O33" i="6"/>
  <c r="AC16" i="18" l="1"/>
  <c r="AB17" i="18" a="1"/>
  <c r="AB17" i="18" s="1"/>
  <c r="AB14" i="18" a="1"/>
  <c r="AB14" i="18" s="1"/>
  <c r="AC13" i="18"/>
  <c r="X7" i="18"/>
  <c r="W8" i="18" a="1"/>
  <c r="W8" i="18" s="1"/>
  <c r="W10" i="18"/>
  <c r="R11" i="18" a="1"/>
  <c r="R11" i="18" s="1"/>
  <c r="W4" i="18"/>
  <c r="R5" i="18" a="1"/>
  <c r="R5" i="18" s="1"/>
  <c r="H35" i="6"/>
  <c r="O34" i="6"/>
  <c r="AD16" i="18" l="1"/>
  <c r="AC17" i="18" a="1"/>
  <c r="AC17" i="18" s="1"/>
  <c r="AD13" i="18"/>
  <c r="AC14" i="18" a="1"/>
  <c r="AC14" i="18" s="1"/>
  <c r="X4" i="18"/>
  <c r="W5" i="18" a="1"/>
  <c r="W5" i="18" s="1"/>
  <c r="W11" i="18" a="1"/>
  <c r="W11" i="18" s="1"/>
  <c r="X10" i="18"/>
  <c r="Y7" i="18"/>
  <c r="X8" i="18" a="1"/>
  <c r="X8" i="18" s="1"/>
  <c r="H36" i="6"/>
  <c r="O35" i="6"/>
  <c r="AE16" i="18" l="1"/>
  <c r="AD17" i="18" a="1"/>
  <c r="AD17" i="18" s="1"/>
  <c r="AE13" i="18"/>
  <c r="AD14" i="18" a="1"/>
  <c r="AD14" i="18" s="1"/>
  <c r="Y10" i="18"/>
  <c r="X11" i="18" a="1"/>
  <c r="X11" i="18" s="1"/>
  <c r="Y4" i="18"/>
  <c r="X5" i="18" a="1"/>
  <c r="X5" i="18" s="1"/>
  <c r="Z7" i="18"/>
  <c r="Y8" i="18" a="1"/>
  <c r="Y8" i="18" s="1"/>
  <c r="H37" i="6"/>
  <c r="O36" i="6"/>
  <c r="AF16" i="18" l="1"/>
  <c r="AE17" i="18" a="1"/>
  <c r="AE17" i="18" s="1"/>
  <c r="AF13" i="18"/>
  <c r="AE14" i="18" a="1"/>
  <c r="AE14" i="18" s="1"/>
  <c r="Z8" i="18" a="1"/>
  <c r="Z8" i="18" s="1"/>
  <c r="AA7" i="18"/>
  <c r="Z4" i="18"/>
  <c r="Y5" i="18" a="1"/>
  <c r="Y5" i="18" s="1"/>
  <c r="Z10" i="18"/>
  <c r="Y11" i="18" a="1"/>
  <c r="Y11" i="18" s="1"/>
  <c r="O37" i="6"/>
  <c r="H38" i="6"/>
  <c r="AK16" i="18" l="1"/>
  <c r="AF17" i="18" a="1"/>
  <c r="AF17" i="18" s="1"/>
  <c r="AK13" i="18"/>
  <c r="AF14" i="18" a="1"/>
  <c r="AF14" i="18" s="1"/>
  <c r="Z11" i="18" a="1"/>
  <c r="Z11" i="18" s="1"/>
  <c r="AA10" i="18"/>
  <c r="Z5" i="18" a="1"/>
  <c r="Z5" i="18" s="1"/>
  <c r="AA4" i="18"/>
  <c r="AA8" i="18" a="1"/>
  <c r="AA8" i="18" s="1"/>
  <c r="AB7" i="18"/>
  <c r="H39" i="6"/>
  <c r="O38" i="6"/>
  <c r="AK17" i="18" l="1" a="1"/>
  <c r="AK17" i="18" s="1"/>
  <c r="AL16" i="18"/>
  <c r="AK14" i="18" a="1"/>
  <c r="AK14" i="18" s="1"/>
  <c r="AL13" i="18"/>
  <c r="AB8" i="18" a="1"/>
  <c r="AB8" i="18" s="1"/>
  <c r="AC7" i="18"/>
  <c r="AA5" i="18" a="1"/>
  <c r="AA5" i="18" s="1"/>
  <c r="AB4" i="18"/>
  <c r="AA11" i="18" a="1"/>
  <c r="AA11" i="18" s="1"/>
  <c r="AB10" i="18"/>
  <c r="H40" i="6"/>
  <c r="O39" i="6"/>
  <c r="AM16" i="18" l="1"/>
  <c r="AL17" i="18" a="1"/>
  <c r="AL17" i="18" s="1"/>
  <c r="AL14" i="18" a="1"/>
  <c r="AL14" i="18" s="1"/>
  <c r="AM13" i="18"/>
  <c r="AB11" i="18" a="1"/>
  <c r="AB11" i="18" s="1"/>
  <c r="AC10" i="18"/>
  <c r="AB5" i="18" a="1"/>
  <c r="AB5" i="18" s="1"/>
  <c r="AC4" i="18"/>
  <c r="AD7" i="18"/>
  <c r="AC8" i="18" a="1"/>
  <c r="AC8" i="18" s="1"/>
  <c r="H41" i="6"/>
  <c r="O40" i="6"/>
  <c r="AN16" i="18" l="1"/>
  <c r="AM17" i="18" a="1"/>
  <c r="AM17" i="18" s="1"/>
  <c r="AN13" i="18"/>
  <c r="AM14" i="18" a="1"/>
  <c r="AM14" i="18" s="1"/>
  <c r="AE7" i="18"/>
  <c r="AD8" i="18" a="1"/>
  <c r="AD8" i="18" s="1"/>
  <c r="AD4" i="18"/>
  <c r="AC5" i="18" a="1"/>
  <c r="AC5" i="18" s="1"/>
  <c r="AD10" i="18"/>
  <c r="AC11" i="18" a="1"/>
  <c r="AC11" i="18" s="1"/>
  <c r="H42" i="6"/>
  <c r="O41" i="6"/>
  <c r="AO16" i="18" l="1"/>
  <c r="AN17" i="18" a="1"/>
  <c r="AN17" i="18" s="1"/>
  <c r="AN14" i="18" a="1"/>
  <c r="AN14" i="18" s="1"/>
  <c r="AO13" i="18"/>
  <c r="AE10" i="18"/>
  <c r="AD11" i="18" a="1"/>
  <c r="AD11" i="18" s="1"/>
  <c r="AE4" i="18"/>
  <c r="AD5" i="18" a="1"/>
  <c r="AD5" i="18" s="1"/>
  <c r="AF7" i="18"/>
  <c r="AF8" i="18" s="1" a="1"/>
  <c r="AF8" i="18" s="1"/>
  <c r="AE8" i="18" a="1"/>
  <c r="AE8" i="18" s="1"/>
  <c r="H43" i="6"/>
  <c r="O42" i="6"/>
  <c r="AO17" i="18" l="1" a="1"/>
  <c r="AO17" i="18" s="1"/>
  <c r="AP16" i="18"/>
  <c r="AO14" i="18" a="1"/>
  <c r="AO14" i="18" s="1"/>
  <c r="AP13" i="18"/>
  <c r="AK7" i="18"/>
  <c r="AK8" i="18" s="1" a="1"/>
  <c r="AK8" i="18" s="1"/>
  <c r="AF4" i="18"/>
  <c r="AF5" i="18" s="1" a="1"/>
  <c r="AF5" i="18" s="1"/>
  <c r="AE5" i="18" a="1"/>
  <c r="AE5" i="18" s="1"/>
  <c r="AF10" i="18"/>
  <c r="AF11" i="18" s="1" a="1"/>
  <c r="AF11" i="18" s="1"/>
  <c r="AE11" i="18" a="1"/>
  <c r="AE11" i="18" s="1"/>
  <c r="H44" i="6"/>
  <c r="O43" i="6"/>
  <c r="AQ16" i="18" l="1"/>
  <c r="AP17" i="18" a="1"/>
  <c r="AP17" i="18" s="1"/>
  <c r="AQ13" i="18"/>
  <c r="AP14" i="18" a="1"/>
  <c r="AP14" i="18" s="1"/>
  <c r="AL7" i="18"/>
  <c r="AL8" i="18" s="1" a="1"/>
  <c r="AL8" i="18" s="1"/>
  <c r="AK10" i="18"/>
  <c r="AK4" i="18"/>
  <c r="AK5" i="18" s="1" a="1"/>
  <c r="AK5" i="18" s="1"/>
  <c r="AK11" i="18" a="1"/>
  <c r="AK11" i="18" s="1"/>
  <c r="AL10" i="18"/>
  <c r="H45" i="6"/>
  <c r="O44" i="6"/>
  <c r="AR16" i="18" l="1"/>
  <c r="AQ17" i="18" a="1"/>
  <c r="AQ17" i="18" s="1"/>
  <c r="AR13" i="18"/>
  <c r="AQ14" i="18" a="1"/>
  <c r="AQ14" i="18" s="1"/>
  <c r="AM7" i="18"/>
  <c r="AL4" i="18"/>
  <c r="AL5" i="18" s="1" a="1"/>
  <c r="AL5" i="18" s="1"/>
  <c r="AM10" i="18"/>
  <c r="AL11" i="18" a="1"/>
  <c r="AL11" i="18" s="1"/>
  <c r="AM8" i="18" a="1"/>
  <c r="AM8" i="18" s="1"/>
  <c r="AN7" i="18"/>
  <c r="O45" i="6"/>
  <c r="H46" i="6"/>
  <c r="AR17" i="18" l="1" a="1"/>
  <c r="AR17" i="18" s="1"/>
  <c r="AS16" i="18"/>
  <c r="AR14" i="18" a="1"/>
  <c r="AR14" i="18" s="1"/>
  <c r="AS13" i="18"/>
  <c r="AM4" i="18"/>
  <c r="AM5" i="18" s="1" a="1"/>
  <c r="AM5" i="18" s="1"/>
  <c r="AO7" i="18"/>
  <c r="AN8" i="18" a="1"/>
  <c r="AN8" i="18" s="1"/>
  <c r="AN10" i="18"/>
  <c r="AM11" i="18" a="1"/>
  <c r="AM11" i="18" s="1"/>
  <c r="H47" i="6"/>
  <c r="O46" i="6"/>
  <c r="AS17" i="18" l="1" a="1"/>
  <c r="AS17" i="18" s="1"/>
  <c r="AT16" i="18"/>
  <c r="AS14" i="18" a="1"/>
  <c r="AS14" i="18" s="1"/>
  <c r="AT13" i="18"/>
  <c r="AN4" i="18"/>
  <c r="AN5" i="18" s="1" a="1"/>
  <c r="AN5" i="18" s="1"/>
  <c r="AO10" i="18"/>
  <c r="AN11" i="18" a="1"/>
  <c r="AN11" i="18" s="1"/>
  <c r="AP7" i="18"/>
  <c r="AO8" i="18" a="1"/>
  <c r="AO8" i="18" s="1"/>
  <c r="H48" i="6"/>
  <c r="O47" i="6"/>
  <c r="AY16" i="18" l="1"/>
  <c r="AT17" i="18" a="1"/>
  <c r="AT17" i="18" s="1"/>
  <c r="AY13" i="18"/>
  <c r="AT14" i="18" a="1"/>
  <c r="AT14" i="18" s="1"/>
  <c r="AO4" i="18"/>
  <c r="AO5" i="18" s="1" a="1"/>
  <c r="AO5" i="18" s="1"/>
  <c r="AQ7" i="18"/>
  <c r="AP8" i="18" a="1"/>
  <c r="AP8" i="18" s="1"/>
  <c r="AP10" i="18"/>
  <c r="AO11" i="18" a="1"/>
  <c r="AO11" i="18" s="1"/>
  <c r="H49" i="6"/>
  <c r="O48" i="6"/>
  <c r="AY17" i="18" l="1" a="1"/>
  <c r="AY17" i="18" s="1"/>
  <c r="AZ16" i="18"/>
  <c r="AY14" i="18" a="1"/>
  <c r="AY14" i="18" s="1"/>
  <c r="AZ13" i="18"/>
  <c r="AP4" i="18"/>
  <c r="AP5" i="18" s="1" a="1"/>
  <c r="AP5" i="18" s="1"/>
  <c r="AP11" i="18" a="1"/>
  <c r="AP11" i="18" s="1"/>
  <c r="AQ10" i="18"/>
  <c r="AR7" i="18"/>
  <c r="AQ8" i="18" a="1"/>
  <c r="AQ8" i="18" s="1"/>
  <c r="H50" i="6"/>
  <c r="O49" i="6"/>
  <c r="BA16" i="18" l="1"/>
  <c r="AZ17" i="18" a="1"/>
  <c r="AZ17" i="18" s="1"/>
  <c r="BA13" i="18"/>
  <c r="AZ14" i="18" a="1"/>
  <c r="AZ14" i="18" s="1"/>
  <c r="AQ4" i="18"/>
  <c r="AQ5" i="18" s="1" a="1"/>
  <c r="AQ5" i="18" s="1"/>
  <c r="AR10" i="18"/>
  <c r="AQ11" i="18" a="1"/>
  <c r="AQ11" i="18" s="1"/>
  <c r="AS7" i="18"/>
  <c r="AR8" i="18" a="1"/>
  <c r="AR8" i="18" s="1"/>
  <c r="H51" i="6"/>
  <c r="O50" i="6"/>
  <c r="BB16" i="18" l="1"/>
  <c r="BA17" i="18" a="1"/>
  <c r="BA17" i="18" s="1"/>
  <c r="BB13" i="18"/>
  <c r="BA14" i="18" a="1"/>
  <c r="BA14" i="18" s="1"/>
  <c r="AR4" i="18"/>
  <c r="AR5" i="18" s="1" a="1"/>
  <c r="AR5" i="18" s="1"/>
  <c r="AS8" i="18" a="1"/>
  <c r="AS8" i="18" s="1"/>
  <c r="AT7" i="18"/>
  <c r="AR11" i="18" a="1"/>
  <c r="AR11" i="18" s="1"/>
  <c r="AS10" i="18"/>
  <c r="H52" i="6"/>
  <c r="O51" i="6"/>
  <c r="AS4" i="18" l="1"/>
  <c r="AS5" i="18" s="1" a="1"/>
  <c r="AS5" i="18" s="1"/>
  <c r="BC16" i="18"/>
  <c r="BB17" i="18" a="1"/>
  <c r="BB17" i="18" s="1"/>
  <c r="BC13" i="18"/>
  <c r="BB14" i="18" a="1"/>
  <c r="BB14" i="18" s="1"/>
  <c r="AS11" i="18" a="1"/>
  <c r="AS11" i="18" s="1"/>
  <c r="AT10" i="18"/>
  <c r="AT8" i="18" a="1"/>
  <c r="AT8" i="18" s="1"/>
  <c r="AY7" i="18"/>
  <c r="AT4" i="18"/>
  <c r="AT5" i="18" s="1" a="1"/>
  <c r="AT5" i="18" s="1"/>
  <c r="H53" i="6"/>
  <c r="O52" i="6"/>
  <c r="BD16" i="18" l="1"/>
  <c r="BC17" i="18" a="1"/>
  <c r="BC17" i="18" s="1"/>
  <c r="BD13" i="18"/>
  <c r="BC14" i="18" a="1"/>
  <c r="BC14" i="18" s="1"/>
  <c r="AY8" i="18" a="1"/>
  <c r="AY8" i="18" s="1"/>
  <c r="AZ7" i="18"/>
  <c r="AT11" i="18" a="1"/>
  <c r="AT11" i="18" s="1"/>
  <c r="AY10" i="18"/>
  <c r="AY4" i="18"/>
  <c r="AY5" i="18" s="1" a="1"/>
  <c r="AY5" i="18" s="1"/>
  <c r="O53" i="6"/>
  <c r="H54" i="6"/>
  <c r="BE16" i="18" l="1"/>
  <c r="BM16" i="18"/>
  <c r="BD17" i="18" a="1"/>
  <c r="BD17" i="18" s="1"/>
  <c r="BD14" i="18" a="1"/>
  <c r="BD14" i="18" s="1"/>
  <c r="BE13" i="18"/>
  <c r="BM13" i="18"/>
  <c r="AY11" i="18" a="1"/>
  <c r="AY11" i="18" s="1"/>
  <c r="AZ10" i="18"/>
  <c r="BA7" i="18"/>
  <c r="AZ8" i="18" a="1"/>
  <c r="AZ8" i="18" s="1"/>
  <c r="AZ4" i="18"/>
  <c r="AZ5" i="18" s="1" a="1"/>
  <c r="AZ5" i="18" s="1"/>
  <c r="H55" i="6"/>
  <c r="O54" i="6"/>
  <c r="BM17" i="18" l="1" a="1"/>
  <c r="BM17" i="18" s="1"/>
  <c r="BN16" i="18"/>
  <c r="BE17" i="18" a="1"/>
  <c r="BE17" i="18" s="1"/>
  <c r="BF16" i="18"/>
  <c r="BM14" i="18" a="1"/>
  <c r="BM14" i="18" s="1"/>
  <c r="BN13" i="18"/>
  <c r="BE14" i="18" a="1"/>
  <c r="BE14" i="18" s="1"/>
  <c r="BF13" i="18"/>
  <c r="BB7" i="18"/>
  <c r="BA8" i="18" a="1"/>
  <c r="BA8" i="18" s="1"/>
  <c r="AZ11" i="18" a="1"/>
  <c r="AZ11" i="18" s="1"/>
  <c r="BA10" i="18"/>
  <c r="BA4" i="18"/>
  <c r="BA5" i="18" s="1" a="1"/>
  <c r="BA5" i="18" s="1"/>
  <c r="H56" i="6"/>
  <c r="O55" i="6"/>
  <c r="BF17" i="18" l="1" a="1"/>
  <c r="BF17" i="18" s="1"/>
  <c r="BG16" i="18"/>
  <c r="BO16" i="18"/>
  <c r="BN17" i="18" a="1"/>
  <c r="BN17" i="18" s="1"/>
  <c r="BF14" i="18" a="1"/>
  <c r="BF14" i="18" s="1"/>
  <c r="BG13" i="18"/>
  <c r="BO13" i="18"/>
  <c r="BN14" i="18" a="1"/>
  <c r="BN14" i="18" s="1"/>
  <c r="BB10" i="18"/>
  <c r="BA11" i="18" a="1"/>
  <c r="BA11" i="18" s="1"/>
  <c r="BB8" i="18" a="1"/>
  <c r="BB8" i="18" s="1"/>
  <c r="BC7" i="18"/>
  <c r="BB4" i="18"/>
  <c r="BB5" i="18" s="1" a="1"/>
  <c r="BB5" i="18" s="1"/>
  <c r="H57" i="6"/>
  <c r="O56" i="6"/>
  <c r="BP16" i="18" l="1"/>
  <c r="BO17" i="18" a="1"/>
  <c r="BO17" i="18" s="1"/>
  <c r="BG17" i="18" a="1"/>
  <c r="BG17" i="18" s="1"/>
  <c r="BH16" i="18"/>
  <c r="BH17" i="18" s="1" a="1"/>
  <c r="BH17" i="18" s="1"/>
  <c r="BP13" i="18"/>
  <c r="BO14" i="18" a="1"/>
  <c r="BO14" i="18" s="1"/>
  <c r="BG14" i="18" a="1"/>
  <c r="BG14" i="18" s="1"/>
  <c r="BH13" i="18"/>
  <c r="BH14" i="18" s="1" a="1"/>
  <c r="BH14" i="18" s="1"/>
  <c r="BD7" i="18"/>
  <c r="BC8" i="18" a="1"/>
  <c r="BC8" i="18" s="1"/>
  <c r="BB11" i="18" a="1"/>
  <c r="BB11" i="18" s="1"/>
  <c r="BC10" i="18"/>
  <c r="BC4" i="18"/>
  <c r="BC5" i="18" s="1" a="1"/>
  <c r="BC5" i="18" s="1"/>
  <c r="H58" i="6"/>
  <c r="O57" i="6"/>
  <c r="BQ16" i="18" l="1"/>
  <c r="BP17" i="18" a="1"/>
  <c r="BP17" i="18" s="1"/>
  <c r="BP14" i="18" a="1"/>
  <c r="BP14" i="18" s="1"/>
  <c r="BQ13" i="18"/>
  <c r="BC11" i="18" a="1"/>
  <c r="BC11" i="18" s="1"/>
  <c r="BD10" i="18"/>
  <c r="BM7" i="18"/>
  <c r="BE7" i="18"/>
  <c r="BD8" i="18" a="1"/>
  <c r="BD8" i="18" s="1"/>
  <c r="BD4" i="18"/>
  <c r="BD5" i="18" s="1" a="1"/>
  <c r="BD5" i="18" s="1"/>
  <c r="H59" i="6"/>
  <c r="O58" i="6"/>
  <c r="BQ17" i="18" l="1" a="1"/>
  <c r="BQ17" i="18" s="1"/>
  <c r="BR16" i="18"/>
  <c r="BQ14" i="18" a="1"/>
  <c r="BQ14" i="18" s="1"/>
  <c r="BR13" i="18"/>
  <c r="BE8" i="18" a="1"/>
  <c r="BE8" i="18" s="1"/>
  <c r="BF7" i="18"/>
  <c r="BN7" i="18"/>
  <c r="BM8" i="18" a="1"/>
  <c r="BM8" i="18" s="1"/>
  <c r="BM10" i="18"/>
  <c r="BD11" i="18" a="1"/>
  <c r="BD11" i="18" s="1"/>
  <c r="BE10" i="18"/>
  <c r="BM4" i="18"/>
  <c r="BM5" i="18" s="1" a="1"/>
  <c r="BM5" i="18" s="1"/>
  <c r="BE4" i="18"/>
  <c r="BE5" i="18" s="1" a="1"/>
  <c r="BE5" i="18" s="1"/>
  <c r="H60" i="6"/>
  <c r="O59" i="6"/>
  <c r="BS16" i="18" l="1"/>
  <c r="BR17" i="18" a="1"/>
  <c r="BR17" i="18" s="1"/>
  <c r="BR14" i="18" a="1"/>
  <c r="BR14" i="18" s="1"/>
  <c r="BS13" i="18"/>
  <c r="BM11" i="18" a="1"/>
  <c r="BM11" i="18" s="1"/>
  <c r="BN10" i="18"/>
  <c r="BN8" i="18" a="1"/>
  <c r="BN8" i="18" s="1"/>
  <c r="BO7" i="18"/>
  <c r="BF8" i="18" a="1"/>
  <c r="BF8" i="18" s="1"/>
  <c r="BG7" i="18"/>
  <c r="BE11" i="18" a="1"/>
  <c r="BE11" i="18" s="1"/>
  <c r="BF10" i="18"/>
  <c r="BN4" i="18"/>
  <c r="BN5" i="18" s="1" a="1"/>
  <c r="BN5" i="18" s="1"/>
  <c r="BF4" i="18"/>
  <c r="BF5" i="18" s="1" a="1"/>
  <c r="BF5" i="18" s="1"/>
  <c r="H61" i="6"/>
  <c r="O60" i="6"/>
  <c r="BT16" i="18" l="1"/>
  <c r="BS17" i="18" a="1"/>
  <c r="BS17" i="18" s="1"/>
  <c r="BT13" i="18"/>
  <c r="BS14" i="18" a="1"/>
  <c r="BS14" i="18" s="1"/>
  <c r="BG8" i="18" a="1"/>
  <c r="BG8" i="18" s="1"/>
  <c r="BH7" i="18"/>
  <c r="BH8" i="18" s="1" a="1"/>
  <c r="BH8" i="18" s="1"/>
  <c r="BP7" i="18"/>
  <c r="BO8" i="18" a="1"/>
  <c r="BO8" i="18" s="1"/>
  <c r="BF11" i="18" a="1"/>
  <c r="BF11" i="18" s="1"/>
  <c r="BG10" i="18"/>
  <c r="BO10" i="18"/>
  <c r="BN11" i="18" a="1"/>
  <c r="BN11" i="18" s="1"/>
  <c r="BG4" i="18"/>
  <c r="BG5" i="18" s="1" a="1"/>
  <c r="BG5" i="18" s="1"/>
  <c r="BO4" i="18"/>
  <c r="BO5" i="18" s="1" a="1"/>
  <c r="BO5" i="18" s="1"/>
  <c r="O61" i="6"/>
  <c r="H62" i="6"/>
  <c r="BT17" i="18" l="1" a="1"/>
  <c r="BT17" i="18" s="1"/>
  <c r="BU16" i="18"/>
  <c r="BT14" i="18" a="1"/>
  <c r="BT14" i="18" s="1"/>
  <c r="BU13" i="18"/>
  <c r="BO11" i="18" a="1"/>
  <c r="BO11" i="18" s="1"/>
  <c r="BP10" i="18"/>
  <c r="BG11" i="18" a="1"/>
  <c r="BG11" i="18" s="1"/>
  <c r="BH10" i="18"/>
  <c r="BH11" i="18" s="1" a="1"/>
  <c r="BH11" i="18" s="1"/>
  <c r="BP8" i="18" a="1"/>
  <c r="BP8" i="18" s="1"/>
  <c r="BQ7" i="18"/>
  <c r="BH4" i="18"/>
  <c r="BH5" i="18" s="1" a="1"/>
  <c r="BH5" i="18" s="1"/>
  <c r="BP4" i="18"/>
  <c r="BP5" i="18" s="1" a="1"/>
  <c r="BP5" i="18" s="1"/>
  <c r="H63" i="6"/>
  <c r="O62" i="6"/>
  <c r="BU17" i="18" l="1" a="1"/>
  <c r="BU17" i="18" s="1"/>
  <c r="BV16" i="18"/>
  <c r="BU14" i="18" a="1"/>
  <c r="BU14" i="18" s="1"/>
  <c r="BV13" i="18"/>
  <c r="BQ8" i="18" a="1"/>
  <c r="BQ8" i="18" s="1"/>
  <c r="BR7" i="18"/>
  <c r="BP11" i="18" a="1"/>
  <c r="BP11" i="18" s="1"/>
  <c r="BQ10" i="18"/>
  <c r="BQ4" i="18"/>
  <c r="BQ5" i="18" s="1" a="1"/>
  <c r="BQ5" i="18" s="1"/>
  <c r="H64" i="6"/>
  <c r="O63" i="6"/>
  <c r="BV17" i="18" l="1" a="1"/>
  <c r="BV17" i="18" s="1"/>
  <c r="F18" i="18"/>
  <c r="BV14" i="18" a="1"/>
  <c r="BV14" i="18" s="1"/>
  <c r="F15" i="18"/>
  <c r="BQ11" i="18" a="1"/>
  <c r="BQ11" i="18" s="1"/>
  <c r="BR10" i="18"/>
  <c r="BR8" i="18" a="1"/>
  <c r="BR8" i="18" s="1"/>
  <c r="BS7" i="18"/>
  <c r="BR4" i="18"/>
  <c r="BR5" i="18" s="1" a="1"/>
  <c r="BR5" i="18" s="1"/>
  <c r="H65" i="6"/>
  <c r="O64" i="6"/>
  <c r="BT7" i="18" l="1"/>
  <c r="BS8" i="18" a="1"/>
  <c r="BS8" i="18" s="1"/>
  <c r="BR11" i="18" a="1"/>
  <c r="BR11" i="18" s="1"/>
  <c r="BS10" i="18"/>
  <c r="BS4" i="18"/>
  <c r="BS5" i="18" s="1" a="1"/>
  <c r="BS5" i="18" s="1"/>
  <c r="H66" i="6"/>
  <c r="O65" i="6"/>
  <c r="BT8" i="18" l="1" a="1"/>
  <c r="BT8" i="18" s="1"/>
  <c r="BU7" i="18"/>
  <c r="BT10" i="18"/>
  <c r="BS11" i="18" a="1"/>
  <c r="BS11" i="18" s="1"/>
  <c r="BT4" i="18"/>
  <c r="BT5" i="18" s="1" a="1"/>
  <c r="BT5" i="18" s="1"/>
  <c r="H67" i="6"/>
  <c r="O66" i="6"/>
  <c r="BU8" i="18" l="1" a="1"/>
  <c r="BU8" i="18" s="1"/>
  <c r="BV7" i="18"/>
  <c r="BV8" i="18" s="1" a="1"/>
  <c r="BV8" i="18" s="1"/>
  <c r="BT11" i="18" a="1"/>
  <c r="BT11" i="18" s="1"/>
  <c r="BU10" i="18"/>
  <c r="BU4" i="18"/>
  <c r="BU5" i="18" s="1" a="1"/>
  <c r="BU5" i="18" s="1"/>
  <c r="H68" i="6"/>
  <c r="O67" i="6"/>
  <c r="BU11" i="18" l="1" a="1"/>
  <c r="BU11" i="18" s="1"/>
  <c r="BV10" i="18"/>
  <c r="BV11" i="18" s="1" a="1"/>
  <c r="BV11" i="18" s="1"/>
  <c r="BV4" i="18"/>
  <c r="H69" i="6"/>
  <c r="O68" i="6"/>
  <c r="BV5" i="18" l="1" a="1"/>
  <c r="BV5" i="18" s="1"/>
  <c r="F6" i="18"/>
  <c r="O69" i="6"/>
  <c r="H70" i="6"/>
  <c r="H71" i="6" l="1"/>
  <c r="O70" i="6"/>
  <c r="H72" i="6" l="1"/>
  <c r="O71" i="6"/>
  <c r="H73" i="6" l="1"/>
  <c r="O72" i="6"/>
  <c r="H74" i="6" l="1"/>
  <c r="O73" i="6"/>
  <c r="F12" i="18" l="1"/>
  <c r="H75" i="6"/>
  <c r="O74" i="6"/>
  <c r="H76" i="6" l="1"/>
  <c r="O75" i="6"/>
  <c r="H77" i="6" l="1"/>
  <c r="O76" i="6"/>
  <c r="O77" i="6" l="1"/>
  <c r="H78" i="6"/>
  <c r="H79" i="6" l="1"/>
  <c r="O78" i="6"/>
  <c r="H80" i="6" l="1"/>
  <c r="O79" i="6"/>
  <c r="H81" i="6" l="1"/>
  <c r="O80" i="6"/>
  <c r="H82" i="6" l="1"/>
  <c r="O81" i="6"/>
  <c r="H83" i="6" l="1"/>
  <c r="O82" i="6"/>
  <c r="H84" i="6" l="1"/>
  <c r="O83" i="6"/>
  <c r="H85" i="6" l="1"/>
  <c r="O84" i="6"/>
  <c r="O85" i="6" l="1"/>
  <c r="H86" i="6"/>
  <c r="H87" i="6" l="1"/>
  <c r="O86" i="6"/>
  <c r="H88" i="6" l="1"/>
  <c r="O87" i="6"/>
  <c r="H89" i="6" l="1"/>
  <c r="O88" i="6"/>
  <c r="H90" i="6" l="1"/>
  <c r="O89" i="6"/>
  <c r="H91" i="6" l="1"/>
  <c r="O90" i="6"/>
  <c r="H92" i="6" l="1"/>
  <c r="O91" i="6"/>
  <c r="H93" i="6" l="1"/>
  <c r="O92" i="6"/>
  <c r="O93" i="6" l="1"/>
  <c r="H94" i="6"/>
  <c r="H95" i="6" l="1"/>
  <c r="O94" i="6"/>
  <c r="H96" i="6" l="1"/>
  <c r="O95" i="6"/>
  <c r="H97" i="6" l="1"/>
  <c r="O96" i="6"/>
  <c r="H98" i="6" l="1"/>
  <c r="O97" i="6"/>
  <c r="H99" i="6" l="1"/>
  <c r="O98" i="6"/>
  <c r="H100" i="6" l="1"/>
  <c r="O99" i="6"/>
  <c r="H101" i="6" l="1"/>
  <c r="O100" i="6"/>
  <c r="O101" i="6" l="1"/>
  <c r="H102" i="6"/>
  <c r="H103" i="6" l="1"/>
  <c r="O102" i="6"/>
  <c r="H104" i="6" l="1"/>
  <c r="O103" i="6"/>
  <c r="H105" i="6" l="1"/>
  <c r="O104" i="6"/>
  <c r="H106" i="6" l="1"/>
  <c r="O105" i="6"/>
  <c r="H107" i="6" l="1"/>
  <c r="O106" i="6"/>
  <c r="H108" i="6" l="1"/>
  <c r="O107" i="6"/>
  <c r="H109" i="6" l="1"/>
  <c r="O108" i="6"/>
  <c r="O109" i="6" l="1"/>
  <c r="H110" i="6"/>
  <c r="H111" i="6" l="1"/>
  <c r="O110" i="6"/>
  <c r="H112" i="6" l="1"/>
  <c r="O111" i="6"/>
  <c r="H113" i="6" l="1"/>
  <c r="O112" i="6"/>
  <c r="H114" i="6" l="1"/>
  <c r="O113" i="6"/>
  <c r="H115" i="6" l="1"/>
  <c r="O114" i="6"/>
  <c r="H116" i="6" l="1"/>
  <c r="O115" i="6"/>
  <c r="H117" i="6" l="1"/>
  <c r="O116" i="6"/>
  <c r="O117" i="6" l="1"/>
  <c r="H118" i="6"/>
  <c r="H119" i="6" l="1"/>
  <c r="O118" i="6"/>
  <c r="H120" i="6" l="1"/>
  <c r="O119" i="6"/>
  <c r="H121" i="6" l="1"/>
  <c r="O120" i="6"/>
  <c r="H122" i="6" l="1"/>
  <c r="O121" i="6"/>
  <c r="H123" i="6" l="1"/>
  <c r="O122" i="6"/>
  <c r="H124" i="6" l="1"/>
  <c r="O123" i="6"/>
  <c r="H125" i="6" l="1"/>
  <c r="O124" i="6"/>
  <c r="O125" i="6" l="1"/>
  <c r="H126" i="6"/>
  <c r="H127" i="6" l="1"/>
  <c r="O126" i="6"/>
  <c r="H128" i="6" l="1"/>
  <c r="O127" i="6"/>
  <c r="H129" i="6" l="1"/>
  <c r="O128" i="6"/>
  <c r="H130" i="6" l="1"/>
  <c r="O129" i="6"/>
  <c r="H131" i="6" l="1"/>
  <c r="O130" i="6"/>
  <c r="H132" i="6" l="1"/>
  <c r="O131" i="6"/>
  <c r="H133" i="6" l="1"/>
  <c r="O132" i="6"/>
  <c r="O133" i="6" l="1"/>
  <c r="H134" i="6"/>
  <c r="H135" i="6" l="1"/>
  <c r="O134" i="6"/>
  <c r="H136" i="6" l="1"/>
  <c r="O135" i="6"/>
  <c r="H137" i="6" l="1"/>
  <c r="O136" i="6"/>
  <c r="H138" i="6" l="1"/>
  <c r="O137" i="6"/>
  <c r="H139" i="6" l="1"/>
  <c r="O138" i="6"/>
  <c r="H140" i="6" l="1"/>
  <c r="O139" i="6"/>
  <c r="H141" i="6" l="1"/>
  <c r="O140" i="6"/>
  <c r="O141" i="6" l="1"/>
  <c r="H142" i="6"/>
  <c r="H143" i="6" l="1"/>
  <c r="O142" i="6"/>
  <c r="H144" i="6" l="1"/>
  <c r="O143" i="6"/>
  <c r="H145" i="6" l="1"/>
  <c r="O144" i="6"/>
  <c r="H146" i="6" l="1"/>
  <c r="O145" i="6"/>
  <c r="H147" i="6" l="1"/>
  <c r="O146" i="6"/>
  <c r="H148" i="6" l="1"/>
  <c r="O147" i="6"/>
  <c r="H149" i="6" l="1"/>
  <c r="O148" i="6"/>
  <c r="O149" i="6" l="1"/>
  <c r="H150" i="6"/>
  <c r="H151" i="6" l="1"/>
  <c r="O150" i="6"/>
  <c r="H152" i="6" l="1"/>
  <c r="O151" i="6"/>
  <c r="H153" i="6" l="1"/>
  <c r="O152" i="6"/>
  <c r="H154" i="6" l="1"/>
  <c r="O153" i="6"/>
  <c r="H155" i="6" l="1"/>
  <c r="O154" i="6"/>
  <c r="H156" i="6" l="1"/>
  <c r="O155" i="6"/>
  <c r="H157" i="6" l="1"/>
  <c r="O156" i="6"/>
  <c r="O157" i="6" l="1"/>
  <c r="H158" i="6"/>
  <c r="H159" i="6" l="1"/>
  <c r="O158" i="6"/>
  <c r="H160" i="6" l="1"/>
  <c r="O159" i="6"/>
  <c r="H161" i="6" l="1"/>
  <c r="O160" i="6"/>
  <c r="H162" i="6" l="1"/>
  <c r="O161" i="6"/>
  <c r="H163" i="6" l="1"/>
  <c r="O162" i="6"/>
  <c r="H164" i="6" l="1"/>
  <c r="O163" i="6"/>
  <c r="H165" i="6" l="1"/>
  <c r="O164" i="6"/>
  <c r="O165" i="6" l="1"/>
  <c r="H166" i="6"/>
  <c r="H167" i="6" l="1"/>
  <c r="O166" i="6"/>
  <c r="H168" i="6" l="1"/>
  <c r="O167" i="6"/>
  <c r="H169" i="6" l="1"/>
  <c r="O168" i="6"/>
  <c r="H170" i="6" l="1"/>
  <c r="O169" i="6"/>
  <c r="H171" i="6" l="1"/>
  <c r="O170" i="6"/>
  <c r="H172" i="6" l="1"/>
  <c r="O171" i="6"/>
  <c r="H173" i="6" l="1"/>
  <c r="O172" i="6"/>
  <c r="O173" i="6" l="1"/>
  <c r="H174" i="6"/>
  <c r="H175" i="6" l="1"/>
  <c r="O174" i="6"/>
  <c r="H176" i="6" l="1"/>
  <c r="O175" i="6"/>
  <c r="H177" i="6" l="1"/>
  <c r="O176" i="6"/>
  <c r="H178" i="6" l="1"/>
  <c r="O177" i="6"/>
  <c r="H179" i="6" l="1"/>
  <c r="O178" i="6"/>
  <c r="H180" i="6" l="1"/>
  <c r="O179" i="6"/>
  <c r="H181" i="6" l="1"/>
  <c r="O180" i="6"/>
  <c r="O181" i="6" l="1"/>
  <c r="H182" i="6"/>
  <c r="H183" i="6" l="1"/>
  <c r="O182" i="6"/>
  <c r="H184" i="6" l="1"/>
  <c r="O183" i="6"/>
  <c r="H185" i="6" l="1"/>
  <c r="O184" i="6"/>
  <c r="H186" i="6" l="1"/>
  <c r="O185" i="6"/>
  <c r="H187" i="6" l="1"/>
  <c r="O186" i="6"/>
  <c r="H188" i="6" l="1"/>
  <c r="O187" i="6"/>
  <c r="H189" i="6" l="1"/>
  <c r="O188" i="6"/>
  <c r="O189" i="6" l="1"/>
  <c r="H190" i="6"/>
  <c r="H191" i="6" l="1"/>
  <c r="O190" i="6"/>
  <c r="H192" i="6" l="1"/>
  <c r="O191" i="6"/>
  <c r="H193" i="6" l="1"/>
  <c r="O192" i="6"/>
  <c r="H194" i="6" l="1"/>
  <c r="O193" i="6"/>
  <c r="H195" i="6" l="1"/>
  <c r="O194" i="6"/>
  <c r="H196" i="6" l="1"/>
  <c r="O195" i="6"/>
  <c r="H197" i="6" l="1"/>
  <c r="O196" i="6"/>
  <c r="O197" i="6" l="1"/>
  <c r="H198" i="6"/>
  <c r="H199" i="6" l="1"/>
  <c r="O198" i="6"/>
  <c r="H200" i="6" l="1"/>
  <c r="O199" i="6"/>
  <c r="H201" i="6" l="1"/>
  <c r="O200" i="6"/>
  <c r="H202" i="6" l="1"/>
  <c r="O201" i="6"/>
  <c r="H203" i="6" l="1"/>
  <c r="O202" i="6"/>
  <c r="H204" i="6" l="1"/>
  <c r="O203" i="6"/>
  <c r="H205" i="6" l="1"/>
  <c r="O204" i="6"/>
  <c r="O205" i="6" l="1"/>
  <c r="H206" i="6"/>
  <c r="H207" i="6" l="1"/>
  <c r="O206" i="6"/>
  <c r="H208" i="6" l="1"/>
  <c r="O207" i="6"/>
  <c r="H209" i="6" l="1"/>
  <c r="O208" i="6"/>
  <c r="H210" i="6" l="1"/>
  <c r="O209" i="6"/>
  <c r="H211" i="6" l="1"/>
  <c r="O210" i="6"/>
  <c r="H212" i="6" l="1"/>
  <c r="O211" i="6"/>
  <c r="H213" i="6" l="1"/>
  <c r="O212" i="6"/>
  <c r="O213" i="6" l="1"/>
  <c r="H214" i="6"/>
  <c r="H215" i="6" l="1"/>
  <c r="O214" i="6"/>
  <c r="H216" i="6" l="1"/>
  <c r="O216" i="6" s="1"/>
  <c r="O218" i="6" s="1"/>
  <c r="O215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tc={4CC18831-B4CF-4608-91A9-7C3E35E55035}</author>
    <author>tc={3D9964ED-41CD-4681-B057-39504DD43646}</author>
  </authors>
  <commentList>
    <comment ref="E37" authorId="0" shapeId="0" xr:uid="{00000000-0006-0000-0400-00000100000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</text>
    </comment>
    <comment ref="E43" authorId="1" shapeId="0" xr:uid="{00000000-0006-0000-0400-00000200000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<sst xmlns="http://schemas.openxmlformats.org/spreadsheetml/2006/main" count="2331" uniqueCount="106">
  <si>
    <t>Sa</t>
  </si>
  <si>
    <t>Di</t>
  </si>
  <si>
    <t>Semaine 9</t>
  </si>
  <si>
    <t>Semaine 10</t>
  </si>
  <si>
    <t>PN</t>
  </si>
  <si>
    <t>FIC</t>
  </si>
  <si>
    <t>Item</t>
  </si>
  <si>
    <t>Opération</t>
  </si>
  <si>
    <t>Charge MO</t>
  </si>
  <si>
    <t>RESSUAGE</t>
  </si>
  <si>
    <t>PLASMA</t>
  </si>
  <si>
    <t>JT15 - HT STATOR</t>
  </si>
  <si>
    <t>JT15 - SMED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</si>
  <si>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</si>
  <si>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</si>
  <si>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</si>
  <si>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</si>
  <si>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</si>
  <si>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</si>
  <si>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</si>
  <si>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</si>
  <si>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</si>
  <si>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</si>
  <si>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</si>
  <si>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</si>
  <si>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</si>
  <si>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</si>
  <si>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</si>
  <si>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</si>
  <si>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</si>
  <si>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</si>
  <si>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</si>
  <si>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</si>
  <si>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</si>
  <si>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 xml:space="preserve">PW100 - CIE 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</si>
  <si>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</si>
  <si>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</si>
  <si>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</si>
  <si>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</si>
  <si>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</si>
  <si>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</si>
  <si>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</si>
  <si>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</si>
  <si>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</si>
  <si>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</si>
  <si>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</si>
  <si>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</si>
  <si>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</si>
  <si>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</si>
  <si>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</si>
  <si>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</si>
  <si>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</si>
  <si>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</si>
  <si>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FA</t>
  </si>
  <si>
    <t>TAT</t>
  </si>
  <si>
    <t>Pièce Moteur</t>
  </si>
  <si>
    <t xml:space="preserve">JT15 - CT A-27 /-28 </t>
  </si>
  <si>
    <t>Pièces</t>
  </si>
  <si>
    <t>Opérations</t>
  </si>
  <si>
    <t>A</t>
  </si>
  <si>
    <t>Usine</t>
  </si>
  <si>
    <t>SI(Plan!</t>
  </si>
  <si>
    <t>)</t>
  </si>
  <si>
    <t>+</t>
  </si>
  <si>
    <t>$</t>
  </si>
  <si>
    <t>H</t>
  </si>
  <si>
    <t>=$A2;Plan!</t>
  </si>
  <si>
    <t>SI(Plan!H$6=$A2;Plan!H$7)+SI(Plan!H$9=$A2;Plan!H$10)+SI(Plan!H$12=$A2;Plan!H$13)+SI(Plan!H$15=$A2;Plan!H$16)+SI(Plan!H$18=$A2;Plan!H$19)+SI(Plan!H$21=$A2;Plan!H$22)+SI(Plan!H$24=$A2;Plan!H$25)+SI(Plan!H$27=$A2;Plan!H$28)+SI(Plan!H$30=$A2;Plan!H$31)+SI(Plan!H$33=$A2;Plan!H$34)+SI(Plan!H$36=$A2;Plan!H$37)+SI(Plan!H$39=$A2;Plan!H$40)+SI(Plan!H$42=$A2;Plan!H$43)+SI(Plan!H$45=$A2;Plan!H$46)+SI(Plan!H$48=$A2;Plan!H$49)+SI(Plan!H$51=$A2;Plan!H$52)+SI(Plan!H$54=$A2;Plan!H$55)+SI(Plan!H$57=$A2;Plan!H$58)+SI(Plan!H$60=$A2;Plan!H$61)+SI(Plan!H$63=$A2;Plan!H$64)+SI(Plan!H$66=$A2;Plan!H$67)+SI(Plan!H$69=$A2;Plan!H$70)+SI(Plan!H$72=$A2;Plan!H$73)+SI(Plan!H$75=$A2;Plan!H$76)+SI(Plan!H$78=$A2;Plan!H$79)+SI(Plan!H$81=$A2;Plan!H$82)+SI(Plan!H$84=$A2;Plan!H$85)+SI(Plan!H$87=$A2;Plan!H$88)+SI(Plan!H$90=$A2;Plan!H$91)+SI(Plan!H$93=$A2;Plan!H$94)+SI(Plan!H$96=$A2;Plan!H$97)+SI(Plan!H$99=$A2;Plan!H$100)+SI(Plan!H$102=$A2;Plan!H$103)+SI(Plan!H$105=$A2;Plan!H$106)+SI(Plan!H$108=$A2;Plan!H$109)+SI(Plan!H$111=$A2;Plan!H$112)+SI(Plan!H$114=$A2;Plan!H$115)+SI(Plan!H$117=$A2;Plan!H$118)+SI(Plan!H$120=$A2;Plan!H$121)+SI(Plan!H$123=$A2;Plan!H$124)+SI(Plan!H$126=$A2;Plan!H$127)+SI(Plan!H$129=$A2;Plan!H$130)+SI(Plan!H$132=$A2;Plan!H$133)+SI(Plan!H$135=$A2;Plan!H$136)+SI(Plan!H$138=$A2;Plan!H$139)+SI(Plan!H$141=$A2;Plan!H$142)+SI(Plan!H$144=$A2;Plan!H$145)+SI(Plan!H$147=$A2;Plan!H$148)+SI(Plan!H$150=$A2;Plan!H$151)+SI(Plan!H$153=$A2;Plan!H$154)+SI(Plan!H$156=$A2;Plan!H$157)+SI(Plan!H$159=$A2;Plan!H$160)+SI(Plan!H$162=$A2;Plan!H$163)+SI(Plan!H$165=$A2;Plan!H$166)+SI(Plan!H$168=$A2;Plan!H$169)+SI(Plan!H$171=$A2;Plan!H$172)+SI(Plan!H$174=$A2;Plan!H$175)+SI(Plan!H$177=$A2;Plan!H$178)+SI(Plan!H$180=$A2;Plan!H$181)+SI(Plan!H$183=$A2;Plan!H$184)+SI(Plan!H$186=$A2;Plan!H$187)+SI(Plan!H$189=$A2;Plan!H$190)+SI(Plan!H$192=$A2;Plan!H$193)+SI(Plan!H$195=$A2;Plan!H$196)+SI(Plan!H$198=$A2;Plan!H$199)+SI(Plan!H$201=$A2;Plan!H$202)+SI(Plan!H$204=$A2;Plan!H$205)+SI(Plan!H$207=$A2;Plan!H$208)+SI(Plan!H$210=$A2;Plan!H$211)+SI(Plan!H$213=$A2;Plan!H$214)+SI(Plan!H$216=$A2;Plan!H$217)+SI(Plan!H$219=$A2;Plan!H$220)+SI(Plan!H$222=$A2;Plan!H$223)+SI(Plan!H$225=$A2;Plan!H$226)+SI(Plan!H$228=$A2;Plan!H$229)+SI(Plan!H$231=$A2;Plan!H$232)+SI(Plan!H$234=$A2;Plan!H$235)+SI(Plan!H$237=$A2;Plan!H$238)+SI(Plan!H$240=$A2;Plan!H$241)+SI(Plan!H$243=$A2;Plan!H$244)+SI(Plan!H$246=$A2;Plan!H$247)+SI(Plan!H$249=$A2;Plan!H$250)+SI(Plan!H$252=$A2;Plan!H$253)+SI(Plan!H$255=$A2;Plan!H$256)+SI(Plan!H$258=$A2;Plan!H$259)+SI(Plan!H$261=$A2;Plan!H$262)+SI(Plan!H$264=$A2;Plan!H$265)+SI(Plan!H$267=$A2;Plan!H$268)+SI(Plan!H$270=$A2;Plan!H$271)+SI(Plan!H$273=$A2;Plan!H$274)+SI(Plan!H$276=$A2;Plan!H$277)+SI(Plan!H$279=$A2;Plan!H$280)+SI(Plan!H$282=$A2;Plan!H$283)+SI(Plan!H$285=$A2;Plan!H$286)+SI(Plan!H$288=$A2;Plan!H$289)+SI(Plan!H$291=$A2;Plan!H$292)+SI(Plan!H$294=$A2;Plan!H$295)+SI(Plan!H$297=$A2;Plan!H$298)+SI(Plan!H$300=$A2;Plan!H$301)+SI(Plan!H$303=$A2;Plan!H$304)+SI(Plan!H$306=$A2;Plan!H$307)+SI(Plan!H$309=$A2;Plan!H$310)+SI(Plan!H$312=$A2;Plan!H$313)+SI(Plan!H$315=$A2;Plan!H$316)+SI(Plan!H$318=$A2;Plan!H$319)+SI(Plan!H$321=$A2;Plan!H$322)+SI(Plan!H$324=$A2;Plan!H$325)+SI(Plan!H$327=$A2;Plan!H$328)+SI(Plan!H$330=$A2;Plan!H$331)+SI(Plan!H$333=$A2;Plan!H$334)+SI(Plan!H$336=$A2;Plan!H$337)+SI(Plan!H$339=$A2;Plan!H$340)+SI(Plan!H$342=$A2;Plan!H$343)+SI(Plan!H$345=$A2;Plan!H$346)+SI(Plan!H$348=$A2;Plan!H$349)+SI(Plan!H$351=$A2;Plan!H$352)+SI(Plan!H$354=$A2;Plan!H$355)+SI(Plan!H$357=$A2;Plan!H$358)+SI(Plan!H$360=$A2;Plan!H$361)+SI(Plan!H$363=$A2;Plan!H$364)+SI(Plan!H$366=$A2;Plan!H$367)+SI(Plan!H$369=$A2;Plan!H$370)+SI(Plan!H$372=$A2;Plan!H$373)+SI(Plan!H$375=$A2;Plan!H$376)+SI(Plan!H$378=$A2;Plan!H$379)+SI(Plan!H$381=$A2;Plan!H$382)+SI(Plan!H$384=$A2;Plan!H$385)+SI(Plan!H$387=$A2;Plan!H$388)+SI(Plan!H$390=$A2;Plan!H$391)+SI(Plan!H$393=$A2;Plan!H$394)+SI(Plan!H$396=$A2;Plan!H$397)+SI(Plan!H$399=$A2;Plan!H$400)+SI(Plan!H$402=$A2;Plan!H$403)+SI(Plan!H$405=$A2;Plan!H$406)+SI(Plan!H$408=$A2;Plan!H$409)+SI(Plan!H$411=$A2;Plan!H$412)+SI(Plan!H$414=$A2;Plan!H$415)+SI(Plan!H$417=$A2;Plan!H$418)+SI(Plan!H$420=$A2;Plan!H$421)+SI(Plan!H$423=$A2;Plan!H$424)+SI(Plan!H$426=$A2;Plan!H$427)+SI(Plan!H$429=$A2;Plan!H$430)+SI(Plan!H$432=$A2;Plan!H$433)+SI(Plan!H$435=$A2;Plan!H$436)+SI(Plan!H$438=$A2;Plan!H$439)+SI(Plan!H$441=$A2;Plan!H$442)+SI(Plan!H$444=$A2;Plan!H$445)+SI(Plan!H$447=$A2;Plan!H$448)+SI(Plan!H$450=$A2;Plan!H$451)+SI(Plan!H$453=$A2;Plan!H$454)+SI(Plan!H$456=$A2;Plan!H$457)+SI(Plan!H$459=$A2;Plan!H$460)+SI(Plan!H$462=$A2;Plan!H$463)+SI(Plan!H$465=$A2;Plan!H$466)+SI(Plan!H$468=$A2;Plan!H$469)+SI(Plan!H$471=$A2;Plan!H$472)+SI(Plan!H$474=$A2;Plan!H$475)+SI(Plan!H$477=$A2;Plan!H$478)+SI(Plan!H$480=$A2;Plan!H$481)+SI(Plan!H$483=$A2;Plan!H$484)+SI(Plan!H$486=$A2;Plan!H$487)+SI(Plan!H$489=$A2;Plan!H$490)+SI(Plan!H$492=$A2;Plan!H$493)+SI(Plan!H$495=$A2;Plan!H$496)+SI(Plan!H$498=$A2;Plan!H$499)+SI(Plan!H$501=$A2;Plan!H$502)+SI(Plan!H$504=$A2;Plan!H$505)+SI(Plan!H$507=$A2;Plan!H$508)+SI(Plan!H$510=$A2;Plan!H$511)+SI(Plan!H$513=$A2;Plan!H$514)+SI(Plan!H$516=$A2;Plan!H$517)+SI(Plan!H$519=$A2;Plan!H$520)+SI(Plan!H$522=$A2;Plan!H$523)+SI(Plan!H$525=$A2;Plan!H$526)+SI(Plan!H$528=$A2;Plan!H$529)+SI(Plan!H$531=$A2;Plan!H$532)+SI(Plan!H$534=$A2;Plan!H$535)+SI(Plan!H$537=$A2;Plan!H$538)+SI(Plan!H$540=$A2;Plan!H$541)+SI(Plan!H$543=$A2;Plan!H$544)+SI(Plan!H$546=$A2;Plan!H$547)+SI(Plan!H$549=$A2;Plan!H$550)+SI(Plan!H$552=$A2;Plan!H$553)+SI(Plan!H$555=$A2;Plan!H$556)+SI(Plan!H$558=$A2;Plan!H$559)+SI(Plan!H$561=$A2;Plan!H$562)+SI(Plan!H$564=$A2;Plan!H$565)+SI(Plan!H$567=$A2;Plan!H$568)+SI(Plan!H$570=$A2;Plan!H$571)+SI(Plan!H$573=$A2;Plan!H$574)+SI(Plan!H$576=$A2;Plan!H$577)+SI(Plan!H$579=$A2;Plan!H$580)+SI(Plan!H$582=$A2;Plan!H$583)+SI(Plan!H$585=$A2;Plan!H$586)+SI(Plan!H$588=$A2;Plan!H$589)+SI(Plan!H$591=$A2;Plan!H$592)+SI(Plan!H$594=$A2;Plan!H$595)+SI(Plan!H$597=$A2;Plan!H$598)+SI(Plan!H$600=$A2;Plan!H$601)+SI(Plan!H$603=$A2;Plan!H$604)+SI(Plan!H$606=$A2;Plan!H$607)+SI(Plan!H$609=$A2;Plan!H$610)+SI(Plan!H$612=$A2;Plan!H$613)+SI(Plan!H$615=$A2;Plan!H$616)+SI(Plan!H$618=$A2;Plan!H$619)+SI(Plan!H$621=$A2;Plan!H$622)+SI(Plan!H$624=$A2;Plan!H$625)+SI(Plan!H$627=$A2;Plan!H$628)+SI(Plan!H$630=$A2;Plan!H$631)+SI(Plan!H$633=$A2;Plan!H$634)</t>
  </si>
  <si>
    <t>TAT Réél</t>
  </si>
  <si>
    <t>DECAPAGE</t>
  </si>
  <si>
    <t>LANCEMENT ST.</t>
  </si>
  <si>
    <t>DEPOT ST.</t>
  </si>
  <si>
    <t>MEULAGE ST.</t>
  </si>
  <si>
    <t>USINAGE ST.</t>
  </si>
  <si>
    <t>FINAL ST.</t>
  </si>
  <si>
    <t>FOUR VIDE</t>
  </si>
  <si>
    <t>FOUR CHR.</t>
  </si>
  <si>
    <t>Moteur</t>
  </si>
  <si>
    <t>Commentaire</t>
  </si>
  <si>
    <t>TAT Nom.</t>
  </si>
  <si>
    <t>Début</t>
  </si>
  <si>
    <t>CT PT6 base colbalt</t>
  </si>
  <si>
    <t>Nettoyage Vide</t>
  </si>
  <si>
    <t>A7</t>
  </si>
  <si>
    <t>CIE</t>
  </si>
  <si>
    <t>CT 206</t>
  </si>
  <si>
    <t>PT 206</t>
  </si>
  <si>
    <t>CT PT6</t>
  </si>
  <si>
    <t>A6</t>
  </si>
  <si>
    <t>PT PT6</t>
  </si>
  <si>
    <t>PT 901</t>
  </si>
  <si>
    <t>A5 Ph 0</t>
  </si>
  <si>
    <t>A5 Ph 2</t>
  </si>
  <si>
    <t>APRS</t>
  </si>
  <si>
    <t>Client</t>
  </si>
  <si>
    <t>VSH</t>
  </si>
  <si>
    <t>Fin</t>
  </si>
  <si>
    <t>3ème Délai</t>
  </si>
  <si>
    <t xml:space="preserve">Matin </t>
  </si>
  <si>
    <t>Après-midi</t>
  </si>
  <si>
    <t>Liste FA dépôt</t>
  </si>
  <si>
    <t>Semaine 11</t>
  </si>
  <si>
    <t>Semaine 12</t>
  </si>
  <si>
    <t>TAT Nominal hors weekend</t>
  </si>
  <si>
    <t>A4</t>
  </si>
  <si>
    <t>Semaine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</si>
</sst>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0.0"/>
    <numFmt numFmtId="165" formatCode="0;\-0;;@"/>
    <numFmt numFmtId="166" formatCode="d/m;@"/>
  </numFmts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rgb="FFFF0000"/>
      <name val="Calibri"/>
      <family val="2"/>
    </font>
    <font>
      <sz val="1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theme="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textRotation="90"/>
    </xf>
    <xf numFmtId="164" fontId="5" fillId="0" borderId="11" xfId="0" applyNumberFormat="1" applyFont="1" applyFill="1" applyBorder="1" applyAlignment="1">
      <alignment horizontal="center" vertical="center"/>
    </xf>
    <xf numFmtId="164" fontId="5" fillId="0" borderId="12" xfId="0" applyNumberFormat="1" applyFont="1" applyFill="1" applyBorder="1" applyAlignment="1">
      <alignment horizontal="center" vertical="center"/>
    </xf>
    <xf numFmtId="164" fontId="5" fillId="0" borderId="7" xfId="0" applyNumberFormat="1" applyFon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5" fillId="0" borderId="17" xfId="0" applyNumberFormat="1" applyFont="1" applyFill="1" applyBorder="1" applyAlignment="1">
      <alignment horizontal="center" vertical="center"/>
    </xf>
    <xf numFmtId="164" fontId="5" fillId="0" borderId="18" xfId="0" applyNumberFormat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textRotation="90"/>
    </xf>
    <xf numFmtId="0" fontId="4" fillId="0" borderId="3" xfId="0" applyFont="1" applyBorder="1" applyAlignment="1">
      <alignment horizontal="center" vertical="center" textRotation="90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14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2" fontId="5" fillId="0" borderId="1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0" xfId="0" applyBorder="1" applyAlignment="1">
      <alignment horizontal="center"/>
    </xf>
    <xf numFmtId="0" fontId="0" fillId="0" borderId="0" xfId="0" quotePrefix="1"/>
    <xf numFmtId="0" fontId="0" fillId="0" borderId="6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9" fillId="2" borderId="0" xfId="0" applyFont="1" applyFill="1" applyAlignment="1" applyProtection="1">
      <alignment horizontal="center"/>
      <protection hidden="1"/>
    </xf>
    <xf numFmtId="0" fontId="8" fillId="0" borderId="19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8" fillId="0" borderId="2" xfId="0" applyFont="1" applyFill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8" fillId="0" borderId="20" xfId="0" applyFont="1" applyFill="1" applyBorder="1" applyAlignment="1" applyProtection="1">
      <alignment horizontal="center" vertical="center"/>
      <protection hidden="1"/>
    </xf>
    <xf numFmtId="0" fontId="8" fillId="0" borderId="14" xfId="0" applyFont="1" applyFill="1" applyBorder="1" applyAlignment="1" applyProtection="1">
      <alignment horizontal="center" vertical="center"/>
      <protection hidden="1"/>
    </xf>
    <xf numFmtId="0" fontId="8" fillId="0" borderId="15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165" fontId="0" fillId="0" borderId="9" xfId="0" applyNumberForma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  <protection locked="0"/>
    </xf>
    <xf numFmtId="0" fontId="2" fillId="0" borderId="0" xfId="0" applyFont="1" applyFill="1" applyAlignment="1"/>
    <xf numFmtId="0" fontId="0" fillId="0" borderId="3" xfId="0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65" fontId="2" fillId="0" borderId="8" xfId="0" applyNumberFormat="1" applyFont="1" applyBorder="1" applyAlignment="1" applyProtection="1">
      <alignment horizontal="center" vertical="center"/>
    </xf>
    <xf numFmtId="165" fontId="0" fillId="0" borderId="10" xfId="0" applyNumberFormat="1" applyBorder="1" applyAlignment="1" applyProtection="1">
      <alignment horizontal="center" vertical="center" textRotation="90"/>
    </xf>
    <xf numFmtId="165" fontId="0" fillId="0" borderId="8" xfId="0" applyNumberFormat="1" applyBorder="1" applyAlignment="1" applyProtection="1">
      <alignment horizontal="center" vertical="center"/>
    </xf>
    <xf numFmtId="165" fontId="2" fillId="0" borderId="10" xfId="0" applyNumberFormat="1" applyFont="1" applyBorder="1" applyAlignment="1" applyProtection="1">
      <alignment horizontal="center" vertical="center"/>
    </xf>
    <xf numFmtId="165" fontId="2" fillId="0" borderId="9" xfId="0" applyNumberFormat="1" applyFont="1" applyBorder="1" applyAlignment="1" applyProtection="1">
      <alignment horizontal="center" vertical="center"/>
    </xf>
    <xf numFmtId="165" fontId="0" fillId="0" borderId="6" xfId="0" applyNumberFormat="1" applyBorder="1" applyAlignment="1" applyProtection="1">
      <alignment horizontal="center"/>
    </xf>
    <xf numFmtId="165" fontId="0" fillId="3" borderId="6" xfId="0" applyNumberFormat="1" applyFill="1" applyBorder="1" applyAlignment="1" applyProtection="1">
      <alignment horizontal="center"/>
    </xf>
    <xf numFmtId="165" fontId="0" fillId="0" borderId="4" xfId="0" applyNumberFormat="1" applyBorder="1" applyAlignment="1" applyProtection="1">
      <alignment horizontal="center"/>
    </xf>
    <xf numFmtId="0" fontId="7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 vertical="center"/>
    </xf>
    <xf numFmtId="14" fontId="2" fillId="0" borderId="8" xfId="0" applyNumberFormat="1" applyFont="1" applyBorder="1" applyAlignment="1" applyProtection="1">
      <alignment horizontal="center"/>
    </xf>
    <xf numFmtId="14" fontId="2" fillId="0" borderId="10" xfId="0" applyNumberFormat="1" applyFont="1" applyBorder="1" applyAlignment="1" applyProtection="1">
      <alignment horizontal="center" vertical="center"/>
    </xf>
    <xf numFmtId="14" fontId="2" fillId="0" borderId="9" xfId="0" applyNumberFormat="1" applyFont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 textRotation="90"/>
    </xf>
    <xf numFmtId="0" fontId="0" fillId="0" borderId="3" xfId="0" applyBorder="1"/>
    <xf numFmtId="0" fontId="6" fillId="2" borderId="3" xfId="0" applyFont="1" applyFill="1" applyBorder="1" applyAlignment="1" applyProtection="1">
      <alignment horizontal="center" vertical="center" textRotation="90"/>
    </xf>
    <xf numFmtId="0" fontId="10" fillId="2" borderId="3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/>
    </xf>
    <xf numFmtId="164" fontId="11" fillId="4" borderId="17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11" fillId="4" borderId="11" xfId="0" applyNumberFormat="1" applyFont="1" applyFill="1" applyBorder="1" applyAlignment="1">
      <alignment horizontal="center" vertical="center"/>
    </xf>
    <xf numFmtId="164" fontId="5" fillId="4" borderId="16" xfId="0" applyNumberFormat="1" applyFont="1" applyFill="1" applyBorder="1" applyAlignment="1">
      <alignment horizontal="center" vertical="center"/>
    </xf>
    <xf numFmtId="164" fontId="11" fillId="4" borderId="16" xfId="0" applyNumberFormat="1" applyFont="1" applyFill="1" applyBorder="1" applyAlignment="1">
      <alignment horizontal="center" vertical="center"/>
    </xf>
    <xf numFmtId="164" fontId="11" fillId="4" borderId="1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11" fillId="4" borderId="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1" fillId="4" borderId="7" xfId="0" applyNumberFormat="1" applyFont="1" applyFill="1" applyBorder="1" applyAlignment="1">
      <alignment horizontal="center" vertical="center"/>
    </xf>
    <xf numFmtId="165" fontId="0" fillId="0" borderId="3" xfId="0" applyNumberFormat="1" applyFill="1" applyBorder="1" applyAlignment="1" applyProtection="1">
      <alignment horizontal="center" textRotation="90"/>
    </xf>
    <xf numFmtId="165" fontId="0" fillId="0" borderId="6" xfId="0" applyNumberFormat="1" applyFill="1" applyBorder="1" applyAlignment="1" applyProtection="1">
      <alignment horizontal="center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1" fontId="2" fillId="0" borderId="6" xfId="0" applyNumberFormat="1" applyFont="1" applyBorder="1" applyAlignment="1" applyProtection="1">
      <alignment horizontal="center" vertical="center"/>
    </xf>
    <xf numFmtId="0" fontId="0" fillId="0" borderId="0" xfId="0" applyFill="1" applyBorder="1" applyAlignment="1"/>
    <xf numFmtId="0" fontId="1" fillId="0" borderId="8" xfId="0" applyFont="1" applyBorder="1" applyAlignment="1" applyProtection="1">
      <alignment horizontal="center"/>
    </xf>
    <xf numFmtId="165" fontId="0" fillId="0" borderId="21" xfId="0" applyNumberFormat="1" applyFill="1" applyBorder="1" applyAlignment="1" applyProtection="1">
      <alignment horizontal="center" textRotation="90"/>
    </xf>
    <xf numFmtId="165" fontId="0" fillId="0" borderId="22" xfId="0" applyNumberFormat="1" applyFill="1" applyBorder="1" applyAlignment="1" applyProtection="1">
      <alignment horizontal="center"/>
    </xf>
    <xf numFmtId="14" fontId="0" fillId="3" borderId="24" xfId="0" applyNumberFormat="1" applyFill="1" applyBorder="1" applyAlignment="1" applyProtection="1">
      <alignment horizontal="center" textRotation="90"/>
    </xf>
    <xf numFmtId="14" fontId="0" fillId="0" borderId="11" xfId="0" applyNumberFormat="1" applyFill="1" applyBorder="1" applyAlignment="1" applyProtection="1">
      <alignment horizontal="center" textRotation="90"/>
    </xf>
    <xf numFmtId="14" fontId="0" fillId="3" borderId="11" xfId="0" applyNumberFormat="1" applyFill="1" applyBorder="1" applyAlignment="1" applyProtection="1">
      <alignment horizontal="center" textRotation="90"/>
    </xf>
    <xf numFmtId="165" fontId="0" fillId="3" borderId="3" xfId="0" applyNumberFormat="1" applyFill="1" applyBorder="1" applyAlignment="1" applyProtection="1">
      <alignment horizontal="center"/>
    </xf>
    <xf numFmtId="14" fontId="0" fillId="0" borderId="25" xfId="0" applyNumberFormat="1" applyFill="1" applyBorder="1" applyAlignment="1" applyProtection="1">
      <alignment horizontal="center" textRotation="90"/>
    </xf>
    <xf numFmtId="165" fontId="0" fillId="0" borderId="3" xfId="0" applyNumberFormat="1" applyFill="1" applyBorder="1" applyAlignment="1" applyProtection="1">
      <alignment horizontal="center"/>
    </xf>
    <xf numFmtId="165" fontId="0" fillId="3" borderId="21" xfId="0" applyNumberFormat="1" applyFill="1" applyBorder="1" applyAlignment="1" applyProtection="1">
      <alignment horizontal="center"/>
    </xf>
    <xf numFmtId="165" fontId="0" fillId="0" borderId="30" xfId="0" applyNumberFormat="1" applyFill="1" applyBorder="1" applyAlignment="1" applyProtection="1">
      <alignment horizontal="center" textRotation="90"/>
    </xf>
    <xf numFmtId="0" fontId="0" fillId="0" borderId="21" xfId="0" applyBorder="1"/>
    <xf numFmtId="0" fontId="4" fillId="0" borderId="3" xfId="0" applyFont="1" applyBorder="1" applyAlignment="1">
      <alignment horizontal="center"/>
    </xf>
    <xf numFmtId="0" fontId="0" fillId="5" borderId="28" xfId="0" applyFill="1" applyBorder="1" applyAlignment="1" applyProtection="1">
      <alignment horizontal="center"/>
    </xf>
    <xf numFmtId="0" fontId="0" fillId="5" borderId="29" xfId="0" applyFill="1" applyBorder="1" applyAlignment="1" applyProtection="1">
      <alignment horizontal="center"/>
    </xf>
    <xf numFmtId="165" fontId="0" fillId="5" borderId="3" xfId="0" applyNumberFormat="1" applyFill="1" applyBorder="1" applyAlignment="1" applyProtection="1">
      <alignment horizontal="center"/>
    </xf>
    <xf numFmtId="165" fontId="0" fillId="5" borderId="13" xfId="0" applyNumberFormat="1" applyFill="1" applyBorder="1" applyAlignment="1" applyProtection="1">
      <alignment horizontal="center"/>
    </xf>
    <xf numFmtId="165" fontId="0" fillId="5" borderId="3" xfId="0" applyNumberFormat="1" applyFill="1" applyBorder="1" applyAlignment="1" applyProtection="1">
      <alignment horizontal="center" textRotation="90"/>
    </xf>
    <xf numFmtId="165" fontId="0" fillId="5" borderId="13" xfId="0" applyNumberFormat="1" applyFill="1" applyBorder="1" applyAlignment="1" applyProtection="1">
      <alignment horizontal="center" textRotation="90"/>
    </xf>
    <xf numFmtId="165" fontId="0" fillId="5" borderId="6" xfId="0" applyNumberFormat="1" applyFill="1" applyBorder="1" applyAlignment="1" applyProtection="1">
      <alignment horizontal="center"/>
    </xf>
    <xf numFmtId="14" fontId="2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Fill="1"/>
    <xf numFmtId="14" fontId="0" fillId="3" borderId="31" xfId="0" applyNumberFormat="1" applyFill="1" applyBorder="1" applyAlignment="1" applyProtection="1">
      <alignment horizontal="center" textRotation="90"/>
    </xf>
    <xf numFmtId="14" fontId="0" fillId="0" borderId="7" xfId="0" applyNumberFormat="1" applyFill="1" applyBorder="1" applyAlignment="1" applyProtection="1">
      <alignment horizontal="center" textRotation="90"/>
    </xf>
    <xf numFmtId="14" fontId="0" fillId="3" borderId="7" xfId="0" applyNumberFormat="1" applyFill="1" applyBorder="1" applyAlignment="1" applyProtection="1">
      <alignment horizontal="center" textRotation="90"/>
    </xf>
    <xf numFmtId="0" fontId="0" fillId="5" borderId="17" xfId="0" applyFill="1" applyBorder="1" applyAlignment="1" applyProtection="1">
      <alignment horizontal="center"/>
    </xf>
    <xf numFmtId="0" fontId="0" fillId="5" borderId="32" xfId="0" applyFill="1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165" fontId="0" fillId="0" borderId="23" xfId="0" applyNumberFormat="1" applyFill="1" applyBorder="1" applyAlignment="1" applyProtection="1">
      <alignment horizontal="center" vertical="center"/>
      <protection locked="0"/>
    </xf>
    <xf numFmtId="165" fontId="0" fillId="0" borderId="17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34" xfId="0" applyBorder="1" applyAlignment="1" applyProtection="1">
      <alignment horizontal="center"/>
    </xf>
    <xf numFmtId="165" fontId="0" fillId="4" borderId="23" xfId="0" applyNumberFormat="1" applyFill="1" applyBorder="1" applyAlignment="1" applyProtection="1">
      <alignment horizontal="center" vertical="center"/>
      <protection locked="0"/>
    </xf>
    <xf numFmtId="165" fontId="0" fillId="4" borderId="17" xfId="0" applyNumberFormat="1" applyFill="1" applyBorder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horizontal="center"/>
      <protection hidden="1"/>
    </xf>
    <xf numFmtId="166" fontId="13" fillId="3" borderId="4" xfId="0" applyNumberFormat="1" applyFont="1" applyFill="1" applyBorder="1" applyAlignment="1" applyProtection="1">
      <alignment horizontal="center"/>
    </xf>
    <xf numFmtId="166" fontId="13" fillId="0" borderId="3" xfId="0" applyNumberFormat="1" applyFont="1" applyFill="1" applyBorder="1" applyAlignment="1" applyProtection="1">
      <alignment horizontal="center"/>
    </xf>
    <xf numFmtId="166" fontId="13" fillId="3" borderId="3" xfId="0" applyNumberFormat="1" applyFont="1" applyFill="1" applyBorder="1" applyAlignment="1" applyProtection="1">
      <alignment horizontal="center"/>
    </xf>
    <xf numFmtId="166" fontId="13" fillId="5" borderId="3" xfId="0" applyNumberFormat="1" applyFont="1" applyFill="1" applyBorder="1" applyAlignment="1" applyProtection="1">
      <alignment horizontal="center"/>
    </xf>
    <xf numFmtId="166" fontId="13" fillId="5" borderId="1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2771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66FF"/>
        </patternFill>
      </fill>
    </dxf>
    <dxf>
      <fill>
        <patternFill patternType="solid">
          <bgColor rgb="FF00FF99"/>
        </patternFill>
      </fill>
    </dxf>
    <dxf>
      <fill>
        <patternFill patternType="solid">
          <bgColor rgb="FFC0C0C0"/>
        </patternFill>
      </fill>
    </dxf>
    <dxf>
      <fill>
        <patternFill>
          <bgColor rgb="FF9900FF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theme="4"/>
        </patternFill>
      </fill>
    </dxf>
    <dxf>
      <fill>
        <patternFill>
          <bgColor theme="5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rgb="FFFFFF00"/>
        </patternFill>
      </fill>
    </dxf>
    <dxf>
      <fill>
        <patternFill>
          <bgColor rgb="FFFF7C80"/>
        </patternFill>
      </fill>
    </dxf>
    <dxf>
      <fill>
        <patternFill>
          <bgColor rgb="FFFF66FF"/>
        </patternFill>
      </fill>
    </dxf>
    <dxf>
      <fill>
        <patternFill>
          <bgColor rgb="FFCC9900"/>
        </patternFill>
      </fill>
    </dxf>
    <dxf>
      <fill>
        <patternFill>
          <bgColor rgb="FF00FFFF"/>
        </patternFill>
      </fill>
    </dxf>
    <dxf>
      <fill>
        <patternFill>
          <bgColor rgb="FFFF99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 xr9:uid="{00000000-0011-0000-FFFF-FFFF00000000}">
      <tableStyleElement type="firstRowStripe" dxfId="2770"/>
    </tableStyle>
  </tableStyles>
  <colors>
    <mruColors>
      <color rgb="FF9900FF"/>
      <color rgb="FF00FFFF"/>
      <color rgb="FFFF7C80"/>
      <color rgb="FFFF00FF"/>
      <color rgb="FF96FFFE"/>
      <color rgb="FFFF9900"/>
      <color rgb="FFEF9C29"/>
      <color rgb="FF00FF99"/>
      <color rgb="FFCC990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1904DBCC-52DF-41A7-B52A-D315D9C3BACC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1904DBCC-52DF-41A7-B52A-D315D9C3BACC}" id="{4CC18831-B4CF-4608-91A9-7C3E35E55035}">
    <text>Depot+nid d'abeille+capi</text>
  </threadedComment>
  <threadedComment ref="E43" dT="2020-10-05T10:05:33.94" personId="{1904DBCC-52DF-41A7-B52A-D315D9C3BACC}" id="{3D9964ED-41CD-4681-B057-39504DD43646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A1:WRL18"/>
  <sheetViews>
    <sheetView tabSelected="1" zoomScale="69" zoomScaleNormal="69" workbookViewId="0">
      <pane xSplit="7" topLeftCell="H1" activePane="topRight" state="frozen"/>
      <selection pane="topRight" activeCell="Z21" sqref="Z21"/>
    </sheetView>
  </sheetViews>
  <sheetFormatPr baseColWidth="10" defaultRowHeight="15.75" x14ac:dyDescent="0.25"/>
  <cols>
    <col min="1" max="1" width="11.625" style="82" bestFit="1" customWidth="1"/>
    <col min="2" max="2" width="10.625" style="82" customWidth="1"/>
    <col min="3" max="3" width="7.5" style="82" bestFit="1" customWidth="1"/>
    <col min="4" max="4" width="17" style="82" bestFit="1" customWidth="1"/>
    <col min="5" max="5" width="8.625" style="82" bestFit="1" customWidth="1"/>
    <col min="6" max="6" width="10.375" style="105" bestFit="1" customWidth="1"/>
    <col min="7" max="7" width="10.375" style="106" customWidth="1"/>
    <col min="8" max="8" width="10.125" style="82" bestFit="1" customWidth="1"/>
    <col min="9" max="10" width="5.75" style="82" bestFit="1" customWidth="1"/>
    <col min="11" max="12" width="6" style="82" bestFit="1" customWidth="1"/>
    <col min="13" max="14" width="5.75" style="82" bestFit="1" customWidth="1"/>
    <col min="15" max="20" width="6" style="82" bestFit="1" customWidth="1"/>
    <col min="21" max="22" width="6.375" style="82" bestFit="1" customWidth="1"/>
    <col min="23" max="26" width="6.375" style="107" bestFit="1" customWidth="1"/>
    <col min="27" max="28" width="6.125" style="107" bestFit="1" customWidth="1"/>
    <col min="29" max="30" width="6.375" style="107" bestFit="1" customWidth="1"/>
    <col min="31" max="32" width="6.125" style="107" bestFit="1" customWidth="1"/>
    <col min="33" max="33" width="8.875" style="82" bestFit="1" customWidth="1"/>
    <col min="34" max="36" width="6.375" style="82" bestFit="1" customWidth="1"/>
    <col min="37" max="38" width="5.75" style="107" bestFit="1" customWidth="1"/>
    <col min="39" max="39" width="5.5" style="107" bestFit="1" customWidth="1"/>
    <col min="40" max="42" width="6" style="107" bestFit="1" customWidth="1"/>
    <col min="43" max="44" width="5.5" style="107" bestFit="1" customWidth="1"/>
    <col min="45" max="46" width="6" style="107" bestFit="1" customWidth="1"/>
    <col min="47" max="49" width="6" style="82" bestFit="1" customWidth="1"/>
    <col min="50" max="50" width="6" style="82" customWidth="1"/>
    <col min="51" max="52" width="6" style="107" bestFit="1" customWidth="1"/>
    <col min="53" max="58" width="6.375" style="107" bestFit="1" customWidth="1"/>
    <col min="59" max="60" width="6.125" style="107" bestFit="1" customWidth="1"/>
    <col min="61" max="62" width="6.375" style="82" bestFit="1" customWidth="1"/>
    <col min="63" max="64" width="6.125" style="82" bestFit="1" customWidth="1"/>
    <col min="65" max="70" width="6" style="107" bestFit="1" customWidth="1"/>
    <col min="71" max="72" width="5.75" style="107" bestFit="1" customWidth="1"/>
    <col min="73" max="74" width="6" style="107" bestFit="1" customWidth="1"/>
    <col min="75" max="76" width="5.75" style="82" bestFit="1" customWidth="1"/>
    <col min="77" max="78" width="6" style="82" bestFit="1" customWidth="1"/>
    <col min="79" max="16384" width="11" style="107"/>
  </cols>
  <sheetData>
    <row r="1" spans="1:78 16028:16028" s="27" customFormat="1" ht="15.6" customHeight="1" thickBot="1" x14ac:dyDescent="0.3">
      <c r="A1" s="118"/>
      <c r="B1" s="118"/>
      <c r="C1" s="118"/>
      <c r="D1" s="118"/>
      <c r="E1" s="118"/>
      <c r="F1" s="118"/>
      <c r="G1" s="26"/>
      <c r="H1" s="84" t="str">
        <f>ADDRESS(7,109)</f>
        <v>$DE$7</v>
      </c>
      <c r="I1" s="113" t="s">
        <v>2</v>
      </c>
      <c r="J1" s="114"/>
      <c r="K1" s="114"/>
      <c r="L1" s="114"/>
      <c r="M1" s="114"/>
      <c r="N1" s="114"/>
      <c r="O1" s="114"/>
      <c r="P1" s="114"/>
      <c r="Q1" s="114"/>
      <c r="R1" s="114"/>
      <c r="S1" s="114"/>
      <c r="T1" s="114"/>
      <c r="U1" s="114"/>
      <c r="V1" s="115"/>
      <c r="W1" s="120" t="s">
        <v>3</v>
      </c>
      <c r="X1" s="121"/>
      <c r="Y1" s="121"/>
      <c r="Z1" s="121"/>
      <c r="AA1" s="121"/>
      <c r="AB1" s="121"/>
      <c r="AC1" s="121"/>
      <c r="AD1" s="121"/>
      <c r="AE1" s="121"/>
      <c r="AF1" s="121"/>
      <c r="AG1" s="121"/>
      <c r="AH1" s="121"/>
      <c r="AI1" s="121"/>
      <c r="AJ1" s="122"/>
      <c r="AK1" s="113" t="s">
        <v>101</v>
      </c>
      <c r="AL1" s="114"/>
      <c r="AM1" s="114"/>
      <c r="AN1" s="114"/>
      <c r="AO1" s="114"/>
      <c r="AP1" s="114"/>
      <c r="AQ1" s="114"/>
      <c r="AR1" s="114"/>
      <c r="AS1" s="114"/>
      <c r="AT1" s="114"/>
      <c r="AU1" s="114"/>
      <c r="AV1" s="114"/>
      <c r="AW1" s="114"/>
      <c r="AX1" s="115"/>
      <c r="AY1" s="113" t="s">
        <v>102</v>
      </c>
      <c r="AZ1" s="114"/>
      <c r="BA1" s="114"/>
      <c r="BB1" s="114"/>
      <c r="BC1" s="114"/>
      <c r="BD1" s="114"/>
      <c r="BE1" s="114"/>
      <c r="BF1" s="114"/>
      <c r="BG1" s="114"/>
      <c r="BH1" s="114"/>
      <c r="BI1" s="114"/>
      <c r="BJ1" s="114"/>
      <c r="BK1" s="114"/>
      <c r="BL1" s="115"/>
      <c r="BM1" s="113" t="s">
        <v>105</v>
      </c>
      <c r="BN1" s="114"/>
      <c r="BO1" s="114"/>
      <c r="BP1" s="114"/>
      <c r="BQ1" s="114"/>
      <c r="BR1" s="114"/>
      <c r="BS1" s="114"/>
      <c r="BT1" s="114"/>
      <c r="BU1" s="114"/>
      <c r="BV1" s="114"/>
      <c r="BW1" s="114"/>
      <c r="BX1" s="114"/>
      <c r="BY1" s="114"/>
      <c r="BZ1" s="115"/>
      <c r="WRL1" s="58" t="s">
        <v>97</v>
      </c>
    </row>
    <row r="2" spans="1:78 16028:16028" customFormat="1" ht="57.75" x14ac:dyDescent="0.25">
      <c r="A2" s="119"/>
      <c r="B2" s="119"/>
      <c r="C2" s="119"/>
      <c r="D2" s="119"/>
      <c r="E2" s="119"/>
      <c r="F2" s="119"/>
      <c r="G2" s="45"/>
      <c r="H2" s="26"/>
      <c r="I2" s="88" t="s">
        <v>98</v>
      </c>
      <c r="J2" s="89" t="s">
        <v>99</v>
      </c>
      <c r="K2" s="90" t="s">
        <v>98</v>
      </c>
      <c r="L2" s="89" t="s">
        <v>99</v>
      </c>
      <c r="M2" s="90" t="s">
        <v>98</v>
      </c>
      <c r="N2" s="89" t="s">
        <v>99</v>
      </c>
      <c r="O2" s="90" t="s">
        <v>98</v>
      </c>
      <c r="P2" s="89" t="s">
        <v>99</v>
      </c>
      <c r="Q2" s="90" t="s">
        <v>98</v>
      </c>
      <c r="R2" s="92" t="s">
        <v>99</v>
      </c>
      <c r="S2" s="98" t="s">
        <v>0</v>
      </c>
      <c r="T2" s="98" t="s">
        <v>0</v>
      </c>
      <c r="U2" s="98" t="s">
        <v>1</v>
      </c>
      <c r="V2" s="99" t="s">
        <v>1</v>
      </c>
      <c r="W2" s="108" t="s">
        <v>98</v>
      </c>
      <c r="X2" s="109" t="s">
        <v>99</v>
      </c>
      <c r="Y2" s="110" t="s">
        <v>98</v>
      </c>
      <c r="Z2" s="109" t="s">
        <v>99</v>
      </c>
      <c r="AA2" s="110" t="s">
        <v>98</v>
      </c>
      <c r="AB2" s="109" t="s">
        <v>99</v>
      </c>
      <c r="AC2" s="110" t="s">
        <v>98</v>
      </c>
      <c r="AD2" s="109" t="s">
        <v>99</v>
      </c>
      <c r="AE2" s="110" t="s">
        <v>98</v>
      </c>
      <c r="AF2" s="109" t="s">
        <v>99</v>
      </c>
      <c r="AG2" s="111" t="s">
        <v>0</v>
      </c>
      <c r="AH2" s="111" t="s">
        <v>0</v>
      </c>
      <c r="AI2" s="111" t="s">
        <v>1</v>
      </c>
      <c r="AJ2" s="112" t="s">
        <v>1</v>
      </c>
      <c r="AK2" s="88" t="s">
        <v>98</v>
      </c>
      <c r="AL2" s="89" t="s">
        <v>99</v>
      </c>
      <c r="AM2" s="90" t="s">
        <v>98</v>
      </c>
      <c r="AN2" s="89" t="s">
        <v>99</v>
      </c>
      <c r="AO2" s="90" t="s">
        <v>98</v>
      </c>
      <c r="AP2" s="89" t="s">
        <v>99</v>
      </c>
      <c r="AQ2" s="90" t="s">
        <v>98</v>
      </c>
      <c r="AR2" s="89" t="s">
        <v>99</v>
      </c>
      <c r="AS2" s="90" t="s">
        <v>98</v>
      </c>
      <c r="AT2" s="89" t="s">
        <v>99</v>
      </c>
      <c r="AU2" s="98" t="s">
        <v>0</v>
      </c>
      <c r="AV2" s="98" t="s">
        <v>0</v>
      </c>
      <c r="AW2" s="98" t="s">
        <v>1</v>
      </c>
      <c r="AX2" s="99" t="s">
        <v>1</v>
      </c>
      <c r="AY2" s="88" t="s">
        <v>98</v>
      </c>
      <c r="AZ2" s="89" t="s">
        <v>99</v>
      </c>
      <c r="BA2" s="90" t="s">
        <v>98</v>
      </c>
      <c r="BB2" s="89" t="s">
        <v>99</v>
      </c>
      <c r="BC2" s="90" t="s">
        <v>98</v>
      </c>
      <c r="BD2" s="89" t="s">
        <v>99</v>
      </c>
      <c r="BE2" s="90" t="s">
        <v>98</v>
      </c>
      <c r="BF2" s="89" t="s">
        <v>99</v>
      </c>
      <c r="BG2" s="90" t="s">
        <v>98</v>
      </c>
      <c r="BH2" s="89" t="s">
        <v>99</v>
      </c>
      <c r="BI2" s="98" t="s">
        <v>0</v>
      </c>
      <c r="BJ2" s="98" t="s">
        <v>0</v>
      </c>
      <c r="BK2" s="98" t="s">
        <v>1</v>
      </c>
      <c r="BL2" s="99" t="s">
        <v>1</v>
      </c>
      <c r="BM2" s="88" t="s">
        <v>98</v>
      </c>
      <c r="BN2" s="89" t="s">
        <v>99</v>
      </c>
      <c r="BO2" s="90" t="s">
        <v>98</v>
      </c>
      <c r="BP2" s="89" t="s">
        <v>99</v>
      </c>
      <c r="BQ2" s="90" t="s">
        <v>98</v>
      </c>
      <c r="BR2" s="89" t="s">
        <v>99</v>
      </c>
      <c r="BS2" s="90" t="s">
        <v>98</v>
      </c>
      <c r="BT2" s="89" t="s">
        <v>99</v>
      </c>
      <c r="BU2" s="90" t="s">
        <v>98</v>
      </c>
      <c r="BV2" s="89" t="s">
        <v>99</v>
      </c>
      <c r="BW2" s="98" t="s">
        <v>0</v>
      </c>
      <c r="BX2" s="98" t="s">
        <v>0</v>
      </c>
      <c r="BY2" s="98" t="s">
        <v>1</v>
      </c>
      <c r="BZ2" s="99" t="s">
        <v>1</v>
      </c>
    </row>
    <row r="3" spans="1:78 16028:16028" customFormat="1" ht="16.5" thickBot="1" x14ac:dyDescent="0.3">
      <c r="A3" s="81" t="s">
        <v>53</v>
      </c>
      <c r="B3" s="44" t="s">
        <v>94</v>
      </c>
      <c r="C3" s="44" t="s">
        <v>4</v>
      </c>
      <c r="D3" s="29" t="s">
        <v>55</v>
      </c>
      <c r="E3" s="30" t="s">
        <v>79</v>
      </c>
      <c r="F3" s="61" t="s">
        <v>80</v>
      </c>
      <c r="G3" s="85" t="s">
        <v>96</v>
      </c>
      <c r="H3" s="30" t="s">
        <v>6</v>
      </c>
      <c r="I3" s="126">
        <v>44270</v>
      </c>
      <c r="J3" s="127">
        <v>44270</v>
      </c>
      <c r="K3" s="128">
        <v>44271</v>
      </c>
      <c r="L3" s="127">
        <v>44271</v>
      </c>
      <c r="M3" s="128">
        <v>44272</v>
      </c>
      <c r="N3" s="127">
        <v>44272</v>
      </c>
      <c r="O3" s="128">
        <v>44273</v>
      </c>
      <c r="P3" s="127">
        <v>44273</v>
      </c>
      <c r="Q3" s="128">
        <v>44274</v>
      </c>
      <c r="R3" s="127">
        <v>44274</v>
      </c>
      <c r="S3" s="129">
        <v>44275</v>
      </c>
      <c r="T3" s="129">
        <v>44275</v>
      </c>
      <c r="U3" s="129">
        <v>44276</v>
      </c>
      <c r="V3" s="130">
        <v>44276</v>
      </c>
      <c r="W3" s="126">
        <v>44277</v>
      </c>
      <c r="X3" s="127">
        <v>44277</v>
      </c>
      <c r="Y3" s="128">
        <v>44278</v>
      </c>
      <c r="Z3" s="127">
        <v>44278</v>
      </c>
      <c r="AA3" s="128">
        <v>44279</v>
      </c>
      <c r="AB3" s="127">
        <v>44279</v>
      </c>
      <c r="AC3" s="128">
        <v>44280</v>
      </c>
      <c r="AD3" s="127">
        <v>44280</v>
      </c>
      <c r="AE3" s="128">
        <v>44281</v>
      </c>
      <c r="AF3" s="127">
        <v>44281</v>
      </c>
      <c r="AG3" s="129">
        <v>44282</v>
      </c>
      <c r="AH3" s="129">
        <v>44282</v>
      </c>
      <c r="AI3" s="129">
        <v>44283</v>
      </c>
      <c r="AJ3" s="130">
        <v>44283</v>
      </c>
      <c r="AK3" s="126">
        <v>44284</v>
      </c>
      <c r="AL3" s="127">
        <v>44284</v>
      </c>
      <c r="AM3" s="128">
        <v>44285</v>
      </c>
      <c r="AN3" s="127">
        <v>44285</v>
      </c>
      <c r="AO3" s="128">
        <v>44286</v>
      </c>
      <c r="AP3" s="127">
        <v>44286</v>
      </c>
      <c r="AQ3" s="128">
        <v>44287</v>
      </c>
      <c r="AR3" s="127">
        <v>44287</v>
      </c>
      <c r="AS3" s="128">
        <v>44288</v>
      </c>
      <c r="AT3" s="127">
        <v>44288</v>
      </c>
      <c r="AU3" s="129">
        <v>44289</v>
      </c>
      <c r="AV3" s="129">
        <v>44289</v>
      </c>
      <c r="AW3" s="129">
        <v>44290</v>
      </c>
      <c r="AX3" s="130">
        <v>44290</v>
      </c>
      <c r="AY3" s="126">
        <v>44291</v>
      </c>
      <c r="AZ3" s="127">
        <v>44291</v>
      </c>
      <c r="BA3" s="128">
        <v>44292</v>
      </c>
      <c r="BB3" s="127">
        <v>44292</v>
      </c>
      <c r="BC3" s="128">
        <v>44293</v>
      </c>
      <c r="BD3" s="127">
        <v>44293</v>
      </c>
      <c r="BE3" s="128">
        <v>44294</v>
      </c>
      <c r="BF3" s="127">
        <v>44294</v>
      </c>
      <c r="BG3" s="128">
        <v>44295</v>
      </c>
      <c r="BH3" s="127">
        <v>44295</v>
      </c>
      <c r="BI3" s="129">
        <v>44296</v>
      </c>
      <c r="BJ3" s="129">
        <v>44296</v>
      </c>
      <c r="BK3" s="129">
        <v>44297</v>
      </c>
      <c r="BL3" s="130">
        <v>44297</v>
      </c>
      <c r="BM3" s="126">
        <v>44298</v>
      </c>
      <c r="BN3" s="127">
        <v>44298</v>
      </c>
      <c r="BO3" s="128">
        <v>44299</v>
      </c>
      <c r="BP3" s="127">
        <v>44299</v>
      </c>
      <c r="BQ3" s="128">
        <v>44300</v>
      </c>
      <c r="BR3" s="127">
        <v>44300</v>
      </c>
      <c r="BS3" s="128">
        <v>44301</v>
      </c>
      <c r="BT3" s="127">
        <v>44301</v>
      </c>
      <c r="BU3" s="128">
        <v>44302</v>
      </c>
      <c r="BV3" s="127">
        <v>44302</v>
      </c>
      <c r="BW3" s="129">
        <v>44303</v>
      </c>
      <c r="BX3" s="129">
        <v>44303</v>
      </c>
      <c r="BY3" s="129">
        <v>44304</v>
      </c>
      <c r="BZ3" s="130">
        <v>44304</v>
      </c>
    </row>
    <row r="4" spans="1:78 16028:16028" customFormat="1" ht="16.5" thickTop="1" x14ac:dyDescent="0.25">
      <c r="A4" s="123"/>
      <c r="B4" s="116"/>
      <c r="C4" s="116" t="s">
        <v>88</v>
      </c>
      <c r="D4" s="116" t="str">
        <f>IF(ISBLANK(C4)=FALSE,VLOOKUP(C4,Sketchs!$M$1:$AAJ$91,2,FALSE),"")</f>
        <v>PW100 - A6</v>
      </c>
      <c r="E4" s="116">
        <f>IF(ISBLANK(C4)=FALSE,VLOOKUP($C4,Sketchs!M:O,3,FALSE),"")</f>
        <v>28</v>
      </c>
      <c r="F4" s="63"/>
      <c r="G4" s="53"/>
      <c r="H4" s="43" t="s">
        <v>54</v>
      </c>
      <c r="I4" s="93">
        <v>1</v>
      </c>
      <c r="J4" s="93">
        <f t="shared" ref="I4:R4" si="0">IF($G4=$K$3,1,IF(I4=0,0,IF(I4&lt;$E4,I4+1,0)))</f>
        <v>2</v>
      </c>
      <c r="K4" s="91">
        <f t="shared" si="0"/>
        <v>3</v>
      </c>
      <c r="L4" s="93">
        <f t="shared" si="0"/>
        <v>4</v>
      </c>
      <c r="M4" s="91">
        <f t="shared" si="0"/>
        <v>5</v>
      </c>
      <c r="N4" s="93">
        <f t="shared" si="0"/>
        <v>6</v>
      </c>
      <c r="O4" s="91">
        <f t="shared" si="0"/>
        <v>7</v>
      </c>
      <c r="P4" s="93">
        <f t="shared" si="0"/>
        <v>8</v>
      </c>
      <c r="Q4" s="91">
        <f t="shared" si="0"/>
        <v>9</v>
      </c>
      <c r="R4" s="93">
        <f t="shared" si="0"/>
        <v>10</v>
      </c>
      <c r="S4" s="100"/>
      <c r="T4" s="100"/>
      <c r="U4" s="100"/>
      <c r="V4" s="101"/>
      <c r="W4" s="94">
        <f>IF($G4=$K$3,1,IF(R4=0,0,IF(R4&lt;$E4,R4+1,0)))</f>
        <v>11</v>
      </c>
      <c r="X4" s="93">
        <f t="shared" ref="X4:AF4" si="1">IF($G4=$K$3,1,IF(W4=0,0,IF(W4&lt;$E4,W4+1,0)))</f>
        <v>12</v>
      </c>
      <c r="Y4" s="91">
        <f t="shared" si="1"/>
        <v>13</v>
      </c>
      <c r="Z4" s="93">
        <f t="shared" si="1"/>
        <v>14</v>
      </c>
      <c r="AA4" s="93">
        <f t="shared" si="1"/>
        <v>15</v>
      </c>
      <c r="AB4" s="93">
        <f t="shared" si="1"/>
        <v>16</v>
      </c>
      <c r="AC4" s="91">
        <f t="shared" si="1"/>
        <v>17</v>
      </c>
      <c r="AD4" s="93">
        <f t="shared" si="1"/>
        <v>18</v>
      </c>
      <c r="AE4" s="91">
        <f t="shared" si="1"/>
        <v>19</v>
      </c>
      <c r="AF4" s="93">
        <f t="shared" si="1"/>
        <v>20</v>
      </c>
      <c r="AG4" s="100"/>
      <c r="AH4" s="100"/>
      <c r="AI4" s="100"/>
      <c r="AJ4" s="101"/>
      <c r="AK4" s="94">
        <f>IF($G4=$K$3,1,IF(AF4=0,0,IF(AF4&lt;$E4,AF4+1,0)))</f>
        <v>21</v>
      </c>
      <c r="AL4" s="93">
        <f t="shared" ref="AL4:AT4" si="2">IF($G4=$K$3,1,IF(AK4=0,0,IF(AK4&lt;$E4,AK4+1,0)))</f>
        <v>22</v>
      </c>
      <c r="AM4" s="91">
        <f t="shared" si="2"/>
        <v>23</v>
      </c>
      <c r="AN4" s="93">
        <f t="shared" si="2"/>
        <v>24</v>
      </c>
      <c r="AO4" s="91">
        <f t="shared" si="2"/>
        <v>25</v>
      </c>
      <c r="AP4" s="93">
        <f t="shared" si="2"/>
        <v>26</v>
      </c>
      <c r="AQ4" s="91">
        <f t="shared" si="2"/>
        <v>27</v>
      </c>
      <c r="AR4" s="93">
        <f t="shared" si="2"/>
        <v>28</v>
      </c>
      <c r="AS4" s="91">
        <f t="shared" si="2"/>
        <v>0</v>
      </c>
      <c r="AT4" s="93">
        <f t="shared" si="2"/>
        <v>0</v>
      </c>
      <c r="AU4" s="100"/>
      <c r="AV4" s="100"/>
      <c r="AW4" s="100"/>
      <c r="AX4" s="101"/>
      <c r="AY4" s="94">
        <f>IF($G4=$K$3,1,IF(AT4=0,0,IF(AT4&lt;$E4,AT4+1,0)))</f>
        <v>0</v>
      </c>
      <c r="AZ4" s="93">
        <f t="shared" ref="AZ4:BH4" si="3">IF($G4=$K$3,1,IF(AY4=0,0,IF(AY4&lt;$E4,AY4+1,0)))</f>
        <v>0</v>
      </c>
      <c r="BA4" s="91">
        <f t="shared" si="3"/>
        <v>0</v>
      </c>
      <c r="BB4" s="93">
        <f t="shared" si="3"/>
        <v>0</v>
      </c>
      <c r="BC4" s="91">
        <f t="shared" si="3"/>
        <v>0</v>
      </c>
      <c r="BD4" s="93">
        <f t="shared" si="3"/>
        <v>0</v>
      </c>
      <c r="BE4" s="91">
        <f t="shared" si="3"/>
        <v>0</v>
      </c>
      <c r="BF4" s="93">
        <f t="shared" si="3"/>
        <v>0</v>
      </c>
      <c r="BG4" s="91">
        <f t="shared" si="3"/>
        <v>0</v>
      </c>
      <c r="BH4" s="93">
        <f t="shared" si="3"/>
        <v>0</v>
      </c>
      <c r="BI4" s="100"/>
      <c r="BJ4" s="100"/>
      <c r="BK4" s="100"/>
      <c r="BL4" s="101"/>
      <c r="BM4" s="94">
        <f>IF($G4=$K$3,1,IF(BD4=0,0,IF(BD4&lt;$E4,BD4+1,0)))</f>
        <v>0</v>
      </c>
      <c r="BN4" s="93">
        <f t="shared" ref="BN4:BV4" si="4">IF($G4=$K$3,1,IF(BM4=0,0,IF(BM4&lt;$E4,BM4+1,0)))</f>
        <v>0</v>
      </c>
      <c r="BO4" s="91">
        <f t="shared" si="4"/>
        <v>0</v>
      </c>
      <c r="BP4" s="93">
        <f t="shared" si="4"/>
        <v>0</v>
      </c>
      <c r="BQ4" s="91">
        <f t="shared" si="4"/>
        <v>0</v>
      </c>
      <c r="BR4" s="93">
        <f t="shared" si="4"/>
        <v>0</v>
      </c>
      <c r="BS4" s="91">
        <f t="shared" si="4"/>
        <v>0</v>
      </c>
      <c r="BT4" s="93">
        <f t="shared" si="4"/>
        <v>0</v>
      </c>
      <c r="BU4" s="91">
        <f t="shared" si="4"/>
        <v>0</v>
      </c>
      <c r="BV4" s="93">
        <f t="shared" si="4"/>
        <v>0</v>
      </c>
      <c r="BW4" s="100"/>
      <c r="BX4" s="100"/>
      <c r="BY4" s="100"/>
      <c r="BZ4" s="101"/>
    </row>
    <row r="5" spans="1:78 16028:16028" customFormat="1" ht="84" x14ac:dyDescent="0.25">
      <c r="A5" s="124"/>
      <c r="B5" s="117"/>
      <c r="C5" s="117"/>
      <c r="D5" s="117"/>
      <c r="E5" s="117"/>
      <c r="F5" s="62" t="s">
        <v>68</v>
      </c>
      <c r="G5" s="52"/>
      <c r="H5" s="50" t="s">
        <v>7</v>
      </c>
      <c r="I5" s="86" t="str" cm="1">
        <f t="array" ref="I5">IF(I4&lt;&gt;0,IF(INDEX(Sketchs!$M$1:$AAJ$192, MATCH($C4, Sketchs!$M:$M,0), 4+I4)&lt;&gt;"",INDEX(Sketchs!$M$1:$AAJ$192, MATCH($C4, Sketchs!$M:$M,0), 4+I4),""),"")</f>
        <v>DECAPAGE</v>
      </c>
      <c r="J5" s="79" t="str" cm="1">
        <f t="array" ref="J5">IF(J4&lt;&gt;0,IF(INDEX(Sketchs!$M$1:$AAJ$192, MATCH($C4, Sketchs!$M:$M,0), 4+J4)&lt;&gt;"",INDEX(Sketchs!$M$1:$AAJ$192, MATCH($C4, Sketchs!$M:$M,0), 4+J4),""),"")</f>
        <v>DECAPAGE</v>
      </c>
      <c r="K5" s="79" t="str" cm="1">
        <f t="array" ref="K5">IF(K4&lt;&gt;0,IF(INDEX(Sketchs!$M$1:$AAJ$192, MATCH($C4, Sketchs!$M:$M,0), 4+K4)&lt;&gt;"",INDEX(Sketchs!$M$1:$AAJ$192, MATCH($C4, Sketchs!$M:$M,0), 4+K4),""),"")</f>
        <v>DECAPAGE</v>
      </c>
      <c r="L5" s="79" t="str" cm="1">
        <f t="array" ref="L5">IF(L4&lt;&gt;0,IF(INDEX(Sketchs!$M$1:$AAJ$192, MATCH($C4, Sketchs!$M:$M,0), 4+L4)&lt;&gt;"",INDEX(Sketchs!$M$1:$AAJ$192, MATCH($C4, Sketchs!$M:$M,0), 4+L4),""),"")</f>
        <v>DECAPAGE</v>
      </c>
      <c r="M5" s="79" t="str" cm="1">
        <f t="array" ref="M5">IF(M4&lt;&gt;0,IF(INDEX(Sketchs!$M$1:$AAJ$192, MATCH($C4, Sketchs!$M:$M,0), 4+M4)&lt;&gt;"",INDEX(Sketchs!$M$1:$AAJ$192, MATCH($C4, Sketchs!$M:$M,0), 4+M4),""),"")</f>
        <v>LANCEMENT ST.</v>
      </c>
      <c r="N5" s="79" t="str" cm="1">
        <f t="array" ref="N5">IF(N4&lt;&gt;0,IF(INDEX(Sketchs!$M$1:$AAJ$192, MATCH($C4, Sketchs!$M:$M,0), 4+N4)&lt;&gt;"",INDEX(Sketchs!$M$1:$AAJ$192, MATCH($C4, Sketchs!$M:$M,0), 4+N4),""),"")</f>
        <v>LANCEMENT ST.</v>
      </c>
      <c r="O5" s="79" t="str" cm="1">
        <f t="array" ref="O5">IF(O4&lt;&gt;0,IF(INDEX(Sketchs!$M$1:$AAJ$192, MATCH($C4, Sketchs!$M:$M,0), 4+O4)&lt;&gt;"",INDEX(Sketchs!$M$1:$AAJ$192, MATCH($C4, Sketchs!$M:$M,0), 4+O4),""),"")</f>
        <v>LANCEMENT ST.</v>
      </c>
      <c r="P5" s="79" t="str" cm="1">
        <f t="array" ref="P5">IF(P4&lt;&gt;0,IF(INDEX(Sketchs!$M$1:$AAJ$192, MATCH($C4, Sketchs!$M:$M,0), 4+P4)&lt;&gt;"",INDEX(Sketchs!$M$1:$AAJ$192, MATCH($C4, Sketchs!$M:$M,0), 4+P4),""),"")</f>
        <v>LANCEMENT ST.</v>
      </c>
      <c r="Q5" s="79" t="str" cm="1">
        <f t="array" ref="Q5">IF(Q4&lt;&gt;0,IF(INDEX(Sketchs!$M$1:$AAJ$192, MATCH($C4, Sketchs!$M:$M,0), 4+Q4)&lt;&gt;"",INDEX(Sketchs!$M$1:$AAJ$192, MATCH($C4, Sketchs!$M:$M,0), 4+Q4),""),"")</f>
        <v>RESSUAGE</v>
      </c>
      <c r="R5" s="79" t="str" cm="1">
        <f t="array" ref="R5">IF(R4&lt;&gt;0,IF(INDEX(Sketchs!$M$1:$AAJ$192, MATCH($C4, Sketchs!$M:$M,0), 4+R4)&lt;&gt;"",INDEX(Sketchs!$M$1:$AAJ$192, MATCH($C4, Sketchs!$M:$M,0), 4+R4),""),"")</f>
        <v>FIC</v>
      </c>
      <c r="S5" s="102"/>
      <c r="T5" s="102"/>
      <c r="U5" s="102" t="str" cm="1">
        <f t="array" ref="U5">IF(U4&lt;&gt;0,IF(INDEX(Sketchs!$M$1:$AAJ$192, MATCH($C4, Sketchs!$M:$M,0), 4+U4)&lt;&gt;"",INDEX(Sketchs!$M$1:$AAJ$192, MATCH($C4, Sketchs!$M:$M,0), 4+U4),""),"")</f>
        <v/>
      </c>
      <c r="V5" s="103" t="str" cm="1">
        <f t="array" ref="V5">IF(V4&lt;&gt;0,IF(INDEX(Sketchs!$M$1:$AAJ$192, MATCH($C4, Sketchs!$M:$M,0), 4+V4)&lt;&gt;"",INDEX(Sketchs!$M$1:$AAJ$192, MATCH($C4, Sketchs!$M:$M,0), 4+V4),""),"")</f>
        <v/>
      </c>
      <c r="W5" s="95" t="str" cm="1">
        <f t="array" ref="W5">IF(W4&lt;&gt;0,IF(INDEX(Sketchs!$M$1:$AAJ$192, MATCH($C4, Sketchs!$M:$M,0), 4+W4)&lt;&gt;"",INDEX(Sketchs!$M$1:$AAJ$192, MATCH($C4, Sketchs!$M:$M,0), 4+W4),""),"")</f>
        <v>FIC</v>
      </c>
      <c r="X5" s="79" t="str" cm="1">
        <f t="array" ref="X5">IF(X4&lt;&gt;0,IF(INDEX(Sketchs!$M$1:$AAJ$192, MATCH($C4, Sketchs!$M:$M,0), 4+X4)&lt;&gt;"",INDEX(Sketchs!$M$1:$AAJ$192, MATCH($C4, Sketchs!$M:$M,0), 4+X4),""),"")</f>
        <v>DEPOT ST.</v>
      </c>
      <c r="Y5" s="79" t="str" cm="1">
        <f t="array" ref="Y5">IF(Y4&lt;&gt;0,IF(INDEX(Sketchs!$M$1:$AAJ$192, MATCH($C4, Sketchs!$M:$M,0), 4+Y4)&lt;&gt;"",INDEX(Sketchs!$M$1:$AAJ$192, MATCH($C4, Sketchs!$M:$M,0), 4+Y4),""),"")</f>
        <v>DEPOT ST.</v>
      </c>
      <c r="Z5" s="79" t="str" cm="1">
        <f t="array" ref="Z5">IF(Z4&lt;&gt;0,IF(INDEX(Sketchs!$M$1:$AAJ$192, MATCH($C4, Sketchs!$M:$M,0), 4+Z4)&lt;&gt;"",INDEX(Sketchs!$M$1:$AAJ$192, MATCH($C4, Sketchs!$M:$M,0), 4+Z4),""),"")</f>
        <v>FOUR VIDE</v>
      </c>
      <c r="AA5" s="79" t="str" cm="1">
        <f t="array" ref="AA5">IF(AA4&lt;&gt;0,IF(INDEX(Sketchs!$M$1:$AAJ$192, MATCH($C4, Sketchs!$M:$M,0), 4+AA4)&lt;&gt;"",INDEX(Sketchs!$M$1:$AAJ$192, MATCH($C4, Sketchs!$M:$M,0), 4+AA4),""),"")</f>
        <v>FOUR VIDE</v>
      </c>
      <c r="AB5" s="79" t="str" cm="1">
        <f t="array" ref="AB5">IF(AB4&lt;&gt;0,IF(INDEX(Sketchs!$M$1:$AAJ$192, MATCH($C4, Sketchs!$M:$M,0), 4+AB4)&lt;&gt;"",INDEX(Sketchs!$M$1:$AAJ$192, MATCH($C4, Sketchs!$M:$M,0), 4+AB4),""),"")</f>
        <v>FOUR VIDE</v>
      </c>
      <c r="AC5" s="79" t="str" cm="1">
        <f t="array" ref="AC5">IF(AC4&lt;&gt;0,IF(INDEX(Sketchs!$M$1:$AAJ$192, MATCH($C4, Sketchs!$M:$M,0), 4+AC4)&lt;&gt;"",INDEX(Sketchs!$M$1:$AAJ$192, MATCH($C4, Sketchs!$M:$M,0), 4+AC4),""),"")</f>
        <v>MEULAGE ST.</v>
      </c>
      <c r="AD5" s="79" t="str" cm="1">
        <f t="array" ref="AD5">IF(AD4&lt;&gt;0,IF(INDEX(Sketchs!$M$1:$AAJ$192, MATCH($C4, Sketchs!$M:$M,0), 4+AD4)&lt;&gt;"",INDEX(Sketchs!$M$1:$AAJ$192, MATCH($C4, Sketchs!$M:$M,0), 4+AD4),""),"")</f>
        <v>MEULAGE ST.</v>
      </c>
      <c r="AE5" s="79" t="str" cm="1">
        <f t="array" ref="AE5">IF(AE4&lt;&gt;0,IF(INDEX(Sketchs!$M$1:$AAJ$192, MATCH($C4, Sketchs!$M:$M,0), 4+AE4)&lt;&gt;"",INDEX(Sketchs!$M$1:$AAJ$192, MATCH($C4, Sketchs!$M:$M,0), 4+AE4),""),"")</f>
        <v>MEULAGE ST.</v>
      </c>
      <c r="AF5" s="79" t="str" cm="1">
        <f t="array" ref="AF5">IF(AF4&lt;&gt;0,IF(INDEX(Sketchs!$M$1:$AAJ$192, MATCH($C4, Sketchs!$M:$M,0), 4+AF4)&lt;&gt;"",INDEX(Sketchs!$M$1:$AAJ$192, MATCH($C4, Sketchs!$M:$M,0), 4+AF4),""),"")</f>
        <v>RESSUAGE</v>
      </c>
      <c r="AG5" s="102"/>
      <c r="AH5" s="102"/>
      <c r="AI5" s="102" t="str" cm="1">
        <f t="array" ref="AI5">IF(AI4&lt;&gt;0,IF(INDEX(Sketchs!$M$1:$AAJ$192, MATCH($C4, Sketchs!$M:$M,0), 4+AI4)&lt;&gt;"",INDEX(Sketchs!$M$1:$AAJ$192, MATCH($C4, Sketchs!$M:$M,0), 4+AI4),""),"")</f>
        <v/>
      </c>
      <c r="AJ5" s="103" t="str" cm="1">
        <f t="array" ref="AJ5">IF(AJ4&lt;&gt;0,IF(INDEX(Sketchs!$M$1:$AAJ$192, MATCH($C4, Sketchs!$M:$M,0), 4+AJ4)&lt;&gt;"",INDEX(Sketchs!$M$1:$AAJ$192, MATCH($C4, Sketchs!$M:$M,0), 4+AJ4),""),"")</f>
        <v/>
      </c>
      <c r="AK5" s="95" t="str" cm="1">
        <f t="array" ref="AK5">IF(AK4&lt;&gt;0,IF(INDEX(Sketchs!$M$1:$AAJ$192, MATCH($C4, Sketchs!$M:$M,0), 4+AK4)&lt;&gt;"",INDEX(Sketchs!$M$1:$AAJ$192, MATCH($C4, Sketchs!$M:$M,0), 4+AK4),""),"")</f>
        <v>USINAGE ST.</v>
      </c>
      <c r="AL5" s="79" t="str" cm="1">
        <f t="array" ref="AL5">IF(AL4&lt;&gt;0,IF(INDEX(Sketchs!$M$1:$AAJ$192, MATCH($C4, Sketchs!$M:$M,0), 4+AL4)&lt;&gt;"",INDEX(Sketchs!$M$1:$AAJ$192, MATCH($C4, Sketchs!$M:$M,0), 4+AL4),""),"")</f>
        <v>USINAGE ST.</v>
      </c>
      <c r="AM5" s="79" t="str" cm="1">
        <f t="array" ref="AM5">IF(AM4&lt;&gt;0,IF(INDEX(Sketchs!$M$1:$AAJ$192, MATCH($C4, Sketchs!$M:$M,0), 4+AM4)&lt;&gt;"",INDEX(Sketchs!$M$1:$AAJ$192, MATCH($C4, Sketchs!$M:$M,0), 4+AM4),""),"")</f>
        <v>USINAGE ST.</v>
      </c>
      <c r="AN5" s="79" t="str" cm="1">
        <f t="array" ref="AN5">IF(AN4&lt;&gt;0,IF(INDEX(Sketchs!$M$1:$AAJ$192, MATCH($C4, Sketchs!$M:$M,0), 4+AN4)&lt;&gt;"",INDEX(Sketchs!$M$1:$AAJ$192, MATCH($C4, Sketchs!$M:$M,0), 4+AN4),""),"")</f>
        <v>USINAGE ST.</v>
      </c>
      <c r="AO5" s="79" t="str" cm="1">
        <f t="array" ref="AO5">IF(AO4&lt;&gt;0,IF(INDEX(Sketchs!$M$1:$AAJ$192, MATCH($C4, Sketchs!$M:$M,0), 4+AO4)&lt;&gt;"",INDEX(Sketchs!$M$1:$AAJ$192, MATCH($C4, Sketchs!$M:$M,0), 4+AO4),""),"")</f>
        <v>USINAGE ST.</v>
      </c>
      <c r="AP5" s="79" t="str" cm="1">
        <f t="array" ref="AP5">IF(AP4&lt;&gt;0,IF(INDEX(Sketchs!$M$1:$AAJ$192, MATCH($C4, Sketchs!$M:$M,0), 4+AP4)&lt;&gt;"",INDEX(Sketchs!$M$1:$AAJ$192, MATCH($C4, Sketchs!$M:$M,0), 4+AP4),""),"")</f>
        <v>FINAL ST.</v>
      </c>
      <c r="AQ5" s="79" t="str" cm="1">
        <f t="array" ref="AQ5">IF(AQ4&lt;&gt;0,IF(INDEX(Sketchs!$M$1:$AAJ$192, MATCH($C4, Sketchs!$M:$M,0), 4+AQ4)&lt;&gt;"",INDEX(Sketchs!$M$1:$AAJ$192, MATCH($C4, Sketchs!$M:$M,0), 4+AQ4),""),"")</f>
        <v>FINAL ST.</v>
      </c>
      <c r="AR5" s="79" t="str" cm="1">
        <f t="array" ref="AR5">IF(AR4&lt;&gt;0,IF(INDEX(Sketchs!$M$1:$AAJ$192, MATCH($C4, Sketchs!$M:$M,0), 4+AR4)&lt;&gt;"",INDEX(Sketchs!$M$1:$AAJ$192, MATCH($C4, Sketchs!$M:$M,0), 4+AR4),""),"")</f>
        <v>FINAL ST.</v>
      </c>
      <c r="AS5" s="79" t="str" cm="1">
        <f t="array" ref="AS5">IF(AS4&lt;&gt;0,IF(INDEX(Sketchs!$M$1:$AAJ$192, MATCH($C4, Sketchs!$M:$M,0), 4+AS4)&lt;&gt;"",INDEX(Sketchs!$M$1:$AAJ$192, MATCH($C4, Sketchs!$M:$M,0), 4+AS4),""),"")</f>
        <v/>
      </c>
      <c r="AT5" s="79" t="str" cm="1">
        <f t="array" ref="AT5">IF(AT4&lt;&gt;0,IF(INDEX(Sketchs!$M$1:$AAJ$192, MATCH($C4, Sketchs!$M:$M,0), 4+AT4)&lt;&gt;"",INDEX(Sketchs!$M$1:$AAJ$192, MATCH($C4, Sketchs!$M:$M,0), 4+AT4),""),"")</f>
        <v/>
      </c>
      <c r="AU5" s="102"/>
      <c r="AV5" s="102"/>
      <c r="AW5" s="102" t="str" cm="1">
        <f t="array" ref="AW5">IF(AW4&lt;&gt;0,IF(INDEX(Sketchs!$M$1:$AAJ$192, MATCH($C4, Sketchs!$M:$M,0), 4+AW4)&lt;&gt;"",INDEX(Sketchs!$M$1:$AAJ$192, MATCH($C4, Sketchs!$M:$M,0), 4+AW4),""),"")</f>
        <v/>
      </c>
      <c r="AX5" s="103" t="str" cm="1">
        <f t="array" ref="AX5">IF(AX4&lt;&gt;0,IF(INDEX(Sketchs!$M$1:$AAJ$192, MATCH($C4, Sketchs!$M:$M,0), 4+AX4)&lt;&gt;"",INDEX(Sketchs!$M$1:$AAJ$192, MATCH($C4, Sketchs!$M:$M,0), 4+AX4),""),"")</f>
        <v/>
      </c>
      <c r="AY5" s="95" t="str" cm="1">
        <f t="array" ref="AY5">IF(AY4&lt;&gt;0,IF(INDEX(Sketchs!$M$1:$AAJ$192, MATCH($C4, Sketchs!$M:$M,0), 4+AY4)&lt;&gt;"",INDEX(Sketchs!$M$1:$AAJ$192, MATCH($C4, Sketchs!$M:$M,0), 4+AY4),""),"")</f>
        <v/>
      </c>
      <c r="AZ5" s="79" t="str" cm="1">
        <f t="array" ref="AZ5">IF(AZ4&lt;&gt;0,IF(INDEX(Sketchs!$M$1:$AAJ$192, MATCH($C4, Sketchs!$M:$M,0), 4+AZ4)&lt;&gt;"",INDEX(Sketchs!$M$1:$AAJ$192, MATCH($C4, Sketchs!$M:$M,0), 4+AZ4),""),"")</f>
        <v/>
      </c>
      <c r="BA5" s="79" t="str" cm="1">
        <f t="array" ref="BA5">IF(BA4&lt;&gt;0,IF(INDEX(Sketchs!$M$1:$AAJ$192, MATCH($C4, Sketchs!$M:$M,0), 4+BA4)&lt;&gt;"",INDEX(Sketchs!$M$1:$AAJ$192, MATCH($C4, Sketchs!$M:$M,0), 4+BA4),""),"")</f>
        <v/>
      </c>
      <c r="BB5" s="79" t="str" cm="1">
        <f t="array" ref="BB5">IF(BB4&lt;&gt;0,IF(INDEX(Sketchs!$M$1:$AAJ$192, MATCH($C4, Sketchs!$M:$M,0), 4+BB4)&lt;&gt;"",INDEX(Sketchs!$M$1:$AAJ$192, MATCH($C4, Sketchs!$M:$M,0), 4+BB4),""),"")</f>
        <v/>
      </c>
      <c r="BC5" s="79" t="str" cm="1">
        <f t="array" ref="BC5">IF(BC4&lt;&gt;0,IF(INDEX(Sketchs!$M$1:$AAJ$192, MATCH($C4, Sketchs!$M:$M,0), 4+BC4)&lt;&gt;"",INDEX(Sketchs!$M$1:$AAJ$192, MATCH($C4, Sketchs!$M:$M,0), 4+BC4),""),"")</f>
        <v/>
      </c>
      <c r="BD5" s="79" t="str" cm="1">
        <f t="array" ref="BD5">IF(BD4&lt;&gt;0,IF(INDEX(Sketchs!$M$1:$AAJ$192, MATCH($C4, Sketchs!$M:$M,0), 4+BD4)&lt;&gt;"",INDEX(Sketchs!$M$1:$AAJ$192, MATCH($C4, Sketchs!$M:$M,0), 4+BD4),""),"")</f>
        <v/>
      </c>
      <c r="BE5" s="79" t="str" cm="1">
        <f t="array" ref="BE5">IF(BE4&lt;&gt;0,IF(INDEX(Sketchs!$M$1:$AAJ$192, MATCH($C4, Sketchs!$M:$M,0), 4+BE4)&lt;&gt;"",INDEX(Sketchs!$M$1:$AAJ$192, MATCH($C4, Sketchs!$M:$M,0), 4+BE4),""),"")</f>
        <v/>
      </c>
      <c r="BF5" s="79" t="str" cm="1">
        <f t="array" ref="BF5">IF(BF4&lt;&gt;0,IF(INDEX(Sketchs!$M$1:$AAJ$192, MATCH($C4, Sketchs!$M:$M,0), 4+BF4)&lt;&gt;"",INDEX(Sketchs!$M$1:$AAJ$192, MATCH($C4, Sketchs!$M:$M,0), 4+BF4),""),"")</f>
        <v/>
      </c>
      <c r="BG5" s="79" t="str" cm="1">
        <f t="array" ref="BG5">IF(BG4&lt;&gt;0,IF(INDEX(Sketchs!$M$1:$AAJ$192, MATCH($C4, Sketchs!$M:$M,0), 4+BG4)&lt;&gt;"",INDEX(Sketchs!$M$1:$AAJ$192, MATCH($C4, Sketchs!$M:$M,0), 4+BG4),""),"")</f>
        <v/>
      </c>
      <c r="BH5" s="79" t="str" cm="1">
        <f t="array" ref="BH5">IF(BH4&lt;&gt;0,IF(INDEX(Sketchs!$M$1:$AAJ$192, MATCH($C4, Sketchs!$M:$M,0), 4+BH4)&lt;&gt;"",INDEX(Sketchs!$M$1:$AAJ$192, MATCH($C4, Sketchs!$M:$M,0), 4+BH4),""),"")</f>
        <v/>
      </c>
      <c r="BI5" s="102"/>
      <c r="BJ5" s="102"/>
      <c r="BK5" s="102" t="str" cm="1">
        <f t="array" ref="BK5">IF(BK4&lt;&gt;0,IF(INDEX(Sketchs!$M$1:$AAJ$192, MATCH($C4, Sketchs!$M:$M,0), 4+BK4)&lt;&gt;"",INDEX(Sketchs!$M$1:$AAJ$192, MATCH($C4, Sketchs!$M:$M,0), 4+BK4),""),"")</f>
        <v/>
      </c>
      <c r="BL5" s="103" t="str" cm="1">
        <f t="array" ref="BL5">IF(BL4&lt;&gt;0,IF(INDEX(Sketchs!$M$1:$AAJ$192, MATCH($C4, Sketchs!$M:$M,0), 4+BL4)&lt;&gt;"",INDEX(Sketchs!$M$1:$AAJ$192, MATCH($C4, Sketchs!$M:$M,0), 4+BL4),""),"")</f>
        <v/>
      </c>
      <c r="BM5" s="95" t="str" cm="1">
        <f t="array" ref="BM5">IF(BM4&lt;&gt;0,IF(INDEX(Sketchs!$M$1:$AAJ$192, MATCH($C4, Sketchs!$M:$M,0), 4+BM4)&lt;&gt;"",INDEX(Sketchs!$M$1:$AAJ$192, MATCH($C4, Sketchs!$M:$M,0), 4+BM4),""),"")</f>
        <v/>
      </c>
      <c r="BN5" s="79" t="str" cm="1">
        <f t="array" ref="BN5">IF(BN4&lt;&gt;0,IF(INDEX(Sketchs!$M$1:$AAJ$192, MATCH($C4, Sketchs!$M:$M,0), 4+BN4)&lt;&gt;"",INDEX(Sketchs!$M$1:$AAJ$192, MATCH($C4, Sketchs!$M:$M,0), 4+BN4),""),"")</f>
        <v/>
      </c>
      <c r="BO5" s="79" t="str" cm="1">
        <f t="array" ref="BO5">IF(BO4&lt;&gt;0,IF(INDEX(Sketchs!$M$1:$AAJ$192, MATCH($C4, Sketchs!$M:$M,0), 4+BO4)&lt;&gt;"",INDEX(Sketchs!$M$1:$AAJ$192, MATCH($C4, Sketchs!$M:$M,0), 4+BO4),""),"")</f>
        <v/>
      </c>
      <c r="BP5" s="79" t="str" cm="1">
        <f t="array" ref="BP5">IF(BP4&lt;&gt;0,IF(INDEX(Sketchs!$M$1:$AAJ$192, MATCH($C4, Sketchs!$M:$M,0), 4+BP4)&lt;&gt;"",INDEX(Sketchs!$M$1:$AAJ$192, MATCH($C4, Sketchs!$M:$M,0), 4+BP4),""),"")</f>
        <v/>
      </c>
      <c r="BQ5" s="79" t="str" cm="1">
        <f t="array" ref="BQ5">IF(BQ4&lt;&gt;0,IF(INDEX(Sketchs!$M$1:$AAJ$192, MATCH($C4, Sketchs!$M:$M,0), 4+BQ4)&lt;&gt;"",INDEX(Sketchs!$M$1:$AAJ$192, MATCH($C4, Sketchs!$M:$M,0), 4+BQ4),""),"")</f>
        <v/>
      </c>
      <c r="BR5" s="79" t="str" cm="1">
        <f t="array" ref="BR5">IF(BR4&lt;&gt;0,IF(INDEX(Sketchs!$M$1:$AAJ$192, MATCH($C4, Sketchs!$M:$M,0), 4+BR4)&lt;&gt;"",INDEX(Sketchs!$M$1:$AAJ$192, MATCH($C4, Sketchs!$M:$M,0), 4+BR4),""),"")</f>
        <v/>
      </c>
      <c r="BS5" s="79" t="str" cm="1">
        <f t="array" ref="BS5">IF(BS4&lt;&gt;0,IF(INDEX(Sketchs!$M$1:$AAJ$192, MATCH($C4, Sketchs!$M:$M,0), 4+BS4)&lt;&gt;"",INDEX(Sketchs!$M$1:$AAJ$192, MATCH($C4, Sketchs!$M:$M,0), 4+BS4),""),"")</f>
        <v/>
      </c>
      <c r="BT5" s="79" t="str" cm="1">
        <f t="array" ref="BT5">IF(BT4&lt;&gt;0,IF(INDEX(Sketchs!$M$1:$AAJ$192, MATCH($C4, Sketchs!$M:$M,0), 4+BT4)&lt;&gt;"",INDEX(Sketchs!$M$1:$AAJ$192, MATCH($C4, Sketchs!$M:$M,0), 4+BT4),""),"")</f>
        <v/>
      </c>
      <c r="BU5" s="79" t="str" cm="1">
        <f t="array" ref="BU5">IF(BU4&lt;&gt;0,IF(INDEX(Sketchs!$M$1:$AAJ$192, MATCH($C4, Sketchs!$M:$M,0), 4+BU4)&lt;&gt;"",INDEX(Sketchs!$M$1:$AAJ$192, MATCH($C4, Sketchs!$M:$M,0), 4+BU4),""),"")</f>
        <v/>
      </c>
      <c r="BV5" s="79" t="str" cm="1">
        <f t="array" ref="BV5">IF(BV4&lt;&gt;0,IF(INDEX(Sketchs!$M$1:$AAJ$192, MATCH($C4, Sketchs!$M:$M,0), 4+BV4)&lt;&gt;"",INDEX(Sketchs!$M$1:$AAJ$192, MATCH($C4, Sketchs!$M:$M,0), 4+BV4),""),"")</f>
        <v/>
      </c>
      <c r="BW5" s="102"/>
      <c r="BX5" s="102"/>
      <c r="BY5" s="102" t="str" cm="1">
        <f t="array" ref="BY5">IF(BY4&lt;&gt;0,IF(INDEX(Sketchs!$M$1:$AAJ$192, MATCH($C4, Sketchs!$M:$M,0), 4+BY4)&lt;&gt;"",INDEX(Sketchs!$M$1:$AAJ$192, MATCH($C4, Sketchs!$M:$M,0), 4+BY4),""),"")</f>
        <v/>
      </c>
      <c r="BZ5" s="103" t="str" cm="1">
        <f t="array" ref="BZ5">IF(BZ4&lt;&gt;0,IF(INDEX(Sketchs!$M$1:$AAJ$192, MATCH($C4, Sketchs!$M:$M,0), 4+BZ4)&lt;&gt;"",INDEX(Sketchs!$M$1:$AAJ$192, MATCH($C4, Sketchs!$M:$M,0), 4+BZ4),""),"")</f>
        <v/>
      </c>
    </row>
    <row r="6" spans="1:78 16028:16028" customFormat="1" ht="16.5" thickBot="1" x14ac:dyDescent="0.3">
      <c r="A6" s="124"/>
      <c r="B6" s="117"/>
      <c r="C6" s="117"/>
      <c r="D6" s="117"/>
      <c r="E6" s="117"/>
      <c r="F6" s="83">
        <f>IF(ISBLANK(C4)=FALSE,_xlfn.XMATCH(E4,I4:EJ4)-_xlfn.XMATCH(1,I4:EJ4),"")</f>
        <v>35</v>
      </c>
      <c r="G6" s="49"/>
      <c r="H6" s="51" t="s">
        <v>8</v>
      </c>
      <c r="I6" s="87">
        <f>IF(I4&lt;&gt;0,INDEX(Temps!$A$1:$L$44,MATCH($D4,Temps!$A$1:$A$100,0),MATCH(I5,Temps!$A$1:$ZZ$1,0))/INDEX(Sketchs!$A$1:$AAC$192, MATCH($C4, Sketchs!$M$1:$M$93,0),MATCH(I5,Sketchs!$A$1:$L$1,0)),"")</f>
        <v>0.5</v>
      </c>
      <c r="J6" s="80"/>
      <c r="K6" s="55"/>
      <c r="L6" s="80"/>
      <c r="M6" s="55"/>
      <c r="N6" s="80"/>
      <c r="O6" s="91"/>
      <c r="P6" s="56"/>
      <c r="Q6" s="55"/>
      <c r="R6" s="54"/>
      <c r="S6" s="104"/>
      <c r="T6" s="104"/>
      <c r="U6" s="100"/>
      <c r="V6" s="101"/>
      <c r="W6" s="96"/>
      <c r="X6" s="65"/>
      <c r="Y6" s="65"/>
      <c r="Z6" s="65"/>
      <c r="AA6" s="65"/>
      <c r="AB6" s="65"/>
      <c r="AC6" s="65"/>
      <c r="AD6" s="65"/>
      <c r="AE6" s="65"/>
      <c r="AF6" s="65"/>
      <c r="AG6" s="104"/>
      <c r="AH6" s="104"/>
      <c r="AI6" s="100"/>
      <c r="AJ6" s="101"/>
      <c r="AK6" s="96"/>
      <c r="AL6" s="65"/>
      <c r="AM6" s="65"/>
      <c r="AN6" s="65"/>
      <c r="AO6" s="65"/>
      <c r="AP6" s="65"/>
      <c r="AQ6" s="65"/>
      <c r="AR6" s="65"/>
      <c r="AS6" s="65"/>
      <c r="AT6" s="65"/>
      <c r="AU6" s="104"/>
      <c r="AV6" s="104"/>
      <c r="AW6" s="100"/>
      <c r="AX6" s="101"/>
      <c r="AY6" s="96"/>
      <c r="AZ6" s="65"/>
      <c r="BA6" s="65"/>
      <c r="BB6" s="65"/>
      <c r="BC6" s="65"/>
      <c r="BD6" s="65"/>
      <c r="BE6" s="65"/>
      <c r="BF6" s="65"/>
      <c r="BG6" s="65"/>
      <c r="BH6" s="65"/>
      <c r="BI6" s="104"/>
      <c r="BJ6" s="104"/>
      <c r="BK6" s="100"/>
      <c r="BL6" s="101"/>
      <c r="BM6" s="96"/>
      <c r="BN6" s="65"/>
      <c r="BO6" s="65"/>
      <c r="BP6" s="65"/>
      <c r="BQ6" s="65"/>
      <c r="BR6" s="65"/>
      <c r="BS6" s="65"/>
      <c r="BT6" s="65"/>
      <c r="BU6" s="65"/>
      <c r="BV6" s="65"/>
      <c r="BW6" s="104"/>
      <c r="BX6" s="104"/>
      <c r="BY6" s="100"/>
      <c r="BZ6" s="101"/>
    </row>
    <row r="7" spans="1:78 16028:16028" customFormat="1" ht="16.5" thickTop="1" x14ac:dyDescent="0.25">
      <c r="A7" s="123"/>
      <c r="B7" s="116"/>
      <c r="C7" s="116" t="s">
        <v>84</v>
      </c>
      <c r="D7" s="116" t="str">
        <f>IF(ISBLANK(C7)=FALSE,VLOOKUP(C7,Sketchs!$M$1:$AAJ$91,2,FALSE),"")</f>
        <v xml:space="preserve">PW100 - CIE </v>
      </c>
      <c r="E7" s="116">
        <f>IF(ISBLANK(C7)=FALSE,VLOOKUP($C7,Sketchs!M:O,3,FALSE),"")</f>
        <v>32</v>
      </c>
      <c r="F7" s="63"/>
      <c r="G7" s="53"/>
      <c r="H7" s="43" t="s">
        <v>54</v>
      </c>
      <c r="I7" s="94">
        <v>1</v>
      </c>
      <c r="J7" s="93">
        <f t="shared" ref="J7" si="5">IF($G7=$K$3,1,IF(I7=0,0,IF(I7&lt;$E7,I7+1,0)))</f>
        <v>2</v>
      </c>
      <c r="K7" s="91">
        <f t="shared" ref="K7" si="6">IF($G7=$K$3,1,IF(J7=0,0,IF(J7&lt;$E7,J7+1,0)))</f>
        <v>3</v>
      </c>
      <c r="L7" s="93">
        <f t="shared" ref="L7" si="7">IF($G7=$K$3,1,IF(K7=0,0,IF(K7&lt;$E7,K7+1,0)))</f>
        <v>4</v>
      </c>
      <c r="M7" s="91">
        <f t="shared" ref="M7" si="8">IF($G7=$K$3,1,IF(L7=0,0,IF(L7&lt;$E7,L7+1,0)))</f>
        <v>5</v>
      </c>
      <c r="N7" s="93">
        <f t="shared" ref="N7" si="9">IF($G7=$K$3,1,IF(M7=0,0,IF(M7&lt;$E7,M7+1,0)))</f>
        <v>6</v>
      </c>
      <c r="O7" s="91">
        <f t="shared" ref="O7" si="10">IF($G7=$K$3,1,IF(N7=0,0,IF(N7&lt;$E7,N7+1,0)))</f>
        <v>7</v>
      </c>
      <c r="P7" s="93">
        <f t="shared" ref="P7" si="11">IF($G7=$K$3,1,IF(O7=0,0,IF(O7&lt;$E7,O7+1,0)))</f>
        <v>8</v>
      </c>
      <c r="Q7" s="91">
        <f t="shared" ref="Q7" si="12">IF($G7=$K$3,1,IF(P7=0,0,IF(P7&lt;$E7,P7+1,0)))</f>
        <v>9</v>
      </c>
      <c r="R7" s="93">
        <f t="shared" ref="R7" si="13">IF($G7=$K$3,1,IF(Q7=0,0,IF(Q7&lt;$E7,Q7+1,0)))</f>
        <v>10</v>
      </c>
      <c r="S7" s="100"/>
      <c r="T7" s="100"/>
      <c r="U7" s="100"/>
      <c r="V7" s="101"/>
      <c r="W7" s="94">
        <f>IF($G7=$K$3,1,IF(R7=0,0,IF(R7&lt;$E7,R7+1,0)))</f>
        <v>11</v>
      </c>
      <c r="X7" s="93">
        <f t="shared" ref="X7" si="14">IF($G7=$K$3,1,IF(W7=0,0,IF(W7&lt;$E7,W7+1,0)))</f>
        <v>12</v>
      </c>
      <c r="Y7" s="91">
        <f t="shared" ref="Y7" si="15">IF($G7=$K$3,1,IF(X7=0,0,IF(X7&lt;$E7,X7+1,0)))</f>
        <v>13</v>
      </c>
      <c r="Z7" s="93">
        <f t="shared" ref="Z7" si="16">IF($G7=$K$3,1,IF(Y7=0,0,IF(Y7&lt;$E7,Y7+1,0)))</f>
        <v>14</v>
      </c>
      <c r="AA7" s="91">
        <f t="shared" ref="AA7" si="17">IF($G7=$K$3,1,IF(Z7=0,0,IF(Z7&lt;$E7,Z7+1,0)))</f>
        <v>15</v>
      </c>
      <c r="AB7" s="93">
        <f t="shared" ref="AB7" si="18">IF($G7=$K$3,1,IF(AA7=0,0,IF(AA7&lt;$E7,AA7+1,0)))</f>
        <v>16</v>
      </c>
      <c r="AC7" s="91">
        <f t="shared" ref="AC7" si="19">IF($G7=$K$3,1,IF(AB7=0,0,IF(AB7&lt;$E7,AB7+1,0)))</f>
        <v>17</v>
      </c>
      <c r="AD7" s="93">
        <f t="shared" ref="AD7" si="20">IF($G7=$K$3,1,IF(AC7=0,0,IF(AC7&lt;$E7,AC7+1,0)))</f>
        <v>18</v>
      </c>
      <c r="AE7" s="91">
        <f t="shared" ref="AE7" si="21">IF($G7=$K$3,1,IF(AD7=0,0,IF(AD7&lt;$E7,AD7+1,0)))</f>
        <v>19</v>
      </c>
      <c r="AF7" s="93">
        <f t="shared" ref="AF7" si="22">IF($G7=$K$3,1,IF(AE7=0,0,IF(AE7&lt;$E7,AE7+1,0)))</f>
        <v>20</v>
      </c>
      <c r="AG7" s="100"/>
      <c r="AH7" s="100"/>
      <c r="AI7" s="100"/>
      <c r="AJ7" s="101"/>
      <c r="AK7" s="94">
        <f>IF($G7=$K$3,1,IF(AF7=0,0,IF(AF7&lt;$E7,AF7+1,0)))</f>
        <v>21</v>
      </c>
      <c r="AL7" s="93">
        <f t="shared" ref="AL7:AT7" si="23">IF($G7=$K$3,1,IF(AK7=0,0,IF(AK7&lt;$E7,AK7+1,0)))</f>
        <v>22</v>
      </c>
      <c r="AM7" s="91">
        <f t="shared" si="23"/>
        <v>23</v>
      </c>
      <c r="AN7" s="93">
        <f t="shared" si="23"/>
        <v>24</v>
      </c>
      <c r="AO7" s="91">
        <f t="shared" si="23"/>
        <v>25</v>
      </c>
      <c r="AP7" s="93">
        <f t="shared" si="23"/>
        <v>26</v>
      </c>
      <c r="AQ7" s="91">
        <f t="shared" si="23"/>
        <v>27</v>
      </c>
      <c r="AR7" s="93">
        <f t="shared" si="23"/>
        <v>28</v>
      </c>
      <c r="AS7" s="91">
        <f t="shared" si="23"/>
        <v>29</v>
      </c>
      <c r="AT7" s="93">
        <f t="shared" si="23"/>
        <v>30</v>
      </c>
      <c r="AU7" s="100"/>
      <c r="AV7" s="100"/>
      <c r="AW7" s="100"/>
      <c r="AX7" s="101"/>
      <c r="AY7" s="94">
        <f>IF($G7=$K$3,1,IF(AT7=0,0,IF(AT7&lt;$E7,AT7+1,0)))</f>
        <v>31</v>
      </c>
      <c r="AZ7" s="93">
        <f t="shared" ref="AZ7:BH7" si="24">IF($G7=$K$3,1,IF(AY7=0,0,IF(AY7&lt;$E7,AY7+1,0)))</f>
        <v>32</v>
      </c>
      <c r="BA7" s="91">
        <f t="shared" si="24"/>
        <v>0</v>
      </c>
      <c r="BB7" s="93">
        <f t="shared" si="24"/>
        <v>0</v>
      </c>
      <c r="BC7" s="91">
        <f t="shared" si="24"/>
        <v>0</v>
      </c>
      <c r="BD7" s="93">
        <f t="shared" si="24"/>
        <v>0</v>
      </c>
      <c r="BE7" s="91">
        <f t="shared" si="24"/>
        <v>0</v>
      </c>
      <c r="BF7" s="93">
        <f t="shared" si="24"/>
        <v>0</v>
      </c>
      <c r="BG7" s="91">
        <f t="shared" si="24"/>
        <v>0</v>
      </c>
      <c r="BH7" s="93">
        <f t="shared" si="24"/>
        <v>0</v>
      </c>
      <c r="BI7" s="100"/>
      <c r="BJ7" s="100"/>
      <c r="BK7" s="100"/>
      <c r="BL7" s="101"/>
      <c r="BM7" s="94">
        <f>IF($G7=$K$3,1,IF(BD7=0,0,IF(BD7&lt;$E7,BD7+1,0)))</f>
        <v>0</v>
      </c>
      <c r="BN7" s="93">
        <f t="shared" ref="BN7:BV7" si="25">IF($G7=$K$3,1,IF(BM7=0,0,IF(BM7&lt;$E7,BM7+1,0)))</f>
        <v>0</v>
      </c>
      <c r="BO7" s="91">
        <f t="shared" si="25"/>
        <v>0</v>
      </c>
      <c r="BP7" s="93">
        <f t="shared" si="25"/>
        <v>0</v>
      </c>
      <c r="BQ7" s="91">
        <f t="shared" si="25"/>
        <v>0</v>
      </c>
      <c r="BR7" s="93">
        <f t="shared" si="25"/>
        <v>0</v>
      </c>
      <c r="BS7" s="91">
        <f t="shared" si="25"/>
        <v>0</v>
      </c>
      <c r="BT7" s="93">
        <f t="shared" si="25"/>
        <v>0</v>
      </c>
      <c r="BU7" s="91">
        <f t="shared" si="25"/>
        <v>0</v>
      </c>
      <c r="BV7" s="93">
        <f t="shared" si="25"/>
        <v>0</v>
      </c>
      <c r="BW7" s="100"/>
      <c r="BX7" s="100"/>
      <c r="BY7" s="100"/>
      <c r="BZ7" s="101"/>
    </row>
    <row r="8" spans="1:78 16028:16028" customFormat="1" ht="84" x14ac:dyDescent="0.25">
      <c r="A8" s="124"/>
      <c r="B8" s="117"/>
      <c r="C8" s="117"/>
      <c r="D8" s="117"/>
      <c r="E8" s="117"/>
      <c r="F8" s="62" t="s">
        <v>68</v>
      </c>
      <c r="G8" s="52"/>
      <c r="H8" s="50" t="s">
        <v>7</v>
      </c>
      <c r="I8" s="86" t="str" cm="1">
        <f t="array" ref="I8">IF(I7&lt;&gt;0,IF(INDEX(Sketchs!$M$1:$AAJ$192, MATCH($C7, Sketchs!$M:$M,0), 4+I7)&lt;&gt;"",INDEX(Sketchs!$M$1:$AAJ$192, MATCH($C7, Sketchs!$M:$M,0), 4+I7),""),"")</f>
        <v>DECAPAGE</v>
      </c>
      <c r="J8" s="79" t="str" cm="1">
        <f t="array" ref="J8">IF(J7&lt;&gt;0,IF(INDEX(Sketchs!$M$1:$AAJ$192, MATCH($C7, Sketchs!$M:$M,0), 4+J7)&lt;&gt;"",INDEX(Sketchs!$M$1:$AAJ$192, MATCH($C7, Sketchs!$M:$M,0), 4+J7),""),"")</f>
        <v>DECAPAGE</v>
      </c>
      <c r="K8" s="79" t="str" cm="1">
        <f t="array" ref="K8">IF(K7&lt;&gt;0,IF(INDEX(Sketchs!$M$1:$AAJ$192, MATCH($C7, Sketchs!$M:$M,0), 4+K7)&lt;&gt;"",INDEX(Sketchs!$M$1:$AAJ$192, MATCH($C7, Sketchs!$M:$M,0), 4+K7),""),"")</f>
        <v>DECAPAGE</v>
      </c>
      <c r="L8" s="79" t="str" cm="1">
        <f t="array" ref="L8">IF(L7&lt;&gt;0,IF(INDEX(Sketchs!$M$1:$AAJ$192, MATCH($C7, Sketchs!$M:$M,0), 4+L7)&lt;&gt;"",INDEX(Sketchs!$M$1:$AAJ$192, MATCH($C7, Sketchs!$M:$M,0), 4+L7),""),"")</f>
        <v>RESSUAGE</v>
      </c>
      <c r="M8" s="79" t="str" cm="1">
        <f t="array" ref="M8">IF(M7&lt;&gt;0,IF(INDEX(Sketchs!$M$1:$AAJ$192, MATCH($C7, Sketchs!$M:$M,0), 4+M7)&lt;&gt;"",INDEX(Sketchs!$M$1:$AAJ$192, MATCH($C7, Sketchs!$M:$M,0), 4+M7),""),"")</f>
        <v>LANCEMENT ST.</v>
      </c>
      <c r="N8" s="79" t="str" cm="1">
        <f t="array" ref="N8">IF(N7&lt;&gt;0,IF(INDEX(Sketchs!$M$1:$AAJ$192, MATCH($C7, Sketchs!$M:$M,0), 4+N7)&lt;&gt;"",INDEX(Sketchs!$M$1:$AAJ$192, MATCH($C7, Sketchs!$M:$M,0), 4+N7),""),"")</f>
        <v>LANCEMENT ST.</v>
      </c>
      <c r="O8" s="79" t="str" cm="1">
        <f t="array" ref="O8">IF(O7&lt;&gt;0,IF(INDEX(Sketchs!$M$1:$AAJ$192, MATCH($C7, Sketchs!$M:$M,0), 4+O7)&lt;&gt;"",INDEX(Sketchs!$M$1:$AAJ$192, MATCH($C7, Sketchs!$M:$M,0), 4+O7),""),"")</f>
        <v>LANCEMENT ST.</v>
      </c>
      <c r="P8" s="79" t="str" cm="1">
        <f t="array" ref="P8">IF(P7&lt;&gt;0,IF(INDEX(Sketchs!$M$1:$AAJ$192, MATCH($C7, Sketchs!$M:$M,0), 4+P7)&lt;&gt;"",INDEX(Sketchs!$M$1:$AAJ$192, MATCH($C7, Sketchs!$M:$M,0), 4+P7),""),"")</f>
        <v>LANCEMENT ST.</v>
      </c>
      <c r="Q8" s="79" t="str" cm="1">
        <f t="array" ref="Q8">IF(Q7&lt;&gt;0,IF(INDEX(Sketchs!$M$1:$AAJ$192, MATCH($C7, Sketchs!$M:$M,0), 4+Q7)&lt;&gt;"",INDEX(Sketchs!$M$1:$AAJ$192, MATCH($C7, Sketchs!$M:$M,0), 4+Q7),""),"")</f>
        <v>RESSUAGE</v>
      </c>
      <c r="R8" s="79" t="str" cm="1">
        <f t="array" ref="R8">IF(R7&lt;&gt;0,IF(INDEX(Sketchs!$M$1:$AAJ$192, MATCH($C7, Sketchs!$M:$M,0), 4+R7)&lt;&gt;"",INDEX(Sketchs!$M$1:$AAJ$192, MATCH($C7, Sketchs!$M:$M,0), 4+R7),""),"")</f>
        <v>DEPOT ST.</v>
      </c>
      <c r="S8" s="102"/>
      <c r="T8" s="102"/>
      <c r="U8" s="102" t="str" cm="1">
        <f t="array" ref="U8">IF(U7&lt;&gt;0,IF(INDEX(Sketchs!$M$1:$AAJ$192, MATCH($C7, Sketchs!$M:$M,0), 4+U7)&lt;&gt;"",INDEX(Sketchs!$M$1:$AAJ$192, MATCH($C7, Sketchs!$M:$M,0), 4+U7),""),"")</f>
        <v/>
      </c>
      <c r="V8" s="103" t="str" cm="1">
        <f t="array" ref="V8">IF(V7&lt;&gt;0,IF(INDEX(Sketchs!$M$1:$AAJ$192, MATCH($C7, Sketchs!$M:$M,0), 4+V7)&lt;&gt;"",INDEX(Sketchs!$M$1:$AAJ$192, MATCH($C7, Sketchs!$M:$M,0), 4+V7),""),"")</f>
        <v/>
      </c>
      <c r="W8" s="95" t="str" cm="1">
        <f t="array" ref="W8">IF(W7&lt;&gt;0,IF(INDEX(Sketchs!$M$1:$AAJ$192, MATCH($C7, Sketchs!$M:$M,0), 4+W7)&lt;&gt;"",INDEX(Sketchs!$M$1:$AAJ$192, MATCH($C7, Sketchs!$M:$M,0), 4+W7),""),"")</f>
        <v>FIC</v>
      </c>
      <c r="X8" s="79" t="str" cm="1">
        <f t="array" ref="X8">IF(X7&lt;&gt;0,IF(INDEX(Sketchs!$M$1:$AAJ$192, MATCH($C7, Sketchs!$M:$M,0), 4+X7)&lt;&gt;"",INDEX(Sketchs!$M$1:$AAJ$192, MATCH($C7, Sketchs!$M:$M,0), 4+X7),""),"")</f>
        <v>FIC</v>
      </c>
      <c r="Y8" s="79" t="str" cm="1">
        <f t="array" ref="Y8">IF(Y7&lt;&gt;0,IF(INDEX(Sketchs!$M$1:$AAJ$192, MATCH($C7, Sketchs!$M:$M,0), 4+Y7)&lt;&gt;"",INDEX(Sketchs!$M$1:$AAJ$192, MATCH($C7, Sketchs!$M:$M,0), 4+Y7),""),"")</f>
        <v>DEPOT ST.</v>
      </c>
      <c r="Z8" s="79" t="str" cm="1">
        <f t="array" ref="Z8">IF(Z7&lt;&gt;0,IF(INDEX(Sketchs!$M$1:$AAJ$192, MATCH($C7, Sketchs!$M:$M,0), 4+Z7)&lt;&gt;"",INDEX(Sketchs!$M$1:$AAJ$192, MATCH($C7, Sketchs!$M:$M,0), 4+Z7),""),"")</f>
        <v>DEPOT ST.</v>
      </c>
      <c r="AA8" s="79" t="str" cm="1">
        <f t="array" ref="AA8">IF(AA7&lt;&gt;0,IF(INDEX(Sketchs!$M$1:$AAJ$192, MATCH($C7, Sketchs!$M:$M,0), 4+AA7)&lt;&gt;"",INDEX(Sketchs!$M$1:$AAJ$192, MATCH($C7, Sketchs!$M:$M,0), 4+AA7),""),"")</f>
        <v>FOUR VIDE</v>
      </c>
      <c r="AB8" s="79" t="str" cm="1">
        <f t="array" ref="AB8">IF(AB7&lt;&gt;0,IF(INDEX(Sketchs!$M$1:$AAJ$192, MATCH($C7, Sketchs!$M:$M,0), 4+AB7)&lt;&gt;"",INDEX(Sketchs!$M$1:$AAJ$192, MATCH($C7, Sketchs!$M:$M,0), 4+AB7),""),"")</f>
        <v>FOUR VIDE</v>
      </c>
      <c r="AC8" s="79" t="str" cm="1">
        <f t="array" ref="AC8">IF(AC7&lt;&gt;0,IF(INDEX(Sketchs!$M$1:$AAJ$192, MATCH($C7, Sketchs!$M:$M,0), 4+AC7)&lt;&gt;"",INDEX(Sketchs!$M$1:$AAJ$192, MATCH($C7, Sketchs!$M:$M,0), 4+AC7),""),"")</f>
        <v>FOUR VIDE</v>
      </c>
      <c r="AD8" s="79" t="str" cm="1">
        <f t="array" ref="AD8">IF(AD7&lt;&gt;0,IF(INDEX(Sketchs!$M$1:$AAJ$192, MATCH($C7, Sketchs!$M:$M,0), 4+AD7)&lt;&gt;"",INDEX(Sketchs!$M$1:$AAJ$192, MATCH($C7, Sketchs!$M:$M,0), 4+AD7),""),"")</f>
        <v>MEULAGE ST.</v>
      </c>
      <c r="AE8" s="79" t="str" cm="1">
        <f t="array" ref="AE8">IF(AE7&lt;&gt;0,IF(INDEX(Sketchs!$M$1:$AAJ$192, MATCH($C7, Sketchs!$M:$M,0), 4+AE7)&lt;&gt;"",INDEX(Sketchs!$M$1:$AAJ$192, MATCH($C7, Sketchs!$M:$M,0), 4+AE7),""),"")</f>
        <v>MEULAGE ST.</v>
      </c>
      <c r="AF8" s="79" t="str" cm="1">
        <f t="array" ref="AF8">IF(AF7&lt;&gt;0,IF(INDEX(Sketchs!$M$1:$AAJ$192, MATCH($C7, Sketchs!$M:$M,0), 4+AF7)&lt;&gt;"",INDEX(Sketchs!$M$1:$AAJ$192, MATCH($C7, Sketchs!$M:$M,0), 4+AF7),""),"")</f>
        <v>MEULAGE ST.</v>
      </c>
      <c r="AG8" s="102"/>
      <c r="AH8" s="102"/>
      <c r="AI8" s="102" t="str" cm="1">
        <f t="array" ref="AI8">IF(AI7&lt;&gt;0,IF(INDEX(Sketchs!$M$1:$AAJ$192, MATCH($C7, Sketchs!$M:$M,0), 4+AI7)&lt;&gt;"",INDEX(Sketchs!$M$1:$AAJ$192, MATCH($C7, Sketchs!$M:$M,0), 4+AI7),""),"")</f>
        <v/>
      </c>
      <c r="AJ8" s="103" t="str" cm="1">
        <f t="array" ref="AJ8">IF(AJ7&lt;&gt;0,IF(INDEX(Sketchs!$M$1:$AAJ$192, MATCH($C7, Sketchs!$M:$M,0), 4+AJ7)&lt;&gt;"",INDEX(Sketchs!$M$1:$AAJ$192, MATCH($C7, Sketchs!$M:$M,0), 4+AJ7),""),"")</f>
        <v/>
      </c>
      <c r="AK8" s="95" t="str" cm="1">
        <f t="array" ref="AK8">IF(AK7&lt;&gt;0,IF(INDEX(Sketchs!$M$1:$AAJ$192, MATCH($C7, Sketchs!$M:$M,0), 4+AK7)&lt;&gt;"",INDEX(Sketchs!$M$1:$AAJ$192, MATCH($C7, Sketchs!$M:$M,0), 4+AK7),""),"")</f>
        <v>RESSUAGE</v>
      </c>
      <c r="AL8" s="79" t="str" cm="1">
        <f t="array" ref="AL8">IF(AL7&lt;&gt;0,IF(INDEX(Sketchs!$M$1:$AAJ$192, MATCH($C7, Sketchs!$M:$M,0), 4+AL7)&lt;&gt;"",INDEX(Sketchs!$M$1:$AAJ$192, MATCH($C7, Sketchs!$M:$M,0), 4+AL7),""),"")</f>
        <v>USINAGE ST.</v>
      </c>
      <c r="AM8" s="79" t="str" cm="1">
        <f t="array" ref="AM8">IF(AM7&lt;&gt;0,IF(INDEX(Sketchs!$M$1:$AAJ$192, MATCH($C7, Sketchs!$M:$M,0), 4+AM7)&lt;&gt;"",INDEX(Sketchs!$M$1:$AAJ$192, MATCH($C7, Sketchs!$M:$M,0), 4+AM7),""),"")</f>
        <v>USINAGE ST.</v>
      </c>
      <c r="AN8" s="79" t="str" cm="1">
        <f t="array" ref="AN8">IF(AN7&lt;&gt;0,IF(INDEX(Sketchs!$M$1:$AAJ$192, MATCH($C7, Sketchs!$M:$M,0), 4+AN7)&lt;&gt;"",INDEX(Sketchs!$M$1:$AAJ$192, MATCH($C7, Sketchs!$M:$M,0), 4+AN7),""),"")</f>
        <v>USINAGE ST.</v>
      </c>
      <c r="AO8" s="79" t="str" cm="1">
        <f t="array" ref="AO8">IF(AO7&lt;&gt;0,IF(INDEX(Sketchs!$M$1:$AAJ$192, MATCH($C7, Sketchs!$M:$M,0), 4+AO7)&lt;&gt;"",INDEX(Sketchs!$M$1:$AAJ$192, MATCH($C7, Sketchs!$M:$M,0), 4+AO7),""),"")</f>
        <v>PLASMA</v>
      </c>
      <c r="AP8" s="79" t="str" cm="1">
        <f t="array" ref="AP8">IF(AP7&lt;&gt;0,IF(INDEX(Sketchs!$M$1:$AAJ$192, MATCH($C7, Sketchs!$M:$M,0), 4+AP7)&lt;&gt;"",INDEX(Sketchs!$M$1:$AAJ$192, MATCH($C7, Sketchs!$M:$M,0), 4+AP7),""),"")</f>
        <v>PLASMA</v>
      </c>
      <c r="AQ8" s="79" t="str" cm="1">
        <f t="array" ref="AQ8">IF(AQ7&lt;&gt;0,IF(INDEX(Sketchs!$M$1:$AAJ$192, MATCH($C7, Sketchs!$M:$M,0), 4+AQ7)&lt;&gt;"",INDEX(Sketchs!$M$1:$AAJ$192, MATCH($C7, Sketchs!$M:$M,0), 4+AQ7),""),"")</f>
        <v>USINAGE ST.</v>
      </c>
      <c r="AR8" s="79" t="str" cm="1">
        <f t="array" ref="AR8">IF(AR7&lt;&gt;0,IF(INDEX(Sketchs!$M$1:$AAJ$192, MATCH($C7, Sketchs!$M:$M,0), 4+AR7)&lt;&gt;"",INDEX(Sketchs!$M$1:$AAJ$192, MATCH($C7, Sketchs!$M:$M,0), 4+AR7),""),"")</f>
        <v>USINAGE ST.</v>
      </c>
      <c r="AS8" s="79" t="str" cm="1">
        <f t="array" ref="AS8">IF(AS7&lt;&gt;0,IF(INDEX(Sketchs!$M$1:$AAJ$192, MATCH($C7, Sketchs!$M:$M,0), 4+AS7)&lt;&gt;"",INDEX(Sketchs!$M$1:$AAJ$192, MATCH($C7, Sketchs!$M:$M,0), 4+AS7),""),"")</f>
        <v>USINAGE ST.</v>
      </c>
      <c r="AT8" s="79" t="str" cm="1">
        <f t="array" ref="AT8">IF(AT7&lt;&gt;0,IF(INDEX(Sketchs!$M$1:$AAJ$192, MATCH($C7, Sketchs!$M:$M,0), 4+AT7)&lt;&gt;"",INDEX(Sketchs!$M$1:$AAJ$192, MATCH($C7, Sketchs!$M:$M,0), 4+AT7),""),"")</f>
        <v>FINAL ST.</v>
      </c>
      <c r="AU8" s="102"/>
      <c r="AV8" s="102"/>
      <c r="AW8" s="102" t="str" cm="1">
        <f t="array" ref="AW8">IF(AW7&lt;&gt;0,IF(INDEX(Sketchs!$M$1:$AAJ$192, MATCH($C7, Sketchs!$M:$M,0), 4+AW7)&lt;&gt;"",INDEX(Sketchs!$M$1:$AAJ$192, MATCH($C7, Sketchs!$M:$M,0), 4+AW7),""),"")</f>
        <v/>
      </c>
      <c r="AX8" s="103" t="str" cm="1">
        <f t="array" ref="AX8">IF(AX7&lt;&gt;0,IF(INDEX(Sketchs!$M$1:$AAJ$192, MATCH($C7, Sketchs!$M:$M,0), 4+AX7)&lt;&gt;"",INDEX(Sketchs!$M$1:$AAJ$192, MATCH($C7, Sketchs!$M:$M,0), 4+AX7),""),"")</f>
        <v/>
      </c>
      <c r="AY8" s="95" t="str" cm="1">
        <f t="array" ref="AY8">IF(AY7&lt;&gt;0,IF(INDEX(Sketchs!$M$1:$AAJ$192, MATCH($C7, Sketchs!$M:$M,0), 4+AY7)&lt;&gt;"",INDEX(Sketchs!$M$1:$AAJ$192, MATCH($C7, Sketchs!$M:$M,0), 4+AY7),""),"")</f>
        <v>FINAL ST.</v>
      </c>
      <c r="AZ8" s="79" t="str" cm="1">
        <f t="array" ref="AZ8">IF(AZ7&lt;&gt;0,IF(INDEX(Sketchs!$M$1:$AAJ$192, MATCH($C7, Sketchs!$M:$M,0), 4+AZ7)&lt;&gt;"",INDEX(Sketchs!$M$1:$AAJ$192, MATCH($C7, Sketchs!$M:$M,0), 4+AZ7),""),"")</f>
        <v>FINAL ST.</v>
      </c>
      <c r="BA8" s="79" t="str" cm="1">
        <f t="array" ref="BA8">IF(BA7&lt;&gt;0,IF(INDEX(Sketchs!$M$1:$AAJ$192, MATCH($C7, Sketchs!$M:$M,0), 4+BA7)&lt;&gt;"",INDEX(Sketchs!$M$1:$AAJ$192, MATCH($C7, Sketchs!$M:$M,0), 4+BA7),""),"")</f>
        <v/>
      </c>
      <c r="BB8" s="79" t="str" cm="1">
        <f t="array" ref="BB8">IF(BB7&lt;&gt;0,IF(INDEX(Sketchs!$M$1:$AAJ$192, MATCH($C7, Sketchs!$M:$M,0), 4+BB7)&lt;&gt;"",INDEX(Sketchs!$M$1:$AAJ$192, MATCH($C7, Sketchs!$M:$M,0), 4+BB7),""),"")</f>
        <v/>
      </c>
      <c r="BC8" s="79" t="str" cm="1">
        <f t="array" ref="BC8">IF(BC7&lt;&gt;0,IF(INDEX(Sketchs!$M$1:$AAJ$192, MATCH($C7, Sketchs!$M:$M,0), 4+BC7)&lt;&gt;"",INDEX(Sketchs!$M$1:$AAJ$192, MATCH($C7, Sketchs!$M:$M,0), 4+BC7),""),"")</f>
        <v/>
      </c>
      <c r="BD8" s="79" t="str" cm="1">
        <f t="array" ref="BD8">IF(BD7&lt;&gt;0,IF(INDEX(Sketchs!$M$1:$AAJ$192, MATCH($C7, Sketchs!$M:$M,0), 4+BD7)&lt;&gt;"",INDEX(Sketchs!$M$1:$AAJ$192, MATCH($C7, Sketchs!$M:$M,0), 4+BD7),""),"")</f>
        <v/>
      </c>
      <c r="BE8" s="79" t="str" cm="1">
        <f t="array" ref="BE8">IF(BE7&lt;&gt;0,IF(INDEX(Sketchs!$M$1:$AAJ$192, MATCH($C7, Sketchs!$M:$M,0), 4+BE7)&lt;&gt;"",INDEX(Sketchs!$M$1:$AAJ$192, MATCH($C7, Sketchs!$M:$M,0), 4+BE7),""),"")</f>
        <v/>
      </c>
      <c r="BF8" s="79" t="str" cm="1">
        <f t="array" ref="BF8">IF(BF7&lt;&gt;0,IF(INDEX(Sketchs!$M$1:$AAJ$192, MATCH($C7, Sketchs!$M:$M,0), 4+BF7)&lt;&gt;"",INDEX(Sketchs!$M$1:$AAJ$192, MATCH($C7, Sketchs!$M:$M,0), 4+BF7),""),"")</f>
        <v/>
      </c>
      <c r="BG8" s="79" t="str" cm="1">
        <f t="array" ref="BG8">IF(BG7&lt;&gt;0,IF(INDEX(Sketchs!$M$1:$AAJ$192, MATCH($C7, Sketchs!$M:$M,0), 4+BG7)&lt;&gt;"",INDEX(Sketchs!$M$1:$AAJ$192, MATCH($C7, Sketchs!$M:$M,0), 4+BG7),""),"")</f>
        <v/>
      </c>
      <c r="BH8" s="79" t="str" cm="1">
        <f t="array" ref="BH8">IF(BH7&lt;&gt;0,IF(INDEX(Sketchs!$M$1:$AAJ$192, MATCH($C7, Sketchs!$M:$M,0), 4+BH7)&lt;&gt;"",INDEX(Sketchs!$M$1:$AAJ$192, MATCH($C7, Sketchs!$M:$M,0), 4+BH7),""),"")</f>
        <v/>
      </c>
      <c r="BI8" s="102"/>
      <c r="BJ8" s="102"/>
      <c r="BK8" s="102" t="str" cm="1">
        <f t="array" ref="BK8">IF(BK7&lt;&gt;0,IF(INDEX(Sketchs!$M$1:$AAJ$192, MATCH($C7, Sketchs!$M:$M,0), 4+BK7)&lt;&gt;"",INDEX(Sketchs!$M$1:$AAJ$192, MATCH($C7, Sketchs!$M:$M,0), 4+BK7),""),"")</f>
        <v/>
      </c>
      <c r="BL8" s="103" t="str" cm="1">
        <f t="array" ref="BL8">IF(BL7&lt;&gt;0,IF(INDEX(Sketchs!$M$1:$AAJ$192, MATCH($C7, Sketchs!$M:$M,0), 4+BL7)&lt;&gt;"",INDEX(Sketchs!$M$1:$AAJ$192, MATCH($C7, Sketchs!$M:$M,0), 4+BL7),""),"")</f>
        <v/>
      </c>
      <c r="BM8" s="95" t="str" cm="1">
        <f t="array" ref="BM8">IF(BM7&lt;&gt;0,IF(INDEX(Sketchs!$M$1:$AAJ$192, MATCH($C7, Sketchs!$M:$M,0), 4+BM7)&lt;&gt;"",INDEX(Sketchs!$M$1:$AAJ$192, MATCH($C7, Sketchs!$M:$M,0), 4+BM7),""),"")</f>
        <v/>
      </c>
      <c r="BN8" s="79" t="str" cm="1">
        <f t="array" ref="BN8">IF(BN7&lt;&gt;0,IF(INDEX(Sketchs!$M$1:$AAJ$192, MATCH($C7, Sketchs!$M:$M,0), 4+BN7)&lt;&gt;"",INDEX(Sketchs!$M$1:$AAJ$192, MATCH($C7, Sketchs!$M:$M,0), 4+BN7),""),"")</f>
        <v/>
      </c>
      <c r="BO8" s="79" t="str" cm="1">
        <f t="array" ref="BO8">IF(BO7&lt;&gt;0,IF(INDEX(Sketchs!$M$1:$AAJ$192, MATCH($C7, Sketchs!$M:$M,0), 4+BO7)&lt;&gt;"",INDEX(Sketchs!$M$1:$AAJ$192, MATCH($C7, Sketchs!$M:$M,0), 4+BO7),""),"")</f>
        <v/>
      </c>
      <c r="BP8" s="79" t="str" cm="1">
        <f t="array" ref="BP8">IF(BP7&lt;&gt;0,IF(INDEX(Sketchs!$M$1:$AAJ$192, MATCH($C7, Sketchs!$M:$M,0), 4+BP7)&lt;&gt;"",INDEX(Sketchs!$M$1:$AAJ$192, MATCH($C7, Sketchs!$M:$M,0), 4+BP7),""),"")</f>
        <v/>
      </c>
      <c r="BQ8" s="79" t="str" cm="1">
        <f t="array" ref="BQ8">IF(BQ7&lt;&gt;0,IF(INDEX(Sketchs!$M$1:$AAJ$192, MATCH($C7, Sketchs!$M:$M,0), 4+BQ7)&lt;&gt;"",INDEX(Sketchs!$M$1:$AAJ$192, MATCH($C7, Sketchs!$M:$M,0), 4+BQ7),""),"")</f>
        <v/>
      </c>
      <c r="BR8" s="79" t="str" cm="1">
        <f t="array" ref="BR8">IF(BR7&lt;&gt;0,IF(INDEX(Sketchs!$M$1:$AAJ$192, MATCH($C7, Sketchs!$M:$M,0), 4+BR7)&lt;&gt;"",INDEX(Sketchs!$M$1:$AAJ$192, MATCH($C7, Sketchs!$M:$M,0), 4+BR7),""),"")</f>
        <v/>
      </c>
      <c r="BS8" s="79" t="str" cm="1">
        <f t="array" ref="BS8">IF(BS7&lt;&gt;0,IF(INDEX(Sketchs!$M$1:$AAJ$192, MATCH($C7, Sketchs!$M:$M,0), 4+BS7)&lt;&gt;"",INDEX(Sketchs!$M$1:$AAJ$192, MATCH($C7, Sketchs!$M:$M,0), 4+BS7),""),"")</f>
        <v/>
      </c>
      <c r="BT8" s="79" t="str" cm="1">
        <f t="array" ref="BT8">IF(BT7&lt;&gt;0,IF(INDEX(Sketchs!$M$1:$AAJ$192, MATCH($C7, Sketchs!$M:$M,0), 4+BT7)&lt;&gt;"",INDEX(Sketchs!$M$1:$AAJ$192, MATCH($C7, Sketchs!$M:$M,0), 4+BT7),""),"")</f>
        <v/>
      </c>
      <c r="BU8" s="79" t="str" cm="1">
        <f t="array" ref="BU8">IF(BU7&lt;&gt;0,IF(INDEX(Sketchs!$M$1:$AAJ$192, MATCH($C7, Sketchs!$M:$M,0), 4+BU7)&lt;&gt;"",INDEX(Sketchs!$M$1:$AAJ$192, MATCH($C7, Sketchs!$M:$M,0), 4+BU7),""),"")</f>
        <v/>
      </c>
      <c r="BV8" s="79" t="str" cm="1">
        <f t="array" ref="BV8">IF(BV7&lt;&gt;0,IF(INDEX(Sketchs!$M$1:$AAJ$192, MATCH($C7, Sketchs!$M:$M,0), 4+BV7)&lt;&gt;"",INDEX(Sketchs!$M$1:$AAJ$192, MATCH($C7, Sketchs!$M:$M,0), 4+BV7),""),"")</f>
        <v/>
      </c>
      <c r="BW8" s="102"/>
      <c r="BX8" s="102"/>
      <c r="BY8" s="102" t="str" cm="1">
        <f t="array" ref="BY8">IF(BY7&lt;&gt;0,IF(INDEX(Sketchs!$M$1:$AAJ$192, MATCH($C7, Sketchs!$M:$M,0), 4+BY7)&lt;&gt;"",INDEX(Sketchs!$M$1:$AAJ$192, MATCH($C7, Sketchs!$M:$M,0), 4+BY7),""),"")</f>
        <v/>
      </c>
      <c r="BZ8" s="103" t="str" cm="1">
        <f t="array" ref="BZ8">IF(BZ7&lt;&gt;0,IF(INDEX(Sketchs!$M$1:$AAJ$192, MATCH($C7, Sketchs!$M:$M,0), 4+BZ7)&lt;&gt;"",INDEX(Sketchs!$M$1:$AAJ$192, MATCH($C7, Sketchs!$M:$M,0), 4+BZ7),""),"")</f>
        <v/>
      </c>
    </row>
    <row r="9" spans="1:78 16028:16028" customFormat="1" ht="16.5" thickBot="1" x14ac:dyDescent="0.3">
      <c r="A9" s="124"/>
      <c r="B9" s="117"/>
      <c r="C9" s="117"/>
      <c r="D9" s="117"/>
      <c r="E9" s="117"/>
      <c r="F9" s="83">
        <f>IF(ISBLANK(C7)=FALSE,_xlfn.XMATCH(E7,I7:EJ7)-_xlfn.XMATCH(1,I7:EJ7),"")</f>
        <v>43</v>
      </c>
      <c r="G9" s="49"/>
      <c r="H9" s="51" t="s">
        <v>8</v>
      </c>
      <c r="I9" s="87">
        <f>IF(I7&lt;&gt;0,INDEX(Temps!$A$1:$L$44,MATCH($D7,Temps!$A$1:$A$100,0),MATCH(I8,Temps!$A$1:$ZZ$1,0))/INDEX(Sketchs!$A$1:$AAC$192, MATCH($C7, Sketchs!$M$1:$M$93,0),MATCH(I8,Sketchs!$A$1:$L$1,0)),"")</f>
        <v>0.66666666666666663</v>
      </c>
      <c r="J9" s="80"/>
      <c r="K9" s="55"/>
      <c r="L9" s="80"/>
      <c r="M9" s="55"/>
      <c r="N9" s="80"/>
      <c r="O9" s="91"/>
      <c r="P9" s="56"/>
      <c r="Q9" s="55"/>
      <c r="R9" s="54"/>
      <c r="S9" s="104"/>
      <c r="T9" s="104"/>
      <c r="U9" s="100"/>
      <c r="V9" s="101"/>
      <c r="W9" s="96"/>
      <c r="X9" s="65"/>
      <c r="Y9" s="65"/>
      <c r="Z9" s="65"/>
      <c r="AA9" s="65"/>
      <c r="AB9" s="65"/>
      <c r="AC9" s="65"/>
      <c r="AD9" s="65"/>
      <c r="AE9" s="65"/>
      <c r="AF9" s="65"/>
      <c r="AG9" s="104"/>
      <c r="AH9" s="104"/>
      <c r="AI9" s="100"/>
      <c r="AJ9" s="101"/>
      <c r="AK9" s="96"/>
      <c r="AL9" s="65"/>
      <c r="AM9" s="65"/>
      <c r="AN9" s="65"/>
      <c r="AO9" s="65"/>
      <c r="AP9" s="65"/>
      <c r="AQ9" s="65"/>
      <c r="AR9" s="65"/>
      <c r="AS9" s="65"/>
      <c r="AT9" s="65"/>
      <c r="AU9" s="104"/>
      <c r="AV9" s="104"/>
      <c r="AW9" s="100"/>
      <c r="AX9" s="101"/>
      <c r="AY9" s="96"/>
      <c r="AZ9" s="65"/>
      <c r="BA9" s="65"/>
      <c r="BB9" s="65"/>
      <c r="BC9" s="65"/>
      <c r="BD9" s="65"/>
      <c r="BE9" s="65"/>
      <c r="BF9" s="65"/>
      <c r="BG9" s="65"/>
      <c r="BH9" s="65"/>
      <c r="BI9" s="104"/>
      <c r="BJ9" s="104"/>
      <c r="BK9" s="100"/>
      <c r="BL9" s="101"/>
      <c r="BM9" s="96"/>
      <c r="BN9" s="65"/>
      <c r="BO9" s="65"/>
      <c r="BP9" s="65"/>
      <c r="BQ9" s="65"/>
      <c r="BR9" s="65"/>
      <c r="BS9" s="65"/>
      <c r="BT9" s="65"/>
      <c r="BU9" s="65"/>
      <c r="BV9" s="65"/>
      <c r="BW9" s="104"/>
      <c r="BX9" s="104"/>
      <c r="BY9" s="100"/>
      <c r="BZ9" s="101"/>
    </row>
    <row r="10" spans="1:78 16028:16028" customFormat="1" ht="16.5" thickTop="1" x14ac:dyDescent="0.25">
      <c r="A10" s="123"/>
      <c r="B10" s="116"/>
      <c r="C10" s="116" t="s">
        <v>88</v>
      </c>
      <c r="D10" s="116" t="str">
        <f>IF(ISBLANK(C10)=FALSE,VLOOKUP(C10,Sketchs!$M$1:$AAJ$91,2,FALSE),"")</f>
        <v>PW100 - A6</v>
      </c>
      <c r="E10" s="116">
        <f>IF(ISBLANK(C10)=FALSE,VLOOKUP($C10,Sketchs!M:O,3,FALSE),"")</f>
        <v>28</v>
      </c>
      <c r="F10" s="63"/>
      <c r="G10" s="53"/>
      <c r="H10" s="43" t="s">
        <v>54</v>
      </c>
      <c r="I10" s="94">
        <v>1</v>
      </c>
      <c r="J10" s="93">
        <f t="shared" ref="J10" si="26">IF($G10=$K$3,1,IF(I10=0,0,IF(I10&lt;$E10,I10+1,0)))</f>
        <v>2</v>
      </c>
      <c r="K10" s="91">
        <f t="shared" ref="K10" si="27">IF($G10=$K$3,1,IF(J10=0,0,IF(J10&lt;$E10,J10+1,0)))</f>
        <v>3</v>
      </c>
      <c r="L10" s="93">
        <f t="shared" ref="L10" si="28">IF($G10=$K$3,1,IF(K10=0,0,IF(K10&lt;$E10,K10+1,0)))</f>
        <v>4</v>
      </c>
      <c r="M10" s="91">
        <f t="shared" ref="M10" si="29">IF($G10=$K$3,1,IF(L10=0,0,IF(L10&lt;$E10,L10+1,0)))</f>
        <v>5</v>
      </c>
      <c r="N10" s="93">
        <f t="shared" ref="N10" si="30">IF($G10=$K$3,1,IF(M10=0,0,IF(M10&lt;$E10,M10+1,0)))</f>
        <v>6</v>
      </c>
      <c r="O10" s="91">
        <f t="shared" ref="O10" si="31">IF($G10=$K$3,1,IF(N10=0,0,IF(N10&lt;$E10,N10+1,0)))</f>
        <v>7</v>
      </c>
      <c r="P10" s="93">
        <f t="shared" ref="P10" si="32">IF($G10=$K$3,1,IF(O10=0,0,IF(O10&lt;$E10,O10+1,0)))</f>
        <v>8</v>
      </c>
      <c r="Q10" s="91">
        <f t="shared" ref="Q10" si="33">IF($G10=$K$3,1,IF(P10=0,0,IF(P10&lt;$E10,P10+1,0)))</f>
        <v>9</v>
      </c>
      <c r="R10" s="93">
        <f t="shared" ref="R10" si="34">IF($G10=$K$3,1,IF(Q10=0,0,IF(Q10&lt;$E10,Q10+1,0)))</f>
        <v>10</v>
      </c>
      <c r="S10" s="100"/>
      <c r="T10" s="100"/>
      <c r="U10" s="100"/>
      <c r="V10" s="101"/>
      <c r="W10" s="94">
        <f>IF($G10=$K$3,1,IF(R10=0,0,IF(R10&lt;$E10,R10+1,0)))</f>
        <v>11</v>
      </c>
      <c r="X10" s="93">
        <f t="shared" ref="X10" si="35">IF($G10=$K$3,1,IF(W10=0,0,IF(W10&lt;$E10,W10+1,0)))</f>
        <v>12</v>
      </c>
      <c r="Y10" s="91">
        <f t="shared" ref="Y10" si="36">IF($G10=$K$3,1,IF(X10=0,0,IF(X10&lt;$E10,X10+1,0)))</f>
        <v>13</v>
      </c>
      <c r="Z10" s="93">
        <f t="shared" ref="Z10" si="37">IF($G10=$K$3,1,IF(Y10=0,0,IF(Y10&lt;$E10,Y10+1,0)))</f>
        <v>14</v>
      </c>
      <c r="AA10" s="91">
        <f t="shared" ref="AA10" si="38">IF($G10=$K$3,1,IF(Z10=0,0,IF(Z10&lt;$E10,Z10+1,0)))</f>
        <v>15</v>
      </c>
      <c r="AB10" s="93">
        <f t="shared" ref="AB10" si="39">IF($G10=$K$3,1,IF(AA10=0,0,IF(AA10&lt;$E10,AA10+1,0)))</f>
        <v>16</v>
      </c>
      <c r="AC10" s="91">
        <f t="shared" ref="AC10" si="40">IF($G10=$K$3,1,IF(AB10=0,0,IF(AB10&lt;$E10,AB10+1,0)))</f>
        <v>17</v>
      </c>
      <c r="AD10" s="93">
        <f t="shared" ref="AD10" si="41">IF($G10=$K$3,1,IF(AC10=0,0,IF(AC10&lt;$E10,AC10+1,0)))</f>
        <v>18</v>
      </c>
      <c r="AE10" s="91">
        <f t="shared" ref="AE10" si="42">IF($G10=$K$3,1,IF(AD10=0,0,IF(AD10&lt;$E10,AD10+1,0)))</f>
        <v>19</v>
      </c>
      <c r="AF10" s="93">
        <f t="shared" ref="AF10" si="43">IF($G10=$K$3,1,IF(AE10=0,0,IF(AE10&lt;$E10,AE10+1,0)))</f>
        <v>20</v>
      </c>
      <c r="AG10" s="100"/>
      <c r="AH10" s="100"/>
      <c r="AI10" s="100"/>
      <c r="AJ10" s="101"/>
      <c r="AK10" s="94">
        <f>IF($G10=$K$3,1,IF(AF10=0,0,IF(AF10&lt;$E10,AF10+1,0)))</f>
        <v>21</v>
      </c>
      <c r="AL10" s="93">
        <f t="shared" ref="AL10:AT10" si="44">IF($G10=$K$3,1,IF(AK10=0,0,IF(AK10&lt;$E10,AK10+1,0)))</f>
        <v>22</v>
      </c>
      <c r="AM10" s="91">
        <f t="shared" si="44"/>
        <v>23</v>
      </c>
      <c r="AN10" s="93">
        <f t="shared" si="44"/>
        <v>24</v>
      </c>
      <c r="AO10" s="91">
        <f t="shared" si="44"/>
        <v>25</v>
      </c>
      <c r="AP10" s="93">
        <f t="shared" si="44"/>
        <v>26</v>
      </c>
      <c r="AQ10" s="91">
        <f t="shared" si="44"/>
        <v>27</v>
      </c>
      <c r="AR10" s="93">
        <f t="shared" si="44"/>
        <v>28</v>
      </c>
      <c r="AS10" s="91">
        <f t="shared" si="44"/>
        <v>0</v>
      </c>
      <c r="AT10" s="93">
        <f t="shared" si="44"/>
        <v>0</v>
      </c>
      <c r="AU10" s="100"/>
      <c r="AV10" s="100"/>
      <c r="AW10" s="100"/>
      <c r="AX10" s="101"/>
      <c r="AY10" s="94">
        <f>IF($G10=$K$3,1,IF(AT10=0,0,IF(AT10&lt;$E10,AT10+1,0)))</f>
        <v>0</v>
      </c>
      <c r="AZ10" s="93">
        <f t="shared" ref="AZ10:BH10" si="45">IF($G10=$K$3,1,IF(AY10=0,0,IF(AY10&lt;$E10,AY10+1,0)))</f>
        <v>0</v>
      </c>
      <c r="BA10" s="91">
        <f t="shared" si="45"/>
        <v>0</v>
      </c>
      <c r="BB10" s="93">
        <f t="shared" si="45"/>
        <v>0</v>
      </c>
      <c r="BC10" s="91">
        <f t="shared" si="45"/>
        <v>0</v>
      </c>
      <c r="BD10" s="93">
        <f t="shared" si="45"/>
        <v>0</v>
      </c>
      <c r="BE10" s="91">
        <f t="shared" si="45"/>
        <v>0</v>
      </c>
      <c r="BF10" s="93">
        <f t="shared" si="45"/>
        <v>0</v>
      </c>
      <c r="BG10" s="91">
        <f t="shared" si="45"/>
        <v>0</v>
      </c>
      <c r="BH10" s="93">
        <f t="shared" si="45"/>
        <v>0</v>
      </c>
      <c r="BI10" s="100"/>
      <c r="BJ10" s="100"/>
      <c r="BK10" s="100"/>
      <c r="BL10" s="101"/>
      <c r="BM10" s="94">
        <f>IF($G10=$K$3,1,IF(BD10=0,0,IF(BD10&lt;$E10,BD10+1,0)))</f>
        <v>0</v>
      </c>
      <c r="BN10" s="93">
        <f t="shared" ref="BN10:BV10" si="46">IF($G10=$K$3,1,IF(BM10=0,0,IF(BM10&lt;$E10,BM10+1,0)))</f>
        <v>0</v>
      </c>
      <c r="BO10" s="91">
        <f t="shared" si="46"/>
        <v>0</v>
      </c>
      <c r="BP10" s="93">
        <f t="shared" si="46"/>
        <v>0</v>
      </c>
      <c r="BQ10" s="91">
        <f t="shared" si="46"/>
        <v>0</v>
      </c>
      <c r="BR10" s="93">
        <f t="shared" si="46"/>
        <v>0</v>
      </c>
      <c r="BS10" s="91">
        <f t="shared" si="46"/>
        <v>0</v>
      </c>
      <c r="BT10" s="93">
        <f t="shared" si="46"/>
        <v>0</v>
      </c>
      <c r="BU10" s="91">
        <f t="shared" si="46"/>
        <v>0</v>
      </c>
      <c r="BV10" s="93">
        <f t="shared" si="46"/>
        <v>0</v>
      </c>
      <c r="BW10" s="100"/>
      <c r="BX10" s="100"/>
      <c r="BY10" s="100"/>
      <c r="BZ10" s="101"/>
    </row>
    <row r="11" spans="1:78 16028:16028" customFormat="1" ht="84" x14ac:dyDescent="0.25">
      <c r="A11" s="124"/>
      <c r="B11" s="117"/>
      <c r="C11" s="117"/>
      <c r="D11" s="117"/>
      <c r="E11" s="117"/>
      <c r="F11" s="62" t="s">
        <v>68</v>
      </c>
      <c r="G11" s="52"/>
      <c r="H11" s="50" t="s">
        <v>7</v>
      </c>
      <c r="I11" s="86" t="str" cm="1">
        <f t="array" ref="I11">IF(I10&lt;&gt;0,IF(INDEX(Sketchs!$M$1:$AAJ$192, MATCH($C10, Sketchs!$M:$M,0), 4+I10)&lt;&gt;"",INDEX(Sketchs!$M$1:$AAJ$192, MATCH($C10, Sketchs!$M:$M,0), 4+I10),""),"")</f>
        <v>DECAPAGE</v>
      </c>
      <c r="J11" s="79" t="str" cm="1">
        <f t="array" ref="J11">IF(J10&lt;&gt;0,IF(INDEX(Sketchs!$M$1:$AAJ$192, MATCH($C10, Sketchs!$M:$M,0), 4+J10)&lt;&gt;"",INDEX(Sketchs!$M$1:$AAJ$192, MATCH($C10, Sketchs!$M:$M,0), 4+J10),""),"")</f>
        <v>DECAPAGE</v>
      </c>
      <c r="K11" s="79" t="str" cm="1">
        <f t="array" ref="K11">IF(K10&lt;&gt;0,IF(INDEX(Sketchs!$M$1:$AAJ$192, MATCH($C10, Sketchs!$M:$M,0), 4+K10)&lt;&gt;"",INDEX(Sketchs!$M$1:$AAJ$192, MATCH($C10, Sketchs!$M:$M,0), 4+K10),""),"")</f>
        <v>DECAPAGE</v>
      </c>
      <c r="L11" s="79" t="str" cm="1">
        <f t="array" ref="L11">IF(L10&lt;&gt;0,IF(INDEX(Sketchs!$M$1:$AAJ$192, MATCH($C10, Sketchs!$M:$M,0), 4+L10)&lt;&gt;"",INDEX(Sketchs!$M$1:$AAJ$192, MATCH($C10, Sketchs!$M:$M,0), 4+L10),""),"")</f>
        <v>DECAPAGE</v>
      </c>
      <c r="M11" s="79" t="str" cm="1">
        <f t="array" ref="M11">IF(M10&lt;&gt;0,IF(INDEX(Sketchs!$M$1:$AAJ$192, MATCH($C10, Sketchs!$M:$M,0), 4+M10)&lt;&gt;"",INDEX(Sketchs!$M$1:$AAJ$192, MATCH($C10, Sketchs!$M:$M,0), 4+M10),""),"")</f>
        <v>LANCEMENT ST.</v>
      </c>
      <c r="N11" s="79" t="str" cm="1">
        <f t="array" ref="N11">IF(N10&lt;&gt;0,IF(INDEX(Sketchs!$M$1:$AAJ$192, MATCH($C10, Sketchs!$M:$M,0), 4+N10)&lt;&gt;"",INDEX(Sketchs!$M$1:$AAJ$192, MATCH($C10, Sketchs!$M:$M,0), 4+N10),""),"")</f>
        <v>LANCEMENT ST.</v>
      </c>
      <c r="O11" s="79" t="str" cm="1">
        <f t="array" ref="O11">IF(O10&lt;&gt;0,IF(INDEX(Sketchs!$M$1:$AAJ$192, MATCH($C10, Sketchs!$M:$M,0), 4+O10)&lt;&gt;"",INDEX(Sketchs!$M$1:$AAJ$192, MATCH($C10, Sketchs!$M:$M,0), 4+O10),""),"")</f>
        <v>LANCEMENT ST.</v>
      </c>
      <c r="P11" s="79" t="str" cm="1">
        <f t="array" ref="P11">IF(P10&lt;&gt;0,IF(INDEX(Sketchs!$M$1:$AAJ$192, MATCH($C10, Sketchs!$M:$M,0), 4+P10)&lt;&gt;"",INDEX(Sketchs!$M$1:$AAJ$192, MATCH($C10, Sketchs!$M:$M,0), 4+P10),""),"")</f>
        <v>LANCEMENT ST.</v>
      </c>
      <c r="Q11" s="79" t="str" cm="1">
        <f t="array" ref="Q11">IF(Q10&lt;&gt;0,IF(INDEX(Sketchs!$M$1:$AAJ$192, MATCH($C10, Sketchs!$M:$M,0), 4+Q10)&lt;&gt;"",INDEX(Sketchs!$M$1:$AAJ$192, MATCH($C10, Sketchs!$M:$M,0), 4+Q10),""),"")</f>
        <v>RESSUAGE</v>
      </c>
      <c r="R11" s="79" t="str" cm="1">
        <f t="array" ref="R11">IF(R10&lt;&gt;0,IF(INDEX(Sketchs!$M$1:$AAJ$192, MATCH($C10, Sketchs!$M:$M,0), 4+R10)&lt;&gt;"",INDEX(Sketchs!$M$1:$AAJ$192, MATCH($C10, Sketchs!$M:$M,0), 4+R10),""),"")</f>
        <v>FIC</v>
      </c>
      <c r="S11" s="102"/>
      <c r="T11" s="102"/>
      <c r="U11" s="102" t="str" cm="1">
        <f t="array" ref="U11">IF(U10&lt;&gt;0,IF(INDEX(Sketchs!$M$1:$AAJ$192, MATCH($C10, Sketchs!$M:$M,0), 4+U10)&lt;&gt;"",INDEX(Sketchs!$M$1:$AAJ$192, MATCH($C10, Sketchs!$M:$M,0), 4+U10),""),"")</f>
        <v/>
      </c>
      <c r="V11" s="103" t="str" cm="1">
        <f t="array" ref="V11">IF(V10&lt;&gt;0,IF(INDEX(Sketchs!$M$1:$AAJ$192, MATCH($C10, Sketchs!$M:$M,0), 4+V10)&lt;&gt;"",INDEX(Sketchs!$M$1:$AAJ$192, MATCH($C10, Sketchs!$M:$M,0), 4+V10),""),"")</f>
        <v/>
      </c>
      <c r="W11" s="95" t="str" cm="1">
        <f t="array" ref="W11">IF(W10&lt;&gt;0,IF(INDEX(Sketchs!$M$1:$AAJ$192, MATCH($C10, Sketchs!$M:$M,0), 4+W10)&lt;&gt;"",INDEX(Sketchs!$M$1:$AAJ$192, MATCH($C10, Sketchs!$M:$M,0), 4+W10),""),"")</f>
        <v>FIC</v>
      </c>
      <c r="X11" s="79" t="str" cm="1">
        <f t="array" ref="X11">IF(X10&lt;&gt;0,IF(INDEX(Sketchs!$M$1:$AAJ$192, MATCH($C10, Sketchs!$M:$M,0), 4+X10)&lt;&gt;"",INDEX(Sketchs!$M$1:$AAJ$192, MATCH($C10, Sketchs!$M:$M,0), 4+X10),""),"")</f>
        <v>DEPOT ST.</v>
      </c>
      <c r="Y11" s="79" t="str" cm="1">
        <f t="array" ref="Y11">IF(Y10&lt;&gt;0,IF(INDEX(Sketchs!$M$1:$AAJ$192, MATCH($C10, Sketchs!$M:$M,0), 4+Y10)&lt;&gt;"",INDEX(Sketchs!$M$1:$AAJ$192, MATCH($C10, Sketchs!$M:$M,0), 4+Y10),""),"")</f>
        <v>DEPOT ST.</v>
      </c>
      <c r="Z11" s="79" t="str" cm="1">
        <f t="array" ref="Z11">IF(Z10&lt;&gt;0,IF(INDEX(Sketchs!$M$1:$AAJ$192, MATCH($C10, Sketchs!$M:$M,0), 4+Z10)&lt;&gt;"",INDEX(Sketchs!$M$1:$AAJ$192, MATCH($C10, Sketchs!$M:$M,0), 4+Z10),""),"")</f>
        <v>FOUR VIDE</v>
      </c>
      <c r="AA11" s="79" t="str" cm="1">
        <f t="array" ref="AA11">IF(AA10&lt;&gt;0,IF(INDEX(Sketchs!$M$1:$AAJ$192, MATCH($C10, Sketchs!$M:$M,0), 4+AA10)&lt;&gt;"",INDEX(Sketchs!$M$1:$AAJ$192, MATCH($C10, Sketchs!$M:$M,0), 4+AA10),""),"")</f>
        <v>FOUR VIDE</v>
      </c>
      <c r="AB11" s="79" t="str" cm="1">
        <f t="array" ref="AB11">IF(AB10&lt;&gt;0,IF(INDEX(Sketchs!$M$1:$AAJ$192, MATCH($C10, Sketchs!$M:$M,0), 4+AB10)&lt;&gt;"",INDEX(Sketchs!$M$1:$AAJ$192, MATCH($C10, Sketchs!$M:$M,0), 4+AB10),""),"")</f>
        <v>FOUR VIDE</v>
      </c>
      <c r="AC11" s="79" t="str" cm="1">
        <f t="array" ref="AC11">IF(AC10&lt;&gt;0,IF(INDEX(Sketchs!$M$1:$AAJ$192, MATCH($C10, Sketchs!$M:$M,0), 4+AC10)&lt;&gt;"",INDEX(Sketchs!$M$1:$AAJ$192, MATCH($C10, Sketchs!$M:$M,0), 4+AC10),""),"")</f>
        <v>MEULAGE ST.</v>
      </c>
      <c r="AD11" s="79" t="str" cm="1">
        <f t="array" ref="AD11">IF(AD10&lt;&gt;0,IF(INDEX(Sketchs!$M$1:$AAJ$192, MATCH($C10, Sketchs!$M:$M,0), 4+AD10)&lt;&gt;"",INDEX(Sketchs!$M$1:$AAJ$192, MATCH($C10, Sketchs!$M:$M,0), 4+AD10),""),"")</f>
        <v>MEULAGE ST.</v>
      </c>
      <c r="AE11" s="79" t="str" cm="1">
        <f t="array" ref="AE11">IF(AE10&lt;&gt;0,IF(INDEX(Sketchs!$M$1:$AAJ$192, MATCH($C10, Sketchs!$M:$M,0), 4+AE10)&lt;&gt;"",INDEX(Sketchs!$M$1:$AAJ$192, MATCH($C10, Sketchs!$M:$M,0), 4+AE10),""),"")</f>
        <v>MEULAGE ST.</v>
      </c>
      <c r="AF11" s="79" t="str" cm="1">
        <f t="array" ref="AF11">IF(AF10&lt;&gt;0,IF(INDEX(Sketchs!$M$1:$AAJ$192, MATCH($C10, Sketchs!$M:$M,0), 4+AF10)&lt;&gt;"",INDEX(Sketchs!$M$1:$AAJ$192, MATCH($C10, Sketchs!$M:$M,0), 4+AF10),""),"")</f>
        <v>RESSUAGE</v>
      </c>
      <c r="AG11" s="102"/>
      <c r="AH11" s="102"/>
      <c r="AI11" s="102" t="str" cm="1">
        <f t="array" ref="AI11">IF(AI10&lt;&gt;0,IF(INDEX(Sketchs!$M$1:$AAJ$192, MATCH($C10, Sketchs!$M:$M,0), 4+AI10)&lt;&gt;"",INDEX(Sketchs!$M$1:$AAJ$192, MATCH($C10, Sketchs!$M:$M,0), 4+AI10),""),"")</f>
        <v/>
      </c>
      <c r="AJ11" s="103" t="str" cm="1">
        <f t="array" ref="AJ11">IF(AJ10&lt;&gt;0,IF(INDEX(Sketchs!$M$1:$AAJ$192, MATCH($C10, Sketchs!$M:$M,0), 4+AJ10)&lt;&gt;"",INDEX(Sketchs!$M$1:$AAJ$192, MATCH($C10, Sketchs!$M:$M,0), 4+AJ10),""),"")</f>
        <v/>
      </c>
      <c r="AK11" s="95" t="str" cm="1">
        <f t="array" ref="AK11">IF(AK10&lt;&gt;0,IF(INDEX(Sketchs!$M$1:$AAJ$192, MATCH($C10, Sketchs!$M:$M,0), 4+AK10)&lt;&gt;"",INDEX(Sketchs!$M$1:$AAJ$192, MATCH($C10, Sketchs!$M:$M,0), 4+AK10),""),"")</f>
        <v>USINAGE ST.</v>
      </c>
      <c r="AL11" s="79" t="str" cm="1">
        <f t="array" ref="AL11">IF(AL10&lt;&gt;0,IF(INDEX(Sketchs!$M$1:$AAJ$192, MATCH($C10, Sketchs!$M:$M,0), 4+AL10)&lt;&gt;"",INDEX(Sketchs!$M$1:$AAJ$192, MATCH($C10, Sketchs!$M:$M,0), 4+AL10),""),"")</f>
        <v>USINAGE ST.</v>
      </c>
      <c r="AM11" s="79" t="str" cm="1">
        <f t="array" ref="AM11">IF(AM10&lt;&gt;0,IF(INDEX(Sketchs!$M$1:$AAJ$192, MATCH($C10, Sketchs!$M:$M,0), 4+AM10)&lt;&gt;"",INDEX(Sketchs!$M$1:$AAJ$192, MATCH($C10, Sketchs!$M:$M,0), 4+AM10),""),"")</f>
        <v>USINAGE ST.</v>
      </c>
      <c r="AN11" s="79" t="str" cm="1">
        <f t="array" ref="AN11">IF(AN10&lt;&gt;0,IF(INDEX(Sketchs!$M$1:$AAJ$192, MATCH($C10, Sketchs!$M:$M,0), 4+AN10)&lt;&gt;"",INDEX(Sketchs!$M$1:$AAJ$192, MATCH($C10, Sketchs!$M:$M,0), 4+AN10),""),"")</f>
        <v>USINAGE ST.</v>
      </c>
      <c r="AO11" s="79" t="str" cm="1">
        <f t="array" ref="AO11">IF(AO10&lt;&gt;0,IF(INDEX(Sketchs!$M$1:$AAJ$192, MATCH($C10, Sketchs!$M:$M,0), 4+AO10)&lt;&gt;"",INDEX(Sketchs!$M$1:$AAJ$192, MATCH($C10, Sketchs!$M:$M,0), 4+AO10),""),"")</f>
        <v>USINAGE ST.</v>
      </c>
      <c r="AP11" s="79" t="str" cm="1">
        <f t="array" ref="AP11">IF(AP10&lt;&gt;0,IF(INDEX(Sketchs!$M$1:$AAJ$192, MATCH($C10, Sketchs!$M:$M,0), 4+AP10)&lt;&gt;"",INDEX(Sketchs!$M$1:$AAJ$192, MATCH($C10, Sketchs!$M:$M,0), 4+AP10),""),"")</f>
        <v>FINAL ST.</v>
      </c>
      <c r="AQ11" s="79" t="str" cm="1">
        <f t="array" ref="AQ11">IF(AQ10&lt;&gt;0,IF(INDEX(Sketchs!$M$1:$AAJ$192, MATCH($C10, Sketchs!$M:$M,0), 4+AQ10)&lt;&gt;"",INDEX(Sketchs!$M$1:$AAJ$192, MATCH($C10, Sketchs!$M:$M,0), 4+AQ10),""),"")</f>
        <v>FINAL ST.</v>
      </c>
      <c r="AR11" s="79" t="str" cm="1">
        <f t="array" ref="AR11">IF(AR10&lt;&gt;0,IF(INDEX(Sketchs!$M$1:$AAJ$192, MATCH($C10, Sketchs!$M:$M,0), 4+AR10)&lt;&gt;"",INDEX(Sketchs!$M$1:$AAJ$192, MATCH($C10, Sketchs!$M:$M,0), 4+AR10),""),"")</f>
        <v>FINAL ST.</v>
      </c>
      <c r="AS11" s="79" t="str" cm="1">
        <f t="array" ref="AS11">IF(AS10&lt;&gt;0,IF(INDEX(Sketchs!$M$1:$AAJ$192, MATCH($C10, Sketchs!$M:$M,0), 4+AS10)&lt;&gt;"",INDEX(Sketchs!$M$1:$AAJ$192, MATCH($C10, Sketchs!$M:$M,0), 4+AS10),""),"")</f>
        <v/>
      </c>
      <c r="AT11" s="79" t="str" cm="1">
        <f t="array" ref="AT11">IF(AT10&lt;&gt;0,IF(INDEX(Sketchs!$M$1:$AAJ$192, MATCH($C10, Sketchs!$M:$M,0), 4+AT10)&lt;&gt;"",INDEX(Sketchs!$M$1:$AAJ$192, MATCH($C10, Sketchs!$M:$M,0), 4+AT10),""),"")</f>
        <v/>
      </c>
      <c r="AU11" s="102"/>
      <c r="AV11" s="102"/>
      <c r="AW11" s="102" t="str" cm="1">
        <f t="array" ref="AW11">IF(AW10&lt;&gt;0,IF(INDEX(Sketchs!$M$1:$AAJ$192, MATCH($C10, Sketchs!$M:$M,0), 4+AW10)&lt;&gt;"",INDEX(Sketchs!$M$1:$AAJ$192, MATCH($C10, Sketchs!$M:$M,0), 4+AW10),""),"")</f>
        <v/>
      </c>
      <c r="AX11" s="103" t="str" cm="1">
        <f t="array" ref="AX11">IF(AX10&lt;&gt;0,IF(INDEX(Sketchs!$M$1:$AAJ$192, MATCH($C10, Sketchs!$M:$M,0), 4+AX10)&lt;&gt;"",INDEX(Sketchs!$M$1:$AAJ$192, MATCH($C10, Sketchs!$M:$M,0), 4+AX10),""),"")</f>
        <v/>
      </c>
      <c r="AY11" s="95" t="str" cm="1">
        <f t="array" ref="AY11">IF(AY10&lt;&gt;0,IF(INDEX(Sketchs!$M$1:$AAJ$192, MATCH($C10, Sketchs!$M:$M,0), 4+AY10)&lt;&gt;"",INDEX(Sketchs!$M$1:$AAJ$192, MATCH($C10, Sketchs!$M:$M,0), 4+AY10),""),"")</f>
        <v/>
      </c>
      <c r="AZ11" s="79" t="str" cm="1">
        <f t="array" ref="AZ11">IF(AZ10&lt;&gt;0,IF(INDEX(Sketchs!$M$1:$AAJ$192, MATCH($C10, Sketchs!$M:$M,0), 4+AZ10)&lt;&gt;"",INDEX(Sketchs!$M$1:$AAJ$192, MATCH($C10, Sketchs!$M:$M,0), 4+AZ10),""),"")</f>
        <v/>
      </c>
      <c r="BA11" s="79" t="str" cm="1">
        <f t="array" ref="BA11">IF(BA10&lt;&gt;0,IF(INDEX(Sketchs!$M$1:$AAJ$192, MATCH($C10, Sketchs!$M:$M,0), 4+BA10)&lt;&gt;"",INDEX(Sketchs!$M$1:$AAJ$192, MATCH($C10, Sketchs!$M:$M,0), 4+BA10),""),"")</f>
        <v/>
      </c>
      <c r="BB11" s="79" t="str" cm="1">
        <f t="array" ref="BB11">IF(BB10&lt;&gt;0,IF(INDEX(Sketchs!$M$1:$AAJ$192, MATCH($C10, Sketchs!$M:$M,0), 4+BB10)&lt;&gt;"",INDEX(Sketchs!$M$1:$AAJ$192, MATCH($C10, Sketchs!$M:$M,0), 4+BB10),""),"")</f>
        <v/>
      </c>
      <c r="BC11" s="79" t="str" cm="1">
        <f t="array" ref="BC11">IF(BC10&lt;&gt;0,IF(INDEX(Sketchs!$M$1:$AAJ$192, MATCH($C10, Sketchs!$M:$M,0), 4+BC10)&lt;&gt;"",INDEX(Sketchs!$M$1:$AAJ$192, MATCH($C10, Sketchs!$M:$M,0), 4+BC10),""),"")</f>
        <v/>
      </c>
      <c r="BD11" s="79" t="str" cm="1">
        <f t="array" ref="BD11">IF(BD10&lt;&gt;0,IF(INDEX(Sketchs!$M$1:$AAJ$192, MATCH($C10, Sketchs!$M:$M,0), 4+BD10)&lt;&gt;"",INDEX(Sketchs!$M$1:$AAJ$192, MATCH($C10, Sketchs!$M:$M,0), 4+BD10),""),"")</f>
        <v/>
      </c>
      <c r="BE11" s="79" t="str" cm="1">
        <f t="array" ref="BE11">IF(BE10&lt;&gt;0,IF(INDEX(Sketchs!$M$1:$AAJ$192, MATCH($C10, Sketchs!$M:$M,0), 4+BE10)&lt;&gt;"",INDEX(Sketchs!$M$1:$AAJ$192, MATCH($C10, Sketchs!$M:$M,0), 4+BE10),""),"")</f>
        <v/>
      </c>
      <c r="BF11" s="79" t="str" cm="1">
        <f t="array" ref="BF11">IF(BF10&lt;&gt;0,IF(INDEX(Sketchs!$M$1:$AAJ$192, MATCH($C10, Sketchs!$M:$M,0), 4+BF10)&lt;&gt;"",INDEX(Sketchs!$M$1:$AAJ$192, MATCH($C10, Sketchs!$M:$M,0), 4+BF10),""),"")</f>
        <v/>
      </c>
      <c r="BG11" s="79" t="str" cm="1">
        <f t="array" ref="BG11">IF(BG10&lt;&gt;0,IF(INDEX(Sketchs!$M$1:$AAJ$192, MATCH($C10, Sketchs!$M:$M,0), 4+BG10)&lt;&gt;"",INDEX(Sketchs!$M$1:$AAJ$192, MATCH($C10, Sketchs!$M:$M,0), 4+BG10),""),"")</f>
        <v/>
      </c>
      <c r="BH11" s="79" t="str" cm="1">
        <f t="array" ref="BH11">IF(BH10&lt;&gt;0,IF(INDEX(Sketchs!$M$1:$AAJ$192, MATCH($C10, Sketchs!$M:$M,0), 4+BH10)&lt;&gt;"",INDEX(Sketchs!$M$1:$AAJ$192, MATCH($C10, Sketchs!$M:$M,0), 4+BH10),""),"")</f>
        <v/>
      </c>
      <c r="BI11" s="102"/>
      <c r="BJ11" s="102"/>
      <c r="BK11" s="102" t="str" cm="1">
        <f t="array" ref="BK11">IF(BK10&lt;&gt;0,IF(INDEX(Sketchs!$M$1:$AAJ$192, MATCH($C10, Sketchs!$M:$M,0), 4+BK10)&lt;&gt;"",INDEX(Sketchs!$M$1:$AAJ$192, MATCH($C10, Sketchs!$M:$M,0), 4+BK10),""),"")</f>
        <v/>
      </c>
      <c r="BL11" s="103" t="str" cm="1">
        <f t="array" ref="BL11">IF(BL10&lt;&gt;0,IF(INDEX(Sketchs!$M$1:$AAJ$192, MATCH($C10, Sketchs!$M:$M,0), 4+BL10)&lt;&gt;"",INDEX(Sketchs!$M$1:$AAJ$192, MATCH($C10, Sketchs!$M:$M,0), 4+BL10),""),"")</f>
        <v/>
      </c>
      <c r="BM11" s="95" t="str" cm="1">
        <f t="array" ref="BM11">IF(BM10&lt;&gt;0,IF(INDEX(Sketchs!$M$1:$AAJ$192, MATCH($C10, Sketchs!$M:$M,0), 4+BM10)&lt;&gt;"",INDEX(Sketchs!$M$1:$AAJ$192, MATCH($C10, Sketchs!$M:$M,0), 4+BM10),""),"")</f>
        <v/>
      </c>
      <c r="BN11" s="79" t="str" cm="1">
        <f t="array" ref="BN11">IF(BN10&lt;&gt;0,IF(INDEX(Sketchs!$M$1:$AAJ$192, MATCH($C10, Sketchs!$M:$M,0), 4+BN10)&lt;&gt;"",INDEX(Sketchs!$M$1:$AAJ$192, MATCH($C10, Sketchs!$M:$M,0), 4+BN10),""),"")</f>
        <v/>
      </c>
      <c r="BO11" s="79" t="str" cm="1">
        <f t="array" ref="BO11">IF(BO10&lt;&gt;0,IF(INDEX(Sketchs!$M$1:$AAJ$192, MATCH($C10, Sketchs!$M:$M,0), 4+BO10)&lt;&gt;"",INDEX(Sketchs!$M$1:$AAJ$192, MATCH($C10, Sketchs!$M:$M,0), 4+BO10),""),"")</f>
        <v/>
      </c>
      <c r="BP11" s="79" t="str" cm="1">
        <f t="array" ref="BP11">IF(BP10&lt;&gt;0,IF(INDEX(Sketchs!$M$1:$AAJ$192, MATCH($C10, Sketchs!$M:$M,0), 4+BP10)&lt;&gt;"",INDEX(Sketchs!$M$1:$AAJ$192, MATCH($C10, Sketchs!$M:$M,0), 4+BP10),""),"")</f>
        <v/>
      </c>
      <c r="BQ11" s="79" t="str" cm="1">
        <f t="array" ref="BQ11">IF(BQ10&lt;&gt;0,IF(INDEX(Sketchs!$M$1:$AAJ$192, MATCH($C10, Sketchs!$M:$M,0), 4+BQ10)&lt;&gt;"",INDEX(Sketchs!$M$1:$AAJ$192, MATCH($C10, Sketchs!$M:$M,0), 4+BQ10),""),"")</f>
        <v/>
      </c>
      <c r="BR11" s="79" t="str" cm="1">
        <f t="array" ref="BR11">IF(BR10&lt;&gt;0,IF(INDEX(Sketchs!$M$1:$AAJ$192, MATCH($C10, Sketchs!$M:$M,0), 4+BR10)&lt;&gt;"",INDEX(Sketchs!$M$1:$AAJ$192, MATCH($C10, Sketchs!$M:$M,0), 4+BR10),""),"")</f>
        <v/>
      </c>
      <c r="BS11" s="79" t="str" cm="1">
        <f t="array" ref="BS11">IF(BS10&lt;&gt;0,IF(INDEX(Sketchs!$M$1:$AAJ$192, MATCH($C10, Sketchs!$M:$M,0), 4+BS10)&lt;&gt;"",INDEX(Sketchs!$M$1:$AAJ$192, MATCH($C10, Sketchs!$M:$M,0), 4+BS10),""),"")</f>
        <v/>
      </c>
      <c r="BT11" s="79" t="str" cm="1">
        <f t="array" ref="BT11">IF(BT10&lt;&gt;0,IF(INDEX(Sketchs!$M$1:$AAJ$192, MATCH($C10, Sketchs!$M:$M,0), 4+BT10)&lt;&gt;"",INDEX(Sketchs!$M$1:$AAJ$192, MATCH($C10, Sketchs!$M:$M,0), 4+BT10),""),"")</f>
        <v/>
      </c>
      <c r="BU11" s="79" t="str" cm="1">
        <f t="array" ref="BU11">IF(BU10&lt;&gt;0,IF(INDEX(Sketchs!$M$1:$AAJ$192, MATCH($C10, Sketchs!$M:$M,0), 4+BU10)&lt;&gt;"",INDEX(Sketchs!$M$1:$AAJ$192, MATCH($C10, Sketchs!$M:$M,0), 4+BU10),""),"")</f>
        <v/>
      </c>
      <c r="BV11" s="79" t="str" cm="1">
        <f t="array" ref="BV11">IF(BV10&lt;&gt;0,IF(INDEX(Sketchs!$M$1:$AAJ$192, MATCH($C10, Sketchs!$M:$M,0), 4+BV10)&lt;&gt;"",INDEX(Sketchs!$M$1:$AAJ$192, MATCH($C10, Sketchs!$M:$M,0), 4+BV10),""),"")</f>
        <v/>
      </c>
      <c r="BW11" s="102"/>
      <c r="BX11" s="102"/>
      <c r="BY11" s="102" t="str" cm="1">
        <f t="array" ref="BY11">IF(BY10&lt;&gt;0,IF(INDEX(Sketchs!$M$1:$AAJ$192, MATCH($C10, Sketchs!$M:$M,0), 4+BY10)&lt;&gt;"",INDEX(Sketchs!$M$1:$AAJ$192, MATCH($C10, Sketchs!$M:$M,0), 4+BY10),""),"")</f>
        <v/>
      </c>
      <c r="BZ11" s="103" t="str" cm="1">
        <f t="array" ref="BZ11">IF(BZ10&lt;&gt;0,IF(INDEX(Sketchs!$M$1:$AAJ$192, MATCH($C10, Sketchs!$M:$M,0), 4+BZ10)&lt;&gt;"",INDEX(Sketchs!$M$1:$AAJ$192, MATCH($C10, Sketchs!$M:$M,0), 4+BZ10),""),"")</f>
        <v/>
      </c>
    </row>
    <row r="12" spans="1:78 16028:16028" customFormat="1" ht="16.5" thickBot="1" x14ac:dyDescent="0.3">
      <c r="A12" s="124"/>
      <c r="B12" s="117"/>
      <c r="C12" s="117"/>
      <c r="D12" s="117"/>
      <c r="E12" s="117"/>
      <c r="F12" s="83">
        <f>IF(ISBLANK(C10)=FALSE,_xlfn.XMATCH(E10,I10:EJ10)-_xlfn.XMATCH(1,I10:EJ10),"")</f>
        <v>35</v>
      </c>
      <c r="G12" s="49"/>
      <c r="H12" s="51" t="s">
        <v>8</v>
      </c>
      <c r="I12" s="87">
        <f>IF(I10&lt;&gt;0,INDEX(Temps!$A$1:$L$44,MATCH($D10,Temps!$A$1:$A$100,0),MATCH(I11,Temps!$A$1:$ZZ$1,0))/INDEX(Sketchs!$A$1:$AAC$192, MATCH($C10, Sketchs!$M$1:$M$93,0),MATCH(I11,Sketchs!$A$1:$L$1,0)),"")</f>
        <v>0.5</v>
      </c>
      <c r="J12" s="80"/>
      <c r="K12" s="55"/>
      <c r="L12" s="80"/>
      <c r="M12" s="55"/>
      <c r="N12" s="80"/>
      <c r="O12" s="91"/>
      <c r="P12" s="56"/>
      <c r="Q12" s="55"/>
      <c r="R12" s="54"/>
      <c r="S12" s="104"/>
      <c r="T12" s="104"/>
      <c r="U12" s="100"/>
      <c r="V12" s="101"/>
      <c r="W12" s="96"/>
      <c r="X12" s="65"/>
      <c r="Y12" s="65"/>
      <c r="Z12" s="65"/>
      <c r="AA12" s="65"/>
      <c r="AB12" s="65"/>
      <c r="AC12" s="65"/>
      <c r="AD12" s="65"/>
      <c r="AE12" s="65"/>
      <c r="AF12" s="65"/>
      <c r="AG12" s="104"/>
      <c r="AH12" s="104"/>
      <c r="AI12" s="100"/>
      <c r="AJ12" s="101"/>
      <c r="AK12" s="96"/>
      <c r="AL12" s="65"/>
      <c r="AM12" s="65"/>
      <c r="AN12" s="65"/>
      <c r="AO12" s="65"/>
      <c r="AP12" s="65"/>
      <c r="AQ12" s="65"/>
      <c r="AR12" s="65"/>
      <c r="AS12" s="65"/>
      <c r="AT12" s="65"/>
      <c r="AU12" s="104"/>
      <c r="AV12" s="104"/>
      <c r="AW12" s="100"/>
      <c r="AX12" s="101"/>
      <c r="AY12" s="96"/>
      <c r="AZ12" s="65"/>
      <c r="BA12" s="65"/>
      <c r="BB12" s="65"/>
      <c r="BC12" s="65"/>
      <c r="BD12" s="65"/>
      <c r="BE12" s="65"/>
      <c r="BF12" s="65"/>
      <c r="BG12" s="65"/>
      <c r="BH12" s="65"/>
      <c r="BI12" s="104"/>
      <c r="BJ12" s="104"/>
      <c r="BK12" s="100"/>
      <c r="BL12" s="101"/>
      <c r="BM12" s="96"/>
      <c r="BN12" s="65"/>
      <c r="BO12" s="65"/>
      <c r="BP12" s="65"/>
      <c r="BQ12" s="65"/>
      <c r="BR12" s="65"/>
      <c r="BS12" s="65"/>
      <c r="BT12" s="65"/>
      <c r="BU12" s="65"/>
      <c r="BV12" s="65"/>
      <c r="BW12" s="104"/>
      <c r="BX12" s="104"/>
      <c r="BY12" s="100"/>
      <c r="BZ12" s="101"/>
    </row>
    <row r="13" spans="1:78 16028:16028" customFormat="1" ht="16.5" thickTop="1" x14ac:dyDescent="0.25">
      <c r="A13" s="123"/>
      <c r="B13" s="116"/>
      <c r="C13" s="116" t="s">
        <v>104</v>
      </c>
      <c r="D13" s="116">
        <f>IF(ISBLANK(C13)=FALSE,VLOOKUP(C13,Sketchs!$M$1:$AAJ$91,2,FALSE),"")</f>
        <v>0</v>
      </c>
      <c r="E13" s="116">
        <f>IF(ISBLANK(C13)=FALSE,VLOOKUP($C13,Sketchs!M:O,3,FALSE),"")</f>
        <v>19</v>
      </c>
      <c r="F13" s="63"/>
      <c r="G13" s="53"/>
      <c r="H13" s="43" t="s">
        <v>54</v>
      </c>
      <c r="I13" s="94">
        <v>6</v>
      </c>
      <c r="J13" s="93">
        <f t="shared" ref="J13" si="47">IF($G13=$K$3,1,IF(I13=0,0,IF(I13&lt;$E13,I13+1,0)))</f>
        <v>7</v>
      </c>
      <c r="K13" s="91">
        <f t="shared" ref="K13" si="48">IF($G13=$K$3,1,IF(J13=0,0,IF(J13&lt;$E13,J13+1,0)))</f>
        <v>8</v>
      </c>
      <c r="L13" s="93">
        <f t="shared" ref="L13" si="49">IF($G13=$K$3,1,IF(K13=0,0,IF(K13&lt;$E13,K13+1,0)))</f>
        <v>9</v>
      </c>
      <c r="M13" s="91">
        <f t="shared" ref="M13" si="50">IF($G13=$K$3,1,IF(L13=0,0,IF(L13&lt;$E13,L13+1,0)))</f>
        <v>10</v>
      </c>
      <c r="N13" s="93">
        <f t="shared" ref="N13" si="51">IF($G13=$K$3,1,IF(M13=0,0,IF(M13&lt;$E13,M13+1,0)))</f>
        <v>11</v>
      </c>
      <c r="O13" s="91">
        <f t="shared" ref="O13" si="52">IF($G13=$K$3,1,IF(N13=0,0,IF(N13&lt;$E13,N13+1,0)))</f>
        <v>12</v>
      </c>
      <c r="P13" s="93">
        <f t="shared" ref="P13" si="53">IF($G13=$K$3,1,IF(O13=0,0,IF(O13&lt;$E13,O13+1,0)))</f>
        <v>13</v>
      </c>
      <c r="Q13" s="91">
        <f t="shared" ref="Q13" si="54">IF($G13=$K$3,1,IF(P13=0,0,IF(P13&lt;$E13,P13+1,0)))</f>
        <v>14</v>
      </c>
      <c r="R13" s="93">
        <f t="shared" ref="R13" si="55">IF($G13=$K$3,1,IF(Q13=0,0,IF(Q13&lt;$E13,Q13+1,0)))</f>
        <v>15</v>
      </c>
      <c r="S13" s="100"/>
      <c r="T13" s="100"/>
      <c r="U13" s="100"/>
      <c r="V13" s="101"/>
      <c r="W13" s="94">
        <f>IF($G13=$K$3,1,IF(R13=0,0,IF(R13&lt;$E13,R13+1,0)))</f>
        <v>16</v>
      </c>
      <c r="X13" s="93">
        <f t="shared" ref="X13" si="56">IF($G13=$K$3,1,IF(W13=0,0,IF(W13&lt;$E13,W13+1,0)))</f>
        <v>17</v>
      </c>
      <c r="Y13" s="91">
        <f t="shared" ref="Y13" si="57">IF($G13=$K$3,1,IF(X13=0,0,IF(X13&lt;$E13,X13+1,0)))</f>
        <v>18</v>
      </c>
      <c r="Z13" s="93">
        <f t="shared" ref="Z13" si="58">IF($G13=$K$3,1,IF(Y13=0,0,IF(Y13&lt;$E13,Y13+1,0)))</f>
        <v>19</v>
      </c>
      <c r="AA13" s="91">
        <f t="shared" ref="AA13" si="59">IF($G13=$K$3,1,IF(Z13=0,0,IF(Z13&lt;$E13,Z13+1,0)))</f>
        <v>0</v>
      </c>
      <c r="AB13" s="93">
        <f t="shared" ref="AB13" si="60">IF($G13=$K$3,1,IF(AA13=0,0,IF(AA13&lt;$E13,AA13+1,0)))</f>
        <v>0</v>
      </c>
      <c r="AC13" s="91">
        <f t="shared" ref="AC13" si="61">IF($G13=$K$3,1,IF(AB13=0,0,IF(AB13&lt;$E13,AB13+1,0)))</f>
        <v>0</v>
      </c>
      <c r="AD13" s="93">
        <f t="shared" ref="AD13" si="62">IF($G13=$K$3,1,IF(AC13=0,0,IF(AC13&lt;$E13,AC13+1,0)))</f>
        <v>0</v>
      </c>
      <c r="AE13" s="91">
        <f t="shared" ref="AE13" si="63">IF($G13=$K$3,1,IF(AD13=0,0,IF(AD13&lt;$E13,AD13+1,0)))</f>
        <v>0</v>
      </c>
      <c r="AF13" s="93">
        <f t="shared" ref="AF13" si="64">IF($G13=$K$3,1,IF(AE13=0,0,IF(AE13&lt;$E13,AE13+1,0)))</f>
        <v>0</v>
      </c>
      <c r="AG13" s="100"/>
      <c r="AH13" s="100"/>
      <c r="AI13" s="100"/>
      <c r="AJ13" s="101"/>
      <c r="AK13" s="94">
        <f>IF($G13=$K$3,1,IF(AF13=0,0,IF(AF13&lt;$E13,AF13+1,0)))</f>
        <v>0</v>
      </c>
      <c r="AL13" s="93">
        <f t="shared" ref="AL13:AT13" si="65">IF($G13=$K$3,1,IF(AK13=0,0,IF(AK13&lt;$E13,AK13+1,0)))</f>
        <v>0</v>
      </c>
      <c r="AM13" s="91">
        <f t="shared" si="65"/>
        <v>0</v>
      </c>
      <c r="AN13" s="93">
        <f t="shared" si="65"/>
        <v>0</v>
      </c>
      <c r="AO13" s="91">
        <f t="shared" si="65"/>
        <v>0</v>
      </c>
      <c r="AP13" s="93">
        <f t="shared" si="65"/>
        <v>0</v>
      </c>
      <c r="AQ13" s="91">
        <f t="shared" si="65"/>
        <v>0</v>
      </c>
      <c r="AR13" s="93">
        <f t="shared" si="65"/>
        <v>0</v>
      </c>
      <c r="AS13" s="91">
        <f t="shared" si="65"/>
        <v>0</v>
      </c>
      <c r="AT13" s="93">
        <f t="shared" si="65"/>
        <v>0</v>
      </c>
      <c r="AU13" s="100"/>
      <c r="AV13" s="100"/>
      <c r="AW13" s="100"/>
      <c r="AX13" s="101"/>
      <c r="AY13" s="94">
        <f>IF($G13=$K$3,1,IF(AT13=0,0,IF(AT13&lt;$E13,AT13+1,0)))</f>
        <v>0</v>
      </c>
      <c r="AZ13" s="93">
        <f t="shared" ref="AZ13:BH13" si="66">IF($G13=$K$3,1,IF(AY13=0,0,IF(AY13&lt;$E13,AY13+1,0)))</f>
        <v>0</v>
      </c>
      <c r="BA13" s="91">
        <f t="shared" si="66"/>
        <v>0</v>
      </c>
      <c r="BB13" s="93">
        <f t="shared" si="66"/>
        <v>0</v>
      </c>
      <c r="BC13" s="91">
        <f t="shared" si="66"/>
        <v>0</v>
      </c>
      <c r="BD13" s="93">
        <f t="shared" si="66"/>
        <v>0</v>
      </c>
      <c r="BE13" s="91">
        <f t="shared" si="66"/>
        <v>0</v>
      </c>
      <c r="BF13" s="93">
        <f t="shared" si="66"/>
        <v>0</v>
      </c>
      <c r="BG13" s="91">
        <f t="shared" si="66"/>
        <v>0</v>
      </c>
      <c r="BH13" s="93">
        <f t="shared" si="66"/>
        <v>0</v>
      </c>
      <c r="BI13" s="100"/>
      <c r="BJ13" s="100"/>
      <c r="BK13" s="100"/>
      <c r="BL13" s="101"/>
      <c r="BM13" s="94">
        <f>IF($G13=$K$3,1,IF(BD13=0,0,IF(BD13&lt;$E13,BD13+1,0)))</f>
        <v>0</v>
      </c>
      <c r="BN13" s="93">
        <f t="shared" ref="BN13:BV13" si="67">IF($G13=$K$3,1,IF(BM13=0,0,IF(BM13&lt;$E13,BM13+1,0)))</f>
        <v>0</v>
      </c>
      <c r="BO13" s="91">
        <f t="shared" si="67"/>
        <v>0</v>
      </c>
      <c r="BP13" s="93">
        <f t="shared" si="67"/>
        <v>0</v>
      </c>
      <c r="BQ13" s="91">
        <f t="shared" si="67"/>
        <v>0</v>
      </c>
      <c r="BR13" s="93">
        <f t="shared" si="67"/>
        <v>0</v>
      </c>
      <c r="BS13" s="91">
        <f t="shared" si="67"/>
        <v>0</v>
      </c>
      <c r="BT13" s="93">
        <f t="shared" si="67"/>
        <v>0</v>
      </c>
      <c r="BU13" s="91">
        <f t="shared" si="67"/>
        <v>0</v>
      </c>
      <c r="BV13" s="93">
        <f t="shared" si="67"/>
        <v>0</v>
      </c>
      <c r="BW13" s="100"/>
      <c r="BX13" s="100"/>
      <c r="BY13" s="100"/>
      <c r="BZ13" s="101"/>
    </row>
    <row r="14" spans="1:78 16028:16028" customFormat="1" ht="84" x14ac:dyDescent="0.25">
      <c r="A14" s="124"/>
      <c r="B14" s="117"/>
      <c r="C14" s="117"/>
      <c r="D14" s="117"/>
      <c r="E14" s="117"/>
      <c r="F14" s="62" t="s">
        <v>68</v>
      </c>
      <c r="G14" s="52"/>
      <c r="H14" s="50" t="s">
        <v>7</v>
      </c>
      <c r="I14" s="86" t="str" cm="1">
        <f t="array" ref="I14">IF(I13&lt;&gt;0,IF(INDEX(Sketchs!$M$1:$AAJ$192, MATCH($C13, Sketchs!$M:$M,0), 4+I13)&lt;&gt;"",INDEX(Sketchs!$M$1:$AAJ$192, MATCH($C13, Sketchs!$M:$M,0), 4+I13),""),"")</f>
        <v>FIC</v>
      </c>
      <c r="J14" s="79" t="str" cm="1">
        <f t="array" ref="J14">IF(J13&lt;&gt;0,IF(INDEX(Sketchs!$M$1:$AAJ$192, MATCH($C13, Sketchs!$M:$M,0), 4+J13)&lt;&gt;"",INDEX(Sketchs!$M$1:$AAJ$192, MATCH($C13, Sketchs!$M:$M,0), 4+J13),""),"")</f>
        <v>FIC</v>
      </c>
      <c r="K14" s="79" t="str" cm="1">
        <f t="array" ref="K14">IF(K13&lt;&gt;0,IF(INDEX(Sketchs!$M$1:$AAJ$192, MATCH($C13, Sketchs!$M:$M,0), 4+K13)&lt;&gt;"",INDEX(Sketchs!$M$1:$AAJ$192, MATCH($C13, Sketchs!$M:$M,0), 4+K13),""),"")</f>
        <v>DEPOT ST.</v>
      </c>
      <c r="L14" s="79" t="str" cm="1">
        <f t="array" ref="L14">IF(L13&lt;&gt;0,IF(INDEX(Sketchs!$M$1:$AAJ$192, MATCH($C13, Sketchs!$M:$M,0), 4+L13)&lt;&gt;"",INDEX(Sketchs!$M$1:$AAJ$192, MATCH($C13, Sketchs!$M:$M,0), 4+L13),""),"")</f>
        <v>FOUR VIDE</v>
      </c>
      <c r="M14" s="79" t="str" cm="1">
        <f t="array" ref="M14">IF(M13&lt;&gt;0,IF(INDEX(Sketchs!$M$1:$AAJ$192, MATCH($C13, Sketchs!$M:$M,0), 4+M13)&lt;&gt;"",INDEX(Sketchs!$M$1:$AAJ$192, MATCH($C13, Sketchs!$M:$M,0), 4+M13),""),"")</f>
        <v>FOUR VIDE</v>
      </c>
      <c r="N14" s="79" t="str" cm="1">
        <f t="array" ref="N14">IF(N13&lt;&gt;0,IF(INDEX(Sketchs!$M$1:$AAJ$192, MATCH($C13, Sketchs!$M:$M,0), 4+N13)&lt;&gt;"",INDEX(Sketchs!$M$1:$AAJ$192, MATCH($C13, Sketchs!$M:$M,0), 4+N13),""),"")</f>
        <v>FOUR VIDE</v>
      </c>
      <c r="O14" s="79" t="str" cm="1">
        <f t="array" ref="O14">IF(O13&lt;&gt;0,IF(INDEX(Sketchs!$M$1:$AAJ$192, MATCH($C13, Sketchs!$M:$M,0), 4+O13)&lt;&gt;"",INDEX(Sketchs!$M$1:$AAJ$192, MATCH($C13, Sketchs!$M:$M,0), 4+O13),""),"")</f>
        <v>MEULAGE ST.</v>
      </c>
      <c r="P14" s="79" t="str" cm="1">
        <f t="array" ref="P14">IF(P13&lt;&gt;0,IF(INDEX(Sketchs!$M$1:$AAJ$192, MATCH($C13, Sketchs!$M:$M,0), 4+P13)&lt;&gt;"",INDEX(Sketchs!$M$1:$AAJ$192, MATCH($C13, Sketchs!$M:$M,0), 4+P13),""),"")</f>
        <v>RESSUAGE</v>
      </c>
      <c r="Q14" s="79" t="str" cm="1">
        <f t="array" ref="Q14">IF(Q13&lt;&gt;0,IF(INDEX(Sketchs!$M$1:$AAJ$192, MATCH($C13, Sketchs!$M:$M,0), 4+Q13)&lt;&gt;"",INDEX(Sketchs!$M$1:$AAJ$192, MATCH($C13, Sketchs!$M:$M,0), 4+Q13),""),"")</f>
        <v>FOUR CHR.</v>
      </c>
      <c r="R14" s="79" t="str" cm="1">
        <f t="array" ref="R14">IF(R13&lt;&gt;0,IF(INDEX(Sketchs!$M$1:$AAJ$192, MATCH($C13, Sketchs!$M:$M,0), 4+R13)&lt;&gt;"",INDEX(Sketchs!$M$1:$AAJ$192, MATCH($C13, Sketchs!$M:$M,0), 4+R13),""),"")</f>
        <v>FOUR CHR.</v>
      </c>
      <c r="S14" s="102"/>
      <c r="T14" s="102"/>
      <c r="U14" s="102" t="str" cm="1">
        <f t="array" ref="U14">IF(U13&lt;&gt;0,IF(INDEX(Sketchs!$M$1:$AAJ$192, MATCH($C13, Sketchs!$M:$M,0), 4+U13)&lt;&gt;"",INDEX(Sketchs!$M$1:$AAJ$192, MATCH($C13, Sketchs!$M:$M,0), 4+U13),""),"")</f>
        <v/>
      </c>
      <c r="V14" s="103" t="str" cm="1">
        <f t="array" ref="V14">IF(V13&lt;&gt;0,IF(INDEX(Sketchs!$M$1:$AAJ$192, MATCH($C13, Sketchs!$M:$M,0), 4+V13)&lt;&gt;"",INDEX(Sketchs!$M$1:$AAJ$192, MATCH($C13, Sketchs!$M:$M,0), 4+V13),""),"")</f>
        <v/>
      </c>
      <c r="W14" s="95" t="str" cm="1">
        <f t="array" ref="W14">IF(W13&lt;&gt;0,IF(INDEX(Sketchs!$M$1:$AAJ$192, MATCH($C13, Sketchs!$M:$M,0), 4+W13)&lt;&gt;"",INDEX(Sketchs!$M$1:$AAJ$192, MATCH($C13, Sketchs!$M:$M,0), 4+W13),""),"")</f>
        <v>FOUR CHR.</v>
      </c>
      <c r="X14" s="79" t="str" cm="1">
        <f t="array" ref="X14">IF(X13&lt;&gt;0,IF(INDEX(Sketchs!$M$1:$AAJ$192, MATCH($C13, Sketchs!$M:$M,0), 4+X13)&lt;&gt;"",INDEX(Sketchs!$M$1:$AAJ$192, MATCH($C13, Sketchs!$M:$M,0), 4+X13),""),"")</f>
        <v>FOUR CHR.</v>
      </c>
      <c r="Y14" s="79" t="str" cm="1">
        <f t="array" ref="Y14">IF(Y13&lt;&gt;0,IF(INDEX(Sketchs!$M$1:$AAJ$192, MATCH($C13, Sketchs!$M:$M,0), 4+Y13)&lt;&gt;"",INDEX(Sketchs!$M$1:$AAJ$192, MATCH($C13, Sketchs!$M:$M,0), 4+Y13),""),"")</f>
        <v>USINAGE ST.</v>
      </c>
      <c r="Z14" s="79" t="str" cm="1">
        <f t="array" ref="Z14">IF(Z13&lt;&gt;0,IF(INDEX(Sketchs!$M$1:$AAJ$192, MATCH($C13, Sketchs!$M:$M,0), 4+Z13)&lt;&gt;"",INDEX(Sketchs!$M$1:$AAJ$192, MATCH($C13, Sketchs!$M:$M,0), 4+Z13),""),"")</f>
        <v>FINAL ST.</v>
      </c>
      <c r="AA14" s="79" t="str" cm="1">
        <f t="array" ref="AA14">IF(AA13&lt;&gt;0,IF(INDEX(Sketchs!$M$1:$AAJ$192, MATCH($C13, Sketchs!$M:$M,0), 4+AA13)&lt;&gt;"",INDEX(Sketchs!$M$1:$AAJ$192, MATCH($C13, Sketchs!$M:$M,0), 4+AA13),""),"")</f>
        <v/>
      </c>
      <c r="AB14" s="79" t="str" cm="1">
        <f t="array" ref="AB14">IF(AB13&lt;&gt;0,IF(INDEX(Sketchs!$M$1:$AAJ$192, MATCH($C13, Sketchs!$M:$M,0), 4+AB13)&lt;&gt;"",INDEX(Sketchs!$M$1:$AAJ$192, MATCH($C13, Sketchs!$M:$M,0), 4+AB13),""),"")</f>
        <v/>
      </c>
      <c r="AC14" s="79" t="str" cm="1">
        <f t="array" ref="AC14">IF(AC13&lt;&gt;0,IF(INDEX(Sketchs!$M$1:$AAJ$192, MATCH($C13, Sketchs!$M:$M,0), 4+AC13)&lt;&gt;"",INDEX(Sketchs!$M$1:$AAJ$192, MATCH($C13, Sketchs!$M:$M,0), 4+AC13),""),"")</f>
        <v/>
      </c>
      <c r="AD14" s="79" t="str" cm="1">
        <f t="array" ref="AD14">IF(AD13&lt;&gt;0,IF(INDEX(Sketchs!$M$1:$AAJ$192, MATCH($C13, Sketchs!$M:$M,0), 4+AD13)&lt;&gt;"",INDEX(Sketchs!$M$1:$AAJ$192, MATCH($C13, Sketchs!$M:$M,0), 4+AD13),""),"")</f>
        <v/>
      </c>
      <c r="AE14" s="79" t="str" cm="1">
        <f t="array" ref="AE14">IF(AE13&lt;&gt;0,IF(INDEX(Sketchs!$M$1:$AAJ$192, MATCH($C13, Sketchs!$M:$M,0), 4+AE13)&lt;&gt;"",INDEX(Sketchs!$M$1:$AAJ$192, MATCH($C13, Sketchs!$M:$M,0), 4+AE13),""),"")</f>
        <v/>
      </c>
      <c r="AF14" s="79" t="str" cm="1">
        <f t="array" ref="AF14">IF(AF13&lt;&gt;0,IF(INDEX(Sketchs!$M$1:$AAJ$192, MATCH($C13, Sketchs!$M:$M,0), 4+AF13)&lt;&gt;"",INDEX(Sketchs!$M$1:$AAJ$192, MATCH($C13, Sketchs!$M:$M,0), 4+AF13),""),"")</f>
        <v/>
      </c>
      <c r="AG14" s="102"/>
      <c r="AH14" s="102"/>
      <c r="AI14" s="102" t="str" cm="1">
        <f t="array" ref="AI14">IF(AI13&lt;&gt;0,IF(INDEX(Sketchs!$M$1:$AAJ$192, MATCH($C13, Sketchs!$M:$M,0), 4+AI13)&lt;&gt;"",INDEX(Sketchs!$M$1:$AAJ$192, MATCH($C13, Sketchs!$M:$M,0), 4+AI13),""),"")</f>
        <v/>
      </c>
      <c r="AJ14" s="103" t="str" cm="1">
        <f t="array" ref="AJ14">IF(AJ13&lt;&gt;0,IF(INDEX(Sketchs!$M$1:$AAJ$192, MATCH($C13, Sketchs!$M:$M,0), 4+AJ13)&lt;&gt;"",INDEX(Sketchs!$M$1:$AAJ$192, MATCH($C13, Sketchs!$M:$M,0), 4+AJ13),""),"")</f>
        <v/>
      </c>
      <c r="AK14" s="95" t="str" cm="1">
        <f t="array" ref="AK14">IF(AK13&lt;&gt;0,IF(INDEX(Sketchs!$M$1:$AAJ$192, MATCH($C13, Sketchs!$M:$M,0), 4+AK13)&lt;&gt;"",INDEX(Sketchs!$M$1:$AAJ$192, MATCH($C13, Sketchs!$M:$M,0), 4+AK13),""),"")</f>
        <v/>
      </c>
      <c r="AL14" s="79" t="str" cm="1">
        <f t="array" ref="AL14">IF(AL13&lt;&gt;0,IF(INDEX(Sketchs!$M$1:$AAJ$192, MATCH($C13, Sketchs!$M:$M,0), 4+AL13)&lt;&gt;"",INDEX(Sketchs!$M$1:$AAJ$192, MATCH($C13, Sketchs!$M:$M,0), 4+AL13),""),"")</f>
        <v/>
      </c>
      <c r="AM14" s="79" t="str" cm="1">
        <f t="array" ref="AM14">IF(AM13&lt;&gt;0,IF(INDEX(Sketchs!$M$1:$AAJ$192, MATCH($C13, Sketchs!$M:$M,0), 4+AM13)&lt;&gt;"",INDEX(Sketchs!$M$1:$AAJ$192, MATCH($C13, Sketchs!$M:$M,0), 4+AM13),""),"")</f>
        <v/>
      </c>
      <c r="AN14" s="79" t="str" cm="1">
        <f t="array" ref="AN14">IF(AN13&lt;&gt;0,IF(INDEX(Sketchs!$M$1:$AAJ$192, MATCH($C13, Sketchs!$M:$M,0), 4+AN13)&lt;&gt;"",INDEX(Sketchs!$M$1:$AAJ$192, MATCH($C13, Sketchs!$M:$M,0), 4+AN13),""),"")</f>
        <v/>
      </c>
      <c r="AO14" s="79" t="str" cm="1">
        <f t="array" ref="AO14">IF(AO13&lt;&gt;0,IF(INDEX(Sketchs!$M$1:$AAJ$192, MATCH($C13, Sketchs!$M:$M,0), 4+AO13)&lt;&gt;"",INDEX(Sketchs!$M$1:$AAJ$192, MATCH($C13, Sketchs!$M:$M,0), 4+AO13),""),"")</f>
        <v/>
      </c>
      <c r="AP14" s="79" t="str" cm="1">
        <f t="array" ref="AP14">IF(AP13&lt;&gt;0,IF(INDEX(Sketchs!$M$1:$AAJ$192, MATCH($C13, Sketchs!$M:$M,0), 4+AP13)&lt;&gt;"",INDEX(Sketchs!$M$1:$AAJ$192, MATCH($C13, Sketchs!$M:$M,0), 4+AP13),""),"")</f>
        <v/>
      </c>
      <c r="AQ14" s="79" t="str" cm="1">
        <f t="array" ref="AQ14">IF(AQ13&lt;&gt;0,IF(INDEX(Sketchs!$M$1:$AAJ$192, MATCH($C13, Sketchs!$M:$M,0), 4+AQ13)&lt;&gt;"",INDEX(Sketchs!$M$1:$AAJ$192, MATCH($C13, Sketchs!$M:$M,0), 4+AQ13),""),"")</f>
        <v/>
      </c>
      <c r="AR14" s="79" t="str" cm="1">
        <f t="array" ref="AR14">IF(AR13&lt;&gt;0,IF(INDEX(Sketchs!$M$1:$AAJ$192, MATCH($C13, Sketchs!$M:$M,0), 4+AR13)&lt;&gt;"",INDEX(Sketchs!$M$1:$AAJ$192, MATCH($C13, Sketchs!$M:$M,0), 4+AR13),""),"")</f>
        <v/>
      </c>
      <c r="AS14" s="79" t="str" cm="1">
        <f t="array" ref="AS14">IF(AS13&lt;&gt;0,IF(INDEX(Sketchs!$M$1:$AAJ$192, MATCH($C13, Sketchs!$M:$M,0), 4+AS13)&lt;&gt;"",INDEX(Sketchs!$M$1:$AAJ$192, MATCH($C13, Sketchs!$M:$M,0), 4+AS13),""),"")</f>
        <v/>
      </c>
      <c r="AT14" s="79" t="str" cm="1">
        <f t="array" ref="AT14">IF(AT13&lt;&gt;0,IF(INDEX(Sketchs!$M$1:$AAJ$192, MATCH($C13, Sketchs!$M:$M,0), 4+AT13)&lt;&gt;"",INDEX(Sketchs!$M$1:$AAJ$192, MATCH($C13, Sketchs!$M:$M,0), 4+AT13),""),"")</f>
        <v/>
      </c>
      <c r="AU14" s="102"/>
      <c r="AV14" s="102"/>
      <c r="AW14" s="102" t="str" cm="1">
        <f t="array" ref="AW14">IF(AW13&lt;&gt;0,IF(INDEX(Sketchs!$M$1:$AAJ$192, MATCH($C13, Sketchs!$M:$M,0), 4+AW13)&lt;&gt;"",INDEX(Sketchs!$M$1:$AAJ$192, MATCH($C13, Sketchs!$M:$M,0), 4+AW13),""),"")</f>
        <v/>
      </c>
      <c r="AX14" s="103" t="str" cm="1">
        <f t="array" ref="AX14">IF(AX13&lt;&gt;0,IF(INDEX(Sketchs!$M$1:$AAJ$192, MATCH($C13, Sketchs!$M:$M,0), 4+AX13)&lt;&gt;"",INDEX(Sketchs!$M$1:$AAJ$192, MATCH($C13, Sketchs!$M:$M,0), 4+AX13),""),"")</f>
        <v/>
      </c>
      <c r="AY14" s="95" t="str" cm="1">
        <f t="array" ref="AY14">IF(AY13&lt;&gt;0,IF(INDEX(Sketchs!$M$1:$AAJ$192, MATCH($C13, Sketchs!$M:$M,0), 4+AY13)&lt;&gt;"",INDEX(Sketchs!$M$1:$AAJ$192, MATCH($C13, Sketchs!$M:$M,0), 4+AY13),""),"")</f>
        <v/>
      </c>
      <c r="AZ14" s="79" t="str" cm="1">
        <f t="array" ref="AZ14">IF(AZ13&lt;&gt;0,IF(INDEX(Sketchs!$M$1:$AAJ$192, MATCH($C13, Sketchs!$M:$M,0), 4+AZ13)&lt;&gt;"",INDEX(Sketchs!$M$1:$AAJ$192, MATCH($C13, Sketchs!$M:$M,0), 4+AZ13),""),"")</f>
        <v/>
      </c>
      <c r="BA14" s="79" t="str" cm="1">
        <f t="array" ref="BA14">IF(BA13&lt;&gt;0,IF(INDEX(Sketchs!$M$1:$AAJ$192, MATCH($C13, Sketchs!$M:$M,0), 4+BA13)&lt;&gt;"",INDEX(Sketchs!$M$1:$AAJ$192, MATCH($C13, Sketchs!$M:$M,0), 4+BA13),""),"")</f>
        <v/>
      </c>
      <c r="BB14" s="79" t="str" cm="1">
        <f t="array" ref="BB14">IF(BB13&lt;&gt;0,IF(INDEX(Sketchs!$M$1:$AAJ$192, MATCH($C13, Sketchs!$M:$M,0), 4+BB13)&lt;&gt;"",INDEX(Sketchs!$M$1:$AAJ$192, MATCH($C13, Sketchs!$M:$M,0), 4+BB13),""),"")</f>
        <v/>
      </c>
      <c r="BC14" s="79" t="str" cm="1">
        <f t="array" ref="BC14">IF(BC13&lt;&gt;0,IF(INDEX(Sketchs!$M$1:$AAJ$192, MATCH($C13, Sketchs!$M:$M,0), 4+BC13)&lt;&gt;"",INDEX(Sketchs!$M$1:$AAJ$192, MATCH($C13, Sketchs!$M:$M,0), 4+BC13),""),"")</f>
        <v/>
      </c>
      <c r="BD14" s="79" t="str" cm="1">
        <f t="array" ref="BD14">IF(BD13&lt;&gt;0,IF(INDEX(Sketchs!$M$1:$AAJ$192, MATCH($C13, Sketchs!$M:$M,0), 4+BD13)&lt;&gt;"",INDEX(Sketchs!$M$1:$AAJ$192, MATCH($C13, Sketchs!$M:$M,0), 4+BD13),""),"")</f>
        <v/>
      </c>
      <c r="BE14" s="79" t="str" cm="1">
        <f t="array" ref="BE14">IF(BE13&lt;&gt;0,IF(INDEX(Sketchs!$M$1:$AAJ$192, MATCH($C13, Sketchs!$M:$M,0), 4+BE13)&lt;&gt;"",INDEX(Sketchs!$M$1:$AAJ$192, MATCH($C13, Sketchs!$M:$M,0), 4+BE13),""),"")</f>
        <v/>
      </c>
      <c r="BF14" s="79" t="str" cm="1">
        <f t="array" ref="BF14">IF(BF13&lt;&gt;0,IF(INDEX(Sketchs!$M$1:$AAJ$192, MATCH($C13, Sketchs!$M:$M,0), 4+BF13)&lt;&gt;"",INDEX(Sketchs!$M$1:$AAJ$192, MATCH($C13, Sketchs!$M:$M,0), 4+BF13),""),"")</f>
        <v/>
      </c>
      <c r="BG14" s="79" t="str" cm="1">
        <f t="array" ref="BG14">IF(BG13&lt;&gt;0,IF(INDEX(Sketchs!$M$1:$AAJ$192, MATCH($C13, Sketchs!$M:$M,0), 4+BG13)&lt;&gt;"",INDEX(Sketchs!$M$1:$AAJ$192, MATCH($C13, Sketchs!$M:$M,0), 4+BG13),""),"")</f>
        <v/>
      </c>
      <c r="BH14" s="79" t="str" cm="1">
        <f t="array" ref="BH14">IF(BH13&lt;&gt;0,IF(INDEX(Sketchs!$M$1:$AAJ$192, MATCH($C13, Sketchs!$M:$M,0), 4+BH13)&lt;&gt;"",INDEX(Sketchs!$M$1:$AAJ$192, MATCH($C13, Sketchs!$M:$M,0), 4+BH13),""),"")</f>
        <v/>
      </c>
      <c r="BI14" s="102"/>
      <c r="BJ14" s="102"/>
      <c r="BK14" s="102" t="str" cm="1">
        <f t="array" ref="BK14">IF(BK13&lt;&gt;0,IF(INDEX(Sketchs!$M$1:$AAJ$192, MATCH($C13, Sketchs!$M:$M,0), 4+BK13)&lt;&gt;"",INDEX(Sketchs!$M$1:$AAJ$192, MATCH($C13, Sketchs!$M:$M,0), 4+BK13),""),"")</f>
        <v/>
      </c>
      <c r="BL14" s="103" t="str" cm="1">
        <f t="array" ref="BL14">IF(BL13&lt;&gt;0,IF(INDEX(Sketchs!$M$1:$AAJ$192, MATCH($C13, Sketchs!$M:$M,0), 4+BL13)&lt;&gt;"",INDEX(Sketchs!$M$1:$AAJ$192, MATCH($C13, Sketchs!$M:$M,0), 4+BL13),""),"")</f>
        <v/>
      </c>
      <c r="BM14" s="95" t="str" cm="1">
        <f t="array" ref="BM14">IF(BM13&lt;&gt;0,IF(INDEX(Sketchs!$M$1:$AAJ$192, MATCH($C13, Sketchs!$M:$M,0), 4+BM13)&lt;&gt;"",INDEX(Sketchs!$M$1:$AAJ$192, MATCH($C13, Sketchs!$M:$M,0), 4+BM13),""),"")</f>
        <v/>
      </c>
      <c r="BN14" s="79" t="str" cm="1">
        <f t="array" ref="BN14">IF(BN13&lt;&gt;0,IF(INDEX(Sketchs!$M$1:$AAJ$192, MATCH($C13, Sketchs!$M:$M,0), 4+BN13)&lt;&gt;"",INDEX(Sketchs!$M$1:$AAJ$192, MATCH($C13, Sketchs!$M:$M,0), 4+BN13),""),"")</f>
        <v/>
      </c>
      <c r="BO14" s="79" t="str" cm="1">
        <f t="array" ref="BO14">IF(BO13&lt;&gt;0,IF(INDEX(Sketchs!$M$1:$AAJ$192, MATCH($C13, Sketchs!$M:$M,0), 4+BO13)&lt;&gt;"",INDEX(Sketchs!$M$1:$AAJ$192, MATCH($C13, Sketchs!$M:$M,0), 4+BO13),""),"")</f>
        <v/>
      </c>
      <c r="BP14" s="79" t="str" cm="1">
        <f t="array" ref="BP14">IF(BP13&lt;&gt;0,IF(INDEX(Sketchs!$M$1:$AAJ$192, MATCH($C13, Sketchs!$M:$M,0), 4+BP13)&lt;&gt;"",INDEX(Sketchs!$M$1:$AAJ$192, MATCH($C13, Sketchs!$M:$M,0), 4+BP13),""),"")</f>
        <v/>
      </c>
      <c r="BQ14" s="79" t="str" cm="1">
        <f t="array" ref="BQ14">IF(BQ13&lt;&gt;0,IF(INDEX(Sketchs!$M$1:$AAJ$192, MATCH($C13, Sketchs!$M:$M,0), 4+BQ13)&lt;&gt;"",INDEX(Sketchs!$M$1:$AAJ$192, MATCH($C13, Sketchs!$M:$M,0), 4+BQ13),""),"")</f>
        <v/>
      </c>
      <c r="BR14" s="79" t="str" cm="1">
        <f t="array" ref="BR14">IF(BR13&lt;&gt;0,IF(INDEX(Sketchs!$M$1:$AAJ$192, MATCH($C13, Sketchs!$M:$M,0), 4+BR13)&lt;&gt;"",INDEX(Sketchs!$M$1:$AAJ$192, MATCH($C13, Sketchs!$M:$M,0), 4+BR13),""),"")</f>
        <v/>
      </c>
      <c r="BS14" s="79" t="str" cm="1">
        <f t="array" ref="BS14">IF(BS13&lt;&gt;0,IF(INDEX(Sketchs!$M$1:$AAJ$192, MATCH($C13, Sketchs!$M:$M,0), 4+BS13)&lt;&gt;"",INDEX(Sketchs!$M$1:$AAJ$192, MATCH($C13, Sketchs!$M:$M,0), 4+BS13),""),"")</f>
        <v/>
      </c>
      <c r="BT14" s="79" t="str" cm="1">
        <f t="array" ref="BT14">IF(BT13&lt;&gt;0,IF(INDEX(Sketchs!$M$1:$AAJ$192, MATCH($C13, Sketchs!$M:$M,0), 4+BT13)&lt;&gt;"",INDEX(Sketchs!$M$1:$AAJ$192, MATCH($C13, Sketchs!$M:$M,0), 4+BT13),""),"")</f>
        <v/>
      </c>
      <c r="BU14" s="79" t="str" cm="1">
        <f t="array" ref="BU14">IF(BU13&lt;&gt;0,IF(INDEX(Sketchs!$M$1:$AAJ$192, MATCH($C13, Sketchs!$M:$M,0), 4+BU13)&lt;&gt;"",INDEX(Sketchs!$M$1:$AAJ$192, MATCH($C13, Sketchs!$M:$M,0), 4+BU13),""),"")</f>
        <v/>
      </c>
      <c r="BV14" s="79" t="str" cm="1">
        <f t="array" ref="BV14">IF(BV13&lt;&gt;0,IF(INDEX(Sketchs!$M$1:$AAJ$192, MATCH($C13, Sketchs!$M:$M,0), 4+BV13)&lt;&gt;"",INDEX(Sketchs!$M$1:$AAJ$192, MATCH($C13, Sketchs!$M:$M,0), 4+BV13),""),"")</f>
        <v/>
      </c>
      <c r="BW14" s="102"/>
      <c r="BX14" s="102"/>
      <c r="BY14" s="102" t="str" cm="1">
        <f t="array" ref="BY14">IF(BY13&lt;&gt;0,IF(INDEX(Sketchs!$M$1:$AAJ$192, MATCH($C13, Sketchs!$M:$M,0), 4+BY13)&lt;&gt;"",INDEX(Sketchs!$M$1:$AAJ$192, MATCH($C13, Sketchs!$M:$M,0), 4+BY13),""),"")</f>
        <v/>
      </c>
      <c r="BZ14" s="103" t="str" cm="1">
        <f t="array" ref="BZ14">IF(BZ13&lt;&gt;0,IF(INDEX(Sketchs!$M$1:$AAJ$192, MATCH($C13, Sketchs!$M:$M,0), 4+BZ13)&lt;&gt;"",INDEX(Sketchs!$M$1:$AAJ$192, MATCH($C13, Sketchs!$M:$M,0), 4+BZ13),""),"")</f>
        <v/>
      </c>
    </row>
    <row r="15" spans="1:78 16028:16028" customFormat="1" ht="16.5" thickBot="1" x14ac:dyDescent="0.3">
      <c r="A15" s="124"/>
      <c r="B15" s="117"/>
      <c r="C15" s="117"/>
      <c r="D15" s="117"/>
      <c r="E15" s="117"/>
      <c r="F15" s="83" t="e">
        <f>IF(ISBLANK(C13)=FALSE,_xlfn.XMATCH(E13,I13:EJ13)-_xlfn.XMATCH(1,I13:EJ13),"")</f>
        <v>#N/A</v>
      </c>
      <c r="G15" s="49"/>
      <c r="H15" s="51" t="s">
        <v>8</v>
      </c>
      <c r="I15" s="87" t="e">
        <f>IF(I13&lt;&gt;0,INDEX(Temps!$A$1:$L$44,MATCH($D13,Temps!$A$1:$A$100,0),MATCH(I14,Temps!$A$1:$ZZ$1,0))/INDEX(Sketchs!$A$1:$AAC$192, MATCH($C13, Sketchs!$M$1:$M$93,0),MATCH(I14,Sketchs!$A$1:$L$1,0)),"")</f>
        <v>#N/A</v>
      </c>
      <c r="J15" s="80"/>
      <c r="K15" s="55"/>
      <c r="L15" s="80"/>
      <c r="M15" s="55"/>
      <c r="N15" s="80"/>
      <c r="O15" s="91"/>
      <c r="P15" s="56"/>
      <c r="Q15" s="55"/>
      <c r="R15" s="54"/>
      <c r="S15" s="104"/>
      <c r="T15" s="104"/>
      <c r="U15" s="100"/>
      <c r="V15" s="101"/>
      <c r="W15" s="96"/>
      <c r="X15" s="65"/>
      <c r="Y15" s="65"/>
      <c r="Z15" s="65"/>
      <c r="AA15" s="65"/>
      <c r="AB15" s="65"/>
      <c r="AC15" s="65"/>
      <c r="AD15" s="65"/>
      <c r="AE15" s="65"/>
      <c r="AF15" s="65"/>
      <c r="AG15" s="104"/>
      <c r="AH15" s="104"/>
      <c r="AI15" s="100"/>
      <c r="AJ15" s="101"/>
      <c r="AK15" s="96"/>
      <c r="AL15" s="65"/>
      <c r="AM15" s="65"/>
      <c r="AN15" s="65"/>
      <c r="AO15" s="65"/>
      <c r="AP15" s="65"/>
      <c r="AQ15" s="65"/>
      <c r="AR15" s="65"/>
      <c r="AS15" s="65"/>
      <c r="AT15" s="65"/>
      <c r="AU15" s="104"/>
      <c r="AV15" s="104"/>
      <c r="AW15" s="100"/>
      <c r="AX15" s="101"/>
      <c r="AY15" s="96"/>
      <c r="AZ15" s="65"/>
      <c r="BA15" s="65"/>
      <c r="BB15" s="65"/>
      <c r="BC15" s="65"/>
      <c r="BD15" s="65"/>
      <c r="BE15" s="65"/>
      <c r="BF15" s="65"/>
      <c r="BG15" s="65"/>
      <c r="BH15" s="65"/>
      <c r="BI15" s="104"/>
      <c r="BJ15" s="104"/>
      <c r="BK15" s="100"/>
      <c r="BL15" s="101"/>
      <c r="BM15" s="96"/>
      <c r="BN15" s="65"/>
      <c r="BO15" s="65"/>
      <c r="BP15" s="65"/>
      <c r="BQ15" s="65"/>
      <c r="BR15" s="65"/>
      <c r="BS15" s="65"/>
      <c r="BT15" s="65"/>
      <c r="BU15" s="65"/>
      <c r="BV15" s="65"/>
      <c r="BW15" s="104"/>
      <c r="BX15" s="104"/>
      <c r="BY15" s="100"/>
      <c r="BZ15" s="101"/>
    </row>
    <row r="16" spans="1:78 16028:16028" customFormat="1" ht="16.5" thickTop="1" x14ac:dyDescent="0.25">
      <c r="A16" s="123"/>
      <c r="B16" s="116"/>
      <c r="C16" s="116"/>
      <c r="D16" s="116" t="str">
        <f>IF(ISBLANK(C16)=FALSE,VLOOKUP(C16,Sketchs!$M$1:$AAJ$91,2,FALSE),"")</f>
        <v/>
      </c>
      <c r="E16" s="116" t="str">
        <f>IF(ISBLANK(C16)=FALSE,VLOOKUP($C16,Sketchs!M:O,3,FALSE),"")</f>
        <v/>
      </c>
      <c r="F16" s="63"/>
      <c r="G16" s="53"/>
      <c r="H16" s="43" t="s">
        <v>54</v>
      </c>
      <c r="I16" s="94"/>
      <c r="J16" s="93">
        <f t="shared" ref="J16" si="68">IF($G16=$K$3,1,IF(I16=0,0,IF(I16&lt;$E16,I16+1,0)))</f>
        <v>0</v>
      </c>
      <c r="K16" s="91">
        <f t="shared" ref="K16" si="69">IF($G16=$K$3,1,IF(J16=0,0,IF(J16&lt;$E16,J16+1,0)))</f>
        <v>0</v>
      </c>
      <c r="L16" s="93">
        <f t="shared" ref="L16" si="70">IF($G16=$K$3,1,IF(K16=0,0,IF(K16&lt;$E16,K16+1,0)))</f>
        <v>0</v>
      </c>
      <c r="M16" s="91">
        <f t="shared" ref="M16" si="71">IF($G16=$K$3,1,IF(L16=0,0,IF(L16&lt;$E16,L16+1,0)))</f>
        <v>0</v>
      </c>
      <c r="N16" s="93">
        <f t="shared" ref="N16" si="72">IF($G16=$K$3,1,IF(M16=0,0,IF(M16&lt;$E16,M16+1,0)))</f>
        <v>0</v>
      </c>
      <c r="O16" s="91">
        <f t="shared" ref="O16" si="73">IF($G16=$K$3,1,IF(N16=0,0,IF(N16&lt;$E16,N16+1,0)))</f>
        <v>0</v>
      </c>
      <c r="P16" s="93">
        <f t="shared" ref="P16" si="74">IF($G16=$K$3,1,IF(O16=0,0,IF(O16&lt;$E16,O16+1,0)))</f>
        <v>0</v>
      </c>
      <c r="Q16" s="91">
        <f t="shared" ref="Q16" si="75">IF($G16=$K$3,1,IF(P16=0,0,IF(P16&lt;$E16,P16+1,0)))</f>
        <v>0</v>
      </c>
      <c r="R16" s="93">
        <f t="shared" ref="R16" si="76">IF($G16=$K$3,1,IF(Q16=0,0,IF(Q16&lt;$E16,Q16+1,0)))</f>
        <v>0</v>
      </c>
      <c r="S16" s="100"/>
      <c r="T16" s="100"/>
      <c r="U16" s="100"/>
      <c r="V16" s="101"/>
      <c r="W16" s="94">
        <f>IF($G16=$K$3,1,IF(R16=0,0,IF(R16&lt;$E16,R16+1,0)))</f>
        <v>0</v>
      </c>
      <c r="X16" s="93">
        <f t="shared" ref="X16" si="77">IF($G16=$K$3,1,IF(W16=0,0,IF(W16&lt;$E16,W16+1,0)))</f>
        <v>0</v>
      </c>
      <c r="Y16" s="91">
        <f t="shared" ref="Y16" si="78">IF($G16=$K$3,1,IF(X16=0,0,IF(X16&lt;$E16,X16+1,0)))</f>
        <v>0</v>
      </c>
      <c r="Z16" s="93">
        <f t="shared" ref="Z16" si="79">IF($G16=$K$3,1,IF(Y16=0,0,IF(Y16&lt;$E16,Y16+1,0)))</f>
        <v>0</v>
      </c>
      <c r="AA16" s="91">
        <f t="shared" ref="AA16" si="80">IF($G16=$K$3,1,IF(Z16=0,0,IF(Z16&lt;$E16,Z16+1,0)))</f>
        <v>0</v>
      </c>
      <c r="AB16" s="93">
        <f t="shared" ref="AB16" si="81">IF($G16=$K$3,1,IF(AA16=0,0,IF(AA16&lt;$E16,AA16+1,0)))</f>
        <v>0</v>
      </c>
      <c r="AC16" s="91">
        <f t="shared" ref="AC16" si="82">IF($G16=$K$3,1,IF(AB16=0,0,IF(AB16&lt;$E16,AB16+1,0)))</f>
        <v>0</v>
      </c>
      <c r="AD16" s="93">
        <f t="shared" ref="AD16" si="83">IF($G16=$K$3,1,IF(AC16=0,0,IF(AC16&lt;$E16,AC16+1,0)))</f>
        <v>0</v>
      </c>
      <c r="AE16" s="91">
        <f t="shared" ref="AE16" si="84">IF($G16=$K$3,1,IF(AD16=0,0,IF(AD16&lt;$E16,AD16+1,0)))</f>
        <v>0</v>
      </c>
      <c r="AF16" s="93">
        <f t="shared" ref="AF16" si="85">IF($G16=$K$3,1,IF(AE16=0,0,IF(AE16&lt;$E16,AE16+1,0)))</f>
        <v>0</v>
      </c>
      <c r="AG16" s="100"/>
      <c r="AH16" s="100"/>
      <c r="AI16" s="100"/>
      <c r="AJ16" s="101"/>
      <c r="AK16" s="94">
        <f>IF($G16=$K$3,1,IF(AF16=0,0,IF(AF16&lt;$E16,AF16+1,0)))</f>
        <v>0</v>
      </c>
      <c r="AL16" s="93">
        <f t="shared" ref="AL16:AT16" si="86">IF($G16=$K$3,1,IF(AK16=0,0,IF(AK16&lt;$E16,AK16+1,0)))</f>
        <v>0</v>
      </c>
      <c r="AM16" s="91">
        <f t="shared" si="86"/>
        <v>0</v>
      </c>
      <c r="AN16" s="93">
        <f t="shared" si="86"/>
        <v>0</v>
      </c>
      <c r="AO16" s="91">
        <f t="shared" si="86"/>
        <v>0</v>
      </c>
      <c r="AP16" s="93">
        <f t="shared" si="86"/>
        <v>0</v>
      </c>
      <c r="AQ16" s="91">
        <f t="shared" si="86"/>
        <v>0</v>
      </c>
      <c r="AR16" s="93">
        <f t="shared" si="86"/>
        <v>0</v>
      </c>
      <c r="AS16" s="91">
        <f t="shared" si="86"/>
        <v>0</v>
      </c>
      <c r="AT16" s="93">
        <f t="shared" si="86"/>
        <v>0</v>
      </c>
      <c r="AU16" s="100"/>
      <c r="AV16" s="100"/>
      <c r="AW16" s="100"/>
      <c r="AX16" s="101"/>
      <c r="AY16" s="94">
        <f>IF($G16=$K$3,1,IF(AT16=0,0,IF(AT16&lt;$E16,AT16+1,0)))</f>
        <v>0</v>
      </c>
      <c r="AZ16" s="93">
        <f t="shared" ref="AZ16:BH16" si="87">IF($G16=$K$3,1,IF(AY16=0,0,IF(AY16&lt;$E16,AY16+1,0)))</f>
        <v>0</v>
      </c>
      <c r="BA16" s="91">
        <f t="shared" si="87"/>
        <v>0</v>
      </c>
      <c r="BB16" s="93">
        <f t="shared" si="87"/>
        <v>0</v>
      </c>
      <c r="BC16" s="91">
        <f t="shared" si="87"/>
        <v>0</v>
      </c>
      <c r="BD16" s="93">
        <f t="shared" si="87"/>
        <v>0</v>
      </c>
      <c r="BE16" s="91">
        <f t="shared" si="87"/>
        <v>0</v>
      </c>
      <c r="BF16" s="93">
        <f t="shared" si="87"/>
        <v>0</v>
      </c>
      <c r="BG16" s="91">
        <f t="shared" si="87"/>
        <v>0</v>
      </c>
      <c r="BH16" s="93">
        <f t="shared" si="87"/>
        <v>0</v>
      </c>
      <c r="BI16" s="100"/>
      <c r="BJ16" s="100"/>
      <c r="BK16" s="100"/>
      <c r="BL16" s="101"/>
      <c r="BM16" s="94">
        <f>IF($G16=$K$3,1,IF(BD16=0,0,IF(BD16&lt;$E16,BD16+1,0)))</f>
        <v>0</v>
      </c>
      <c r="BN16" s="93">
        <f t="shared" ref="BN16:BV16" si="88">IF($G16=$K$3,1,IF(BM16=0,0,IF(BM16&lt;$E16,BM16+1,0)))</f>
        <v>0</v>
      </c>
      <c r="BO16" s="91">
        <f t="shared" si="88"/>
        <v>0</v>
      </c>
      <c r="BP16" s="93">
        <f t="shared" si="88"/>
        <v>0</v>
      </c>
      <c r="BQ16" s="91">
        <f t="shared" si="88"/>
        <v>0</v>
      </c>
      <c r="BR16" s="93">
        <f t="shared" si="88"/>
        <v>0</v>
      </c>
      <c r="BS16" s="91">
        <f t="shared" si="88"/>
        <v>0</v>
      </c>
      <c r="BT16" s="93">
        <f t="shared" si="88"/>
        <v>0</v>
      </c>
      <c r="BU16" s="91">
        <f t="shared" si="88"/>
        <v>0</v>
      </c>
      <c r="BV16" s="93">
        <f t="shared" si="88"/>
        <v>0</v>
      </c>
      <c r="BW16" s="100"/>
      <c r="BX16" s="100"/>
      <c r="BY16" s="100"/>
      <c r="BZ16" s="101"/>
    </row>
    <row r="17" spans="1:78" customFormat="1" ht="54" x14ac:dyDescent="0.25">
      <c r="A17" s="124"/>
      <c r="B17" s="117"/>
      <c r="C17" s="117"/>
      <c r="D17" s="117"/>
      <c r="E17" s="117"/>
      <c r="F17" s="62" t="s">
        <v>68</v>
      </c>
      <c r="G17" s="52"/>
      <c r="H17" s="50" t="s">
        <v>7</v>
      </c>
      <c r="I17" s="86" t="str" cm="1">
        <f t="array" ref="I17">IF(I16&lt;&gt;0,IF(INDEX(Sketchs!$M$1:$AAJ$192, MATCH($C16, Sketchs!$M:$M,0), 4+I16)&lt;&gt;"",INDEX(Sketchs!$M$1:$AAJ$192, MATCH($C16, Sketchs!$M:$M,0), 4+I16),""),"")</f>
        <v/>
      </c>
      <c r="J17" s="79" t="str" cm="1">
        <f t="array" ref="J17">IF(J16&lt;&gt;0,IF(INDEX(Sketchs!$M$1:$AAJ$192, MATCH($C16, Sketchs!$M:$M,0), 4+J16)&lt;&gt;"",INDEX(Sketchs!$M$1:$AAJ$192, MATCH($C16, Sketchs!$M:$M,0), 4+J16),""),"")</f>
        <v/>
      </c>
      <c r="K17" s="79" t="str" cm="1">
        <f t="array" ref="K17">IF(K16&lt;&gt;0,IF(INDEX(Sketchs!$M$1:$AAJ$192, MATCH($C16, Sketchs!$M:$M,0), 4+K16)&lt;&gt;"",INDEX(Sketchs!$M$1:$AAJ$192, MATCH($C16, Sketchs!$M:$M,0), 4+K16),""),"")</f>
        <v/>
      </c>
      <c r="L17" s="79" t="str" cm="1">
        <f t="array" ref="L17">IF(L16&lt;&gt;0,IF(INDEX(Sketchs!$M$1:$AAJ$192, MATCH($C16, Sketchs!$M:$M,0), 4+L16)&lt;&gt;"",INDEX(Sketchs!$M$1:$AAJ$192, MATCH($C16, Sketchs!$M:$M,0), 4+L16),""),"")</f>
        <v/>
      </c>
      <c r="M17" s="79" t="str" cm="1">
        <f t="array" ref="M17">IF(M16&lt;&gt;0,IF(INDEX(Sketchs!$M$1:$AAJ$192, MATCH($C16, Sketchs!$M:$M,0), 4+M16)&lt;&gt;"",INDEX(Sketchs!$M$1:$AAJ$192, MATCH($C16, Sketchs!$M:$M,0), 4+M16),""),"")</f>
        <v/>
      </c>
      <c r="N17" s="79" t="str" cm="1">
        <f t="array" ref="N17">IF(N16&lt;&gt;0,IF(INDEX(Sketchs!$M$1:$AAJ$192, MATCH($C16, Sketchs!$M:$M,0), 4+N16)&lt;&gt;"",INDEX(Sketchs!$M$1:$AAJ$192, MATCH($C16, Sketchs!$M:$M,0), 4+N16),""),"")</f>
        <v/>
      </c>
      <c r="O17" s="79" t="str" cm="1">
        <f t="array" ref="O17">IF(O16&lt;&gt;0,IF(INDEX(Sketchs!$M$1:$AAJ$192, MATCH($C16, Sketchs!$M:$M,0), 4+O16)&lt;&gt;"",INDEX(Sketchs!$M$1:$AAJ$192, MATCH($C16, Sketchs!$M:$M,0), 4+O16),""),"")</f>
        <v/>
      </c>
      <c r="P17" s="79" t="str" cm="1">
        <f t="array" ref="P17">IF(P16&lt;&gt;0,IF(INDEX(Sketchs!$M$1:$AAJ$192, MATCH($C16, Sketchs!$M:$M,0), 4+P16)&lt;&gt;"",INDEX(Sketchs!$M$1:$AAJ$192, MATCH($C16, Sketchs!$M:$M,0), 4+P16),""),"")</f>
        <v/>
      </c>
      <c r="Q17" s="79" t="str" cm="1">
        <f t="array" ref="Q17">IF(Q16&lt;&gt;0,IF(INDEX(Sketchs!$M$1:$AAJ$192, MATCH($C16, Sketchs!$M:$M,0), 4+Q16)&lt;&gt;"",INDEX(Sketchs!$M$1:$AAJ$192, MATCH($C16, Sketchs!$M:$M,0), 4+Q16),""),"")</f>
        <v/>
      </c>
      <c r="R17" s="79" t="str" cm="1">
        <f t="array" ref="R17">IF(R16&lt;&gt;0,IF(INDEX(Sketchs!$M$1:$AAJ$192, MATCH($C16, Sketchs!$M:$M,0), 4+R16)&lt;&gt;"",INDEX(Sketchs!$M$1:$AAJ$192, MATCH($C16, Sketchs!$M:$M,0), 4+R16),""),"")</f>
        <v/>
      </c>
      <c r="S17" s="102"/>
      <c r="T17" s="102"/>
      <c r="U17" s="102" t="str" cm="1">
        <f t="array" ref="U17">IF(U16&lt;&gt;0,IF(INDEX(Sketchs!$M$1:$AAJ$192, MATCH($C16, Sketchs!$M:$M,0), 4+U16)&lt;&gt;"",INDEX(Sketchs!$M$1:$AAJ$192, MATCH($C16, Sketchs!$M:$M,0), 4+U16),""),"")</f>
        <v/>
      </c>
      <c r="V17" s="103" t="str" cm="1">
        <f t="array" ref="V17">IF(V16&lt;&gt;0,IF(INDEX(Sketchs!$M$1:$AAJ$192, MATCH($C16, Sketchs!$M:$M,0), 4+V16)&lt;&gt;"",INDEX(Sketchs!$M$1:$AAJ$192, MATCH($C16, Sketchs!$M:$M,0), 4+V16),""),"")</f>
        <v/>
      </c>
      <c r="W17" s="95" t="str" cm="1">
        <f t="array" ref="W17">IF(W16&lt;&gt;0,IF(INDEX(Sketchs!$M$1:$AAJ$192, MATCH($C16, Sketchs!$M:$M,0), 4+W16)&lt;&gt;"",INDEX(Sketchs!$M$1:$AAJ$192, MATCH($C16, Sketchs!$M:$M,0), 4+W16),""),"")</f>
        <v/>
      </c>
      <c r="X17" s="79" t="str" cm="1">
        <f t="array" ref="X17">IF(X16&lt;&gt;0,IF(INDEX(Sketchs!$M$1:$AAJ$192, MATCH($C16, Sketchs!$M:$M,0), 4+X16)&lt;&gt;"",INDEX(Sketchs!$M$1:$AAJ$192, MATCH($C16, Sketchs!$M:$M,0), 4+X16),""),"")</f>
        <v/>
      </c>
      <c r="Y17" s="79" t="str" cm="1">
        <f t="array" ref="Y17">IF(Y16&lt;&gt;0,IF(INDEX(Sketchs!$M$1:$AAJ$192, MATCH($C16, Sketchs!$M:$M,0), 4+Y16)&lt;&gt;"",INDEX(Sketchs!$M$1:$AAJ$192, MATCH($C16, Sketchs!$M:$M,0), 4+Y16),""),"")</f>
        <v/>
      </c>
      <c r="Z17" s="79" t="str" cm="1">
        <f t="array" ref="Z17">IF(Z16&lt;&gt;0,IF(INDEX(Sketchs!$M$1:$AAJ$192, MATCH($C16, Sketchs!$M:$M,0), 4+Z16)&lt;&gt;"",INDEX(Sketchs!$M$1:$AAJ$192, MATCH($C16, Sketchs!$M:$M,0), 4+Z16),""),"")</f>
        <v/>
      </c>
      <c r="AA17" s="79" t="str" cm="1">
        <f t="array" ref="AA17">IF(AA16&lt;&gt;0,IF(INDEX(Sketchs!$M$1:$AAJ$192, MATCH($C16, Sketchs!$M:$M,0), 4+AA16)&lt;&gt;"",INDEX(Sketchs!$M$1:$AAJ$192, MATCH($C16, Sketchs!$M:$M,0), 4+AA16),""),"")</f>
        <v/>
      </c>
      <c r="AB17" s="79" t="str" cm="1">
        <f t="array" ref="AB17">IF(AB16&lt;&gt;0,IF(INDEX(Sketchs!$M$1:$AAJ$192, MATCH($C16, Sketchs!$M:$M,0), 4+AB16)&lt;&gt;"",INDEX(Sketchs!$M$1:$AAJ$192, MATCH($C16, Sketchs!$M:$M,0), 4+AB16),""),"")</f>
        <v/>
      </c>
      <c r="AC17" s="79" t="str" cm="1">
        <f t="array" ref="AC17">IF(AC16&lt;&gt;0,IF(INDEX(Sketchs!$M$1:$AAJ$192, MATCH($C16, Sketchs!$M:$M,0), 4+AC16)&lt;&gt;"",INDEX(Sketchs!$M$1:$AAJ$192, MATCH($C16, Sketchs!$M:$M,0), 4+AC16),""),"")</f>
        <v/>
      </c>
      <c r="AD17" s="79" t="str" cm="1">
        <f t="array" ref="AD17">IF(AD16&lt;&gt;0,IF(INDEX(Sketchs!$M$1:$AAJ$192, MATCH($C16, Sketchs!$M:$M,0), 4+AD16)&lt;&gt;"",INDEX(Sketchs!$M$1:$AAJ$192, MATCH($C16, Sketchs!$M:$M,0), 4+AD16),""),"")</f>
        <v/>
      </c>
      <c r="AE17" s="79" t="str" cm="1">
        <f t="array" ref="AE17">IF(AE16&lt;&gt;0,IF(INDEX(Sketchs!$M$1:$AAJ$192, MATCH($C16, Sketchs!$M:$M,0), 4+AE16)&lt;&gt;"",INDEX(Sketchs!$M$1:$AAJ$192, MATCH($C16, Sketchs!$M:$M,0), 4+AE16),""),"")</f>
        <v/>
      </c>
      <c r="AF17" s="79" t="str" cm="1">
        <f t="array" ref="AF17">IF(AF16&lt;&gt;0,IF(INDEX(Sketchs!$M$1:$AAJ$192, MATCH($C16, Sketchs!$M:$M,0), 4+AF16)&lt;&gt;"",INDEX(Sketchs!$M$1:$AAJ$192, MATCH($C16, Sketchs!$M:$M,0), 4+AF16),""),"")</f>
        <v/>
      </c>
      <c r="AG17" s="102"/>
      <c r="AH17" s="102"/>
      <c r="AI17" s="102" t="str" cm="1">
        <f t="array" ref="AI17">IF(AI16&lt;&gt;0,IF(INDEX(Sketchs!$M$1:$AAJ$192, MATCH($C16, Sketchs!$M:$M,0), 4+AI16)&lt;&gt;"",INDEX(Sketchs!$M$1:$AAJ$192, MATCH($C16, Sketchs!$M:$M,0), 4+AI16),""),"")</f>
        <v/>
      </c>
      <c r="AJ17" s="103" t="str" cm="1">
        <f t="array" ref="AJ17">IF(AJ16&lt;&gt;0,IF(INDEX(Sketchs!$M$1:$AAJ$192, MATCH($C16, Sketchs!$M:$M,0), 4+AJ16)&lt;&gt;"",INDEX(Sketchs!$M$1:$AAJ$192, MATCH($C16, Sketchs!$M:$M,0), 4+AJ16),""),"")</f>
        <v/>
      </c>
      <c r="AK17" s="95" t="str" cm="1">
        <f t="array" ref="AK17">IF(AK16&lt;&gt;0,IF(INDEX(Sketchs!$M$1:$AAJ$192, MATCH($C16, Sketchs!$M:$M,0), 4+AK16)&lt;&gt;"",INDEX(Sketchs!$M$1:$AAJ$192, MATCH($C16, Sketchs!$M:$M,0), 4+AK16),""),"")</f>
        <v/>
      </c>
      <c r="AL17" s="79" t="str" cm="1">
        <f t="array" ref="AL17">IF(AL16&lt;&gt;0,IF(INDEX(Sketchs!$M$1:$AAJ$192, MATCH($C16, Sketchs!$M:$M,0), 4+AL16)&lt;&gt;"",INDEX(Sketchs!$M$1:$AAJ$192, MATCH($C16, Sketchs!$M:$M,0), 4+AL16),""),"")</f>
        <v/>
      </c>
      <c r="AM17" s="79" t="str" cm="1">
        <f t="array" ref="AM17">IF(AM16&lt;&gt;0,IF(INDEX(Sketchs!$M$1:$AAJ$192, MATCH($C16, Sketchs!$M:$M,0), 4+AM16)&lt;&gt;"",INDEX(Sketchs!$M$1:$AAJ$192, MATCH($C16, Sketchs!$M:$M,0), 4+AM16),""),"")</f>
        <v/>
      </c>
      <c r="AN17" s="79" t="str" cm="1">
        <f t="array" ref="AN17">IF(AN16&lt;&gt;0,IF(INDEX(Sketchs!$M$1:$AAJ$192, MATCH($C16, Sketchs!$M:$M,0), 4+AN16)&lt;&gt;"",INDEX(Sketchs!$M$1:$AAJ$192, MATCH($C16, Sketchs!$M:$M,0), 4+AN16),""),"")</f>
        <v/>
      </c>
      <c r="AO17" s="79" t="str" cm="1">
        <f t="array" ref="AO17">IF(AO16&lt;&gt;0,IF(INDEX(Sketchs!$M$1:$AAJ$192, MATCH($C16, Sketchs!$M:$M,0), 4+AO16)&lt;&gt;"",INDEX(Sketchs!$M$1:$AAJ$192, MATCH($C16, Sketchs!$M:$M,0), 4+AO16),""),"")</f>
        <v/>
      </c>
      <c r="AP17" s="79" t="str" cm="1">
        <f t="array" ref="AP17">IF(AP16&lt;&gt;0,IF(INDEX(Sketchs!$M$1:$AAJ$192, MATCH($C16, Sketchs!$M:$M,0), 4+AP16)&lt;&gt;"",INDEX(Sketchs!$M$1:$AAJ$192, MATCH($C16, Sketchs!$M:$M,0), 4+AP16),""),"")</f>
        <v/>
      </c>
      <c r="AQ17" s="79" t="str" cm="1">
        <f t="array" ref="AQ17">IF(AQ16&lt;&gt;0,IF(INDEX(Sketchs!$M$1:$AAJ$192, MATCH($C16, Sketchs!$M:$M,0), 4+AQ16)&lt;&gt;"",INDEX(Sketchs!$M$1:$AAJ$192, MATCH($C16, Sketchs!$M:$M,0), 4+AQ16),""),"")</f>
        <v/>
      </c>
      <c r="AR17" s="79" t="str" cm="1">
        <f t="array" ref="AR17">IF(AR16&lt;&gt;0,IF(INDEX(Sketchs!$M$1:$AAJ$192, MATCH($C16, Sketchs!$M:$M,0), 4+AR16)&lt;&gt;"",INDEX(Sketchs!$M$1:$AAJ$192, MATCH($C16, Sketchs!$M:$M,0), 4+AR16),""),"")</f>
        <v/>
      </c>
      <c r="AS17" s="79" t="str" cm="1">
        <f t="array" ref="AS17">IF(AS16&lt;&gt;0,IF(INDEX(Sketchs!$M$1:$AAJ$192, MATCH($C16, Sketchs!$M:$M,0), 4+AS16)&lt;&gt;"",INDEX(Sketchs!$M$1:$AAJ$192, MATCH($C16, Sketchs!$M:$M,0), 4+AS16),""),"")</f>
        <v/>
      </c>
      <c r="AT17" s="79" t="str" cm="1">
        <f t="array" ref="AT17">IF(AT16&lt;&gt;0,IF(INDEX(Sketchs!$M$1:$AAJ$192, MATCH($C16, Sketchs!$M:$M,0), 4+AT16)&lt;&gt;"",INDEX(Sketchs!$M$1:$AAJ$192, MATCH($C16, Sketchs!$M:$M,0), 4+AT16),""),"")</f>
        <v/>
      </c>
      <c r="AU17" s="102"/>
      <c r="AV17" s="102"/>
      <c r="AW17" s="102" t="str" cm="1">
        <f t="array" ref="AW17">IF(AW16&lt;&gt;0,IF(INDEX(Sketchs!$M$1:$AAJ$192, MATCH($C16, Sketchs!$M:$M,0), 4+AW16)&lt;&gt;"",INDEX(Sketchs!$M$1:$AAJ$192, MATCH($C16, Sketchs!$M:$M,0), 4+AW16),""),"")</f>
        <v/>
      </c>
      <c r="AX17" s="103" t="str" cm="1">
        <f t="array" ref="AX17">IF(AX16&lt;&gt;0,IF(INDEX(Sketchs!$M$1:$AAJ$192, MATCH($C16, Sketchs!$M:$M,0), 4+AX16)&lt;&gt;"",INDEX(Sketchs!$M$1:$AAJ$192, MATCH($C16, Sketchs!$M:$M,0), 4+AX16),""),"")</f>
        <v/>
      </c>
      <c r="AY17" s="95" t="str" cm="1">
        <f t="array" ref="AY17">IF(AY16&lt;&gt;0,IF(INDEX(Sketchs!$M$1:$AAJ$192, MATCH($C16, Sketchs!$M:$M,0), 4+AY16)&lt;&gt;"",INDEX(Sketchs!$M$1:$AAJ$192, MATCH($C16, Sketchs!$M:$M,0), 4+AY16),""),"")</f>
        <v/>
      </c>
      <c r="AZ17" s="79" t="str" cm="1">
        <f t="array" ref="AZ17">IF(AZ16&lt;&gt;0,IF(INDEX(Sketchs!$M$1:$AAJ$192, MATCH($C16, Sketchs!$M:$M,0), 4+AZ16)&lt;&gt;"",INDEX(Sketchs!$M$1:$AAJ$192, MATCH($C16, Sketchs!$M:$M,0), 4+AZ16),""),"")</f>
        <v/>
      </c>
      <c r="BA17" s="79" t="str" cm="1">
        <f t="array" ref="BA17">IF(BA16&lt;&gt;0,IF(INDEX(Sketchs!$M$1:$AAJ$192, MATCH($C16, Sketchs!$M:$M,0), 4+BA16)&lt;&gt;"",INDEX(Sketchs!$M$1:$AAJ$192, MATCH($C16, Sketchs!$M:$M,0), 4+BA16),""),"")</f>
        <v/>
      </c>
      <c r="BB17" s="79" t="str" cm="1">
        <f t="array" ref="BB17">IF(BB16&lt;&gt;0,IF(INDEX(Sketchs!$M$1:$AAJ$192, MATCH($C16, Sketchs!$M:$M,0), 4+BB16)&lt;&gt;"",INDEX(Sketchs!$M$1:$AAJ$192, MATCH($C16, Sketchs!$M:$M,0), 4+BB16),""),"")</f>
        <v/>
      </c>
      <c r="BC17" s="79" t="str" cm="1">
        <f t="array" ref="BC17">IF(BC16&lt;&gt;0,IF(INDEX(Sketchs!$M$1:$AAJ$192, MATCH($C16, Sketchs!$M:$M,0), 4+BC16)&lt;&gt;"",INDEX(Sketchs!$M$1:$AAJ$192, MATCH($C16, Sketchs!$M:$M,0), 4+BC16),""),"")</f>
        <v/>
      </c>
      <c r="BD17" s="79" t="str" cm="1">
        <f t="array" ref="BD17">IF(BD16&lt;&gt;0,IF(INDEX(Sketchs!$M$1:$AAJ$192, MATCH($C16, Sketchs!$M:$M,0), 4+BD16)&lt;&gt;"",INDEX(Sketchs!$M$1:$AAJ$192, MATCH($C16, Sketchs!$M:$M,0), 4+BD16),""),"")</f>
        <v/>
      </c>
      <c r="BE17" s="79" t="str" cm="1">
        <f t="array" ref="BE17">IF(BE16&lt;&gt;0,IF(INDEX(Sketchs!$M$1:$AAJ$192, MATCH($C16, Sketchs!$M:$M,0), 4+BE16)&lt;&gt;"",INDEX(Sketchs!$M$1:$AAJ$192, MATCH($C16, Sketchs!$M:$M,0), 4+BE16),""),"")</f>
        <v/>
      </c>
      <c r="BF17" s="79" t="str" cm="1">
        <f t="array" ref="BF17">IF(BF16&lt;&gt;0,IF(INDEX(Sketchs!$M$1:$AAJ$192, MATCH($C16, Sketchs!$M:$M,0), 4+BF16)&lt;&gt;"",INDEX(Sketchs!$M$1:$AAJ$192, MATCH($C16, Sketchs!$M:$M,0), 4+BF16),""),"")</f>
        <v/>
      </c>
      <c r="BG17" s="79" t="str" cm="1">
        <f t="array" ref="BG17">IF(BG16&lt;&gt;0,IF(INDEX(Sketchs!$M$1:$AAJ$192, MATCH($C16, Sketchs!$M:$M,0), 4+BG16)&lt;&gt;"",INDEX(Sketchs!$M$1:$AAJ$192, MATCH($C16, Sketchs!$M:$M,0), 4+BG16),""),"")</f>
        <v/>
      </c>
      <c r="BH17" s="79" t="str" cm="1">
        <f t="array" ref="BH17">IF(BH16&lt;&gt;0,IF(INDEX(Sketchs!$M$1:$AAJ$192, MATCH($C16, Sketchs!$M:$M,0), 4+BH16)&lt;&gt;"",INDEX(Sketchs!$M$1:$AAJ$192, MATCH($C16, Sketchs!$M:$M,0), 4+BH16),""),"")</f>
        <v/>
      </c>
      <c r="BI17" s="102"/>
      <c r="BJ17" s="102"/>
      <c r="BK17" s="102" t="str" cm="1">
        <f t="array" ref="BK17">IF(BK16&lt;&gt;0,IF(INDEX(Sketchs!$M$1:$AAJ$192, MATCH($C16, Sketchs!$M:$M,0), 4+BK16)&lt;&gt;"",INDEX(Sketchs!$M$1:$AAJ$192, MATCH($C16, Sketchs!$M:$M,0), 4+BK16),""),"")</f>
        <v/>
      </c>
      <c r="BL17" s="103" t="str" cm="1">
        <f t="array" ref="BL17">IF(BL16&lt;&gt;0,IF(INDEX(Sketchs!$M$1:$AAJ$192, MATCH($C16, Sketchs!$M:$M,0), 4+BL16)&lt;&gt;"",INDEX(Sketchs!$M$1:$AAJ$192, MATCH($C16, Sketchs!$M:$M,0), 4+BL16),""),"")</f>
        <v/>
      </c>
      <c r="BM17" s="95" t="str" cm="1">
        <f t="array" ref="BM17">IF(BM16&lt;&gt;0,IF(INDEX(Sketchs!$M$1:$AAJ$192, MATCH($C16, Sketchs!$M:$M,0), 4+BM16)&lt;&gt;"",INDEX(Sketchs!$M$1:$AAJ$192, MATCH($C16, Sketchs!$M:$M,0), 4+BM16),""),"")</f>
        <v/>
      </c>
      <c r="BN17" s="79" t="str" cm="1">
        <f t="array" ref="BN17">IF(BN16&lt;&gt;0,IF(INDEX(Sketchs!$M$1:$AAJ$192, MATCH($C16, Sketchs!$M:$M,0), 4+BN16)&lt;&gt;"",INDEX(Sketchs!$M$1:$AAJ$192, MATCH($C16, Sketchs!$M:$M,0), 4+BN16),""),"")</f>
        <v/>
      </c>
      <c r="BO17" s="79" t="str" cm="1">
        <f t="array" ref="BO17">IF(BO16&lt;&gt;0,IF(INDEX(Sketchs!$M$1:$AAJ$192, MATCH($C16, Sketchs!$M:$M,0), 4+BO16)&lt;&gt;"",INDEX(Sketchs!$M$1:$AAJ$192, MATCH($C16, Sketchs!$M:$M,0), 4+BO16),""),"")</f>
        <v/>
      </c>
      <c r="BP17" s="79" t="str" cm="1">
        <f t="array" ref="BP17">IF(BP16&lt;&gt;0,IF(INDEX(Sketchs!$M$1:$AAJ$192, MATCH($C16, Sketchs!$M:$M,0), 4+BP16)&lt;&gt;"",INDEX(Sketchs!$M$1:$AAJ$192, MATCH($C16, Sketchs!$M:$M,0), 4+BP16),""),"")</f>
        <v/>
      </c>
      <c r="BQ17" s="79" t="str" cm="1">
        <f t="array" ref="BQ17">IF(BQ16&lt;&gt;0,IF(INDEX(Sketchs!$M$1:$AAJ$192, MATCH($C16, Sketchs!$M:$M,0), 4+BQ16)&lt;&gt;"",INDEX(Sketchs!$M$1:$AAJ$192, MATCH($C16, Sketchs!$M:$M,0), 4+BQ16),""),"")</f>
        <v/>
      </c>
      <c r="BR17" s="79" t="str" cm="1">
        <f t="array" ref="BR17">IF(BR16&lt;&gt;0,IF(INDEX(Sketchs!$M$1:$AAJ$192, MATCH($C16, Sketchs!$M:$M,0), 4+BR16)&lt;&gt;"",INDEX(Sketchs!$M$1:$AAJ$192, MATCH($C16, Sketchs!$M:$M,0), 4+BR16),""),"")</f>
        <v/>
      </c>
      <c r="BS17" s="79" t="str" cm="1">
        <f t="array" ref="BS17">IF(BS16&lt;&gt;0,IF(INDEX(Sketchs!$M$1:$AAJ$192, MATCH($C16, Sketchs!$M:$M,0), 4+BS16)&lt;&gt;"",INDEX(Sketchs!$M$1:$AAJ$192, MATCH($C16, Sketchs!$M:$M,0), 4+BS16),""),"")</f>
        <v/>
      </c>
      <c r="BT17" s="79" t="str" cm="1">
        <f t="array" ref="BT17">IF(BT16&lt;&gt;0,IF(INDEX(Sketchs!$M$1:$AAJ$192, MATCH($C16, Sketchs!$M:$M,0), 4+BT16)&lt;&gt;"",INDEX(Sketchs!$M$1:$AAJ$192, MATCH($C16, Sketchs!$M:$M,0), 4+BT16),""),"")</f>
        <v/>
      </c>
      <c r="BU17" s="79" t="str" cm="1">
        <f t="array" ref="BU17">IF(BU16&lt;&gt;0,IF(INDEX(Sketchs!$M$1:$AAJ$192, MATCH($C16, Sketchs!$M:$M,0), 4+BU16)&lt;&gt;"",INDEX(Sketchs!$M$1:$AAJ$192, MATCH($C16, Sketchs!$M:$M,0), 4+BU16),""),"")</f>
        <v/>
      </c>
      <c r="BV17" s="79" t="str" cm="1">
        <f t="array" ref="BV17">IF(BV16&lt;&gt;0,IF(INDEX(Sketchs!$M$1:$AAJ$192, MATCH($C16, Sketchs!$M:$M,0), 4+BV16)&lt;&gt;"",INDEX(Sketchs!$M$1:$AAJ$192, MATCH($C16, Sketchs!$M:$M,0), 4+BV16),""),"")</f>
        <v/>
      </c>
      <c r="BW17" s="102"/>
      <c r="BX17" s="102"/>
      <c r="BY17" s="102" t="str" cm="1">
        <f t="array" ref="BY17">IF(BY16&lt;&gt;0,IF(INDEX(Sketchs!$M$1:$AAJ$192, MATCH($C16, Sketchs!$M:$M,0), 4+BY16)&lt;&gt;"",INDEX(Sketchs!$M$1:$AAJ$192, MATCH($C16, Sketchs!$M:$M,0), 4+BY16),""),"")</f>
        <v/>
      </c>
      <c r="BZ17" s="103" t="str" cm="1">
        <f t="array" ref="BZ17">IF(BZ16&lt;&gt;0,IF(INDEX(Sketchs!$M$1:$AAJ$192, MATCH($C16, Sketchs!$M:$M,0), 4+BZ16)&lt;&gt;"",INDEX(Sketchs!$M$1:$AAJ$192, MATCH($C16, Sketchs!$M:$M,0), 4+BZ16),""),"")</f>
        <v/>
      </c>
    </row>
    <row r="18" spans="1:78" customFormat="1" x14ac:dyDescent="0.25">
      <c r="A18" s="124"/>
      <c r="B18" s="117"/>
      <c r="C18" s="117"/>
      <c r="D18" s="117"/>
      <c r="E18" s="117"/>
      <c r="F18" s="83" t="str">
        <f>IF(ISBLANK(C16)=FALSE,_xlfn.XMATCH(E16,I16:EJ16)-_xlfn.XMATCH(1,I16:EJ16),"")</f>
        <v/>
      </c>
      <c r="G18" s="49"/>
      <c r="H18" s="51" t="s">
        <v>8</v>
      </c>
      <c r="I18" s="87" t="str">
        <f>IF(I16&lt;&gt;0,INDEX(Temps!$A$1:$L$44,MATCH($D16,Temps!$A$1:$A$100,0),MATCH(I17,Temps!$A$1:$ZZ$1,0))/INDEX(Sketchs!$A$1:$AAC$192, MATCH($C16, Sketchs!$M$1:$M$93,0),MATCH(I17,Sketchs!$A$1:$L$1,0)),"")</f>
        <v/>
      </c>
      <c r="J18" s="80"/>
      <c r="K18" s="55"/>
      <c r="L18" s="80"/>
      <c r="M18" s="55"/>
      <c r="N18" s="80"/>
      <c r="O18" s="91"/>
      <c r="P18" s="56"/>
      <c r="Q18" s="55"/>
      <c r="R18" s="54"/>
      <c r="S18" s="104"/>
      <c r="T18" s="104"/>
      <c r="U18" s="100"/>
      <c r="V18" s="101"/>
      <c r="W18" s="96"/>
      <c r="X18" s="65"/>
      <c r="Y18" s="65"/>
      <c r="Z18" s="65"/>
      <c r="AA18" s="65"/>
      <c r="AB18" s="65"/>
      <c r="AC18" s="65"/>
      <c r="AD18" s="65"/>
      <c r="AE18" s="65"/>
      <c r="AF18" s="65"/>
      <c r="AG18" s="104"/>
      <c r="AH18" s="104"/>
      <c r="AI18" s="100"/>
      <c r="AJ18" s="101"/>
      <c r="AK18" s="96"/>
      <c r="AL18" s="65"/>
      <c r="AM18" s="65"/>
      <c r="AN18" s="65"/>
      <c r="AO18" s="65"/>
      <c r="AP18" s="65"/>
      <c r="AQ18" s="65"/>
      <c r="AR18" s="65"/>
      <c r="AS18" s="65"/>
      <c r="AT18" s="65"/>
      <c r="AU18" s="104"/>
      <c r="AV18" s="104"/>
      <c r="AW18" s="100"/>
      <c r="AX18" s="101"/>
      <c r="AY18" s="96"/>
      <c r="AZ18" s="65"/>
      <c r="BA18" s="65"/>
      <c r="BB18" s="65"/>
      <c r="BC18" s="65"/>
      <c r="BD18" s="65"/>
      <c r="BE18" s="65"/>
      <c r="BF18" s="65"/>
      <c r="BG18" s="65"/>
      <c r="BH18" s="65"/>
      <c r="BI18" s="104"/>
      <c r="BJ18" s="104"/>
      <c r="BK18" s="100"/>
      <c r="BL18" s="101"/>
      <c r="BM18" s="96"/>
      <c r="BN18" s="65"/>
      <c r="BO18" s="65"/>
      <c r="BP18" s="65"/>
      <c r="BQ18" s="65"/>
      <c r="BR18" s="65"/>
      <c r="BS18" s="65"/>
      <c r="BT18" s="65"/>
      <c r="BU18" s="65"/>
      <c r="BV18" s="65"/>
      <c r="BW18" s="104"/>
      <c r="BX18" s="104"/>
      <c r="BY18" s="100"/>
      <c r="BZ18" s="101"/>
    </row>
  </sheetData>
  <mergeCells count="31">
    <mergeCell ref="A16:A18"/>
    <mergeCell ref="B16:B18"/>
    <mergeCell ref="C16:C18"/>
    <mergeCell ref="D16:D18"/>
    <mergeCell ref="E16:E18"/>
    <mergeCell ref="B4:B6"/>
    <mergeCell ref="B7:B9"/>
    <mergeCell ref="B10:B12"/>
    <mergeCell ref="AK1:AX1"/>
    <mergeCell ref="AY1:BL1"/>
    <mergeCell ref="A13:A15"/>
    <mergeCell ref="B13:B15"/>
    <mergeCell ref="C13:C15"/>
    <mergeCell ref="D13:D15"/>
    <mergeCell ref="E13:E15"/>
    <mergeCell ref="BM1:BZ1"/>
    <mergeCell ref="E7:E9"/>
    <mergeCell ref="E10:E12"/>
    <mergeCell ref="C4:C6"/>
    <mergeCell ref="C7:C9"/>
    <mergeCell ref="C10:C12"/>
    <mergeCell ref="D4:D6"/>
    <mergeCell ref="D7:D9"/>
    <mergeCell ref="D10:D12"/>
    <mergeCell ref="A1:F2"/>
    <mergeCell ref="I1:V1"/>
    <mergeCell ref="W1:AJ1"/>
    <mergeCell ref="A4:A6"/>
    <mergeCell ref="E4:E6"/>
    <mergeCell ref="A7:A9"/>
    <mergeCell ref="A10:A12"/>
  </mergeCells>
  <conditionalFormatting sqref="J6:V6 I4:V4">
    <cfRule type="containsText" dxfId="2763" priority="4235" operator="containsText" text="FINAL ST.">
      <formula>NOT(ISERROR(SEARCH("FINAL ST.",I4)))</formula>
    </cfRule>
    <cfRule type="containsText" dxfId="2762" priority="4236" operator="containsText" text="FIC">
      <formula>NOT(ISERROR(SEARCH("FIC",I4)))</formula>
    </cfRule>
    <cfRule type="containsText" dxfId="2761" priority="4237" operator="containsText" text="LANCEMENT">
      <formula>NOT(ISERROR(SEARCH("LANCEMENT",I4)))</formula>
    </cfRule>
    <cfRule type="containsText" dxfId="2760" priority="4238" operator="containsText" text="DECAPAGE">
      <formula>NOT(ISERROR(SEARCH("DECAPAGE",I4)))</formula>
    </cfRule>
    <cfRule type="containsText" dxfId="2759" priority="4239" operator="containsText" text="RESSUAGE">
      <formula>NOT(ISERROR(SEARCH("RESSUAGE",I4)))</formula>
    </cfRule>
    <cfRule type="containsText" dxfId="2758" priority="4240" operator="containsText" text="DEPOT ST.">
      <formula>NOT(ISERROR(SEARCH("DEPOT ST.",I4)))</formula>
    </cfRule>
  </conditionalFormatting>
  <conditionalFormatting sqref="I5:I6 J5:AF5">
    <cfRule type="containsText" dxfId="2757" priority="4199" operator="containsText" text="FINAL ST.">
      <formula>NOT(ISERROR(SEARCH("FINAL ST.",I5)))</formula>
    </cfRule>
    <cfRule type="containsText" dxfId="2756" priority="4200" operator="containsText" text="FIC">
      <formula>NOT(ISERROR(SEARCH("FIC",I5)))</formula>
    </cfRule>
    <cfRule type="containsText" dxfId="2755" priority="4201" operator="containsText" text="LANCEMENT">
      <formula>NOT(ISERROR(SEARCH("LANCEMENT",I5)))</formula>
    </cfRule>
    <cfRule type="containsText" dxfId="2754" priority="4212" operator="containsText" text="DECAPAGE">
      <formula>NOT(ISERROR(SEARCH("DECAPAGE",I5)))</formula>
    </cfRule>
    <cfRule type="containsText" dxfId="2753" priority="4213" operator="containsText" text="RESSUAGE">
      <formula>NOT(ISERROR(SEARCH("RESSUAGE",I5)))</formula>
    </cfRule>
    <cfRule type="containsText" dxfId="2752" priority="4214" operator="containsText" text="DEPOT ST.">
      <formula>NOT(ISERROR(SEARCH("DEPOT ST.",I5)))</formula>
    </cfRule>
  </conditionalFormatting>
  <conditionalFormatting sqref="W4:AF4">
    <cfRule type="containsText" dxfId="2751" priority="3615" operator="containsText" text="FINAL ST.">
      <formula>NOT(ISERROR(SEARCH("FINAL ST.",W4)))</formula>
    </cfRule>
    <cfRule type="containsText" dxfId="2750" priority="3616" operator="containsText" text="FIC">
      <formula>NOT(ISERROR(SEARCH("FIC",W4)))</formula>
    </cfRule>
    <cfRule type="containsText" dxfId="2749" priority="3617" operator="containsText" text="LANCEMENT">
      <formula>NOT(ISERROR(SEARCH("LANCEMENT",W4)))</formula>
    </cfRule>
    <cfRule type="containsText" dxfId="2748" priority="3618" operator="containsText" text="DECAPAGE">
      <formula>NOT(ISERROR(SEARCH("DECAPAGE",W4)))</formula>
    </cfRule>
    <cfRule type="containsText" dxfId="2747" priority="3619" operator="containsText" text="RESSUAGE">
      <formula>NOT(ISERROR(SEARCH("RESSUAGE",W4)))</formula>
    </cfRule>
    <cfRule type="containsText" dxfId="2746" priority="3620" operator="containsText" text="DEPOT ST.">
      <formula>NOT(ISERROR(SEARCH("DEPOT ST.",W4)))</formula>
    </cfRule>
  </conditionalFormatting>
  <conditionalFormatting sqref="I7:V7 J9:V9">
    <cfRule type="containsText" dxfId="2745" priority="3164" operator="containsText" text="FINAL ST.">
      <formula>NOT(ISERROR(SEARCH("FINAL ST.",I7)))</formula>
    </cfRule>
    <cfRule type="containsText" dxfId="2744" priority="3165" operator="containsText" text="FIC">
      <formula>NOT(ISERROR(SEARCH("FIC",I7)))</formula>
    </cfRule>
    <cfRule type="containsText" dxfId="2743" priority="3166" operator="containsText" text="LANCEMENT">
      <formula>NOT(ISERROR(SEARCH("LANCEMENT",I7)))</formula>
    </cfRule>
    <cfRule type="containsText" dxfId="2742" priority="3167" operator="containsText" text="DECAPAGE">
      <formula>NOT(ISERROR(SEARCH("DECAPAGE",I7)))</formula>
    </cfRule>
    <cfRule type="containsText" dxfId="2741" priority="3168" operator="containsText" text="RESSUAGE">
      <formula>NOT(ISERROR(SEARCH("RESSUAGE",I7)))</formula>
    </cfRule>
    <cfRule type="containsText" dxfId="2740" priority="3169" operator="containsText" text="DEPOT ST.">
      <formula>NOT(ISERROR(SEARCH("DEPOT ST.",I7)))</formula>
    </cfRule>
  </conditionalFormatting>
  <conditionalFormatting sqref="I8:I9 J8:AF8">
    <cfRule type="containsText" dxfId="2739" priority="3128" operator="containsText" text="FINAL ST.">
      <formula>NOT(ISERROR(SEARCH("FINAL ST.",I8)))</formula>
    </cfRule>
    <cfRule type="containsText" dxfId="2738" priority="3129" operator="containsText" text="FIC">
      <formula>NOT(ISERROR(SEARCH("FIC",I8)))</formula>
    </cfRule>
    <cfRule type="containsText" dxfId="2737" priority="3130" operator="containsText" text="LANCEMENT">
      <formula>NOT(ISERROR(SEARCH("LANCEMENT",I8)))</formula>
    </cfRule>
    <cfRule type="containsText" dxfId="2736" priority="3141" operator="containsText" text="DECAPAGE">
      <formula>NOT(ISERROR(SEARCH("DECAPAGE",I8)))</formula>
    </cfRule>
    <cfRule type="containsText" dxfId="2735" priority="3142" operator="containsText" text="RESSUAGE">
      <formula>NOT(ISERROR(SEARCH("RESSUAGE",I8)))</formula>
    </cfRule>
    <cfRule type="containsText" dxfId="2734" priority="3143" operator="containsText" text="DEPOT ST.">
      <formula>NOT(ISERROR(SEARCH("DEPOT ST.",I8)))</formula>
    </cfRule>
  </conditionalFormatting>
  <conditionalFormatting sqref="W7:AF7">
    <cfRule type="containsText" dxfId="2733" priority="3047" operator="containsText" text="FINAL ST.">
      <formula>NOT(ISERROR(SEARCH("FINAL ST.",W7)))</formula>
    </cfRule>
    <cfRule type="containsText" dxfId="2732" priority="3048" operator="containsText" text="FIC">
      <formula>NOT(ISERROR(SEARCH("FIC",W7)))</formula>
    </cfRule>
    <cfRule type="containsText" dxfId="2731" priority="3049" operator="containsText" text="LANCEMENT">
      <formula>NOT(ISERROR(SEARCH("LANCEMENT",W7)))</formula>
    </cfRule>
    <cfRule type="containsText" dxfId="2730" priority="3050" operator="containsText" text="DECAPAGE">
      <formula>NOT(ISERROR(SEARCH("DECAPAGE",W7)))</formula>
    </cfRule>
    <cfRule type="containsText" dxfId="2729" priority="3051" operator="containsText" text="RESSUAGE">
      <formula>NOT(ISERROR(SEARCH("RESSUAGE",W7)))</formula>
    </cfRule>
    <cfRule type="containsText" dxfId="2728" priority="3052" operator="containsText" text="DEPOT ST.">
      <formula>NOT(ISERROR(SEARCH("DEPOT ST.",W7)))</formula>
    </cfRule>
  </conditionalFormatting>
  <conditionalFormatting sqref="I10:V10 J12:V12">
    <cfRule type="containsText" dxfId="2727" priority="2967" operator="containsText" text="FINAL ST.">
      <formula>NOT(ISERROR(SEARCH("FINAL ST.",I10)))</formula>
    </cfRule>
    <cfRule type="containsText" dxfId="2726" priority="2968" operator="containsText" text="FIC">
      <formula>NOT(ISERROR(SEARCH("FIC",I10)))</formula>
    </cfRule>
    <cfRule type="containsText" dxfId="2725" priority="2969" operator="containsText" text="LANCEMENT">
      <formula>NOT(ISERROR(SEARCH("LANCEMENT",I10)))</formula>
    </cfRule>
    <cfRule type="containsText" dxfId="2724" priority="2970" operator="containsText" text="DECAPAGE">
      <formula>NOT(ISERROR(SEARCH("DECAPAGE",I10)))</formula>
    </cfRule>
    <cfRule type="containsText" dxfId="2723" priority="2971" operator="containsText" text="RESSUAGE">
      <formula>NOT(ISERROR(SEARCH("RESSUAGE",I10)))</formula>
    </cfRule>
    <cfRule type="containsText" dxfId="2722" priority="2972" operator="containsText" text="DEPOT ST.">
      <formula>NOT(ISERROR(SEARCH("DEPOT ST.",I10)))</formula>
    </cfRule>
  </conditionalFormatting>
  <conditionalFormatting sqref="I11:I12 J11:AF11">
    <cfRule type="containsText" dxfId="2721" priority="2931" operator="containsText" text="FINAL ST.">
      <formula>NOT(ISERROR(SEARCH("FINAL ST.",I11)))</formula>
    </cfRule>
    <cfRule type="containsText" dxfId="2720" priority="2932" operator="containsText" text="FIC">
      <formula>NOT(ISERROR(SEARCH("FIC",I11)))</formula>
    </cfRule>
    <cfRule type="containsText" dxfId="2719" priority="2933" operator="containsText" text="LANCEMENT">
      <formula>NOT(ISERROR(SEARCH("LANCEMENT",I11)))</formula>
    </cfRule>
    <cfRule type="containsText" dxfId="2718" priority="2944" operator="containsText" text="DECAPAGE">
      <formula>NOT(ISERROR(SEARCH("DECAPAGE",I11)))</formula>
    </cfRule>
    <cfRule type="containsText" dxfId="2717" priority="2945" operator="containsText" text="RESSUAGE">
      <formula>NOT(ISERROR(SEARCH("RESSUAGE",I11)))</formula>
    </cfRule>
    <cfRule type="containsText" dxfId="2716" priority="2946" operator="containsText" text="DEPOT ST.">
      <formula>NOT(ISERROR(SEARCH("DEPOT ST.",I11)))</formula>
    </cfRule>
  </conditionalFormatting>
  <conditionalFormatting sqref="W10:AF10">
    <cfRule type="containsText" dxfId="2715" priority="2850" operator="containsText" text="FINAL ST.">
      <formula>NOT(ISERROR(SEARCH("FINAL ST.",W10)))</formula>
    </cfRule>
    <cfRule type="containsText" dxfId="2714" priority="2851" operator="containsText" text="FIC">
      <formula>NOT(ISERROR(SEARCH("FIC",W10)))</formula>
    </cfRule>
    <cfRule type="containsText" dxfId="2713" priority="2852" operator="containsText" text="LANCEMENT">
      <formula>NOT(ISERROR(SEARCH("LANCEMENT",W10)))</formula>
    </cfRule>
    <cfRule type="containsText" dxfId="2712" priority="2853" operator="containsText" text="DECAPAGE">
      <formula>NOT(ISERROR(SEARCH("DECAPAGE",W10)))</formula>
    </cfRule>
    <cfRule type="containsText" dxfId="2711" priority="2854" operator="containsText" text="RESSUAGE">
      <formula>NOT(ISERROR(SEARCH("RESSUAGE",W10)))</formula>
    </cfRule>
    <cfRule type="containsText" dxfId="2710" priority="2855" operator="containsText" text="DEPOT ST.">
      <formula>NOT(ISERROR(SEARCH("DEPOT ST.",W10)))</formula>
    </cfRule>
  </conditionalFormatting>
  <conditionalFormatting sqref="AJ3">
    <cfRule type="containsText" dxfId="2691" priority="2496" operator="containsText" text="FINAL ST.">
      <formula>NOT(ISERROR(SEARCH("FINAL ST.",AJ3)))</formula>
    </cfRule>
    <cfRule type="containsText" dxfId="2690" priority="2497" operator="containsText" text="FIC">
      <formula>NOT(ISERROR(SEARCH("FIC",AJ3)))</formula>
    </cfRule>
    <cfRule type="containsText" dxfId="2689" priority="2498" operator="containsText" text="LANCEMENT">
      <formula>NOT(ISERROR(SEARCH("LANCEMENT",AJ3)))</formula>
    </cfRule>
    <cfRule type="containsText" dxfId="2688" priority="2499" operator="containsText" text="DECAPAGE">
      <formula>NOT(ISERROR(SEARCH("DECAPAGE",AJ3)))</formula>
    </cfRule>
    <cfRule type="containsText" dxfId="2687" priority="2500" operator="containsText" text="RESSUAGE">
      <formula>NOT(ISERROR(SEARCH("RESSUAGE",AJ3)))</formula>
    </cfRule>
    <cfRule type="containsText" dxfId="2686" priority="2501" operator="containsText" text="DEPOT ST.">
      <formula>NOT(ISERROR(SEARCH("DEPOT ST.",AJ3)))</formula>
    </cfRule>
  </conditionalFormatting>
  <conditionalFormatting sqref="AG4:AJ4 AG6:AJ6">
    <cfRule type="containsText" dxfId="2685" priority="2480" operator="containsText" text="FINAL ST.">
      <formula>NOT(ISERROR(SEARCH("FINAL ST.",AG4)))</formula>
    </cfRule>
    <cfRule type="containsText" dxfId="2684" priority="2481" operator="containsText" text="FIC">
      <formula>NOT(ISERROR(SEARCH("FIC",AG4)))</formula>
    </cfRule>
    <cfRule type="containsText" dxfId="2683" priority="2482" operator="containsText" text="LANCEMENT">
      <formula>NOT(ISERROR(SEARCH("LANCEMENT",AG4)))</formula>
    </cfRule>
    <cfRule type="containsText" dxfId="2682" priority="2483" operator="containsText" text="DECAPAGE">
      <formula>NOT(ISERROR(SEARCH("DECAPAGE",AG4)))</formula>
    </cfRule>
    <cfRule type="containsText" dxfId="2681" priority="2484" operator="containsText" text="RESSUAGE">
      <formula>NOT(ISERROR(SEARCH("RESSUAGE",AG4)))</formula>
    </cfRule>
    <cfRule type="containsText" dxfId="2680" priority="2485" operator="containsText" text="DEPOT ST.">
      <formula>NOT(ISERROR(SEARCH("DEPOT ST.",AG4)))</formula>
    </cfRule>
  </conditionalFormatting>
  <conditionalFormatting sqref="AG5:AJ5">
    <cfRule type="containsText" dxfId="2679" priority="2444" operator="containsText" text="FINAL ST.">
      <formula>NOT(ISERROR(SEARCH("FINAL ST.",AG5)))</formula>
    </cfRule>
    <cfRule type="containsText" dxfId="2678" priority="2445" operator="containsText" text="FIC">
      <formula>NOT(ISERROR(SEARCH("FIC",AG5)))</formula>
    </cfRule>
    <cfRule type="containsText" dxfId="2677" priority="2446" operator="containsText" text="LANCEMENT">
      <formula>NOT(ISERROR(SEARCH("LANCEMENT",AG5)))</formula>
    </cfRule>
    <cfRule type="containsText" dxfId="2676" priority="2457" operator="containsText" text="DECAPAGE">
      <formula>NOT(ISERROR(SEARCH("DECAPAGE",AG5)))</formula>
    </cfRule>
    <cfRule type="containsText" dxfId="2675" priority="2458" operator="containsText" text="RESSUAGE">
      <formula>NOT(ISERROR(SEARCH("RESSUAGE",AG5)))</formula>
    </cfRule>
    <cfRule type="containsText" dxfId="2674" priority="2459" operator="containsText" text="DEPOT ST.">
      <formula>NOT(ISERROR(SEARCH("DEPOT ST.",AG5)))</formula>
    </cfRule>
  </conditionalFormatting>
  <conditionalFormatting sqref="AG7:AJ7 AG9:AJ9">
    <cfRule type="containsText" dxfId="2673" priority="2438" operator="containsText" text="FINAL ST.">
      <formula>NOT(ISERROR(SEARCH("FINAL ST.",AG7)))</formula>
    </cfRule>
    <cfRule type="containsText" dxfId="2672" priority="2439" operator="containsText" text="FIC">
      <formula>NOT(ISERROR(SEARCH("FIC",AG7)))</formula>
    </cfRule>
    <cfRule type="containsText" dxfId="2671" priority="2440" operator="containsText" text="LANCEMENT">
      <formula>NOT(ISERROR(SEARCH("LANCEMENT",AG7)))</formula>
    </cfRule>
    <cfRule type="containsText" dxfId="2670" priority="2441" operator="containsText" text="DECAPAGE">
      <formula>NOT(ISERROR(SEARCH("DECAPAGE",AG7)))</formula>
    </cfRule>
    <cfRule type="containsText" dxfId="2669" priority="2442" operator="containsText" text="RESSUAGE">
      <formula>NOT(ISERROR(SEARCH("RESSUAGE",AG7)))</formula>
    </cfRule>
    <cfRule type="containsText" dxfId="2668" priority="2443" operator="containsText" text="DEPOT ST.">
      <formula>NOT(ISERROR(SEARCH("DEPOT ST.",AG7)))</formula>
    </cfRule>
  </conditionalFormatting>
  <conditionalFormatting sqref="AG8:AJ8">
    <cfRule type="containsText" dxfId="2667" priority="2402" operator="containsText" text="FINAL ST.">
      <formula>NOT(ISERROR(SEARCH("FINAL ST.",AG8)))</formula>
    </cfRule>
    <cfRule type="containsText" dxfId="2666" priority="2403" operator="containsText" text="FIC">
      <formula>NOT(ISERROR(SEARCH("FIC",AG8)))</formula>
    </cfRule>
    <cfRule type="containsText" dxfId="2665" priority="2404" operator="containsText" text="LANCEMENT">
      <formula>NOT(ISERROR(SEARCH("LANCEMENT",AG8)))</formula>
    </cfRule>
    <cfRule type="containsText" dxfId="2664" priority="2415" operator="containsText" text="DECAPAGE">
      <formula>NOT(ISERROR(SEARCH("DECAPAGE",AG8)))</formula>
    </cfRule>
    <cfRule type="containsText" dxfId="2663" priority="2416" operator="containsText" text="RESSUAGE">
      <formula>NOT(ISERROR(SEARCH("RESSUAGE",AG8)))</formula>
    </cfRule>
    <cfRule type="containsText" dxfId="2662" priority="2417" operator="containsText" text="DEPOT ST.">
      <formula>NOT(ISERROR(SEARCH("DEPOT ST.",AG8)))</formula>
    </cfRule>
  </conditionalFormatting>
  <conditionalFormatting sqref="AG10:AJ10 AG12:AJ12">
    <cfRule type="containsText" dxfId="2661" priority="2396" operator="containsText" text="FINAL ST.">
      <formula>NOT(ISERROR(SEARCH("FINAL ST.",AG10)))</formula>
    </cfRule>
    <cfRule type="containsText" dxfId="2660" priority="2397" operator="containsText" text="FIC">
      <formula>NOT(ISERROR(SEARCH("FIC",AG10)))</formula>
    </cfRule>
    <cfRule type="containsText" dxfId="2659" priority="2398" operator="containsText" text="LANCEMENT">
      <formula>NOT(ISERROR(SEARCH("LANCEMENT",AG10)))</formula>
    </cfRule>
    <cfRule type="containsText" dxfId="2658" priority="2399" operator="containsText" text="DECAPAGE">
      <formula>NOT(ISERROR(SEARCH("DECAPAGE",AG10)))</formula>
    </cfRule>
    <cfRule type="containsText" dxfId="2657" priority="2400" operator="containsText" text="RESSUAGE">
      <formula>NOT(ISERROR(SEARCH("RESSUAGE",AG10)))</formula>
    </cfRule>
    <cfRule type="containsText" dxfId="2656" priority="2401" operator="containsText" text="DEPOT ST.">
      <formula>NOT(ISERROR(SEARCH("DEPOT ST.",AG10)))</formula>
    </cfRule>
  </conditionalFormatting>
  <conditionalFormatting sqref="AG11:AJ11">
    <cfRule type="containsText" dxfId="2655" priority="2360" operator="containsText" text="FINAL ST.">
      <formula>NOT(ISERROR(SEARCH("FINAL ST.",AG11)))</formula>
    </cfRule>
    <cfRule type="containsText" dxfId="2654" priority="2361" operator="containsText" text="FIC">
      <formula>NOT(ISERROR(SEARCH("FIC",AG11)))</formula>
    </cfRule>
    <cfRule type="containsText" dxfId="2653" priority="2362" operator="containsText" text="LANCEMENT">
      <formula>NOT(ISERROR(SEARCH("LANCEMENT",AG11)))</formula>
    </cfRule>
    <cfRule type="containsText" dxfId="2652" priority="2373" operator="containsText" text="DECAPAGE">
      <formula>NOT(ISERROR(SEARCH("DECAPAGE",AG11)))</formula>
    </cfRule>
    <cfRule type="containsText" dxfId="2651" priority="2374" operator="containsText" text="RESSUAGE">
      <formula>NOT(ISERROR(SEARCH("RESSUAGE",AG11)))</formula>
    </cfRule>
    <cfRule type="containsText" dxfId="2650" priority="2375" operator="containsText" text="DEPOT ST.">
      <formula>NOT(ISERROR(SEARCH("DEPOT ST.",AG11)))</formula>
    </cfRule>
  </conditionalFormatting>
  <conditionalFormatting sqref="AK5:AT5">
    <cfRule type="containsText" dxfId="2637" priority="2236" operator="containsText" text="FINAL ST.">
      <formula>NOT(ISERROR(SEARCH("FINAL ST.",AK5)))</formula>
    </cfRule>
    <cfRule type="containsText" dxfId="2636" priority="2237" operator="containsText" text="FIC">
      <formula>NOT(ISERROR(SEARCH("FIC",AK5)))</formula>
    </cfRule>
    <cfRule type="containsText" dxfId="2635" priority="2238" operator="containsText" text="LANCEMENT">
      <formula>NOT(ISERROR(SEARCH("LANCEMENT",AK5)))</formula>
    </cfRule>
    <cfRule type="containsText" dxfId="2634" priority="2249" operator="containsText" text="DECAPAGE">
      <formula>NOT(ISERROR(SEARCH("DECAPAGE",AK5)))</formula>
    </cfRule>
    <cfRule type="containsText" dxfId="2633" priority="2250" operator="containsText" text="RESSUAGE">
      <formula>NOT(ISERROR(SEARCH("RESSUAGE",AK5)))</formula>
    </cfRule>
    <cfRule type="containsText" dxfId="2632" priority="2251" operator="containsText" text="DEPOT ST.">
      <formula>NOT(ISERROR(SEARCH("DEPOT ST.",AK5)))</formula>
    </cfRule>
  </conditionalFormatting>
  <conditionalFormatting sqref="AK4:AT4">
    <cfRule type="containsText" dxfId="2631" priority="2230" operator="containsText" text="FINAL ST.">
      <formula>NOT(ISERROR(SEARCH("FINAL ST.",AK4)))</formula>
    </cfRule>
    <cfRule type="containsText" dxfId="2630" priority="2231" operator="containsText" text="FIC">
      <formula>NOT(ISERROR(SEARCH("FIC",AK4)))</formula>
    </cfRule>
    <cfRule type="containsText" dxfId="2629" priority="2232" operator="containsText" text="LANCEMENT">
      <formula>NOT(ISERROR(SEARCH("LANCEMENT",AK4)))</formula>
    </cfRule>
    <cfRule type="containsText" dxfId="2628" priority="2233" operator="containsText" text="DECAPAGE">
      <formula>NOT(ISERROR(SEARCH("DECAPAGE",AK4)))</formula>
    </cfRule>
    <cfRule type="containsText" dxfId="2627" priority="2234" operator="containsText" text="RESSUAGE">
      <formula>NOT(ISERROR(SEARCH("RESSUAGE",AK4)))</formula>
    </cfRule>
    <cfRule type="containsText" dxfId="2626" priority="2235" operator="containsText" text="DEPOT ST.">
      <formula>NOT(ISERROR(SEARCH("DEPOT ST.",AK4)))</formula>
    </cfRule>
  </conditionalFormatting>
  <conditionalFormatting sqref="AK8:AT8">
    <cfRule type="containsText" dxfId="2625" priority="2204" operator="containsText" text="FINAL ST.">
      <formula>NOT(ISERROR(SEARCH("FINAL ST.",AK8)))</formula>
    </cfRule>
    <cfRule type="containsText" dxfId="2624" priority="2205" operator="containsText" text="FIC">
      <formula>NOT(ISERROR(SEARCH("FIC",AK8)))</formula>
    </cfRule>
    <cfRule type="containsText" dxfId="2623" priority="2206" operator="containsText" text="LANCEMENT">
      <formula>NOT(ISERROR(SEARCH("LANCEMENT",AK8)))</formula>
    </cfRule>
    <cfRule type="containsText" dxfId="2622" priority="2217" operator="containsText" text="DECAPAGE">
      <formula>NOT(ISERROR(SEARCH("DECAPAGE",AK8)))</formula>
    </cfRule>
    <cfRule type="containsText" dxfId="2621" priority="2218" operator="containsText" text="RESSUAGE">
      <formula>NOT(ISERROR(SEARCH("RESSUAGE",AK8)))</formula>
    </cfRule>
    <cfRule type="containsText" dxfId="2620" priority="2219" operator="containsText" text="DEPOT ST.">
      <formula>NOT(ISERROR(SEARCH("DEPOT ST.",AK8)))</formula>
    </cfRule>
  </conditionalFormatting>
  <conditionalFormatting sqref="AK7:AT7">
    <cfRule type="containsText" dxfId="2619" priority="2198" operator="containsText" text="FINAL ST.">
      <formula>NOT(ISERROR(SEARCH("FINAL ST.",AK7)))</formula>
    </cfRule>
    <cfRule type="containsText" dxfId="2618" priority="2199" operator="containsText" text="FIC">
      <formula>NOT(ISERROR(SEARCH("FIC",AK7)))</formula>
    </cfRule>
    <cfRule type="containsText" dxfId="2617" priority="2200" operator="containsText" text="LANCEMENT">
      <formula>NOT(ISERROR(SEARCH("LANCEMENT",AK7)))</formula>
    </cfRule>
    <cfRule type="containsText" dxfId="2616" priority="2201" operator="containsText" text="DECAPAGE">
      <formula>NOT(ISERROR(SEARCH("DECAPAGE",AK7)))</formula>
    </cfRule>
    <cfRule type="containsText" dxfId="2615" priority="2202" operator="containsText" text="RESSUAGE">
      <formula>NOT(ISERROR(SEARCH("RESSUAGE",AK7)))</formula>
    </cfRule>
    <cfRule type="containsText" dxfId="2614" priority="2203" operator="containsText" text="DEPOT ST.">
      <formula>NOT(ISERROR(SEARCH("DEPOT ST.",AK7)))</formula>
    </cfRule>
  </conditionalFormatting>
  <conditionalFormatting sqref="AK11:AT11">
    <cfRule type="containsText" dxfId="2613" priority="2172" operator="containsText" text="FINAL ST.">
      <formula>NOT(ISERROR(SEARCH("FINAL ST.",AK11)))</formula>
    </cfRule>
    <cfRule type="containsText" dxfId="2612" priority="2173" operator="containsText" text="FIC">
      <formula>NOT(ISERROR(SEARCH("FIC",AK11)))</formula>
    </cfRule>
    <cfRule type="containsText" dxfId="2611" priority="2174" operator="containsText" text="LANCEMENT">
      <formula>NOT(ISERROR(SEARCH("LANCEMENT",AK11)))</formula>
    </cfRule>
    <cfRule type="containsText" dxfId="2610" priority="2185" operator="containsText" text="DECAPAGE">
      <formula>NOT(ISERROR(SEARCH("DECAPAGE",AK11)))</formula>
    </cfRule>
    <cfRule type="containsText" dxfId="2609" priority="2186" operator="containsText" text="RESSUAGE">
      <formula>NOT(ISERROR(SEARCH("RESSUAGE",AK11)))</formula>
    </cfRule>
    <cfRule type="containsText" dxfId="2608" priority="2187" operator="containsText" text="DEPOT ST.">
      <formula>NOT(ISERROR(SEARCH("DEPOT ST.",AK11)))</formula>
    </cfRule>
  </conditionalFormatting>
  <conditionalFormatting sqref="AK10:AT10">
    <cfRule type="containsText" dxfId="2607" priority="2166" operator="containsText" text="FINAL ST.">
      <formula>NOT(ISERROR(SEARCH("FINAL ST.",AK10)))</formula>
    </cfRule>
    <cfRule type="containsText" dxfId="2606" priority="2167" operator="containsText" text="FIC">
      <formula>NOT(ISERROR(SEARCH("FIC",AK10)))</formula>
    </cfRule>
    <cfRule type="containsText" dxfId="2605" priority="2168" operator="containsText" text="LANCEMENT">
      <formula>NOT(ISERROR(SEARCH("LANCEMENT",AK10)))</formula>
    </cfRule>
    <cfRule type="containsText" dxfId="2604" priority="2169" operator="containsText" text="DECAPAGE">
      <formula>NOT(ISERROR(SEARCH("DECAPAGE",AK10)))</formula>
    </cfRule>
    <cfRule type="containsText" dxfId="2603" priority="2170" operator="containsText" text="RESSUAGE">
      <formula>NOT(ISERROR(SEARCH("RESSUAGE",AK10)))</formula>
    </cfRule>
    <cfRule type="containsText" dxfId="2602" priority="2171" operator="containsText" text="DEPOT ST.">
      <formula>NOT(ISERROR(SEARCH("DEPOT ST.",AK10)))</formula>
    </cfRule>
  </conditionalFormatting>
  <conditionalFormatting sqref="AX3">
    <cfRule type="containsText" dxfId="2589" priority="2096" operator="containsText" text="FINAL ST.">
      <formula>NOT(ISERROR(SEARCH("FINAL ST.",AX3)))</formula>
    </cfRule>
    <cfRule type="containsText" dxfId="2588" priority="2097" operator="containsText" text="FIC">
      <formula>NOT(ISERROR(SEARCH("FIC",AX3)))</formula>
    </cfRule>
    <cfRule type="containsText" dxfId="2587" priority="2098" operator="containsText" text="LANCEMENT">
      <formula>NOT(ISERROR(SEARCH("LANCEMENT",AX3)))</formula>
    </cfRule>
    <cfRule type="containsText" dxfId="2586" priority="2099" operator="containsText" text="DECAPAGE">
      <formula>NOT(ISERROR(SEARCH("DECAPAGE",AX3)))</formula>
    </cfRule>
    <cfRule type="containsText" dxfId="2585" priority="2100" operator="containsText" text="RESSUAGE">
      <formula>NOT(ISERROR(SEARCH("RESSUAGE",AX3)))</formula>
    </cfRule>
    <cfRule type="containsText" dxfId="2584" priority="2101" operator="containsText" text="DEPOT ST.">
      <formula>NOT(ISERROR(SEARCH("DEPOT ST.",AX3)))</formula>
    </cfRule>
  </conditionalFormatting>
  <conditionalFormatting sqref="AU4:AX4 AU6:AX6">
    <cfRule type="containsText" dxfId="2583" priority="2080" operator="containsText" text="FINAL ST.">
      <formula>NOT(ISERROR(SEARCH("FINAL ST.",AU4)))</formula>
    </cfRule>
    <cfRule type="containsText" dxfId="2582" priority="2081" operator="containsText" text="FIC">
      <formula>NOT(ISERROR(SEARCH("FIC",AU4)))</formula>
    </cfRule>
    <cfRule type="containsText" dxfId="2581" priority="2082" operator="containsText" text="LANCEMENT">
      <formula>NOT(ISERROR(SEARCH("LANCEMENT",AU4)))</formula>
    </cfRule>
    <cfRule type="containsText" dxfId="2580" priority="2083" operator="containsText" text="DECAPAGE">
      <formula>NOT(ISERROR(SEARCH("DECAPAGE",AU4)))</formula>
    </cfRule>
    <cfRule type="containsText" dxfId="2579" priority="2084" operator="containsText" text="RESSUAGE">
      <formula>NOT(ISERROR(SEARCH("RESSUAGE",AU4)))</formula>
    </cfRule>
    <cfRule type="containsText" dxfId="2578" priority="2085" operator="containsText" text="DEPOT ST.">
      <formula>NOT(ISERROR(SEARCH("DEPOT ST.",AU4)))</formula>
    </cfRule>
  </conditionalFormatting>
  <conditionalFormatting sqref="AU5:AX5">
    <cfRule type="containsText" dxfId="2577" priority="2044" operator="containsText" text="FINAL ST.">
      <formula>NOT(ISERROR(SEARCH("FINAL ST.",AU5)))</formula>
    </cfRule>
    <cfRule type="containsText" dxfId="2576" priority="2045" operator="containsText" text="FIC">
      <formula>NOT(ISERROR(SEARCH("FIC",AU5)))</formula>
    </cfRule>
    <cfRule type="containsText" dxfId="2575" priority="2046" operator="containsText" text="LANCEMENT">
      <formula>NOT(ISERROR(SEARCH("LANCEMENT",AU5)))</formula>
    </cfRule>
    <cfRule type="containsText" dxfId="2574" priority="2057" operator="containsText" text="DECAPAGE">
      <formula>NOT(ISERROR(SEARCH("DECAPAGE",AU5)))</formula>
    </cfRule>
    <cfRule type="containsText" dxfId="2573" priority="2058" operator="containsText" text="RESSUAGE">
      <formula>NOT(ISERROR(SEARCH("RESSUAGE",AU5)))</formula>
    </cfRule>
    <cfRule type="containsText" dxfId="2572" priority="2059" operator="containsText" text="DEPOT ST.">
      <formula>NOT(ISERROR(SEARCH("DEPOT ST.",AU5)))</formula>
    </cfRule>
  </conditionalFormatting>
  <conditionalFormatting sqref="AU7:AX7 AU9:AX9">
    <cfRule type="containsText" dxfId="2571" priority="2038" operator="containsText" text="FINAL ST.">
      <formula>NOT(ISERROR(SEARCH("FINAL ST.",AU7)))</formula>
    </cfRule>
    <cfRule type="containsText" dxfId="2570" priority="2039" operator="containsText" text="FIC">
      <formula>NOT(ISERROR(SEARCH("FIC",AU7)))</formula>
    </cfRule>
    <cfRule type="containsText" dxfId="2569" priority="2040" operator="containsText" text="LANCEMENT">
      <formula>NOT(ISERROR(SEARCH("LANCEMENT",AU7)))</formula>
    </cfRule>
    <cfRule type="containsText" dxfId="2568" priority="2041" operator="containsText" text="DECAPAGE">
      <formula>NOT(ISERROR(SEARCH("DECAPAGE",AU7)))</formula>
    </cfRule>
    <cfRule type="containsText" dxfId="2567" priority="2042" operator="containsText" text="RESSUAGE">
      <formula>NOT(ISERROR(SEARCH("RESSUAGE",AU7)))</formula>
    </cfRule>
    <cfRule type="containsText" dxfId="2566" priority="2043" operator="containsText" text="DEPOT ST.">
      <formula>NOT(ISERROR(SEARCH("DEPOT ST.",AU7)))</formula>
    </cfRule>
  </conditionalFormatting>
  <conditionalFormatting sqref="AU8:AX8">
    <cfRule type="containsText" dxfId="2565" priority="2002" operator="containsText" text="FINAL ST.">
      <formula>NOT(ISERROR(SEARCH("FINAL ST.",AU8)))</formula>
    </cfRule>
    <cfRule type="containsText" dxfId="2564" priority="2003" operator="containsText" text="FIC">
      <formula>NOT(ISERROR(SEARCH("FIC",AU8)))</formula>
    </cfRule>
    <cfRule type="containsText" dxfId="2563" priority="2004" operator="containsText" text="LANCEMENT">
      <formula>NOT(ISERROR(SEARCH("LANCEMENT",AU8)))</formula>
    </cfRule>
    <cfRule type="containsText" dxfId="2562" priority="2015" operator="containsText" text="DECAPAGE">
      <formula>NOT(ISERROR(SEARCH("DECAPAGE",AU8)))</formula>
    </cfRule>
    <cfRule type="containsText" dxfId="2561" priority="2016" operator="containsText" text="RESSUAGE">
      <formula>NOT(ISERROR(SEARCH("RESSUAGE",AU8)))</formula>
    </cfRule>
    <cfRule type="containsText" dxfId="2560" priority="2017" operator="containsText" text="DEPOT ST.">
      <formula>NOT(ISERROR(SEARCH("DEPOT ST.",AU8)))</formula>
    </cfRule>
  </conditionalFormatting>
  <conditionalFormatting sqref="AU10:AX10 AU12:AX12">
    <cfRule type="containsText" dxfId="2559" priority="1996" operator="containsText" text="FINAL ST.">
      <formula>NOT(ISERROR(SEARCH("FINAL ST.",AU10)))</formula>
    </cfRule>
    <cfRule type="containsText" dxfId="2558" priority="1997" operator="containsText" text="FIC">
      <formula>NOT(ISERROR(SEARCH("FIC",AU10)))</formula>
    </cfRule>
    <cfRule type="containsText" dxfId="2557" priority="1998" operator="containsText" text="LANCEMENT">
      <formula>NOT(ISERROR(SEARCH("LANCEMENT",AU10)))</formula>
    </cfRule>
    <cfRule type="containsText" dxfId="2556" priority="1999" operator="containsText" text="DECAPAGE">
      <formula>NOT(ISERROR(SEARCH("DECAPAGE",AU10)))</formula>
    </cfRule>
    <cfRule type="containsText" dxfId="2555" priority="2000" operator="containsText" text="RESSUAGE">
      <formula>NOT(ISERROR(SEARCH("RESSUAGE",AU10)))</formula>
    </cfRule>
    <cfRule type="containsText" dxfId="2554" priority="2001" operator="containsText" text="DEPOT ST.">
      <formula>NOT(ISERROR(SEARCH("DEPOT ST.",AU10)))</formula>
    </cfRule>
  </conditionalFormatting>
  <conditionalFormatting sqref="AU11:AX11">
    <cfRule type="containsText" dxfId="2553" priority="1960" operator="containsText" text="FINAL ST.">
      <formula>NOT(ISERROR(SEARCH("FINAL ST.",AU11)))</formula>
    </cfRule>
    <cfRule type="containsText" dxfId="2552" priority="1961" operator="containsText" text="FIC">
      <formula>NOT(ISERROR(SEARCH("FIC",AU11)))</formula>
    </cfRule>
    <cfRule type="containsText" dxfId="2551" priority="1962" operator="containsText" text="LANCEMENT">
      <formula>NOT(ISERROR(SEARCH("LANCEMENT",AU11)))</formula>
    </cfRule>
    <cfRule type="containsText" dxfId="2550" priority="1973" operator="containsText" text="DECAPAGE">
      <formula>NOT(ISERROR(SEARCH("DECAPAGE",AU11)))</formula>
    </cfRule>
    <cfRule type="containsText" dxfId="2549" priority="1974" operator="containsText" text="RESSUAGE">
      <formula>NOT(ISERROR(SEARCH("RESSUAGE",AU11)))</formula>
    </cfRule>
    <cfRule type="containsText" dxfId="2548" priority="1975" operator="containsText" text="DEPOT ST.">
      <formula>NOT(ISERROR(SEARCH("DEPOT ST.",AU11)))</formula>
    </cfRule>
  </conditionalFormatting>
  <conditionalFormatting sqref="AY5:BH5">
    <cfRule type="containsText" dxfId="2535" priority="1836" operator="containsText" text="FINAL ST.">
      <formula>NOT(ISERROR(SEARCH("FINAL ST.",AY5)))</formula>
    </cfRule>
    <cfRule type="containsText" dxfId="2534" priority="1837" operator="containsText" text="FIC">
      <formula>NOT(ISERROR(SEARCH("FIC",AY5)))</formula>
    </cfRule>
    <cfRule type="containsText" dxfId="2533" priority="1838" operator="containsText" text="LANCEMENT">
      <formula>NOT(ISERROR(SEARCH("LANCEMENT",AY5)))</formula>
    </cfRule>
    <cfRule type="containsText" dxfId="2532" priority="1849" operator="containsText" text="DECAPAGE">
      <formula>NOT(ISERROR(SEARCH("DECAPAGE",AY5)))</formula>
    </cfRule>
    <cfRule type="containsText" dxfId="2531" priority="1850" operator="containsText" text="RESSUAGE">
      <formula>NOT(ISERROR(SEARCH("RESSUAGE",AY5)))</formula>
    </cfRule>
    <cfRule type="containsText" dxfId="2530" priority="1851" operator="containsText" text="DEPOT ST.">
      <formula>NOT(ISERROR(SEARCH("DEPOT ST.",AY5)))</formula>
    </cfRule>
  </conditionalFormatting>
  <conditionalFormatting sqref="AY4:BH4">
    <cfRule type="containsText" dxfId="2529" priority="1830" operator="containsText" text="FINAL ST.">
      <formula>NOT(ISERROR(SEARCH("FINAL ST.",AY4)))</formula>
    </cfRule>
    <cfRule type="containsText" dxfId="2528" priority="1831" operator="containsText" text="FIC">
      <formula>NOT(ISERROR(SEARCH("FIC",AY4)))</formula>
    </cfRule>
    <cfRule type="containsText" dxfId="2527" priority="1832" operator="containsText" text="LANCEMENT">
      <formula>NOT(ISERROR(SEARCH("LANCEMENT",AY4)))</formula>
    </cfRule>
    <cfRule type="containsText" dxfId="2526" priority="1833" operator="containsText" text="DECAPAGE">
      <formula>NOT(ISERROR(SEARCH("DECAPAGE",AY4)))</formula>
    </cfRule>
    <cfRule type="containsText" dxfId="2525" priority="1834" operator="containsText" text="RESSUAGE">
      <formula>NOT(ISERROR(SEARCH("RESSUAGE",AY4)))</formula>
    </cfRule>
    <cfRule type="containsText" dxfId="2524" priority="1835" operator="containsText" text="DEPOT ST.">
      <formula>NOT(ISERROR(SEARCH("DEPOT ST.",AY4)))</formula>
    </cfRule>
  </conditionalFormatting>
  <conditionalFormatting sqref="AY8:BH8">
    <cfRule type="containsText" dxfId="2523" priority="1804" operator="containsText" text="FINAL ST.">
      <formula>NOT(ISERROR(SEARCH("FINAL ST.",AY8)))</formula>
    </cfRule>
    <cfRule type="containsText" dxfId="2522" priority="1805" operator="containsText" text="FIC">
      <formula>NOT(ISERROR(SEARCH("FIC",AY8)))</formula>
    </cfRule>
    <cfRule type="containsText" dxfId="2521" priority="1806" operator="containsText" text="LANCEMENT">
      <formula>NOT(ISERROR(SEARCH("LANCEMENT",AY8)))</formula>
    </cfRule>
    <cfRule type="containsText" dxfId="2520" priority="1817" operator="containsText" text="DECAPAGE">
      <formula>NOT(ISERROR(SEARCH("DECAPAGE",AY8)))</formula>
    </cfRule>
    <cfRule type="containsText" dxfId="2519" priority="1818" operator="containsText" text="RESSUAGE">
      <formula>NOT(ISERROR(SEARCH("RESSUAGE",AY8)))</formula>
    </cfRule>
    <cfRule type="containsText" dxfId="2518" priority="1819" operator="containsText" text="DEPOT ST.">
      <formula>NOT(ISERROR(SEARCH("DEPOT ST.",AY8)))</formula>
    </cfRule>
  </conditionalFormatting>
  <conditionalFormatting sqref="AY7:BH7">
    <cfRule type="containsText" dxfId="2517" priority="1798" operator="containsText" text="FINAL ST.">
      <formula>NOT(ISERROR(SEARCH("FINAL ST.",AY7)))</formula>
    </cfRule>
    <cfRule type="containsText" dxfId="2516" priority="1799" operator="containsText" text="FIC">
      <formula>NOT(ISERROR(SEARCH("FIC",AY7)))</formula>
    </cfRule>
    <cfRule type="containsText" dxfId="2515" priority="1800" operator="containsText" text="LANCEMENT">
      <formula>NOT(ISERROR(SEARCH("LANCEMENT",AY7)))</formula>
    </cfRule>
    <cfRule type="containsText" dxfId="2514" priority="1801" operator="containsText" text="DECAPAGE">
      <formula>NOT(ISERROR(SEARCH("DECAPAGE",AY7)))</formula>
    </cfRule>
    <cfRule type="containsText" dxfId="2513" priority="1802" operator="containsText" text="RESSUAGE">
      <formula>NOT(ISERROR(SEARCH("RESSUAGE",AY7)))</formula>
    </cfRule>
    <cfRule type="containsText" dxfId="2512" priority="1803" operator="containsText" text="DEPOT ST.">
      <formula>NOT(ISERROR(SEARCH("DEPOT ST.",AY7)))</formula>
    </cfRule>
  </conditionalFormatting>
  <conditionalFormatting sqref="AY11:BH11">
    <cfRule type="containsText" dxfId="2511" priority="1772" operator="containsText" text="FINAL ST.">
      <formula>NOT(ISERROR(SEARCH("FINAL ST.",AY11)))</formula>
    </cfRule>
    <cfRule type="containsText" dxfId="2510" priority="1773" operator="containsText" text="FIC">
      <formula>NOT(ISERROR(SEARCH("FIC",AY11)))</formula>
    </cfRule>
    <cfRule type="containsText" dxfId="2509" priority="1774" operator="containsText" text="LANCEMENT">
      <formula>NOT(ISERROR(SEARCH("LANCEMENT",AY11)))</formula>
    </cfRule>
    <cfRule type="containsText" dxfId="2508" priority="1785" operator="containsText" text="DECAPAGE">
      <formula>NOT(ISERROR(SEARCH("DECAPAGE",AY11)))</formula>
    </cfRule>
    <cfRule type="containsText" dxfId="2507" priority="1786" operator="containsText" text="RESSUAGE">
      <formula>NOT(ISERROR(SEARCH("RESSUAGE",AY11)))</formula>
    </cfRule>
    <cfRule type="containsText" dxfId="2506" priority="1787" operator="containsText" text="DEPOT ST.">
      <formula>NOT(ISERROR(SEARCH("DEPOT ST.",AY11)))</formula>
    </cfRule>
  </conditionalFormatting>
  <conditionalFormatting sqref="AY10:BH10">
    <cfRule type="containsText" dxfId="2505" priority="1766" operator="containsText" text="FINAL ST.">
      <formula>NOT(ISERROR(SEARCH("FINAL ST.",AY10)))</formula>
    </cfRule>
    <cfRule type="containsText" dxfId="2504" priority="1767" operator="containsText" text="FIC">
      <formula>NOT(ISERROR(SEARCH("FIC",AY10)))</formula>
    </cfRule>
    <cfRule type="containsText" dxfId="2503" priority="1768" operator="containsText" text="LANCEMENT">
      <formula>NOT(ISERROR(SEARCH("LANCEMENT",AY10)))</formula>
    </cfRule>
    <cfRule type="containsText" dxfId="2502" priority="1769" operator="containsText" text="DECAPAGE">
      <formula>NOT(ISERROR(SEARCH("DECAPAGE",AY10)))</formula>
    </cfRule>
    <cfRule type="containsText" dxfId="2501" priority="1770" operator="containsText" text="RESSUAGE">
      <formula>NOT(ISERROR(SEARCH("RESSUAGE",AY10)))</formula>
    </cfRule>
    <cfRule type="containsText" dxfId="2500" priority="1771" operator="containsText" text="DEPOT ST.">
      <formula>NOT(ISERROR(SEARCH("DEPOT ST.",AY10)))</formula>
    </cfRule>
  </conditionalFormatting>
  <conditionalFormatting sqref="BZ3">
    <cfRule type="containsText" dxfId="2487" priority="1296" operator="containsText" text="FINAL ST.">
      <formula>NOT(ISERROR(SEARCH("FINAL ST.",BZ3)))</formula>
    </cfRule>
    <cfRule type="containsText" dxfId="2486" priority="1297" operator="containsText" text="FIC">
      <formula>NOT(ISERROR(SEARCH("FIC",BZ3)))</formula>
    </cfRule>
    <cfRule type="containsText" dxfId="2485" priority="1298" operator="containsText" text="LANCEMENT">
      <formula>NOT(ISERROR(SEARCH("LANCEMENT",BZ3)))</formula>
    </cfRule>
    <cfRule type="containsText" dxfId="2484" priority="1299" operator="containsText" text="DECAPAGE">
      <formula>NOT(ISERROR(SEARCH("DECAPAGE",BZ3)))</formula>
    </cfRule>
    <cfRule type="containsText" dxfId="2483" priority="1300" operator="containsText" text="RESSUAGE">
      <formula>NOT(ISERROR(SEARCH("RESSUAGE",BZ3)))</formula>
    </cfRule>
    <cfRule type="containsText" dxfId="2482" priority="1301" operator="containsText" text="DEPOT ST.">
      <formula>NOT(ISERROR(SEARCH("DEPOT ST.",BZ3)))</formula>
    </cfRule>
  </conditionalFormatting>
  <conditionalFormatting sqref="BW4:BZ4 BW6:BZ6">
    <cfRule type="containsText" dxfId="2481" priority="1280" operator="containsText" text="FINAL ST.">
      <formula>NOT(ISERROR(SEARCH("FINAL ST.",BW4)))</formula>
    </cfRule>
    <cfRule type="containsText" dxfId="2480" priority="1281" operator="containsText" text="FIC">
      <formula>NOT(ISERROR(SEARCH("FIC",BW4)))</formula>
    </cfRule>
    <cfRule type="containsText" dxfId="2479" priority="1282" operator="containsText" text="LANCEMENT">
      <formula>NOT(ISERROR(SEARCH("LANCEMENT",BW4)))</formula>
    </cfRule>
    <cfRule type="containsText" dxfId="2478" priority="1283" operator="containsText" text="DECAPAGE">
      <formula>NOT(ISERROR(SEARCH("DECAPAGE",BW4)))</formula>
    </cfRule>
    <cfRule type="containsText" dxfId="2477" priority="1284" operator="containsText" text="RESSUAGE">
      <formula>NOT(ISERROR(SEARCH("RESSUAGE",BW4)))</formula>
    </cfRule>
    <cfRule type="containsText" dxfId="2476" priority="1285" operator="containsText" text="DEPOT ST.">
      <formula>NOT(ISERROR(SEARCH("DEPOT ST.",BW4)))</formula>
    </cfRule>
  </conditionalFormatting>
  <conditionalFormatting sqref="BW5:BZ5">
    <cfRule type="containsText" dxfId="2475" priority="1244" operator="containsText" text="FINAL ST.">
      <formula>NOT(ISERROR(SEARCH("FINAL ST.",BW5)))</formula>
    </cfRule>
    <cfRule type="containsText" dxfId="2474" priority="1245" operator="containsText" text="FIC">
      <formula>NOT(ISERROR(SEARCH("FIC",BW5)))</formula>
    </cfRule>
    <cfRule type="containsText" dxfId="2473" priority="1246" operator="containsText" text="LANCEMENT">
      <formula>NOT(ISERROR(SEARCH("LANCEMENT",BW5)))</formula>
    </cfRule>
    <cfRule type="containsText" dxfId="2472" priority="1257" operator="containsText" text="DECAPAGE">
      <formula>NOT(ISERROR(SEARCH("DECAPAGE",BW5)))</formula>
    </cfRule>
    <cfRule type="containsText" dxfId="2471" priority="1258" operator="containsText" text="RESSUAGE">
      <formula>NOT(ISERROR(SEARCH("RESSUAGE",BW5)))</formula>
    </cfRule>
    <cfRule type="containsText" dxfId="2470" priority="1259" operator="containsText" text="DEPOT ST.">
      <formula>NOT(ISERROR(SEARCH("DEPOT ST.",BW5)))</formula>
    </cfRule>
  </conditionalFormatting>
  <conditionalFormatting sqref="BW7:BZ7 BW9:BZ9">
    <cfRule type="containsText" dxfId="2469" priority="1238" operator="containsText" text="FINAL ST.">
      <formula>NOT(ISERROR(SEARCH("FINAL ST.",BW7)))</formula>
    </cfRule>
    <cfRule type="containsText" dxfId="2468" priority="1239" operator="containsText" text="FIC">
      <formula>NOT(ISERROR(SEARCH("FIC",BW7)))</formula>
    </cfRule>
    <cfRule type="containsText" dxfId="2467" priority="1240" operator="containsText" text="LANCEMENT">
      <formula>NOT(ISERROR(SEARCH("LANCEMENT",BW7)))</formula>
    </cfRule>
    <cfRule type="containsText" dxfId="2466" priority="1241" operator="containsText" text="DECAPAGE">
      <formula>NOT(ISERROR(SEARCH("DECAPAGE",BW7)))</formula>
    </cfRule>
    <cfRule type="containsText" dxfId="2465" priority="1242" operator="containsText" text="RESSUAGE">
      <formula>NOT(ISERROR(SEARCH("RESSUAGE",BW7)))</formula>
    </cfRule>
    <cfRule type="containsText" dxfId="2464" priority="1243" operator="containsText" text="DEPOT ST.">
      <formula>NOT(ISERROR(SEARCH("DEPOT ST.",BW7)))</formula>
    </cfRule>
  </conditionalFormatting>
  <conditionalFormatting sqref="BW8:BZ8">
    <cfRule type="containsText" dxfId="2463" priority="1202" operator="containsText" text="FINAL ST.">
      <formula>NOT(ISERROR(SEARCH("FINAL ST.",BW8)))</formula>
    </cfRule>
    <cfRule type="containsText" dxfId="2462" priority="1203" operator="containsText" text="FIC">
      <formula>NOT(ISERROR(SEARCH("FIC",BW8)))</formula>
    </cfRule>
    <cfRule type="containsText" dxfId="2461" priority="1204" operator="containsText" text="LANCEMENT">
      <formula>NOT(ISERROR(SEARCH("LANCEMENT",BW8)))</formula>
    </cfRule>
    <cfRule type="containsText" dxfId="2460" priority="1215" operator="containsText" text="DECAPAGE">
      <formula>NOT(ISERROR(SEARCH("DECAPAGE",BW8)))</formula>
    </cfRule>
    <cfRule type="containsText" dxfId="2459" priority="1216" operator="containsText" text="RESSUAGE">
      <formula>NOT(ISERROR(SEARCH("RESSUAGE",BW8)))</formula>
    </cfRule>
    <cfRule type="containsText" dxfId="2458" priority="1217" operator="containsText" text="DEPOT ST.">
      <formula>NOT(ISERROR(SEARCH("DEPOT ST.",BW8)))</formula>
    </cfRule>
  </conditionalFormatting>
  <conditionalFormatting sqref="BW10:BZ10 BW12:BZ12">
    <cfRule type="containsText" dxfId="2457" priority="1196" operator="containsText" text="FINAL ST.">
      <formula>NOT(ISERROR(SEARCH("FINAL ST.",BW10)))</formula>
    </cfRule>
    <cfRule type="containsText" dxfId="2456" priority="1197" operator="containsText" text="FIC">
      <formula>NOT(ISERROR(SEARCH("FIC",BW10)))</formula>
    </cfRule>
    <cfRule type="containsText" dxfId="2455" priority="1198" operator="containsText" text="LANCEMENT">
      <formula>NOT(ISERROR(SEARCH("LANCEMENT",BW10)))</formula>
    </cfRule>
    <cfRule type="containsText" dxfId="2454" priority="1199" operator="containsText" text="DECAPAGE">
      <formula>NOT(ISERROR(SEARCH("DECAPAGE",BW10)))</formula>
    </cfRule>
    <cfRule type="containsText" dxfId="2453" priority="1200" operator="containsText" text="RESSUAGE">
      <formula>NOT(ISERROR(SEARCH("RESSUAGE",BW10)))</formula>
    </cfRule>
    <cfRule type="containsText" dxfId="2452" priority="1201" operator="containsText" text="DEPOT ST.">
      <formula>NOT(ISERROR(SEARCH("DEPOT ST.",BW10)))</formula>
    </cfRule>
  </conditionalFormatting>
  <conditionalFormatting sqref="BW11:BZ11">
    <cfRule type="containsText" dxfId="2451" priority="1160" operator="containsText" text="FINAL ST.">
      <formula>NOT(ISERROR(SEARCH("FINAL ST.",BW11)))</formula>
    </cfRule>
    <cfRule type="containsText" dxfId="2450" priority="1161" operator="containsText" text="FIC">
      <formula>NOT(ISERROR(SEARCH("FIC",BW11)))</formula>
    </cfRule>
    <cfRule type="containsText" dxfId="2449" priority="1162" operator="containsText" text="LANCEMENT">
      <formula>NOT(ISERROR(SEARCH("LANCEMENT",BW11)))</formula>
    </cfRule>
    <cfRule type="containsText" dxfId="2448" priority="1173" operator="containsText" text="DECAPAGE">
      <formula>NOT(ISERROR(SEARCH("DECAPAGE",BW11)))</formula>
    </cfRule>
    <cfRule type="containsText" dxfId="2447" priority="1174" operator="containsText" text="RESSUAGE">
      <formula>NOT(ISERROR(SEARCH("RESSUAGE",BW11)))</formula>
    </cfRule>
    <cfRule type="containsText" dxfId="2446" priority="1175" operator="containsText" text="DEPOT ST.">
      <formula>NOT(ISERROR(SEARCH("DEPOT ST.",BW11)))</formula>
    </cfRule>
  </conditionalFormatting>
  <conditionalFormatting sqref="BM5:BV5">
    <cfRule type="containsText" dxfId="2433" priority="1436" operator="containsText" text="FINAL ST.">
      <formula>NOT(ISERROR(SEARCH("FINAL ST.",BM5)))</formula>
    </cfRule>
    <cfRule type="containsText" dxfId="2432" priority="1437" operator="containsText" text="FIC">
      <formula>NOT(ISERROR(SEARCH("FIC",BM5)))</formula>
    </cfRule>
    <cfRule type="containsText" dxfId="2431" priority="1438" operator="containsText" text="LANCEMENT">
      <formula>NOT(ISERROR(SEARCH("LANCEMENT",BM5)))</formula>
    </cfRule>
    <cfRule type="containsText" dxfId="2430" priority="1449" operator="containsText" text="DECAPAGE">
      <formula>NOT(ISERROR(SEARCH("DECAPAGE",BM5)))</formula>
    </cfRule>
    <cfRule type="containsText" dxfId="2429" priority="1450" operator="containsText" text="RESSUAGE">
      <formula>NOT(ISERROR(SEARCH("RESSUAGE",BM5)))</formula>
    </cfRule>
    <cfRule type="containsText" dxfId="2428" priority="1451" operator="containsText" text="DEPOT ST.">
      <formula>NOT(ISERROR(SEARCH("DEPOT ST.",BM5)))</formula>
    </cfRule>
  </conditionalFormatting>
  <conditionalFormatting sqref="BM4:BV4">
    <cfRule type="containsText" dxfId="2427" priority="1430" operator="containsText" text="FINAL ST.">
      <formula>NOT(ISERROR(SEARCH("FINAL ST.",BM4)))</formula>
    </cfRule>
    <cfRule type="containsText" dxfId="2426" priority="1431" operator="containsText" text="FIC">
      <formula>NOT(ISERROR(SEARCH("FIC",BM4)))</formula>
    </cfRule>
    <cfRule type="containsText" dxfId="2425" priority="1432" operator="containsText" text="LANCEMENT">
      <formula>NOT(ISERROR(SEARCH("LANCEMENT",BM4)))</formula>
    </cfRule>
    <cfRule type="containsText" dxfId="2424" priority="1433" operator="containsText" text="DECAPAGE">
      <formula>NOT(ISERROR(SEARCH("DECAPAGE",BM4)))</formula>
    </cfRule>
    <cfRule type="containsText" dxfId="2423" priority="1434" operator="containsText" text="RESSUAGE">
      <formula>NOT(ISERROR(SEARCH("RESSUAGE",BM4)))</formula>
    </cfRule>
    <cfRule type="containsText" dxfId="2422" priority="1435" operator="containsText" text="DEPOT ST.">
      <formula>NOT(ISERROR(SEARCH("DEPOT ST.",BM4)))</formula>
    </cfRule>
  </conditionalFormatting>
  <conditionalFormatting sqref="BM8:BV8">
    <cfRule type="containsText" dxfId="2421" priority="1404" operator="containsText" text="FINAL ST.">
      <formula>NOT(ISERROR(SEARCH("FINAL ST.",BM8)))</formula>
    </cfRule>
    <cfRule type="containsText" dxfId="2420" priority="1405" operator="containsText" text="FIC">
      <formula>NOT(ISERROR(SEARCH("FIC",BM8)))</formula>
    </cfRule>
    <cfRule type="containsText" dxfId="2419" priority="1406" operator="containsText" text="LANCEMENT">
      <formula>NOT(ISERROR(SEARCH("LANCEMENT",BM8)))</formula>
    </cfRule>
    <cfRule type="containsText" dxfId="2418" priority="1417" operator="containsText" text="DECAPAGE">
      <formula>NOT(ISERROR(SEARCH("DECAPAGE",BM8)))</formula>
    </cfRule>
    <cfRule type="containsText" dxfId="2417" priority="1418" operator="containsText" text="RESSUAGE">
      <formula>NOT(ISERROR(SEARCH("RESSUAGE",BM8)))</formula>
    </cfRule>
    <cfRule type="containsText" dxfId="2416" priority="1419" operator="containsText" text="DEPOT ST.">
      <formula>NOT(ISERROR(SEARCH("DEPOT ST.",BM8)))</formula>
    </cfRule>
  </conditionalFormatting>
  <conditionalFormatting sqref="BM7:BV7">
    <cfRule type="containsText" dxfId="2415" priority="1398" operator="containsText" text="FINAL ST.">
      <formula>NOT(ISERROR(SEARCH("FINAL ST.",BM7)))</formula>
    </cfRule>
    <cfRule type="containsText" dxfId="2414" priority="1399" operator="containsText" text="FIC">
      <formula>NOT(ISERROR(SEARCH("FIC",BM7)))</formula>
    </cfRule>
    <cfRule type="containsText" dxfId="2413" priority="1400" operator="containsText" text="LANCEMENT">
      <formula>NOT(ISERROR(SEARCH("LANCEMENT",BM7)))</formula>
    </cfRule>
    <cfRule type="containsText" dxfId="2412" priority="1401" operator="containsText" text="DECAPAGE">
      <formula>NOT(ISERROR(SEARCH("DECAPAGE",BM7)))</formula>
    </cfRule>
    <cfRule type="containsText" dxfId="2411" priority="1402" operator="containsText" text="RESSUAGE">
      <formula>NOT(ISERROR(SEARCH("RESSUAGE",BM7)))</formula>
    </cfRule>
    <cfRule type="containsText" dxfId="2410" priority="1403" operator="containsText" text="DEPOT ST.">
      <formula>NOT(ISERROR(SEARCH("DEPOT ST.",BM7)))</formula>
    </cfRule>
  </conditionalFormatting>
  <conditionalFormatting sqref="BM11:BV11">
    <cfRule type="containsText" dxfId="2409" priority="1372" operator="containsText" text="FINAL ST.">
      <formula>NOT(ISERROR(SEARCH("FINAL ST.",BM11)))</formula>
    </cfRule>
    <cfRule type="containsText" dxfId="2408" priority="1373" operator="containsText" text="FIC">
      <formula>NOT(ISERROR(SEARCH("FIC",BM11)))</formula>
    </cfRule>
    <cfRule type="containsText" dxfId="2407" priority="1374" operator="containsText" text="LANCEMENT">
      <formula>NOT(ISERROR(SEARCH("LANCEMENT",BM11)))</formula>
    </cfRule>
    <cfRule type="containsText" dxfId="2406" priority="1385" operator="containsText" text="DECAPAGE">
      <formula>NOT(ISERROR(SEARCH("DECAPAGE",BM11)))</formula>
    </cfRule>
    <cfRule type="containsText" dxfId="2405" priority="1386" operator="containsText" text="RESSUAGE">
      <formula>NOT(ISERROR(SEARCH("RESSUAGE",BM11)))</formula>
    </cfRule>
    <cfRule type="containsText" dxfId="2404" priority="1387" operator="containsText" text="DEPOT ST.">
      <formula>NOT(ISERROR(SEARCH("DEPOT ST.",BM11)))</formula>
    </cfRule>
  </conditionalFormatting>
  <conditionalFormatting sqref="BM10:BV10">
    <cfRule type="containsText" dxfId="2403" priority="1366" operator="containsText" text="FINAL ST.">
      <formula>NOT(ISERROR(SEARCH("FINAL ST.",BM10)))</formula>
    </cfRule>
    <cfRule type="containsText" dxfId="2402" priority="1367" operator="containsText" text="FIC">
      <formula>NOT(ISERROR(SEARCH("FIC",BM10)))</formula>
    </cfRule>
    <cfRule type="containsText" dxfId="2401" priority="1368" operator="containsText" text="LANCEMENT">
      <formula>NOT(ISERROR(SEARCH("LANCEMENT",BM10)))</formula>
    </cfRule>
    <cfRule type="containsText" dxfId="2400" priority="1369" operator="containsText" text="DECAPAGE">
      <formula>NOT(ISERROR(SEARCH("DECAPAGE",BM10)))</formula>
    </cfRule>
    <cfRule type="containsText" dxfId="2399" priority="1370" operator="containsText" text="RESSUAGE">
      <formula>NOT(ISERROR(SEARCH("RESSUAGE",BM10)))</formula>
    </cfRule>
    <cfRule type="containsText" dxfId="2398" priority="1371" operator="containsText" text="DEPOT ST.">
      <formula>NOT(ISERROR(SEARCH("DEPOT ST.",BM10)))</formula>
    </cfRule>
  </conditionalFormatting>
  <conditionalFormatting sqref="BL3">
    <cfRule type="containsText" dxfId="2385" priority="1057" operator="containsText" text="FINAL ST.">
      <formula>NOT(ISERROR(SEARCH("FINAL ST.",BL3)))</formula>
    </cfRule>
    <cfRule type="containsText" dxfId="2384" priority="1058" operator="containsText" text="FIC">
      <formula>NOT(ISERROR(SEARCH("FIC",BL3)))</formula>
    </cfRule>
    <cfRule type="containsText" dxfId="2383" priority="1059" operator="containsText" text="LANCEMENT">
      <formula>NOT(ISERROR(SEARCH("LANCEMENT",BL3)))</formula>
    </cfRule>
    <cfRule type="containsText" dxfId="2382" priority="1060" operator="containsText" text="DECAPAGE">
      <formula>NOT(ISERROR(SEARCH("DECAPAGE",BL3)))</formula>
    </cfRule>
    <cfRule type="containsText" dxfId="2381" priority="1061" operator="containsText" text="RESSUAGE">
      <formula>NOT(ISERROR(SEARCH("RESSUAGE",BL3)))</formula>
    </cfRule>
    <cfRule type="containsText" dxfId="2380" priority="1062" operator="containsText" text="DEPOT ST.">
      <formula>NOT(ISERROR(SEARCH("DEPOT ST.",BL3)))</formula>
    </cfRule>
  </conditionalFormatting>
  <conditionalFormatting sqref="BI4:BL4 BI6:BL6">
    <cfRule type="containsText" dxfId="2379" priority="1041" operator="containsText" text="FINAL ST.">
      <formula>NOT(ISERROR(SEARCH("FINAL ST.",BI4)))</formula>
    </cfRule>
    <cfRule type="containsText" dxfId="2378" priority="1042" operator="containsText" text="FIC">
      <formula>NOT(ISERROR(SEARCH("FIC",BI4)))</formula>
    </cfRule>
    <cfRule type="containsText" dxfId="2377" priority="1043" operator="containsText" text="LANCEMENT">
      <formula>NOT(ISERROR(SEARCH("LANCEMENT",BI4)))</formula>
    </cfRule>
    <cfRule type="containsText" dxfId="2376" priority="1044" operator="containsText" text="DECAPAGE">
      <formula>NOT(ISERROR(SEARCH("DECAPAGE",BI4)))</formula>
    </cfRule>
    <cfRule type="containsText" dxfId="2375" priority="1045" operator="containsText" text="RESSUAGE">
      <formula>NOT(ISERROR(SEARCH("RESSUAGE",BI4)))</formula>
    </cfRule>
    <cfRule type="containsText" dxfId="2374" priority="1046" operator="containsText" text="DEPOT ST.">
      <formula>NOT(ISERROR(SEARCH("DEPOT ST.",BI4)))</formula>
    </cfRule>
  </conditionalFormatting>
  <conditionalFormatting sqref="BI5:BL5">
    <cfRule type="containsText" dxfId="2373" priority="1005" operator="containsText" text="FINAL ST.">
      <formula>NOT(ISERROR(SEARCH("FINAL ST.",BI5)))</formula>
    </cfRule>
    <cfRule type="containsText" dxfId="2372" priority="1006" operator="containsText" text="FIC">
      <formula>NOT(ISERROR(SEARCH("FIC",BI5)))</formula>
    </cfRule>
    <cfRule type="containsText" dxfId="2371" priority="1007" operator="containsText" text="LANCEMENT">
      <formula>NOT(ISERROR(SEARCH("LANCEMENT",BI5)))</formula>
    </cfRule>
    <cfRule type="containsText" dxfId="2370" priority="1018" operator="containsText" text="DECAPAGE">
      <formula>NOT(ISERROR(SEARCH("DECAPAGE",BI5)))</formula>
    </cfRule>
    <cfRule type="containsText" dxfId="2369" priority="1019" operator="containsText" text="RESSUAGE">
      <formula>NOT(ISERROR(SEARCH("RESSUAGE",BI5)))</formula>
    </cfRule>
    <cfRule type="containsText" dxfId="2368" priority="1020" operator="containsText" text="DEPOT ST.">
      <formula>NOT(ISERROR(SEARCH("DEPOT ST.",BI5)))</formula>
    </cfRule>
  </conditionalFormatting>
  <conditionalFormatting sqref="BI7:BL7 BI9:BL9">
    <cfRule type="containsText" dxfId="2367" priority="999" operator="containsText" text="FINAL ST.">
      <formula>NOT(ISERROR(SEARCH("FINAL ST.",BI7)))</formula>
    </cfRule>
    <cfRule type="containsText" dxfId="2366" priority="1000" operator="containsText" text="FIC">
      <formula>NOT(ISERROR(SEARCH("FIC",BI7)))</formula>
    </cfRule>
    <cfRule type="containsText" dxfId="2365" priority="1001" operator="containsText" text="LANCEMENT">
      <formula>NOT(ISERROR(SEARCH("LANCEMENT",BI7)))</formula>
    </cfRule>
    <cfRule type="containsText" dxfId="2364" priority="1002" operator="containsText" text="DECAPAGE">
      <formula>NOT(ISERROR(SEARCH("DECAPAGE",BI7)))</formula>
    </cfRule>
    <cfRule type="containsText" dxfId="2363" priority="1003" operator="containsText" text="RESSUAGE">
      <formula>NOT(ISERROR(SEARCH("RESSUAGE",BI7)))</formula>
    </cfRule>
    <cfRule type="containsText" dxfId="2362" priority="1004" operator="containsText" text="DEPOT ST.">
      <formula>NOT(ISERROR(SEARCH("DEPOT ST.",BI7)))</formula>
    </cfRule>
  </conditionalFormatting>
  <conditionalFormatting sqref="BI8:BL8">
    <cfRule type="containsText" dxfId="2361" priority="963" operator="containsText" text="FINAL ST.">
      <formula>NOT(ISERROR(SEARCH("FINAL ST.",BI8)))</formula>
    </cfRule>
    <cfRule type="containsText" dxfId="2360" priority="964" operator="containsText" text="FIC">
      <formula>NOT(ISERROR(SEARCH("FIC",BI8)))</formula>
    </cfRule>
    <cfRule type="containsText" dxfId="2359" priority="965" operator="containsText" text="LANCEMENT">
      <formula>NOT(ISERROR(SEARCH("LANCEMENT",BI8)))</formula>
    </cfRule>
    <cfRule type="containsText" dxfId="2358" priority="976" operator="containsText" text="DECAPAGE">
      <formula>NOT(ISERROR(SEARCH("DECAPAGE",BI8)))</formula>
    </cfRule>
    <cfRule type="containsText" dxfId="2357" priority="977" operator="containsText" text="RESSUAGE">
      <formula>NOT(ISERROR(SEARCH("RESSUAGE",BI8)))</formula>
    </cfRule>
    <cfRule type="containsText" dxfId="2356" priority="978" operator="containsText" text="DEPOT ST.">
      <formula>NOT(ISERROR(SEARCH("DEPOT ST.",BI8)))</formula>
    </cfRule>
  </conditionalFormatting>
  <conditionalFormatting sqref="BI10:BL10 BI12:BL12">
    <cfRule type="containsText" dxfId="2355" priority="957" operator="containsText" text="FINAL ST.">
      <formula>NOT(ISERROR(SEARCH("FINAL ST.",BI10)))</formula>
    </cfRule>
    <cfRule type="containsText" dxfId="2354" priority="958" operator="containsText" text="FIC">
      <formula>NOT(ISERROR(SEARCH("FIC",BI10)))</formula>
    </cfRule>
    <cfRule type="containsText" dxfId="2353" priority="959" operator="containsText" text="LANCEMENT">
      <formula>NOT(ISERROR(SEARCH("LANCEMENT",BI10)))</formula>
    </cfRule>
    <cfRule type="containsText" dxfId="2352" priority="960" operator="containsText" text="DECAPAGE">
      <formula>NOT(ISERROR(SEARCH("DECAPAGE",BI10)))</formula>
    </cfRule>
    <cfRule type="containsText" dxfId="2351" priority="961" operator="containsText" text="RESSUAGE">
      <formula>NOT(ISERROR(SEARCH("RESSUAGE",BI10)))</formula>
    </cfRule>
    <cfRule type="containsText" dxfId="2350" priority="962" operator="containsText" text="DEPOT ST.">
      <formula>NOT(ISERROR(SEARCH("DEPOT ST.",BI10)))</formula>
    </cfRule>
  </conditionalFormatting>
  <conditionalFormatting sqref="BI11:BL11">
    <cfRule type="containsText" dxfId="2349" priority="921" operator="containsText" text="FINAL ST.">
      <formula>NOT(ISERROR(SEARCH("FINAL ST.",BI11)))</formula>
    </cfRule>
    <cfRule type="containsText" dxfId="2348" priority="922" operator="containsText" text="FIC">
      <formula>NOT(ISERROR(SEARCH("FIC",BI11)))</formula>
    </cfRule>
    <cfRule type="containsText" dxfId="2347" priority="923" operator="containsText" text="LANCEMENT">
      <formula>NOT(ISERROR(SEARCH("LANCEMENT",BI11)))</formula>
    </cfRule>
    <cfRule type="containsText" dxfId="2346" priority="934" operator="containsText" text="DECAPAGE">
      <formula>NOT(ISERROR(SEARCH("DECAPAGE",BI11)))</formula>
    </cfRule>
    <cfRule type="containsText" dxfId="2345" priority="935" operator="containsText" text="RESSUAGE">
      <formula>NOT(ISERROR(SEARCH("RESSUAGE",BI11)))</formula>
    </cfRule>
    <cfRule type="containsText" dxfId="2344" priority="936" operator="containsText" text="DEPOT ST.">
      <formula>NOT(ISERROR(SEARCH("DEPOT ST.",BI11)))</formula>
    </cfRule>
  </conditionalFormatting>
  <conditionalFormatting sqref="V3">
    <cfRule type="containsText" dxfId="756" priority="741" operator="containsText" text="FINAL ST.">
      <formula>NOT(ISERROR(SEARCH("FINAL ST.",V3)))</formula>
    </cfRule>
    <cfRule type="containsText" dxfId="755" priority="742" operator="containsText" text="FIC">
      <formula>NOT(ISERROR(SEARCH("FIC",V3)))</formula>
    </cfRule>
    <cfRule type="containsText" dxfId="754" priority="743" operator="containsText" text="LANCEMENT">
      <formula>NOT(ISERROR(SEARCH("LANCEMENT",V3)))</formula>
    </cfRule>
    <cfRule type="containsText" dxfId="753" priority="744" operator="containsText" text="DECAPAGE">
      <formula>NOT(ISERROR(SEARCH("DECAPAGE",V3)))</formula>
    </cfRule>
    <cfRule type="containsText" dxfId="752" priority="745" operator="containsText" text="RESSUAGE">
      <formula>NOT(ISERROR(SEARCH("RESSUAGE",V3)))</formula>
    </cfRule>
    <cfRule type="containsText" dxfId="751" priority="746" operator="containsText" text="DEPOT ST.">
      <formula>NOT(ISERROR(SEARCH("DEPOT ST.",V3)))</formula>
    </cfRule>
  </conditionalFormatting>
  <conditionalFormatting sqref="I13:V13 J15:V15">
    <cfRule type="containsText" dxfId="729" priority="725" operator="containsText" text="FINAL ST.">
      <formula>NOT(ISERROR(SEARCH("FINAL ST.",I13)))</formula>
    </cfRule>
    <cfRule type="containsText" dxfId="728" priority="726" operator="containsText" text="FIC">
      <formula>NOT(ISERROR(SEARCH("FIC",I13)))</formula>
    </cfRule>
    <cfRule type="containsText" dxfId="727" priority="727" operator="containsText" text="LANCEMENT">
      <formula>NOT(ISERROR(SEARCH("LANCEMENT",I13)))</formula>
    </cfRule>
    <cfRule type="containsText" dxfId="726" priority="728" operator="containsText" text="DECAPAGE">
      <formula>NOT(ISERROR(SEARCH("DECAPAGE",I13)))</formula>
    </cfRule>
    <cfRule type="containsText" dxfId="725" priority="729" operator="containsText" text="RESSUAGE">
      <formula>NOT(ISERROR(SEARCH("RESSUAGE",I13)))</formula>
    </cfRule>
    <cfRule type="containsText" dxfId="724" priority="730" operator="containsText" text="DEPOT ST.">
      <formula>NOT(ISERROR(SEARCH("DEPOT ST.",I13)))</formula>
    </cfRule>
  </conditionalFormatting>
  <conditionalFormatting sqref="I14:I15 J14:AF14">
    <cfRule type="containsText" dxfId="723" priority="689" operator="containsText" text="FINAL ST.">
      <formula>NOT(ISERROR(SEARCH("FINAL ST.",I14)))</formula>
    </cfRule>
    <cfRule type="containsText" dxfId="722" priority="690" operator="containsText" text="FIC">
      <formula>NOT(ISERROR(SEARCH("FIC",I14)))</formula>
    </cfRule>
    <cfRule type="containsText" dxfId="721" priority="691" operator="containsText" text="LANCEMENT">
      <formula>NOT(ISERROR(SEARCH("LANCEMENT",I14)))</formula>
    </cfRule>
    <cfRule type="containsText" dxfId="720" priority="702" operator="containsText" text="DECAPAGE">
      <formula>NOT(ISERROR(SEARCH("DECAPAGE",I14)))</formula>
    </cfRule>
    <cfRule type="containsText" dxfId="719" priority="703" operator="containsText" text="RESSUAGE">
      <formula>NOT(ISERROR(SEARCH("RESSUAGE",I14)))</formula>
    </cfRule>
    <cfRule type="containsText" dxfId="718" priority="704" operator="containsText" text="DEPOT ST.">
      <formula>NOT(ISERROR(SEARCH("DEPOT ST.",I14)))</formula>
    </cfRule>
  </conditionalFormatting>
  <conditionalFormatting sqref="W13:AF13">
    <cfRule type="containsText" dxfId="717" priority="640" operator="containsText" text="FINAL ST.">
      <formula>NOT(ISERROR(SEARCH("FINAL ST.",W13)))</formula>
    </cfRule>
    <cfRule type="containsText" dxfId="716" priority="641" operator="containsText" text="FIC">
      <formula>NOT(ISERROR(SEARCH("FIC",W13)))</formula>
    </cfRule>
    <cfRule type="containsText" dxfId="715" priority="642" operator="containsText" text="LANCEMENT">
      <formula>NOT(ISERROR(SEARCH("LANCEMENT",W13)))</formula>
    </cfRule>
    <cfRule type="containsText" dxfId="714" priority="643" operator="containsText" text="DECAPAGE">
      <formula>NOT(ISERROR(SEARCH("DECAPAGE",W13)))</formula>
    </cfRule>
    <cfRule type="containsText" dxfId="713" priority="644" operator="containsText" text="RESSUAGE">
      <formula>NOT(ISERROR(SEARCH("RESSUAGE",W13)))</formula>
    </cfRule>
    <cfRule type="containsText" dxfId="712" priority="645" operator="containsText" text="DEPOT ST.">
      <formula>NOT(ISERROR(SEARCH("DEPOT ST.",W13)))</formula>
    </cfRule>
  </conditionalFormatting>
  <conditionalFormatting sqref="AG13:AJ13 AG15:AJ15">
    <cfRule type="containsText" dxfId="711" priority="624" operator="containsText" text="FINAL ST.">
      <formula>NOT(ISERROR(SEARCH("FINAL ST.",AG13)))</formula>
    </cfRule>
    <cfRule type="containsText" dxfId="710" priority="625" operator="containsText" text="FIC">
      <formula>NOT(ISERROR(SEARCH("FIC",AG13)))</formula>
    </cfRule>
    <cfRule type="containsText" dxfId="709" priority="626" operator="containsText" text="LANCEMENT">
      <formula>NOT(ISERROR(SEARCH("LANCEMENT",AG13)))</formula>
    </cfRule>
    <cfRule type="containsText" dxfId="708" priority="627" operator="containsText" text="DECAPAGE">
      <formula>NOT(ISERROR(SEARCH("DECAPAGE",AG13)))</formula>
    </cfRule>
    <cfRule type="containsText" dxfId="707" priority="628" operator="containsText" text="RESSUAGE">
      <formula>NOT(ISERROR(SEARCH("RESSUAGE",AG13)))</formula>
    </cfRule>
    <cfRule type="containsText" dxfId="706" priority="629" operator="containsText" text="DEPOT ST.">
      <formula>NOT(ISERROR(SEARCH("DEPOT ST.",AG13)))</formula>
    </cfRule>
  </conditionalFormatting>
  <conditionalFormatting sqref="AG14:AJ14">
    <cfRule type="containsText" dxfId="705" priority="588" operator="containsText" text="FINAL ST.">
      <formula>NOT(ISERROR(SEARCH("FINAL ST.",AG14)))</formula>
    </cfRule>
    <cfRule type="containsText" dxfId="704" priority="589" operator="containsText" text="FIC">
      <formula>NOT(ISERROR(SEARCH("FIC",AG14)))</formula>
    </cfRule>
    <cfRule type="containsText" dxfId="703" priority="590" operator="containsText" text="LANCEMENT">
      <formula>NOT(ISERROR(SEARCH("LANCEMENT",AG14)))</formula>
    </cfRule>
    <cfRule type="containsText" dxfId="702" priority="601" operator="containsText" text="DECAPAGE">
      <formula>NOT(ISERROR(SEARCH("DECAPAGE",AG14)))</formula>
    </cfRule>
    <cfRule type="containsText" dxfId="701" priority="602" operator="containsText" text="RESSUAGE">
      <formula>NOT(ISERROR(SEARCH("RESSUAGE",AG14)))</formula>
    </cfRule>
    <cfRule type="containsText" dxfId="700" priority="603" operator="containsText" text="DEPOT ST.">
      <formula>NOT(ISERROR(SEARCH("DEPOT ST.",AG14)))</formula>
    </cfRule>
  </conditionalFormatting>
  <conditionalFormatting sqref="AK14:AT14">
    <cfRule type="containsText" dxfId="699" priority="572" operator="containsText" text="FINAL ST.">
      <formula>NOT(ISERROR(SEARCH("FINAL ST.",AK14)))</formula>
    </cfRule>
    <cfRule type="containsText" dxfId="698" priority="573" operator="containsText" text="FIC">
      <formula>NOT(ISERROR(SEARCH("FIC",AK14)))</formula>
    </cfRule>
    <cfRule type="containsText" dxfId="697" priority="574" operator="containsText" text="LANCEMENT">
      <formula>NOT(ISERROR(SEARCH("LANCEMENT",AK14)))</formula>
    </cfRule>
    <cfRule type="containsText" dxfId="696" priority="585" operator="containsText" text="DECAPAGE">
      <formula>NOT(ISERROR(SEARCH("DECAPAGE",AK14)))</formula>
    </cfRule>
    <cfRule type="containsText" dxfId="695" priority="586" operator="containsText" text="RESSUAGE">
      <formula>NOT(ISERROR(SEARCH("RESSUAGE",AK14)))</formula>
    </cfRule>
    <cfRule type="containsText" dxfId="694" priority="587" operator="containsText" text="DEPOT ST.">
      <formula>NOT(ISERROR(SEARCH("DEPOT ST.",AK14)))</formula>
    </cfRule>
  </conditionalFormatting>
  <conditionalFormatting sqref="AK13:AT13">
    <cfRule type="containsText" dxfId="693" priority="566" operator="containsText" text="FINAL ST.">
      <formula>NOT(ISERROR(SEARCH("FINAL ST.",AK13)))</formula>
    </cfRule>
    <cfRule type="containsText" dxfId="692" priority="567" operator="containsText" text="FIC">
      <formula>NOT(ISERROR(SEARCH("FIC",AK13)))</formula>
    </cfRule>
    <cfRule type="containsText" dxfId="691" priority="568" operator="containsText" text="LANCEMENT">
      <formula>NOT(ISERROR(SEARCH("LANCEMENT",AK13)))</formula>
    </cfRule>
    <cfRule type="containsText" dxfId="690" priority="569" operator="containsText" text="DECAPAGE">
      <formula>NOT(ISERROR(SEARCH("DECAPAGE",AK13)))</formula>
    </cfRule>
    <cfRule type="containsText" dxfId="689" priority="570" operator="containsText" text="RESSUAGE">
      <formula>NOT(ISERROR(SEARCH("RESSUAGE",AK13)))</formula>
    </cfRule>
    <cfRule type="containsText" dxfId="688" priority="571" operator="containsText" text="DEPOT ST.">
      <formula>NOT(ISERROR(SEARCH("DEPOT ST.",AK13)))</formula>
    </cfRule>
  </conditionalFormatting>
  <conditionalFormatting sqref="AU13:AX13 AU15:AX15">
    <cfRule type="containsText" dxfId="687" priority="550" operator="containsText" text="FINAL ST.">
      <formula>NOT(ISERROR(SEARCH("FINAL ST.",AU13)))</formula>
    </cfRule>
    <cfRule type="containsText" dxfId="686" priority="551" operator="containsText" text="FIC">
      <formula>NOT(ISERROR(SEARCH("FIC",AU13)))</formula>
    </cfRule>
    <cfRule type="containsText" dxfId="685" priority="552" operator="containsText" text="LANCEMENT">
      <formula>NOT(ISERROR(SEARCH("LANCEMENT",AU13)))</formula>
    </cfRule>
    <cfRule type="containsText" dxfId="684" priority="553" operator="containsText" text="DECAPAGE">
      <formula>NOT(ISERROR(SEARCH("DECAPAGE",AU13)))</formula>
    </cfRule>
    <cfRule type="containsText" dxfId="683" priority="554" operator="containsText" text="RESSUAGE">
      <formula>NOT(ISERROR(SEARCH("RESSUAGE",AU13)))</formula>
    </cfRule>
    <cfRule type="containsText" dxfId="682" priority="555" operator="containsText" text="DEPOT ST.">
      <formula>NOT(ISERROR(SEARCH("DEPOT ST.",AU13)))</formula>
    </cfRule>
  </conditionalFormatting>
  <conditionalFormatting sqref="AU14:AX14">
    <cfRule type="containsText" dxfId="681" priority="514" operator="containsText" text="FINAL ST.">
      <formula>NOT(ISERROR(SEARCH("FINAL ST.",AU14)))</formula>
    </cfRule>
    <cfRule type="containsText" dxfId="680" priority="515" operator="containsText" text="FIC">
      <formula>NOT(ISERROR(SEARCH("FIC",AU14)))</formula>
    </cfRule>
    <cfRule type="containsText" dxfId="679" priority="516" operator="containsText" text="LANCEMENT">
      <formula>NOT(ISERROR(SEARCH("LANCEMENT",AU14)))</formula>
    </cfRule>
    <cfRule type="containsText" dxfId="678" priority="527" operator="containsText" text="DECAPAGE">
      <formula>NOT(ISERROR(SEARCH("DECAPAGE",AU14)))</formula>
    </cfRule>
    <cfRule type="containsText" dxfId="677" priority="528" operator="containsText" text="RESSUAGE">
      <formula>NOT(ISERROR(SEARCH("RESSUAGE",AU14)))</formula>
    </cfRule>
    <cfRule type="containsText" dxfId="676" priority="529" operator="containsText" text="DEPOT ST.">
      <formula>NOT(ISERROR(SEARCH("DEPOT ST.",AU14)))</formula>
    </cfRule>
  </conditionalFormatting>
  <conditionalFormatting sqref="AY14:BH14">
    <cfRule type="containsText" dxfId="675" priority="498" operator="containsText" text="FINAL ST.">
      <formula>NOT(ISERROR(SEARCH("FINAL ST.",AY14)))</formula>
    </cfRule>
    <cfRule type="containsText" dxfId="674" priority="499" operator="containsText" text="FIC">
      <formula>NOT(ISERROR(SEARCH("FIC",AY14)))</formula>
    </cfRule>
    <cfRule type="containsText" dxfId="673" priority="500" operator="containsText" text="LANCEMENT">
      <formula>NOT(ISERROR(SEARCH("LANCEMENT",AY14)))</formula>
    </cfRule>
    <cfRule type="containsText" dxfId="672" priority="511" operator="containsText" text="DECAPAGE">
      <formula>NOT(ISERROR(SEARCH("DECAPAGE",AY14)))</formula>
    </cfRule>
    <cfRule type="containsText" dxfId="671" priority="512" operator="containsText" text="RESSUAGE">
      <formula>NOT(ISERROR(SEARCH("RESSUAGE",AY14)))</formula>
    </cfRule>
    <cfRule type="containsText" dxfId="670" priority="513" operator="containsText" text="DEPOT ST.">
      <formula>NOT(ISERROR(SEARCH("DEPOT ST.",AY14)))</formula>
    </cfRule>
  </conditionalFormatting>
  <conditionalFormatting sqref="AY13:BH13">
    <cfRule type="containsText" dxfId="669" priority="492" operator="containsText" text="FINAL ST.">
      <formula>NOT(ISERROR(SEARCH("FINAL ST.",AY13)))</formula>
    </cfRule>
    <cfRule type="containsText" dxfId="668" priority="493" operator="containsText" text="FIC">
      <formula>NOT(ISERROR(SEARCH("FIC",AY13)))</formula>
    </cfRule>
    <cfRule type="containsText" dxfId="667" priority="494" operator="containsText" text="LANCEMENT">
      <formula>NOT(ISERROR(SEARCH("LANCEMENT",AY13)))</formula>
    </cfRule>
    <cfRule type="containsText" dxfId="666" priority="495" operator="containsText" text="DECAPAGE">
      <formula>NOT(ISERROR(SEARCH("DECAPAGE",AY13)))</formula>
    </cfRule>
    <cfRule type="containsText" dxfId="665" priority="496" operator="containsText" text="RESSUAGE">
      <formula>NOT(ISERROR(SEARCH("RESSUAGE",AY13)))</formula>
    </cfRule>
    <cfRule type="containsText" dxfId="664" priority="497" operator="containsText" text="DEPOT ST.">
      <formula>NOT(ISERROR(SEARCH("DEPOT ST.",AY13)))</formula>
    </cfRule>
  </conditionalFormatting>
  <conditionalFormatting sqref="BW13:BZ13 BW15:BZ15">
    <cfRule type="containsText" dxfId="663" priority="444" operator="containsText" text="FINAL ST.">
      <formula>NOT(ISERROR(SEARCH("FINAL ST.",BW13)))</formula>
    </cfRule>
    <cfRule type="containsText" dxfId="662" priority="445" operator="containsText" text="FIC">
      <formula>NOT(ISERROR(SEARCH("FIC",BW13)))</formula>
    </cfRule>
    <cfRule type="containsText" dxfId="661" priority="446" operator="containsText" text="LANCEMENT">
      <formula>NOT(ISERROR(SEARCH("LANCEMENT",BW13)))</formula>
    </cfRule>
    <cfRule type="containsText" dxfId="660" priority="447" operator="containsText" text="DECAPAGE">
      <formula>NOT(ISERROR(SEARCH("DECAPAGE",BW13)))</formula>
    </cfRule>
    <cfRule type="containsText" dxfId="659" priority="448" operator="containsText" text="RESSUAGE">
      <formula>NOT(ISERROR(SEARCH("RESSUAGE",BW13)))</formula>
    </cfRule>
    <cfRule type="containsText" dxfId="658" priority="449" operator="containsText" text="DEPOT ST.">
      <formula>NOT(ISERROR(SEARCH("DEPOT ST.",BW13)))</formula>
    </cfRule>
  </conditionalFormatting>
  <conditionalFormatting sqref="BW14:BZ14">
    <cfRule type="containsText" dxfId="657" priority="408" operator="containsText" text="FINAL ST.">
      <formula>NOT(ISERROR(SEARCH("FINAL ST.",BW14)))</formula>
    </cfRule>
    <cfRule type="containsText" dxfId="656" priority="409" operator="containsText" text="FIC">
      <formula>NOT(ISERROR(SEARCH("FIC",BW14)))</formula>
    </cfRule>
    <cfRule type="containsText" dxfId="655" priority="410" operator="containsText" text="LANCEMENT">
      <formula>NOT(ISERROR(SEARCH("LANCEMENT",BW14)))</formula>
    </cfRule>
    <cfRule type="containsText" dxfId="654" priority="421" operator="containsText" text="DECAPAGE">
      <formula>NOT(ISERROR(SEARCH("DECAPAGE",BW14)))</formula>
    </cfRule>
    <cfRule type="containsText" dxfId="653" priority="422" operator="containsText" text="RESSUAGE">
      <formula>NOT(ISERROR(SEARCH("RESSUAGE",BW14)))</formula>
    </cfRule>
    <cfRule type="containsText" dxfId="652" priority="423" operator="containsText" text="DEPOT ST.">
      <formula>NOT(ISERROR(SEARCH("DEPOT ST.",BW14)))</formula>
    </cfRule>
  </conditionalFormatting>
  <conditionalFormatting sqref="BM14:BV14">
    <cfRule type="containsText" dxfId="651" priority="466" operator="containsText" text="FINAL ST.">
      <formula>NOT(ISERROR(SEARCH("FINAL ST.",BM14)))</formula>
    </cfRule>
    <cfRule type="containsText" dxfId="650" priority="467" operator="containsText" text="FIC">
      <formula>NOT(ISERROR(SEARCH("FIC",BM14)))</formula>
    </cfRule>
    <cfRule type="containsText" dxfId="649" priority="468" operator="containsText" text="LANCEMENT">
      <formula>NOT(ISERROR(SEARCH("LANCEMENT",BM14)))</formula>
    </cfRule>
    <cfRule type="containsText" dxfId="648" priority="479" operator="containsText" text="DECAPAGE">
      <formula>NOT(ISERROR(SEARCH("DECAPAGE",BM14)))</formula>
    </cfRule>
    <cfRule type="containsText" dxfId="647" priority="480" operator="containsText" text="RESSUAGE">
      <formula>NOT(ISERROR(SEARCH("RESSUAGE",BM14)))</formula>
    </cfRule>
    <cfRule type="containsText" dxfId="646" priority="481" operator="containsText" text="DEPOT ST.">
      <formula>NOT(ISERROR(SEARCH("DEPOT ST.",BM14)))</formula>
    </cfRule>
  </conditionalFormatting>
  <conditionalFormatting sqref="BM13:BV13">
    <cfRule type="containsText" dxfId="645" priority="460" operator="containsText" text="FINAL ST.">
      <formula>NOT(ISERROR(SEARCH("FINAL ST.",BM13)))</formula>
    </cfRule>
    <cfRule type="containsText" dxfId="644" priority="461" operator="containsText" text="FIC">
      <formula>NOT(ISERROR(SEARCH("FIC",BM13)))</formula>
    </cfRule>
    <cfRule type="containsText" dxfId="643" priority="462" operator="containsText" text="LANCEMENT">
      <formula>NOT(ISERROR(SEARCH("LANCEMENT",BM13)))</formula>
    </cfRule>
    <cfRule type="containsText" dxfId="642" priority="463" operator="containsText" text="DECAPAGE">
      <formula>NOT(ISERROR(SEARCH("DECAPAGE",BM13)))</formula>
    </cfRule>
    <cfRule type="containsText" dxfId="641" priority="464" operator="containsText" text="RESSUAGE">
      <formula>NOT(ISERROR(SEARCH("RESSUAGE",BM13)))</formula>
    </cfRule>
    <cfRule type="containsText" dxfId="640" priority="465" operator="containsText" text="DEPOT ST.">
      <formula>NOT(ISERROR(SEARCH("DEPOT ST.",BM13)))</formula>
    </cfRule>
  </conditionalFormatting>
  <conditionalFormatting sqref="BI13:BL13 BI15:BL15">
    <cfRule type="containsText" dxfId="639" priority="402" operator="containsText" text="FINAL ST.">
      <formula>NOT(ISERROR(SEARCH("FINAL ST.",BI13)))</formula>
    </cfRule>
    <cfRule type="containsText" dxfId="638" priority="403" operator="containsText" text="FIC">
      <formula>NOT(ISERROR(SEARCH("FIC",BI13)))</formula>
    </cfRule>
    <cfRule type="containsText" dxfId="637" priority="404" operator="containsText" text="LANCEMENT">
      <formula>NOT(ISERROR(SEARCH("LANCEMENT",BI13)))</formula>
    </cfRule>
    <cfRule type="containsText" dxfId="636" priority="405" operator="containsText" text="DECAPAGE">
      <formula>NOT(ISERROR(SEARCH("DECAPAGE",BI13)))</formula>
    </cfRule>
    <cfRule type="containsText" dxfId="635" priority="406" operator="containsText" text="RESSUAGE">
      <formula>NOT(ISERROR(SEARCH("RESSUAGE",BI13)))</formula>
    </cfRule>
    <cfRule type="containsText" dxfId="634" priority="407" operator="containsText" text="DEPOT ST.">
      <formula>NOT(ISERROR(SEARCH("DEPOT ST.",BI13)))</formula>
    </cfRule>
  </conditionalFormatting>
  <conditionalFormatting sqref="BI14:BL14">
    <cfRule type="containsText" dxfId="633" priority="366" operator="containsText" text="FINAL ST.">
      <formula>NOT(ISERROR(SEARCH("FINAL ST.",BI14)))</formula>
    </cfRule>
    <cfRule type="containsText" dxfId="632" priority="367" operator="containsText" text="FIC">
      <formula>NOT(ISERROR(SEARCH("FIC",BI14)))</formula>
    </cfRule>
    <cfRule type="containsText" dxfId="631" priority="368" operator="containsText" text="LANCEMENT">
      <formula>NOT(ISERROR(SEARCH("LANCEMENT",BI14)))</formula>
    </cfRule>
    <cfRule type="containsText" dxfId="630" priority="379" operator="containsText" text="DECAPAGE">
      <formula>NOT(ISERROR(SEARCH("DECAPAGE",BI14)))</formula>
    </cfRule>
    <cfRule type="containsText" dxfId="629" priority="380" operator="containsText" text="RESSUAGE">
      <formula>NOT(ISERROR(SEARCH("RESSUAGE",BI14)))</formula>
    </cfRule>
    <cfRule type="containsText" dxfId="628" priority="381" operator="containsText" text="DEPOT ST.">
      <formula>NOT(ISERROR(SEARCH("DEPOT ST.",BI14)))</formula>
    </cfRule>
  </conditionalFormatting>
  <conditionalFormatting sqref="I16:V16 J18:V18">
    <cfRule type="containsText" dxfId="364" priority="360" operator="containsText" text="FINAL ST.">
      <formula>NOT(ISERROR(SEARCH("FINAL ST.",I16)))</formula>
    </cfRule>
    <cfRule type="containsText" dxfId="363" priority="361" operator="containsText" text="FIC">
      <formula>NOT(ISERROR(SEARCH("FIC",I16)))</formula>
    </cfRule>
    <cfRule type="containsText" dxfId="362" priority="362" operator="containsText" text="LANCEMENT">
      <formula>NOT(ISERROR(SEARCH("LANCEMENT",I16)))</formula>
    </cfRule>
    <cfRule type="containsText" dxfId="361" priority="363" operator="containsText" text="DECAPAGE">
      <formula>NOT(ISERROR(SEARCH("DECAPAGE",I16)))</formula>
    </cfRule>
    <cfRule type="containsText" dxfId="360" priority="364" operator="containsText" text="RESSUAGE">
      <formula>NOT(ISERROR(SEARCH("RESSUAGE",I16)))</formula>
    </cfRule>
    <cfRule type="containsText" dxfId="359" priority="365" operator="containsText" text="DEPOT ST.">
      <formula>NOT(ISERROR(SEARCH("DEPOT ST.",I16)))</formula>
    </cfRule>
  </conditionalFormatting>
  <conditionalFormatting sqref="I17:I18 J17:AF17">
    <cfRule type="containsText" dxfId="358" priority="324" operator="containsText" text="FINAL ST.">
      <formula>NOT(ISERROR(SEARCH("FINAL ST.",I17)))</formula>
    </cfRule>
    <cfRule type="containsText" dxfId="357" priority="325" operator="containsText" text="FIC">
      <formula>NOT(ISERROR(SEARCH("FIC",I17)))</formula>
    </cfRule>
    <cfRule type="containsText" dxfId="356" priority="326" operator="containsText" text="LANCEMENT">
      <formula>NOT(ISERROR(SEARCH("LANCEMENT",I17)))</formula>
    </cfRule>
    <cfRule type="containsText" dxfId="355" priority="337" operator="containsText" text="DECAPAGE">
      <formula>NOT(ISERROR(SEARCH("DECAPAGE",I17)))</formula>
    </cfRule>
    <cfRule type="containsText" dxfId="354" priority="338" operator="containsText" text="RESSUAGE">
      <formula>NOT(ISERROR(SEARCH("RESSUAGE",I17)))</formula>
    </cfRule>
    <cfRule type="containsText" dxfId="353" priority="339" operator="containsText" text="DEPOT ST.">
      <formula>NOT(ISERROR(SEARCH("DEPOT ST.",I17)))</formula>
    </cfRule>
  </conditionalFormatting>
  <conditionalFormatting sqref="W16:AF16">
    <cfRule type="containsText" dxfId="352" priority="275" operator="containsText" text="FINAL ST.">
      <formula>NOT(ISERROR(SEARCH("FINAL ST.",W16)))</formula>
    </cfRule>
    <cfRule type="containsText" dxfId="351" priority="276" operator="containsText" text="FIC">
      <formula>NOT(ISERROR(SEARCH("FIC",W16)))</formula>
    </cfRule>
    <cfRule type="containsText" dxfId="350" priority="277" operator="containsText" text="LANCEMENT">
      <formula>NOT(ISERROR(SEARCH("LANCEMENT",W16)))</formula>
    </cfRule>
    <cfRule type="containsText" dxfId="349" priority="278" operator="containsText" text="DECAPAGE">
      <formula>NOT(ISERROR(SEARCH("DECAPAGE",W16)))</formula>
    </cfRule>
    <cfRule type="containsText" dxfId="348" priority="279" operator="containsText" text="RESSUAGE">
      <formula>NOT(ISERROR(SEARCH("RESSUAGE",W16)))</formula>
    </cfRule>
    <cfRule type="containsText" dxfId="347" priority="280" operator="containsText" text="DEPOT ST.">
      <formula>NOT(ISERROR(SEARCH("DEPOT ST.",W16)))</formula>
    </cfRule>
  </conditionalFormatting>
  <conditionalFormatting sqref="AG16:AJ16 AG18:AJ18">
    <cfRule type="containsText" dxfId="346" priority="259" operator="containsText" text="FINAL ST.">
      <formula>NOT(ISERROR(SEARCH("FINAL ST.",AG16)))</formula>
    </cfRule>
    <cfRule type="containsText" dxfId="345" priority="260" operator="containsText" text="FIC">
      <formula>NOT(ISERROR(SEARCH("FIC",AG16)))</formula>
    </cfRule>
    <cfRule type="containsText" dxfId="344" priority="261" operator="containsText" text="LANCEMENT">
      <formula>NOT(ISERROR(SEARCH("LANCEMENT",AG16)))</formula>
    </cfRule>
    <cfRule type="containsText" dxfId="343" priority="262" operator="containsText" text="DECAPAGE">
      <formula>NOT(ISERROR(SEARCH("DECAPAGE",AG16)))</formula>
    </cfRule>
    <cfRule type="containsText" dxfId="342" priority="263" operator="containsText" text="RESSUAGE">
      <formula>NOT(ISERROR(SEARCH("RESSUAGE",AG16)))</formula>
    </cfRule>
    <cfRule type="containsText" dxfId="341" priority="264" operator="containsText" text="DEPOT ST.">
      <formula>NOT(ISERROR(SEARCH("DEPOT ST.",AG16)))</formula>
    </cfRule>
  </conditionalFormatting>
  <conditionalFormatting sqref="AG17:AJ17">
    <cfRule type="containsText" dxfId="340" priority="223" operator="containsText" text="FINAL ST.">
      <formula>NOT(ISERROR(SEARCH("FINAL ST.",AG17)))</formula>
    </cfRule>
    <cfRule type="containsText" dxfId="339" priority="224" operator="containsText" text="FIC">
      <formula>NOT(ISERROR(SEARCH("FIC",AG17)))</formula>
    </cfRule>
    <cfRule type="containsText" dxfId="338" priority="225" operator="containsText" text="LANCEMENT">
      <formula>NOT(ISERROR(SEARCH("LANCEMENT",AG17)))</formula>
    </cfRule>
    <cfRule type="containsText" dxfId="337" priority="236" operator="containsText" text="DECAPAGE">
      <formula>NOT(ISERROR(SEARCH("DECAPAGE",AG17)))</formula>
    </cfRule>
    <cfRule type="containsText" dxfId="336" priority="237" operator="containsText" text="RESSUAGE">
      <formula>NOT(ISERROR(SEARCH("RESSUAGE",AG17)))</formula>
    </cfRule>
    <cfRule type="containsText" dxfId="335" priority="238" operator="containsText" text="DEPOT ST.">
      <formula>NOT(ISERROR(SEARCH("DEPOT ST.",AG17)))</formula>
    </cfRule>
  </conditionalFormatting>
  <conditionalFormatting sqref="AK17:AT17">
    <cfRule type="containsText" dxfId="334" priority="207" operator="containsText" text="FINAL ST.">
      <formula>NOT(ISERROR(SEARCH("FINAL ST.",AK17)))</formula>
    </cfRule>
    <cfRule type="containsText" dxfId="333" priority="208" operator="containsText" text="FIC">
      <formula>NOT(ISERROR(SEARCH("FIC",AK17)))</formula>
    </cfRule>
    <cfRule type="containsText" dxfId="332" priority="209" operator="containsText" text="LANCEMENT">
      <formula>NOT(ISERROR(SEARCH("LANCEMENT",AK17)))</formula>
    </cfRule>
    <cfRule type="containsText" dxfId="331" priority="220" operator="containsText" text="DECAPAGE">
      <formula>NOT(ISERROR(SEARCH("DECAPAGE",AK17)))</formula>
    </cfRule>
    <cfRule type="containsText" dxfId="330" priority="221" operator="containsText" text="RESSUAGE">
      <formula>NOT(ISERROR(SEARCH("RESSUAGE",AK17)))</formula>
    </cfRule>
    <cfRule type="containsText" dxfId="329" priority="222" operator="containsText" text="DEPOT ST.">
      <formula>NOT(ISERROR(SEARCH("DEPOT ST.",AK17)))</formula>
    </cfRule>
  </conditionalFormatting>
  <conditionalFormatting sqref="AK16:AT16">
    <cfRule type="containsText" dxfId="328" priority="201" operator="containsText" text="FINAL ST.">
      <formula>NOT(ISERROR(SEARCH("FINAL ST.",AK16)))</formula>
    </cfRule>
    <cfRule type="containsText" dxfId="327" priority="202" operator="containsText" text="FIC">
      <formula>NOT(ISERROR(SEARCH("FIC",AK16)))</formula>
    </cfRule>
    <cfRule type="containsText" dxfId="326" priority="203" operator="containsText" text="LANCEMENT">
      <formula>NOT(ISERROR(SEARCH("LANCEMENT",AK16)))</formula>
    </cfRule>
    <cfRule type="containsText" dxfId="325" priority="204" operator="containsText" text="DECAPAGE">
      <formula>NOT(ISERROR(SEARCH("DECAPAGE",AK16)))</formula>
    </cfRule>
    <cfRule type="containsText" dxfId="324" priority="205" operator="containsText" text="RESSUAGE">
      <formula>NOT(ISERROR(SEARCH("RESSUAGE",AK16)))</formula>
    </cfRule>
    <cfRule type="containsText" dxfId="323" priority="206" operator="containsText" text="DEPOT ST.">
      <formula>NOT(ISERROR(SEARCH("DEPOT ST.",AK16)))</formula>
    </cfRule>
  </conditionalFormatting>
  <conditionalFormatting sqref="AU16:AX16 AU18:AX18">
    <cfRule type="containsText" dxfId="322" priority="185" operator="containsText" text="FINAL ST.">
      <formula>NOT(ISERROR(SEARCH("FINAL ST.",AU16)))</formula>
    </cfRule>
    <cfRule type="containsText" dxfId="321" priority="186" operator="containsText" text="FIC">
      <formula>NOT(ISERROR(SEARCH("FIC",AU16)))</formula>
    </cfRule>
    <cfRule type="containsText" dxfId="320" priority="187" operator="containsText" text="LANCEMENT">
      <formula>NOT(ISERROR(SEARCH("LANCEMENT",AU16)))</formula>
    </cfRule>
    <cfRule type="containsText" dxfId="319" priority="188" operator="containsText" text="DECAPAGE">
      <formula>NOT(ISERROR(SEARCH("DECAPAGE",AU16)))</formula>
    </cfRule>
    <cfRule type="containsText" dxfId="318" priority="189" operator="containsText" text="RESSUAGE">
      <formula>NOT(ISERROR(SEARCH("RESSUAGE",AU16)))</formula>
    </cfRule>
    <cfRule type="containsText" dxfId="317" priority="190" operator="containsText" text="DEPOT ST.">
      <formula>NOT(ISERROR(SEARCH("DEPOT ST.",AU16)))</formula>
    </cfRule>
  </conditionalFormatting>
  <conditionalFormatting sqref="AU17:AX17">
    <cfRule type="containsText" dxfId="316" priority="149" operator="containsText" text="FINAL ST.">
      <formula>NOT(ISERROR(SEARCH("FINAL ST.",AU17)))</formula>
    </cfRule>
    <cfRule type="containsText" dxfId="315" priority="150" operator="containsText" text="FIC">
      <formula>NOT(ISERROR(SEARCH("FIC",AU17)))</formula>
    </cfRule>
    <cfRule type="containsText" dxfId="314" priority="151" operator="containsText" text="LANCEMENT">
      <formula>NOT(ISERROR(SEARCH("LANCEMENT",AU17)))</formula>
    </cfRule>
    <cfRule type="containsText" dxfId="313" priority="162" operator="containsText" text="DECAPAGE">
      <formula>NOT(ISERROR(SEARCH("DECAPAGE",AU17)))</formula>
    </cfRule>
    <cfRule type="containsText" dxfId="312" priority="163" operator="containsText" text="RESSUAGE">
      <formula>NOT(ISERROR(SEARCH("RESSUAGE",AU17)))</formula>
    </cfRule>
    <cfRule type="containsText" dxfId="311" priority="164" operator="containsText" text="DEPOT ST.">
      <formula>NOT(ISERROR(SEARCH("DEPOT ST.",AU17)))</formula>
    </cfRule>
  </conditionalFormatting>
  <conditionalFormatting sqref="AY17:BH17">
    <cfRule type="containsText" dxfId="310" priority="133" operator="containsText" text="FINAL ST.">
      <formula>NOT(ISERROR(SEARCH("FINAL ST.",AY17)))</formula>
    </cfRule>
    <cfRule type="containsText" dxfId="309" priority="134" operator="containsText" text="FIC">
      <formula>NOT(ISERROR(SEARCH("FIC",AY17)))</formula>
    </cfRule>
    <cfRule type="containsText" dxfId="308" priority="135" operator="containsText" text="LANCEMENT">
      <formula>NOT(ISERROR(SEARCH("LANCEMENT",AY17)))</formula>
    </cfRule>
    <cfRule type="containsText" dxfId="307" priority="146" operator="containsText" text="DECAPAGE">
      <formula>NOT(ISERROR(SEARCH("DECAPAGE",AY17)))</formula>
    </cfRule>
    <cfRule type="containsText" dxfId="306" priority="147" operator="containsText" text="RESSUAGE">
      <formula>NOT(ISERROR(SEARCH("RESSUAGE",AY17)))</formula>
    </cfRule>
    <cfRule type="containsText" dxfId="305" priority="148" operator="containsText" text="DEPOT ST.">
      <formula>NOT(ISERROR(SEARCH("DEPOT ST.",AY17)))</formula>
    </cfRule>
  </conditionalFormatting>
  <conditionalFormatting sqref="AY16:BH16">
    <cfRule type="containsText" dxfId="304" priority="127" operator="containsText" text="FINAL ST.">
      <formula>NOT(ISERROR(SEARCH("FINAL ST.",AY16)))</formula>
    </cfRule>
    <cfRule type="containsText" dxfId="303" priority="128" operator="containsText" text="FIC">
      <formula>NOT(ISERROR(SEARCH("FIC",AY16)))</formula>
    </cfRule>
    <cfRule type="containsText" dxfId="302" priority="129" operator="containsText" text="LANCEMENT">
      <formula>NOT(ISERROR(SEARCH("LANCEMENT",AY16)))</formula>
    </cfRule>
    <cfRule type="containsText" dxfId="301" priority="130" operator="containsText" text="DECAPAGE">
      <formula>NOT(ISERROR(SEARCH("DECAPAGE",AY16)))</formula>
    </cfRule>
    <cfRule type="containsText" dxfId="300" priority="131" operator="containsText" text="RESSUAGE">
      <formula>NOT(ISERROR(SEARCH("RESSUAGE",AY16)))</formula>
    </cfRule>
    <cfRule type="containsText" dxfId="299" priority="132" operator="containsText" text="DEPOT ST.">
      <formula>NOT(ISERROR(SEARCH("DEPOT ST.",AY16)))</formula>
    </cfRule>
  </conditionalFormatting>
  <conditionalFormatting sqref="BW16:BZ16 BW18:BZ18">
    <cfRule type="containsText" dxfId="298" priority="79" operator="containsText" text="FINAL ST.">
      <formula>NOT(ISERROR(SEARCH("FINAL ST.",BW16)))</formula>
    </cfRule>
    <cfRule type="containsText" dxfId="297" priority="80" operator="containsText" text="FIC">
      <formula>NOT(ISERROR(SEARCH("FIC",BW16)))</formula>
    </cfRule>
    <cfRule type="containsText" dxfId="296" priority="81" operator="containsText" text="LANCEMENT">
      <formula>NOT(ISERROR(SEARCH("LANCEMENT",BW16)))</formula>
    </cfRule>
    <cfRule type="containsText" dxfId="295" priority="82" operator="containsText" text="DECAPAGE">
      <formula>NOT(ISERROR(SEARCH("DECAPAGE",BW16)))</formula>
    </cfRule>
    <cfRule type="containsText" dxfId="294" priority="83" operator="containsText" text="RESSUAGE">
      <formula>NOT(ISERROR(SEARCH("RESSUAGE",BW16)))</formula>
    </cfRule>
    <cfRule type="containsText" dxfId="293" priority="84" operator="containsText" text="DEPOT ST.">
      <formula>NOT(ISERROR(SEARCH("DEPOT ST.",BW16)))</formula>
    </cfRule>
  </conditionalFormatting>
  <conditionalFormatting sqref="BW17:BZ17">
    <cfRule type="containsText" dxfId="292" priority="43" operator="containsText" text="FINAL ST.">
      <formula>NOT(ISERROR(SEARCH("FINAL ST.",BW17)))</formula>
    </cfRule>
    <cfRule type="containsText" dxfId="291" priority="44" operator="containsText" text="FIC">
      <formula>NOT(ISERROR(SEARCH("FIC",BW17)))</formula>
    </cfRule>
    <cfRule type="containsText" dxfId="290" priority="45" operator="containsText" text="LANCEMENT">
      <formula>NOT(ISERROR(SEARCH("LANCEMENT",BW17)))</formula>
    </cfRule>
    <cfRule type="containsText" dxfId="289" priority="56" operator="containsText" text="DECAPAGE">
      <formula>NOT(ISERROR(SEARCH("DECAPAGE",BW17)))</formula>
    </cfRule>
    <cfRule type="containsText" dxfId="288" priority="57" operator="containsText" text="RESSUAGE">
      <formula>NOT(ISERROR(SEARCH("RESSUAGE",BW17)))</formula>
    </cfRule>
    <cfRule type="containsText" dxfId="287" priority="58" operator="containsText" text="DEPOT ST.">
      <formula>NOT(ISERROR(SEARCH("DEPOT ST.",BW17)))</formula>
    </cfRule>
  </conditionalFormatting>
  <conditionalFormatting sqref="BM17:BV17">
    <cfRule type="containsText" dxfId="286" priority="101" operator="containsText" text="FINAL ST.">
      <formula>NOT(ISERROR(SEARCH("FINAL ST.",BM17)))</formula>
    </cfRule>
    <cfRule type="containsText" dxfId="285" priority="102" operator="containsText" text="FIC">
      <formula>NOT(ISERROR(SEARCH("FIC",BM17)))</formula>
    </cfRule>
    <cfRule type="containsText" dxfId="284" priority="103" operator="containsText" text="LANCEMENT">
      <formula>NOT(ISERROR(SEARCH("LANCEMENT",BM17)))</formula>
    </cfRule>
    <cfRule type="containsText" dxfId="283" priority="114" operator="containsText" text="DECAPAGE">
      <formula>NOT(ISERROR(SEARCH("DECAPAGE",BM17)))</formula>
    </cfRule>
    <cfRule type="containsText" dxfId="282" priority="115" operator="containsText" text="RESSUAGE">
      <formula>NOT(ISERROR(SEARCH("RESSUAGE",BM17)))</formula>
    </cfRule>
    <cfRule type="containsText" dxfId="281" priority="116" operator="containsText" text="DEPOT ST.">
      <formula>NOT(ISERROR(SEARCH("DEPOT ST.",BM17)))</formula>
    </cfRule>
  </conditionalFormatting>
  <conditionalFormatting sqref="BM16:BV16">
    <cfRule type="containsText" dxfId="280" priority="95" operator="containsText" text="FINAL ST.">
      <formula>NOT(ISERROR(SEARCH("FINAL ST.",BM16)))</formula>
    </cfRule>
    <cfRule type="containsText" dxfId="279" priority="96" operator="containsText" text="FIC">
      <formula>NOT(ISERROR(SEARCH("FIC",BM16)))</formula>
    </cfRule>
    <cfRule type="containsText" dxfId="278" priority="97" operator="containsText" text="LANCEMENT">
      <formula>NOT(ISERROR(SEARCH("LANCEMENT",BM16)))</formula>
    </cfRule>
    <cfRule type="containsText" dxfId="277" priority="98" operator="containsText" text="DECAPAGE">
      <formula>NOT(ISERROR(SEARCH("DECAPAGE",BM16)))</formula>
    </cfRule>
    <cfRule type="containsText" dxfId="276" priority="99" operator="containsText" text="RESSUAGE">
      <formula>NOT(ISERROR(SEARCH("RESSUAGE",BM16)))</formula>
    </cfRule>
    <cfRule type="containsText" dxfId="275" priority="100" operator="containsText" text="DEPOT ST.">
      <formula>NOT(ISERROR(SEARCH("DEPOT ST.",BM16)))</formula>
    </cfRule>
  </conditionalFormatting>
  <conditionalFormatting sqref="BI16:BL16 BI18:BL18">
    <cfRule type="containsText" dxfId="274" priority="37" operator="containsText" text="FINAL ST.">
      <formula>NOT(ISERROR(SEARCH("FINAL ST.",BI16)))</formula>
    </cfRule>
    <cfRule type="containsText" dxfId="273" priority="38" operator="containsText" text="FIC">
      <formula>NOT(ISERROR(SEARCH("FIC",BI16)))</formula>
    </cfRule>
    <cfRule type="containsText" dxfId="272" priority="39" operator="containsText" text="LANCEMENT">
      <formula>NOT(ISERROR(SEARCH("LANCEMENT",BI16)))</formula>
    </cfRule>
    <cfRule type="containsText" dxfId="271" priority="40" operator="containsText" text="DECAPAGE">
      <formula>NOT(ISERROR(SEARCH("DECAPAGE",BI16)))</formula>
    </cfRule>
    <cfRule type="containsText" dxfId="270" priority="41" operator="containsText" text="RESSUAGE">
      <formula>NOT(ISERROR(SEARCH("RESSUAGE",BI16)))</formula>
    </cfRule>
    <cfRule type="containsText" dxfId="269" priority="42" operator="containsText" text="DEPOT ST.">
      <formula>NOT(ISERROR(SEARCH("DEPOT ST.",BI16)))</formula>
    </cfRule>
  </conditionalFormatting>
  <conditionalFormatting sqref="BI17:BL17">
    <cfRule type="containsText" dxfId="268" priority="1" operator="containsText" text="FINAL ST.">
      <formula>NOT(ISERROR(SEARCH("FINAL ST.",BI17)))</formula>
    </cfRule>
    <cfRule type="containsText" dxfId="267" priority="2" operator="containsText" text="FIC">
      <formula>NOT(ISERROR(SEARCH("FIC",BI17)))</formula>
    </cfRule>
    <cfRule type="containsText" dxfId="266" priority="3" operator="containsText" text="LANCEMENT">
      <formula>NOT(ISERROR(SEARCH("LANCEMENT",BI17)))</formula>
    </cfRule>
    <cfRule type="containsText" dxfId="265" priority="14" operator="containsText" text="DECAPAGE">
      <formula>NOT(ISERROR(SEARCH("DECAPAGE",BI17)))</formula>
    </cfRule>
    <cfRule type="containsText" dxfId="264" priority="15" operator="containsText" text="RESSUAGE">
      <formula>NOT(ISERROR(SEARCH("RESSUAGE",BI17)))</formula>
    </cfRule>
    <cfRule type="containsText" dxfId="263" priority="16" operator="containsText" text="DEPOT ST.">
      <formula>NOT(ISERROR(SEARCH("DEPOT ST.",BI17)))</formula>
    </cfRule>
  </conditionalFormatting>
  <pageMargins left="0.7" right="0.7" top="0.75" bottom="0.75" header="0.3" footer="0.3"/>
  <pageSetup paperSize="9" orientation="portrait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463" operator="equal" id="{54642E2E-84DB-432C-B891-1F1700F95A6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464" operator="equal" id="{E9FB09EA-5BB6-4474-8822-65C71DD0B97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465" operator="equal" id="{66EE8380-C9EF-4B93-8AF0-37332E52C805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466" operator="equal" id="{05C9721C-F79F-4A1A-B77E-A29E3E71EC1A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467" operator="equal" id="{697AA7CE-064D-4B50-A966-8E270CDBE6B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468" operator="equal" id="{D06B3001-3647-46DF-ACEF-2DFAC9094FFA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469" operator="equal" id="{03A8196B-DE68-4083-9557-C8BF1487803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470" operator="equal" id="{D9477BF1-A42E-4638-8272-7FB5240CCA1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471" operator="equal" id="{A97E6761-698E-4F1F-A7DE-98AF243AFDF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472" operator="equal" id="{94DB988C-0615-4BDC-BE8D-0AA56CD87B3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473" operator="equal" id="{F03FD22A-7144-409F-BE34-45E8EA7C52A3}">
            <xm:f>Data!$B$2</xm:f>
            <x14:dxf>
              <fill>
                <patternFill>
                  <bgColor theme="4"/>
                </patternFill>
              </fill>
            </x14:dxf>
          </x14:cfRule>
          <xm:sqref>CA1:MJ1 V2 T2</xm:sqref>
        </x14:conditionalFormatting>
        <x14:conditionalFormatting xmlns:xm="http://schemas.microsoft.com/office/excel/2006/main">
          <x14:cfRule type="cellIs" priority="5419" operator="equal" id="{1A81A04E-DE96-4426-AFB8-A010D63921A5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420" operator="equal" id="{6B1B2E56-5819-4BEE-8E9D-5D600C2ECCF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421" operator="equal" id="{8BA09F90-02CF-4AEC-9E78-7B321221984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422" operator="equal" id="{2ADDE6FD-9B32-4AF5-9806-B62E0EFD05B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423" operator="equal" id="{509D4B3A-5F44-4CDF-A45C-1035405C71B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424" operator="equal" id="{828F80A3-482F-4974-85DE-90FA6864936F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425" operator="equal" id="{E5CE00BA-D45C-46DC-81F2-B348C4C45AD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426" operator="equal" id="{EC12DDBA-ED13-46C9-916A-17381FC6758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427" operator="equal" id="{D8E75B73-2640-4D9C-B1D8-5606C10DB13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428" operator="equal" id="{AA9FF652-9313-4F1C-9AE9-7C23AA4EC008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429" operator="equal" id="{CC35E533-C033-4F9A-AF01-990D27A48D8C}">
            <xm:f>Data!$B$2</xm:f>
            <x14:dxf>
              <fill>
                <patternFill>
                  <bgColor theme="4"/>
                </patternFill>
              </fill>
            </x14:dxf>
          </x14:cfRule>
          <xm:sqref>WRL1:XFD1</xm:sqref>
        </x14:conditionalFormatting>
        <x14:conditionalFormatting xmlns:xm="http://schemas.microsoft.com/office/excel/2006/main">
          <x14:cfRule type="cellIs" priority="5368" operator="equal" id="{77BCBE60-CC3A-4D94-A07F-1C89E9EF614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369" operator="equal" id="{60481E36-702C-47C1-8523-B82EE5BF6B3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370" operator="equal" id="{BFA5EE9B-198A-419C-ABF7-E6B55552801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371" operator="equal" id="{E64805C4-2C0F-4811-8603-CBC7C572149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372" operator="equal" id="{F6CACD7C-D309-4CC2-B704-EA8227A8D7E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373" operator="equal" id="{55CF678E-7BDC-421F-AFBD-D5DDD4379FE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374" operator="equal" id="{CDC76C96-953E-4675-8ECD-78DD59A7E2BF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375" operator="equal" id="{027520E1-3974-4F24-A7CF-4BB57A3E4F7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376" operator="equal" id="{155A09DD-D625-4296-BCA9-C5C3D164384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377" operator="equal" id="{53D9459B-8AAA-41DD-908A-FE259C43008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378" operator="equal" id="{78F87520-5C03-4529-86D0-E308841F8564}">
            <xm:f>Data!$B$2</xm:f>
            <x14:dxf>
              <fill>
                <patternFill>
                  <bgColor theme="4"/>
                </patternFill>
              </fill>
            </x14:dxf>
          </x14:cfRule>
          <xm:sqref>I2:R2</xm:sqref>
        </x14:conditionalFormatting>
        <x14:conditionalFormatting xmlns:xm="http://schemas.microsoft.com/office/excel/2006/main">
          <x14:cfRule type="cellIs" priority="5346" operator="equal" id="{2DA086DF-79EC-4B99-A691-48A238268D6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5347" operator="equal" id="{B9EB1D9B-31B0-4BB5-B94E-95ECD26D25D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5348" operator="equal" id="{35EA0F6B-E9A0-4400-8119-1742222C4C21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5349" operator="equal" id="{7E4EEB97-C9C5-45E6-9BF6-7FE64432E0D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5350" operator="equal" id="{71FFB319-A8DF-4BCE-8796-0124938B6C4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5351" operator="equal" id="{B5BFB294-8C42-4859-9C18-B67BABB406D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5352" operator="equal" id="{00D281F6-1C39-40AB-98FC-1612052862E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5353" operator="equal" id="{44986645-D56C-48F1-98B9-7D0FEEC8CC3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5354" operator="equal" id="{6DE5FAD0-2812-43D1-9E4B-22A889ACAD9A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5355" operator="equal" id="{E611D7C4-9290-4E1A-9E07-F71D3A7E9165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5356" operator="equal" id="{CC3B0C79-888E-450C-8542-2B45BA37DC52}">
            <xm:f>Data!$B$2</xm:f>
            <x14:dxf>
              <fill>
                <patternFill>
                  <bgColor theme="4"/>
                </patternFill>
              </fill>
            </x14:dxf>
          </x14:cfRule>
          <xm:sqref>I1</xm:sqref>
        </x14:conditionalFormatting>
        <x14:conditionalFormatting xmlns:xm="http://schemas.microsoft.com/office/excel/2006/main">
          <x14:cfRule type="cellIs" priority="4926" operator="equal" id="{2F9A1D8E-BE69-4557-A6E8-C6DBE0057F2B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927" operator="equal" id="{282017DC-4996-4A61-879A-5F43DA084FF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928" operator="equal" id="{08850EB5-3E28-46BC-B125-79355CA457F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929" operator="equal" id="{030A6CA6-0DE0-4176-8775-EB7AFA001DC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930" operator="equal" id="{4D3EC1DF-29DE-439D-A922-84A95D72A6D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931" operator="equal" id="{EE53CE58-4210-48E5-9BB7-D7A958102F6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932" operator="equal" id="{98B09E5F-0E53-4008-870B-0C1C5D589AA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933" operator="equal" id="{F093584C-042F-4FF5-AAA7-2A1CCA4345F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934" operator="equal" id="{DC4AED5D-70B8-4437-82AC-AA80F43B5019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935" operator="equal" id="{8FDD6C6C-AA16-4451-9136-0E2357DB904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936" operator="equal" id="{DBF4DB10-8D1B-4E5A-88E4-9B2804AF4ED4}">
            <xm:f>Data!$B$2</xm:f>
            <x14:dxf>
              <fill>
                <patternFill>
                  <bgColor theme="4"/>
                </patternFill>
              </fill>
            </x14:dxf>
          </x14:cfRule>
          <xm:sqref>A1:B1 A3:H3 G1:H2</xm:sqref>
        </x14:conditionalFormatting>
        <x14:conditionalFormatting xmlns:xm="http://schemas.microsoft.com/office/excel/2006/main">
          <x14:cfRule type="cellIs" priority="4470" operator="equal" id="{BA9A3FE2-98B1-4625-B922-A72AA7C2314F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471" operator="equal" id="{5E8AE5DA-16D0-41A4-8341-977BA94757A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472" operator="equal" id="{351113BE-4AAA-45B0-9240-5C163877B87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473" operator="equal" id="{6E52328E-230C-4AE1-A0B5-D37AB81F9A7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474" operator="equal" id="{D397A09F-67A6-41C4-AF2A-65AEF985DCB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475" operator="equal" id="{4F823292-743D-4764-A0F3-6903E19968FC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476" operator="equal" id="{415849F7-2C60-48EF-9765-0A5504B8888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477" operator="equal" id="{2AEADCE7-BF4E-4E81-96B7-969A3086EE8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478" operator="equal" id="{430CE65B-B342-4447-AB30-D6252A284E55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479" operator="equal" id="{CBD9A458-5199-47D4-A161-494A64D5CC7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480" operator="equal" id="{E08F7175-E39F-4EAC-98E2-B0F618C39A37}">
            <xm:f>Data!$B$2</xm:f>
            <x14:dxf>
              <fill>
                <patternFill>
                  <bgColor theme="4"/>
                </patternFill>
              </fill>
            </x14:dxf>
          </x14:cfRule>
          <xm:sqref>W2:AF2</xm:sqref>
        </x14:conditionalFormatting>
        <x14:conditionalFormatting xmlns:xm="http://schemas.microsoft.com/office/excel/2006/main">
          <x14:cfRule type="cellIs" priority="4459" operator="equal" id="{4ED567D1-2D50-41BB-A314-50A0B23711E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460" operator="equal" id="{0113BF3E-4434-44EA-A623-E372450C76C4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461" operator="equal" id="{5E52363B-5A06-40A8-A211-E69142D3AA3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462" operator="equal" id="{65F04DE2-FEBB-4317-8E08-FF451E90ECD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463" operator="equal" id="{5B173231-8437-4A05-BF83-0004D2719B6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464" operator="equal" id="{1ED24BC7-2097-4A79-A1CD-449DA682DFC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465" operator="equal" id="{00DA4C6E-E2E5-4472-9271-B6C6ECA0601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466" operator="equal" id="{43842624-AA72-4EF9-B9FC-AAD79445AE9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467" operator="equal" id="{E0F78071-5F8D-4C4F-8BCF-9371D7F6E8D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468" operator="equal" id="{AC0618C2-AB6B-49EB-835B-EF3FC3EEEBC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469" operator="equal" id="{48EAD7E0-C1FD-4FB3-96F5-F3D59178FF58}">
            <xm:f>Data!$B$2</xm:f>
            <x14:dxf>
              <fill>
                <patternFill>
                  <bgColor theme="4"/>
                </patternFill>
              </fill>
            </x14:dxf>
          </x14:cfRule>
          <xm:sqref>W3:AF3</xm:sqref>
        </x14:conditionalFormatting>
        <x14:conditionalFormatting xmlns:xm="http://schemas.microsoft.com/office/excel/2006/main">
          <x14:cfRule type="cellIs" priority="4448" operator="equal" id="{4E2047E8-6D4F-48EA-B74A-6B8691D1D9F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449" operator="equal" id="{AAA5D3DD-9EF0-4DD7-9FFC-16362EED8D5C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450" operator="equal" id="{95921A10-3B74-44E6-AB58-4A231002D84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451" operator="equal" id="{D686A737-0991-4D17-AB5A-BA3B9BFE71D4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452" operator="equal" id="{FE9F196A-8AE4-4344-B81D-6B2C4DDD022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453" operator="equal" id="{055F94CE-D106-4F08-A1DE-362E301DC6D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454" operator="equal" id="{B98FBC45-B2D4-4BD5-8EB2-D5F584089F5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455" operator="equal" id="{16891E58-85B4-43D9-8A6D-CA59EDCB85CC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456" operator="equal" id="{6310109C-AB86-45AD-A800-8783FF3B5BAC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457" operator="equal" id="{512CEA40-4489-41BE-9E32-392AC4E2584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458" operator="equal" id="{06B06285-4570-46E8-B546-D18A34B86BC0}">
            <xm:f>Data!$B$2</xm:f>
            <x14:dxf>
              <fill>
                <patternFill>
                  <bgColor theme="4"/>
                </patternFill>
              </fill>
            </x14:dxf>
          </x14:cfRule>
          <xm:sqref>W1</xm:sqref>
        </x14:conditionalFormatting>
        <x14:conditionalFormatting xmlns:xm="http://schemas.microsoft.com/office/excel/2006/main">
          <x14:cfRule type="cellIs" priority="2888" operator="equal" id="{0592CAD8-4BC5-416D-BD8E-90680BF7F08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889" operator="equal" id="{B9E6E0B7-9C14-4FB6-BC30-3D982A74ADD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890" operator="equal" id="{1A4DFC30-BCBD-4FC5-B839-0854FEE1764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891" operator="equal" id="{78313308-F33A-47D9-B4DD-8B2F9263F156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892" operator="equal" id="{AD1613E3-3C61-4456-9060-50E8EE7C87E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893" operator="equal" id="{C6BBA370-8E3F-44BD-A6A1-FF20DC85560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894" operator="equal" id="{BCBB510A-ABF4-454B-99E7-B5900833811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895" operator="equal" id="{3C85B202-6F31-4901-910D-3A861F2AFD9F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896" operator="equal" id="{0EB89253-CCEC-4009-ADA8-CDE70CA7724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897" operator="equal" id="{DA8F50BD-738F-4150-B268-2B0D3CAA7F86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898" operator="equal" id="{F037CBAF-2E99-4E42-8C51-E29A35A556C4}">
            <xm:f>Data!$B$2</xm:f>
            <x14:dxf>
              <fill>
                <patternFill>
                  <bgColor theme="4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4225" id="{2DF5E45B-0A56-4B0C-9C52-DB884FDAFE7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226" id="{A5C87F93-A748-4DEB-A6F6-71F4231121E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227" id="{CD89A6D7-53B3-4CD2-BD7E-EC7972A7066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228" id="{4B98D408-30E6-4A5C-BF9D-5CAC395BE1A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229" id="{355C57D7-8F26-499B-8777-4C89D38558E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230" id="{0931AC42-0F8E-400C-95DF-620017360ED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231" id="{EA3A810B-A6E5-4877-B180-F52384B282CF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232" id="{A558F6C4-AD2A-4A35-B8EB-1BDA222DA32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233" id="{455BBE5D-69F4-4685-952C-2980F98D955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234" id="{6035A448-0159-487B-BD2D-5CC89F22CB3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J6:V6</xm:sqref>
        </x14:conditionalFormatting>
        <x14:conditionalFormatting xmlns:xm="http://schemas.microsoft.com/office/excel/2006/main">
          <x14:cfRule type="expression" priority="4215" id="{45A3DA65-C05F-4FB3-92B4-CC6D6F9EECB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216" id="{D830EA55-A5C0-4211-84AB-457D954AB1A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217" id="{2673240B-AFAD-43F4-995B-8E47008A759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218" id="{348BA613-401A-4E4F-B344-69725DE24AC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219" id="{AA8B5A6A-BDEC-4F05-BD08-09D4D241FF1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220" id="{E9B87F68-939B-47F2-AE7B-D44C419488E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221" id="{83438BDE-A1A6-4BBC-9C36-5A5976411A3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222" id="{6648C9E3-CAA6-4BAC-97C4-3E82E197277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223" id="{F7E1C396-6CB3-4D4C-B6A8-760CFB29A66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224" id="{D975F18C-2474-46B9-B4B4-217DE8C0E9C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I4:V4</xm:sqref>
        </x14:conditionalFormatting>
        <x14:conditionalFormatting xmlns:xm="http://schemas.microsoft.com/office/excel/2006/main">
          <x14:cfRule type="expression" priority="4202" id="{E8F0D067-0641-4708-BE78-6D895AD985B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203" id="{03E8DD88-7878-4005-B618-A3141B7CED3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204" id="{46C880F4-7AE5-49C4-A28D-7F5140CADD0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205" id="{872A97C8-295E-4346-BA25-0D81F374D45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206" id="{39D1A5F1-B06B-4BA8-AE7F-C72EE1616A5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207" id="{A06C985D-20AF-404B-9A37-F8FB8C8A8FD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208" id="{AAF33217-3911-4274-B0F8-EA50855DC72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209" id="{C240A486-35A5-497D-BF94-41A427B2E7A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210" id="{FF7E6723-D0E6-4E94-A0C1-4855D6B5D49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211" id="{53347AB7-5FC6-4DED-A4C9-E17253AAB07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I5:I6 J5:AF5</xm:sqref>
        </x14:conditionalFormatting>
        <x14:conditionalFormatting xmlns:xm="http://schemas.microsoft.com/office/excel/2006/main">
          <x14:cfRule type="expression" priority="4189" id="{58C37557-1BE1-4876-BE70-0915739E070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190" id="{FF54DB18-466D-4451-AC45-D08F9958D8A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191" id="{9A9B09ED-628B-4691-8CBF-93D50FF6E833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192" id="{58DE2BC6-2F2D-4401-9A5C-32F9BA7A3CA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193" id="{48D0744B-2CF5-4F55-876E-EF72C7A546C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194" id="{92CD39ED-7091-4D2B-A204-391AD553191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195" id="{6592D133-F968-4703-B481-CD335C24A2D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196" id="{D5DDF037-94EA-494F-853D-11D2FD46159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197" id="{39816153-CAE3-4EF7-992D-8097C17D204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198" id="{E5FD384A-D75B-48F9-9A97-D60F00DD5AB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H4:H6</xm:sqref>
        </x14:conditionalFormatting>
        <x14:conditionalFormatting xmlns:xm="http://schemas.microsoft.com/office/excel/2006/main">
          <x14:cfRule type="cellIs" priority="4178" operator="equal" id="{56EB143B-FA21-4FCA-BD01-5DFE8293026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179" operator="equal" id="{D7CC0C04-5F74-4416-9336-3F2C12CEE61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180" operator="equal" id="{6938B8AB-CBD8-4656-86AD-592C57F6528A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181" operator="equal" id="{1E306BF2-D65F-44CC-98C1-5CEC95135C0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182" operator="equal" id="{A75BB834-6F85-48A4-9148-2E6E304F5BE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183" operator="equal" id="{6A88A111-6A03-444B-A595-9EFB37163AE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184" operator="equal" id="{0901C94C-B6F8-480D-BDA0-E0492413DC08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185" operator="equal" id="{CB9EF096-70B8-42C6-87CA-4DFE29E587F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186" operator="equal" id="{07492E2A-4D6E-4C7B-A283-CF5BF8E06E9A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187" operator="equal" id="{3D101364-CA33-4338-8A2B-B5D817B98F24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188" operator="equal" id="{9AC3196C-6F2D-4CC1-BFB7-344F7F0EEEAF}">
            <xm:f>Data!$B$2</xm:f>
            <x14:dxf>
              <fill>
                <patternFill>
                  <bgColor theme="4"/>
                </patternFill>
              </fill>
            </x14:dxf>
          </x14:cfRule>
          <xm:sqref>F6</xm:sqref>
        </x14:conditionalFormatting>
        <x14:conditionalFormatting xmlns:xm="http://schemas.microsoft.com/office/excel/2006/main">
          <x14:cfRule type="cellIs" priority="4167" operator="equal" id="{B53FAC8A-0A63-48A3-B872-B5BD74B340B8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168" operator="equal" id="{9E894FB6-D4E9-4C42-93D8-D56D738E0F3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169" operator="equal" id="{0BC3971B-67FA-4F45-B8A0-EAF8127B4E2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170" operator="equal" id="{418A39FA-82BA-4D06-87E9-E140F1A92B1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171" operator="equal" id="{32B2C6C9-A51E-4E76-9B2B-19BB10F924A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172" operator="equal" id="{FAA03997-8949-4F31-B60C-A64A0222471F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173" operator="equal" id="{CDE9D386-1C95-4D15-9BA6-9C74FF9F57B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174" operator="equal" id="{D74D5FF8-4275-4B63-8A67-E1E4A6B09F30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175" operator="equal" id="{5AF796EB-04C4-4495-8926-8D520BDF922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176" operator="equal" id="{E09A5757-96B2-4CDB-AB66-D2926F2EC53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177" operator="equal" id="{5F72DF0B-BA93-4B06-9430-0E411999C5D9}">
            <xm:f>Data!$B$2</xm:f>
            <x14:dxf>
              <fill>
                <patternFill>
                  <bgColor theme="4"/>
                </patternFill>
              </fill>
            </x14:dxf>
          </x14:cfRule>
          <xm:sqref>A4 C4:E4</xm:sqref>
        </x14:conditionalFormatting>
        <x14:conditionalFormatting xmlns:xm="http://schemas.microsoft.com/office/excel/2006/main">
          <x14:cfRule type="cellIs" priority="4156" operator="equal" id="{5772F9E4-E457-4B20-90AA-ADE6EEA214F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4157" operator="equal" id="{D3A8538B-ED8C-4C1C-A375-0921F29D780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4158" operator="equal" id="{24D042C1-9945-427C-970E-B5AB5FA48F8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4159" operator="equal" id="{EDF302F0-0A44-4A69-99AA-FD9DFFC2076D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4160" operator="equal" id="{3450B5F6-41A0-4E29-BC47-379B3762464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4161" operator="equal" id="{80A64B30-B145-449C-96BC-11DBA836CB4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4162" operator="equal" id="{8C2C065C-4C06-4F21-93F3-142E3236C64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4163" operator="equal" id="{0BF3CDA6-6EE4-45E4-9D9E-390BCFC2DD5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4164" operator="equal" id="{A065F822-DDB3-47E2-AD86-006BCE2FDC7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4165" operator="equal" id="{4BEB3834-34D5-4E0B-A33F-B06601DFCA3A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4166" operator="equal" id="{A0F1E448-4B00-4BAC-BB6E-15DF448B2E14}">
            <xm:f>Data!$B$2</xm:f>
            <x14:dxf>
              <fill>
                <patternFill>
                  <bgColor theme="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expression" priority="3605" id="{E613C33A-EFF3-4B0F-A495-F8BE4942B36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606" id="{F18E7083-BE68-4440-B5F6-BB4CD479E13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607" id="{F778A609-9691-4275-B0E3-FDCDB207A61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608" id="{28EDF375-F864-4CAF-9A24-116239935C0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609" id="{4D332159-53A2-44B4-BDB9-1B0E82D5C51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610" id="{3B76A124-062A-42F4-8596-8781C2E55CA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611" id="{85079DC8-8925-47FC-93B2-48C5B83614D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612" id="{3DD79693-D8C2-4D41-8E9A-9BDAD1591D9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613" id="{E717FD96-D76E-485A-A4D6-D5E8ADC42A1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614" id="{CE589A8B-F11F-42A6-9057-DC2E674A442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W4:AF4</xm:sqref>
        </x14:conditionalFormatting>
        <x14:conditionalFormatting xmlns:xm="http://schemas.microsoft.com/office/excel/2006/main">
          <x14:cfRule type="cellIs" priority="2899" operator="equal" id="{2C1A6E39-207D-4D3B-B54C-BAD986A1B4D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900" operator="equal" id="{A57D6013-A15C-4F6B-AF48-A90062EF3C4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901" operator="equal" id="{5177ED88-BBD2-44C0-B9DF-8EE5DDE02206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902" operator="equal" id="{47E2BCE3-DC41-4343-A620-44C2613C480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903" operator="equal" id="{5016A1BA-8223-4F4A-882D-53D3A06A9D53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904" operator="equal" id="{920ACCF1-B6F4-4B15-B9ED-CF709B86D82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905" operator="equal" id="{E1DDFF5C-21C6-4BE9-BF13-7AB7C7400DA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906" operator="equal" id="{FF6E871F-0C69-4867-B629-09F559BA5959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907" operator="equal" id="{1E263717-D579-447F-BCF5-EF167114A53C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908" operator="equal" id="{046EC807-93B7-4032-849D-AC6D241424C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909" operator="equal" id="{C29B1A58-019F-47FD-B166-7630C9030C72}">
            <xm:f>Data!$B$2</xm:f>
            <x14:dxf>
              <fill>
                <patternFill>
                  <bgColor theme="4"/>
                </patternFill>
              </fill>
            </x14:dxf>
          </x14:cfRule>
          <xm:sqref>A10 C10:E10</xm:sqref>
        </x14:conditionalFormatting>
        <x14:conditionalFormatting xmlns:xm="http://schemas.microsoft.com/office/excel/2006/main">
          <x14:cfRule type="expression" priority="3154" id="{1E82B8CC-D6B8-48D9-BD26-3B6AD2B6548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155" id="{E7667CF9-68A7-4631-86EE-018236630C7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156" id="{8530343F-9597-4942-90F3-93DE5E44E0F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57" id="{FFEE63C3-62C6-4416-89AB-22D49B4B3AC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58" id="{F8434242-1B4B-4766-840D-92CEAB010CC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159" id="{812F900E-9261-42A8-8CB0-5E2C3A389F7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160" id="{229FD99D-4A77-446F-83D6-631C2EB973D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161" id="{D43CF4D5-8B4D-4D2E-B7A6-61AA3BDA70C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162" id="{5CFFAD07-BB57-4657-8C95-B451946950C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163" id="{3AB51DE3-0D3B-4835-BE6E-BE94D2675E5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J9:V9</xm:sqref>
        </x14:conditionalFormatting>
        <x14:conditionalFormatting xmlns:xm="http://schemas.microsoft.com/office/excel/2006/main">
          <x14:cfRule type="expression" priority="3144" id="{2280642D-9167-4D39-A73F-620EF262A8D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145" id="{67521A60-C2A3-4C56-8F7B-B671DC6541D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146" id="{2FE40083-6E03-4E2D-AC2F-C31807414E9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47" id="{2FA53096-6F40-467F-950B-1187ABC4481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48" id="{65E82D5D-3AF5-46F0-A687-96FAC64CE98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149" id="{7575CF96-C94B-4198-A140-E216338AC9D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150" id="{420F174C-6D1A-46E9-9C49-E6A8AD5CD97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151" id="{B919512E-175A-47F5-9BD1-EB12D682EE6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152" id="{4534B3FF-B109-48FE-AA1A-9B7B21D1F2B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153" id="{2EBDE40C-915A-449A-82AA-E82D7C2DA8B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I7:V7</xm:sqref>
        </x14:conditionalFormatting>
        <x14:conditionalFormatting xmlns:xm="http://schemas.microsoft.com/office/excel/2006/main">
          <x14:cfRule type="expression" priority="3131" id="{69B667CA-25B8-47F3-95E2-CF4E4EE850A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132" id="{6ED75248-76E7-4206-A152-955B59758D5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133" id="{E550E5CC-2B31-4A8C-9237-5614420D603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34" id="{1F94880C-AFCB-4DD9-9DB2-5833FB2C8D8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35" id="{EC7E01EC-ECEB-4995-8CE0-07295FFC46F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136" id="{B3767C8B-EDE5-4B5F-8B2D-F44BDD0013C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137" id="{412DEC17-A9C5-4008-9008-243E62F5BE7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138" id="{B3D27D93-E391-4619-93C0-86D288D12B3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139" id="{1B45B681-3E82-47CD-9DE2-FF01C308D95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140" id="{EF1BCD83-552C-4C06-8C82-BBB8F306B42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I8:I9 J8:AF8</xm:sqref>
        </x14:conditionalFormatting>
        <x14:conditionalFormatting xmlns:xm="http://schemas.microsoft.com/office/excel/2006/main">
          <x14:cfRule type="expression" priority="3118" id="{9AD77FA3-3E4E-4AE5-8D2D-29AE5689B31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119" id="{4D2F3B0A-936C-47D5-A453-701B0E6C53F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120" id="{5E9B2950-85C2-451A-96B8-A85F58983EC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21" id="{3FF10D6E-DD1A-4DA5-988C-C377E3D1A34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22" id="{4A13604F-9C38-4132-8567-A6D3218AB79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123" id="{C307983D-7DC4-4C90-9296-35B21121CFD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124" id="{49FAA64D-E696-496B-AC3B-199E26A0C2C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125" id="{63234F54-3D17-43E3-9418-17559C560C7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126" id="{2C2D1937-63D1-4865-8189-C646606C342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127" id="{9D669F21-2144-42B9-B908-856A77A4238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H7:H9</xm:sqref>
        </x14:conditionalFormatting>
        <x14:conditionalFormatting xmlns:xm="http://schemas.microsoft.com/office/excel/2006/main">
          <x14:cfRule type="cellIs" priority="3107" operator="equal" id="{1EC7316A-1AFB-47D0-8FF3-DAE07E2D848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3108" operator="equal" id="{EBEF2A9B-D55D-415B-BBBB-16834EF92FA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109" operator="equal" id="{A0E64284-DC15-451C-8719-262C2D7F5217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3110" operator="equal" id="{85A44A9E-F7D7-4D68-B4F0-8B84BFF8644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3111" operator="equal" id="{0509D6B0-5E04-445D-9DC4-27E4D48337C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3112" operator="equal" id="{9BB8F25C-C579-445A-B2F6-DB4815C1A74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3113" operator="equal" id="{C3416493-B32A-426D-B3DC-53A2F1AEC30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3114" operator="equal" id="{73DEC78B-0310-4859-980B-8EF9179CD1D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115" operator="equal" id="{B3ECD557-2B84-41FC-923F-65D117C63AC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116" operator="equal" id="{FA85761C-4DB0-4F7E-9C0C-FA097A71BC17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117" operator="equal" id="{98B6C75C-4154-4795-8AE7-CAFCF3902CC7}">
            <xm:f>Data!$B$2</xm:f>
            <x14:dxf>
              <fill>
                <patternFill>
                  <bgColor theme="4"/>
                </patternFill>
              </fill>
            </x14:dxf>
          </x14:cfRule>
          <xm:sqref>F9</xm:sqref>
        </x14:conditionalFormatting>
        <x14:conditionalFormatting xmlns:xm="http://schemas.microsoft.com/office/excel/2006/main">
          <x14:cfRule type="cellIs" priority="3096" operator="equal" id="{D672B697-1330-4998-95C1-8EA7E567BCEF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3097" operator="equal" id="{F9D1BC35-4D51-45B9-954F-9381B221358F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098" operator="equal" id="{865A4FD1-C48E-481D-A0B7-8B086A89FA04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3099" operator="equal" id="{38424591-F091-4671-806C-F5E1549B405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3100" operator="equal" id="{D262F9B0-3160-41A4-ABFE-BD4C4DC2C81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3101" operator="equal" id="{815372E7-789F-40A5-AD35-A64615CCEAD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3102" operator="equal" id="{3DBBD379-CD4E-4B36-9472-9C53BE985CC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3103" operator="equal" id="{94300E3F-4129-4831-A11C-27BD41912ED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104" operator="equal" id="{11A7FBDB-8BE6-4871-A5A2-EBD09C64C9D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105" operator="equal" id="{C35EF706-D247-497A-AE74-9229134227C4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106" operator="equal" id="{7D71E385-AF24-4611-B650-6A6EA6325EBD}">
            <xm:f>Data!$B$2</xm:f>
            <x14:dxf>
              <fill>
                <patternFill>
                  <bgColor theme="4"/>
                </patternFill>
              </fill>
            </x14:dxf>
          </x14:cfRule>
          <xm:sqref>A7 C7:E7</xm:sqref>
        </x14:conditionalFormatting>
        <x14:conditionalFormatting xmlns:xm="http://schemas.microsoft.com/office/excel/2006/main">
          <x14:cfRule type="cellIs" priority="3085" operator="equal" id="{84451F64-71A6-4F47-9B92-9C9E36F0ABB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3086" operator="equal" id="{0A4140E8-CE8F-469B-8A2B-F538EFD7D38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087" operator="equal" id="{791A60D4-215A-495D-8E10-C8AD0DB6799F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3088" operator="equal" id="{CF882BA3-E999-4544-8BC9-269F62B465F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3089" operator="equal" id="{2FB2D7CF-B1CB-40E0-BF11-4CE856AEE90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3090" operator="equal" id="{01E146B8-AF22-4678-AD79-E3D5F6E35DF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3091" operator="equal" id="{512CFCC5-C517-471D-93BC-577B15B6D58D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3092" operator="equal" id="{96DF55BF-D1AF-44D7-9427-D961F625B0B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093" operator="equal" id="{F7FD7C06-EBCD-4F1B-9DEF-28B519F82A1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094" operator="equal" id="{71174F69-DE7F-45B1-B535-8A1A8E88F8D6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095" operator="equal" id="{4EC480F7-32DF-497C-B5AF-B9D183688B8F}">
            <xm:f>Data!$B$2</xm:f>
            <x14:dxf>
              <fill>
                <patternFill>
                  <bgColor theme="4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3037" id="{508F0A16-4453-447A-99B7-D096E716D17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038" id="{A289CA7F-AF7D-45D9-9203-89C04BB8658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039" id="{D72E6414-F995-440E-9876-10757582CE5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040" id="{0419A3D1-89C2-4DF4-899F-C0C546D42BC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041" id="{30459AAF-D48E-4EBD-A03B-EAAA28A5257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042" id="{E7ACC102-C18B-432B-93DB-D5718A3712E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043" id="{005EB94F-E07E-44D8-9681-04F72C43B02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044" id="{85393BB8-0E7D-468F-9D9F-B9BAA6618FF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045" id="{4F265F33-AD62-4B5D-A389-0CE6BF9B709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046" id="{916B5D37-B3D4-4956-9607-33A80EF9424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W7:AF7</xm:sqref>
        </x14:conditionalFormatting>
        <x14:conditionalFormatting xmlns:xm="http://schemas.microsoft.com/office/excel/2006/main">
          <x14:cfRule type="expression" priority="2957" id="{9943A548-F5F7-40BA-B5D0-863C71A24C5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958" id="{979ADC65-C02A-411B-8411-37F5B126375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959" id="{A263C983-371B-42EC-BE58-0C53AE3C387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960" id="{F624874C-7900-4A01-82D3-676DB16F1A6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961" id="{CFD4DF8F-9860-4E56-9234-BB0A796B4CB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962" id="{3427EC7E-EFD3-4C8A-ADF8-10358B86E1B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963" id="{16B6549C-A3A3-484B-B07E-A01DE9B93BE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964" id="{6EE1251A-D2B0-4092-A424-1E1EFB72549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965" id="{88CF80E8-1E63-4EC5-A6D7-0CED1BF5A1D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966" id="{CABA6536-C5C6-406A-9AF8-B6F2041CE09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J12:V12</xm:sqref>
        </x14:conditionalFormatting>
        <x14:conditionalFormatting xmlns:xm="http://schemas.microsoft.com/office/excel/2006/main">
          <x14:cfRule type="expression" priority="2947" id="{6A1062EF-C031-4203-9A16-48149EA0DFC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948" id="{ACACAD51-D062-48D2-A5CB-DE601F644A3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949" id="{6B82603A-A02D-4ABD-BAFC-C4340BC1275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950" id="{C8544714-06D2-4D4B-83EA-E12A362A2FE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951" id="{AA4FEB0E-1627-4D3E-A4F6-10E4EAB7D09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952" id="{035F9AF9-11A5-4E5A-B822-E2B349484C6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953" id="{82C3D794-042E-40D2-9CD3-23A22500D65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954" id="{A5B3A65D-215E-4D7D-AD94-39B171B1767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955" id="{3168F51D-9D4E-4E13-8E11-88AD01D4426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956" id="{D62AB82A-59E5-4F54-B2B5-256BD234370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I10:V10</xm:sqref>
        </x14:conditionalFormatting>
        <x14:conditionalFormatting xmlns:xm="http://schemas.microsoft.com/office/excel/2006/main">
          <x14:cfRule type="expression" priority="2934" id="{3B4AC713-4F80-403B-B648-814386A1049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935" id="{12F1D36D-1B9A-44E6-901D-1E8606FA154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936" id="{E48A78BF-331B-437D-AA85-A744324B1253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937" id="{59AB42DF-2B01-4929-B2F5-51D9D9CB76E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938" id="{D2282BE9-E76A-4868-8D81-C94CB73DAEF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939" id="{E6F04C5E-863C-44EB-8930-65331881091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940" id="{534E8508-2559-45EF-A23B-6F537BA9EB4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941" id="{E66175AD-B2CF-403C-8CC2-FBC54B0A204B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942" id="{EE14F99F-9A0A-4405-8592-4990955B887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943" id="{D14571B1-FC98-46EC-B43D-5B9C11708BB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I11:I12 J11:AF11</xm:sqref>
        </x14:conditionalFormatting>
        <x14:conditionalFormatting xmlns:xm="http://schemas.microsoft.com/office/excel/2006/main">
          <x14:cfRule type="expression" priority="2921" id="{8D0C0DB2-BEBD-455C-8411-10B9063DD45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922" id="{404AA9F6-CDB5-43B2-A7B8-96FA31F8EF3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923" id="{154C0DFC-5F3E-4DDA-BF18-6465148F735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924" id="{97ADBA8B-C859-4704-BE6B-A58BF86B84E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925" id="{E8BF9D62-FD80-4BB2-834C-69DDF7CBF49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926" id="{FFC7D76D-9A83-49A0-8EB7-C8AA7F422E7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927" id="{0C43AF46-D06F-49EA-BC91-C219DAF4A64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928" id="{9F062EC7-705E-4C60-B619-CBFD8E93147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929" id="{71868A54-0023-428A-A8AC-DFDEFF19047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930" id="{955E8D45-E818-4CD9-ADC7-3A4FAF10162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H10:H12</xm:sqref>
        </x14:conditionalFormatting>
        <x14:conditionalFormatting xmlns:xm="http://schemas.microsoft.com/office/excel/2006/main">
          <x14:cfRule type="cellIs" priority="2910" operator="equal" id="{2D72B58F-1AEF-436D-BCB4-C1438570EB96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911" operator="equal" id="{84A97E21-4FCB-4FC8-A9A8-3CC45649956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912" operator="equal" id="{F981A22B-F2B3-4B1E-BFAF-AB4FA37CE84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913" operator="equal" id="{C3BDA02B-EB49-4368-951A-1C609510F1D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914" operator="equal" id="{784E5F2C-0289-4A55-B887-A57E47CE4AD2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915" operator="equal" id="{5DB2E94E-B8AE-44EB-B8A8-C3C427FC26A8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916" operator="equal" id="{96054B41-A81A-4869-9499-1CB94C5E2523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917" operator="equal" id="{129CE4E5-2BB6-412A-9BB2-E04E8AD5269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918" operator="equal" id="{8B031FC6-B006-4271-82C1-2B06F03A6211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919" operator="equal" id="{AF5351BC-C877-49C4-9958-56A270338DD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920" operator="equal" id="{4095BC31-3A6D-4E73-BD95-A9A296AFD841}">
            <xm:f>Data!$B$2</xm:f>
            <x14:dxf>
              <fill>
                <patternFill>
                  <bgColor theme="4"/>
                </patternFill>
              </fill>
            </x14:dxf>
          </x14:cfRule>
          <xm:sqref>F12</xm:sqref>
        </x14:conditionalFormatting>
        <x14:conditionalFormatting xmlns:xm="http://schemas.microsoft.com/office/excel/2006/main">
          <x14:cfRule type="expression" priority="2840" id="{8813F3D4-CE55-4F55-8BDF-35BEBFBA3DD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841" id="{64A4CD9D-2DD3-457E-BD27-8DD4F532617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842" id="{18C7A1D7-77CF-4514-A658-9B118977B53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843" id="{C2440C80-D0D2-40EB-AE27-960C8AB0BAC0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844" id="{954DC7C0-E930-4123-9D70-AFDF6587D1B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845" id="{A2F6327D-8E54-4716-85BA-FB056D10A8B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846" id="{B3C01663-6DB3-4360-A93B-128791477DD4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847" id="{6955ACE5-8A40-4A39-9900-29DEC57EF33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848" id="{B54C04F6-0B04-4190-91D9-81E16C5FC03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849" id="{AC856DF3-658B-4782-BD4F-FF4C712F74C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W10:AF10</xm:sqref>
        </x14:conditionalFormatting>
        <x14:conditionalFormatting xmlns:xm="http://schemas.microsoft.com/office/excel/2006/main">
          <x14:cfRule type="cellIs" priority="2568" operator="equal" id="{DEB36A81-87B5-4F46-966E-EC26E97C2FE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569" operator="equal" id="{A7234A12-29AF-4FBC-A8D7-06262CC97D36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570" operator="equal" id="{924FD203-7D74-46A2-8EC4-73939BCEAE7B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571" operator="equal" id="{AA35769E-D1AD-4C42-A6EC-93395047524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572" operator="equal" id="{917C5187-C72F-4226-8B40-94DA40CB90A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573" operator="equal" id="{A842FC63-3A8A-498B-80BC-0E68B257968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574" operator="equal" id="{E9E4C672-3EB4-460E-A7C4-890F657ACF0E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575" operator="equal" id="{17A6B2B0-65DB-4316-9CE8-A63F4A4B6581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576" operator="equal" id="{2DC1B8DE-98E5-4E9D-B72B-001791D1389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577" operator="equal" id="{5113EEF2-846D-472F-B679-6217137536E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578" operator="equal" id="{AC52879C-A8A3-4723-9FA1-9E25AA68F793}">
            <xm:f>Data!$B$2</xm:f>
            <x14:dxf>
              <fill>
                <patternFill>
                  <bgColor theme="4"/>
                </patternFill>
              </fill>
            </x14:dxf>
          </x14:cfRule>
          <xm:sqref>S2:T2</xm:sqref>
        </x14:conditionalFormatting>
        <x14:conditionalFormatting xmlns:xm="http://schemas.microsoft.com/office/excel/2006/main">
          <x14:cfRule type="cellIs" priority="2557" operator="equal" id="{4293A603-C0A1-45D1-A75C-314F5A84F18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558" operator="equal" id="{7CA5B519-5F4F-4F6A-80B5-C868193C002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559" operator="equal" id="{D8F5A170-D79B-44D4-9246-2D9C703A43C7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560" operator="equal" id="{31118A9D-EA37-4484-BBF3-C686134674A8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561" operator="equal" id="{A448E14C-C435-453B-9BA0-CC0260BAD6D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562" operator="equal" id="{311EF5BF-4667-4987-BBB8-D50AD352631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563" operator="equal" id="{A82DE5DD-8AA6-44DC-AEBC-D48133B2E07D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564" operator="equal" id="{A47C1ABA-1526-4DE3-A89C-93FF2BA93B32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565" operator="equal" id="{3A39964C-AA7A-4451-96DD-303D32833B2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566" operator="equal" id="{AF72500F-8EBD-4282-B0FF-A8FDF7B6C60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567" operator="equal" id="{B558D506-DA8E-4397-9E55-460A6E9B03B0}">
            <xm:f>Data!$B$2</xm:f>
            <x14:dxf>
              <fill>
                <patternFill>
                  <bgColor theme="4"/>
                </patternFill>
              </fill>
            </x14:dxf>
          </x14:cfRule>
          <xm:sqref>U2</xm:sqref>
        </x14:conditionalFormatting>
        <x14:conditionalFormatting xmlns:xm="http://schemas.microsoft.com/office/excel/2006/main">
          <x14:cfRule type="cellIs" priority="2546" operator="equal" id="{65F442E8-51D3-4EFE-B0A0-85AD7C92B37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547" operator="equal" id="{56B371E5-BDDF-4E63-9B89-E71ECEC17639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548" operator="equal" id="{677287BF-B0F3-4541-967B-8F99ED2CA34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549" operator="equal" id="{9455FDF4-534C-498C-859B-B1436C983E7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550" operator="equal" id="{F2E206B6-F816-4A08-A7B2-CD29F74AB9C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551" operator="equal" id="{F58C259D-5B67-4EDD-9B61-87CB21625FB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552" operator="equal" id="{D40FCAD9-E320-41E5-835F-71CBDB04DFF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553" operator="equal" id="{FB1AC114-2D0C-4C4E-99E1-422E2AFE902D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554" operator="equal" id="{C3DC80C2-04B1-44F8-9189-1F9AEF4D3EB0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555" operator="equal" id="{8CF07F79-7CC8-4B4D-A801-564623A605E0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556" operator="equal" id="{BA4406FD-E093-4A3C-8BE0-B4CB74263584}">
            <xm:f>Data!$B$2</xm:f>
            <x14:dxf>
              <fill>
                <patternFill>
                  <bgColor theme="4"/>
                </patternFill>
              </fill>
            </x14:dxf>
          </x14:cfRule>
          <xm:sqref>U2</xm:sqref>
        </x14:conditionalFormatting>
        <x14:conditionalFormatting xmlns:xm="http://schemas.microsoft.com/office/excel/2006/main">
          <x14:cfRule type="cellIs" priority="2513" operator="equal" id="{01A97227-3F6D-4021-92C0-E5A70AF59C9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514" operator="equal" id="{A3DD26DE-02BF-4C66-918E-8ACCC0EB291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515" operator="equal" id="{230C9BAA-A064-4B4D-84CD-3AFFCE01C6B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516" operator="equal" id="{6351615B-520F-4AFB-843E-7944918490C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517" operator="equal" id="{D065A467-A811-4D06-A505-EA33D91E0FE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518" operator="equal" id="{0A927BC2-4C9A-4177-8CCA-D091F3F9388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519" operator="equal" id="{1208C969-9E7A-4F00-9D74-73B3EB693A4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520" operator="equal" id="{F6AB63D9-B76E-49D1-B93E-96903035D39F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521" operator="equal" id="{FEDD83D8-3AF7-4C45-BC72-36051AB421B2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522" operator="equal" id="{3C7E6682-AD81-4530-869C-62812262CFBC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523" operator="equal" id="{0226956F-75DC-4CFC-B1AB-2489C4B72905}">
            <xm:f>Data!$B$2</xm:f>
            <x14:dxf>
              <fill>
                <patternFill>
                  <bgColor theme="4"/>
                </patternFill>
              </fill>
            </x14:dxf>
          </x14:cfRule>
          <xm:sqref>AJ2 AH2</xm:sqref>
        </x14:conditionalFormatting>
        <x14:conditionalFormatting xmlns:xm="http://schemas.microsoft.com/office/excel/2006/main">
          <x14:cfRule type="cellIs" priority="2502" operator="equal" id="{DF5D9103-7741-4E9F-B871-E674ACEEEDE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503" operator="equal" id="{2B29B351-FE5E-45E1-BA4C-E33FC0F4145D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504" operator="equal" id="{EF229864-4210-4D34-8109-6E4F245D781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505" operator="equal" id="{E0009197-4793-4E74-80D3-19D949F6180C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506" operator="equal" id="{1E9DEC3A-4B57-404C-864A-0A5786D2AC4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507" operator="equal" id="{FC3FF4A7-6900-44CE-9148-DE748321DC9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508" operator="equal" id="{DFC1FB2A-D402-49E3-B240-D4EB02DD349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509" operator="equal" id="{B26E9FF2-7A99-465B-972A-1F1EF7DD00E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510" operator="equal" id="{7E36A8E5-1587-45B1-9B3C-6B29589ABA39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511" operator="equal" id="{2C497E3A-5C3D-4B73-A5C1-C1BEF53DB435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512" operator="equal" id="{EBF28738-C654-48C2-8112-56BED720A79A}">
            <xm:f>Data!$B$2</xm:f>
            <x14:dxf>
              <fill>
                <patternFill>
                  <bgColor theme="4"/>
                </patternFill>
              </fill>
            </x14:dxf>
          </x14:cfRule>
          <xm:sqref>AG3:AI3</xm:sqref>
        </x14:conditionalFormatting>
        <x14:conditionalFormatting xmlns:xm="http://schemas.microsoft.com/office/excel/2006/main">
          <x14:cfRule type="expression" priority="2486" id="{8558FF91-3DF1-4E67-9071-E9FAB3CEE63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87" id="{B3975964-DDD3-4B25-BF11-2A1BE5F0F0F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88" id="{27AB2F15-C6EC-454C-B201-0BFDCAA51F9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89" id="{1BAA94CE-92F2-48B5-9E55-30926A5AAEE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90" id="{7B10200E-D5A3-4A17-91BA-047C045C94E0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91" id="{B123040F-B859-4F5D-AC00-D8C2D970B89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92" id="{968393AF-62D0-44B8-A4AC-7A7085C5CBA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93" id="{457D55E9-CA65-46EF-842E-1A0339CBCBA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94" id="{5ABAEE6F-3A33-4D90-83B8-5DA1E6CDD31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95" id="{831220F6-3ED7-4BA8-901C-18CE2B64FD6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AJ3</xm:sqref>
        </x14:conditionalFormatting>
        <x14:conditionalFormatting xmlns:xm="http://schemas.microsoft.com/office/excel/2006/main">
          <x14:cfRule type="expression" priority="2470" id="{A5FE5C03-C723-457F-A394-123A2C48BD2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71" id="{C095AED2-B4E7-4830-AA75-AFB134777DA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72" id="{0DD85DC8-62BE-45F1-B4A5-722240F1996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73" id="{670AE9D7-FC77-4917-80AC-35C7DCA81A6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74" id="{D4FB2FD4-40C7-4C5C-9035-D9413C4673B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75" id="{8FA5F2D2-C130-4C17-B73A-EE2CD1327F9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76" id="{3187861A-6218-40C5-98E6-C31AD694AE5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77" id="{9E0C88CB-9969-4D85-86DC-B8F72D0EB06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78" id="{0AED1504-C76F-49E2-B789-377157C4776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79" id="{9D26FF49-7E89-4E6E-9B08-084E652A2C2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AG6:AJ6</xm:sqref>
        </x14:conditionalFormatting>
        <x14:conditionalFormatting xmlns:xm="http://schemas.microsoft.com/office/excel/2006/main">
          <x14:cfRule type="expression" priority="2460" id="{EB310887-93CC-49AC-A502-4D87B091544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61" id="{271BC89A-2A40-445C-AEB1-AC53C603650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62" id="{BBF5CF6C-CD94-45EF-9422-13BB1AFA43A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63" id="{207A9058-7AAF-413E-A8AF-88A4526A0BA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64" id="{F84D081A-357B-44EE-98B6-EA11DCA63AF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65" id="{552EA68A-C000-4EA1-9635-A6ADDD33703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66" id="{ED48FA3F-CD11-4894-8A65-4C6BED46A34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67" id="{373C36A5-F5CD-488F-9434-D62746F773A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68" id="{9CA72264-A25E-4C46-9BCC-D1785DF0393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69" id="{4C1487E3-B413-4B80-A6F5-9785B99C35A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AG4:AJ4</xm:sqref>
        </x14:conditionalFormatting>
        <x14:conditionalFormatting xmlns:xm="http://schemas.microsoft.com/office/excel/2006/main">
          <x14:cfRule type="expression" priority="2447" id="{3470CD73-A4D0-463B-B7D8-23715DF89BD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48" id="{A0B01FD7-D182-42C2-8439-32132F83EF2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49" id="{515FC7E9-A515-4563-BF35-162083F4979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50" id="{8A59051D-3BE1-4AF2-8753-0A80193F433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51" id="{86B586C7-8AC6-4000-9448-706C4D7787A0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52" id="{ADD47469-D66C-4120-9F4E-43C41C23689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53" id="{3793B66B-3F4B-4B7F-81A6-F80F09AEE80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54" id="{992F3B71-0357-4D61-BA57-5300BBA4908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55" id="{135395ED-0D48-464E-A875-1876B87E0C3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56" id="{6F119773-B5DB-4DAA-9039-DA179E081D9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AG5:AJ5</xm:sqref>
        </x14:conditionalFormatting>
        <x14:conditionalFormatting xmlns:xm="http://schemas.microsoft.com/office/excel/2006/main">
          <x14:cfRule type="expression" priority="2428" id="{6ECD545A-B26C-4F04-ABE6-7C1A20D7909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29" id="{9B9C1A87-EC33-41C7-8A41-0DAEF0BCF72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30" id="{DC6F0D6F-8647-402A-9A2E-10CE268FEC1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31" id="{2C1FEFB5-B0C8-4AA2-81B6-CEBA7BB531BE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32" id="{9878FD96-06F0-4C7F-8FFA-4B40DB44028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33" id="{7E155C80-46A3-4E3F-862D-294CF559E53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34" id="{D3AD6D5C-C25E-46EE-8CCB-E07B94E23E5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35" id="{93DA09B4-2DCF-4624-B268-08377AEF587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36" id="{211553AC-B699-4CB4-8D4F-DEE8D50821F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37" id="{AB3360A5-B307-41D0-82E7-3DC5E489CA1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AG9:AJ9</xm:sqref>
        </x14:conditionalFormatting>
        <x14:conditionalFormatting xmlns:xm="http://schemas.microsoft.com/office/excel/2006/main">
          <x14:cfRule type="expression" priority="2418" id="{79A562D4-D1B6-4AA2-BBB9-C291A205AC3B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19" id="{51F11CB9-3CDF-4917-B6A0-AE9B6B914F6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20" id="{4E5E9247-2917-42A4-AE20-D8395E20318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21" id="{5D525512-4F30-4F95-B249-FE69F294C18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22" id="{33245553-E6C7-423F-90BD-F84E52A1564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23" id="{9B1371BD-B31F-42E5-889D-FAAF8322DF5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24" id="{B4010912-2E8B-46ED-B577-BB9872BAD4FD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25" id="{8DDE5BB2-DE85-404B-BAFF-2560B3145F6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26" id="{C1083FE3-2A2F-4F28-BD4B-32CFA0E6287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27" id="{97CBC199-480F-4933-87C0-01E8C158183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AG7:AJ7</xm:sqref>
        </x14:conditionalFormatting>
        <x14:conditionalFormatting xmlns:xm="http://schemas.microsoft.com/office/excel/2006/main">
          <x14:cfRule type="expression" priority="2405" id="{8874F843-47E3-4D65-808F-C6E2D553C51B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06" id="{A26ED16A-AEF2-4E50-8FE0-4E624FE517E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07" id="{58B80518-C3B4-460E-B818-8D81BCE95B6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08" id="{8B6A939F-DBE1-4DE0-BE27-0395D1A6DFA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09" id="{95BA14D6-A19E-45ED-BE23-0FFE873A70A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10" id="{510976E7-AE10-4A77-8DC5-2DF4A44ACF0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11" id="{D23ED691-9ED4-44DF-894A-F32D00EEBE8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12" id="{E4A6A8F6-62A1-4C21-9483-BABEB1CB301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13" id="{3497A4CD-63FD-43F2-BEAB-160037F2A58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14" id="{CE7CE054-4EFB-4C8C-9F3D-8316E469B3E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AG8:AJ8</xm:sqref>
        </x14:conditionalFormatting>
        <x14:conditionalFormatting xmlns:xm="http://schemas.microsoft.com/office/excel/2006/main">
          <x14:cfRule type="expression" priority="2386" id="{EA79F05E-B920-422A-963B-D856C4F4060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387" id="{5CD61FEF-F6FC-4AE8-91C3-29DFAB77FFF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388" id="{60B2AB4B-824D-4775-B26B-9DC1B1BA310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389" id="{BCA7A17C-BC66-475E-A344-09C7B8729DE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390" id="{6D0764DF-410B-4D79-A466-405D24C2678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391" id="{A0A90E62-B54C-4EBF-B93C-D5DBCE82938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392" id="{B686E7D2-CC53-41AD-A9BC-7730A63055C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393" id="{04082039-BDFA-4CDF-83CE-E0DFA60CEAB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94" id="{77223A92-6A12-4B6A-9378-159E34C6671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395" id="{B4A998EB-FCD6-47A0-977B-056F0205EAC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AG12:AJ12</xm:sqref>
        </x14:conditionalFormatting>
        <x14:conditionalFormatting xmlns:xm="http://schemas.microsoft.com/office/excel/2006/main">
          <x14:cfRule type="expression" priority="2376" id="{3BC99A57-4B7F-42D7-B504-016E45732B5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377" id="{4D44633E-B8DE-4FE7-BECF-409012F6740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378" id="{3A962BCA-EA15-4DC9-AA79-ECE586A9444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379" id="{A9F169FF-B8FE-45A1-B56B-EE2810251170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380" id="{AEDE3CBB-5797-4DF3-A1A0-3AAD9AD8A1F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381" id="{CD529ABB-7FD2-4240-9FA1-7FFC1C6C435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382" id="{000A085B-11A5-4377-93C4-2B6C0B5CDB93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383" id="{9F9EF797-5E5D-4F9B-AA32-089EBD8BF7D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84" id="{C2F77922-44A7-4D07-BCED-B9A0367AFD6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385" id="{C1A33E05-82F2-455A-AADB-5DF729B6A84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AG10:AJ10</xm:sqref>
        </x14:conditionalFormatting>
        <x14:conditionalFormatting xmlns:xm="http://schemas.microsoft.com/office/excel/2006/main">
          <x14:cfRule type="expression" priority="2363" id="{43AB7293-CDD7-46CF-BD59-844AC7CA4A8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364" id="{935E6ACD-3EFB-4A4D-A570-A713AB6B2D6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365" id="{7E95DD7D-6325-4F76-98A8-1C516360021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366" id="{DBDDC62E-CCC9-47A0-A5FD-873146255C4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367" id="{7C9B3FFC-704F-4C6B-8909-72F4AA29196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368" id="{509963E1-E90F-4890-8764-3F51619EF2D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369" id="{AF51DB17-4E7F-49E1-A136-EA4683EBCB2F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370" id="{5F141C8C-CA84-4ABC-8469-B93DA5F4288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71" id="{BC15CE7A-D335-459C-AD24-A3482DD3747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372" id="{C12A2A13-C8B3-40C5-B1C5-BC7BE5C6DC2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AG11:AJ11</xm:sqref>
        </x14:conditionalFormatting>
        <x14:conditionalFormatting xmlns:xm="http://schemas.microsoft.com/office/excel/2006/main">
          <x14:cfRule type="cellIs" priority="2307" operator="equal" id="{B24CAF73-887C-4BF1-9C73-83C8BD43C66D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308" operator="equal" id="{8F1302F9-19B2-4E18-AE20-74363F7492E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309" operator="equal" id="{DBD79BD5-AF84-4589-92B7-713B248DB414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310" operator="equal" id="{4624D6FF-6E54-48C8-9615-054EB0BBE79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311" operator="equal" id="{CA9098ED-0712-42B4-BF7F-D4EB827F87B1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312" operator="equal" id="{B53885A9-3447-401A-9F58-728F08F622F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313" operator="equal" id="{2C39CC01-9020-4004-B6AE-86CBC013655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314" operator="equal" id="{32C218AA-9133-4298-9E50-26CF9AF640EF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315" operator="equal" id="{7B7779EC-F41A-47AD-8640-6BC65793E5A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316" operator="equal" id="{40E86FFB-FDD1-41F7-9A19-7C2B91C71D48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317" operator="equal" id="{1EB01229-F9C5-43AC-A243-93DE5931984F}">
            <xm:f>Data!$B$2</xm:f>
            <x14:dxf>
              <fill>
                <patternFill>
                  <bgColor theme="4"/>
                </patternFill>
              </fill>
            </x14:dxf>
          </x14:cfRule>
          <xm:sqref>AG2:AH2</xm:sqref>
        </x14:conditionalFormatting>
        <x14:conditionalFormatting xmlns:xm="http://schemas.microsoft.com/office/excel/2006/main">
          <x14:cfRule type="cellIs" priority="2296" operator="equal" id="{6001F0E9-D4B5-4FE9-BCD5-5D2D942B2FD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297" operator="equal" id="{DB56C211-AD70-4F44-A3F0-54CB25E27C7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298" operator="equal" id="{E91A04D6-B8DB-4A2A-A677-2554EA9DD4E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299" operator="equal" id="{E42D0BB7-B237-43E3-AB90-DD552324B30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300" operator="equal" id="{1FAA052C-5D7B-4458-A483-4D4DA1FFC91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301" operator="equal" id="{6571FF50-B6A0-48C1-A32A-C8727FD2752F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302" operator="equal" id="{F212A841-BD8E-440B-8924-A811183FD84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303" operator="equal" id="{2762CBC8-A62A-46C4-A39C-286E8A41C2F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304" operator="equal" id="{C238077F-9BAE-4374-BBE5-40CB580BF99F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305" operator="equal" id="{BD53A816-E892-49AD-A8B4-66EC5903BFF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306" operator="equal" id="{847B0B7E-845D-44DB-838B-341D6CCF9E1A}">
            <xm:f>Data!$B$2</xm:f>
            <x14:dxf>
              <fill>
                <patternFill>
                  <bgColor theme="4"/>
                </patternFill>
              </fill>
            </x14:dxf>
          </x14:cfRule>
          <xm:sqref>AI2</xm:sqref>
        </x14:conditionalFormatting>
        <x14:conditionalFormatting xmlns:xm="http://schemas.microsoft.com/office/excel/2006/main">
          <x14:cfRule type="cellIs" priority="2285" operator="equal" id="{6AEA2583-CB5F-46CA-AB9E-E5ED161E469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286" operator="equal" id="{66BC757B-AFAE-4E99-8C74-3260A2AE24F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287" operator="equal" id="{2874A3BF-2204-4801-B7C7-1E3E6EB9771C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288" operator="equal" id="{3A7036F2-EFB8-49E5-84E3-DC9D542310FF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289" operator="equal" id="{84671DB7-2692-4E56-89FA-77C1FD5EC59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290" operator="equal" id="{3D95569A-E052-40D2-8BD9-11D32496FEAC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291" operator="equal" id="{9AC5264F-A6BB-4CEF-BFA6-18591207738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292" operator="equal" id="{B0F8C211-B1BF-4683-AF3B-1A52C20FFBAF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293" operator="equal" id="{406190B5-6150-4073-95DF-1327DA5A645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294" operator="equal" id="{14CA7F25-8CF9-40E0-B931-1B0BFD4DE9F4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295" operator="equal" id="{76CBC8F5-B123-405C-AF00-C1EB14CF0F83}">
            <xm:f>Data!$B$2</xm:f>
            <x14:dxf>
              <fill>
                <patternFill>
                  <bgColor theme="4"/>
                </patternFill>
              </fill>
            </x14:dxf>
          </x14:cfRule>
          <xm:sqref>AI2</xm:sqref>
        </x14:conditionalFormatting>
        <x14:conditionalFormatting xmlns:xm="http://schemas.microsoft.com/office/excel/2006/main">
          <x14:cfRule type="cellIs" priority="2274" operator="equal" id="{C48364AE-FF16-48D8-B89E-C31502F0F810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275" operator="equal" id="{841EC69C-CE9E-4E15-B6E9-2981AC8EFDA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276" operator="equal" id="{1DC32F50-2672-4534-969B-5CCEA86761A2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277" operator="equal" id="{779DC85E-D1A5-452A-AC34-3FD326282B5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278" operator="equal" id="{BEFFF6EB-C8EA-432B-BC80-1EFC8259D79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279" operator="equal" id="{39CE5C51-813A-4A73-BD6B-AB6B617D2FF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280" operator="equal" id="{233B6358-2460-485B-B602-AC81D1ACB1AD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281" operator="equal" id="{33FA59DC-9D47-4BB6-AA30-BD99E7F3579C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282" operator="equal" id="{67408211-B1E9-4D36-8C9A-6D406ACE486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283" operator="equal" id="{241BB754-8082-4F89-9409-2A95FE29C6C5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284" operator="equal" id="{2FA52DEA-E66D-4BD7-AF4E-14C028E4B14C}">
            <xm:f>Data!$B$2</xm:f>
            <x14:dxf>
              <fill>
                <patternFill>
                  <bgColor theme="4"/>
                </patternFill>
              </fill>
            </x14:dxf>
          </x14:cfRule>
          <xm:sqref>AK2:AT2</xm:sqref>
        </x14:conditionalFormatting>
        <x14:conditionalFormatting xmlns:xm="http://schemas.microsoft.com/office/excel/2006/main">
          <x14:cfRule type="cellIs" priority="2263" operator="equal" id="{2C43A567-C234-44CC-9627-74552F3528AD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264" operator="equal" id="{70FDA661-EA8C-43EC-A9C3-ACBE3B77E04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265" operator="equal" id="{77D96B82-331A-4590-BD0F-C20FC3F87AD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266" operator="equal" id="{1409FD5D-595F-4766-85E7-728CE7DDE0D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267" operator="equal" id="{DC3A31B5-67D8-44EE-BD64-5A5AFEFC48A9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268" operator="equal" id="{9D2386C8-E757-45EA-8724-68DD5339D390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269" operator="equal" id="{3D96CE8E-AAEF-47EB-83C3-1354205AE3EE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270" operator="equal" id="{A9C3D4D0-D950-4FF0-BA32-2D50CC1E4941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271" operator="equal" id="{DABD8148-645E-466F-9BE9-03458C7D910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272" operator="equal" id="{07237689-4425-4286-A6EB-8676605E168D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273" operator="equal" id="{0CA117BC-B568-4E9C-921E-47C0E02E1C75}">
            <xm:f>Data!$B$2</xm:f>
            <x14:dxf>
              <fill>
                <patternFill>
                  <bgColor theme="4"/>
                </patternFill>
              </fill>
            </x14:dxf>
          </x14:cfRule>
          <xm:sqref>AK3:AT3</xm:sqref>
        </x14:conditionalFormatting>
        <x14:conditionalFormatting xmlns:xm="http://schemas.microsoft.com/office/excel/2006/main">
          <x14:cfRule type="cellIs" priority="2252" operator="equal" id="{3F1C3E0D-4B8C-4964-AEE2-B02155C8D86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253" operator="equal" id="{33488DC1-610B-4F31-88FA-D9BD54B0D1A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254" operator="equal" id="{795BAFEC-B9DF-4BA0-B7CF-FADA74C005A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255" operator="equal" id="{49C14D0F-8361-4F78-93BE-24ACBD5766C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256" operator="equal" id="{78B1CA4D-CBD4-40A8-AD8D-8F607B97109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257" operator="equal" id="{7E71F28D-6E61-4EF0-B445-0B1840A4B76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258" operator="equal" id="{D2384FA8-7904-4554-9226-245FA01C076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259" operator="equal" id="{58DE2FBE-EF00-4A82-8C42-6FAF2A35E4C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260" operator="equal" id="{C26D131E-719A-4F0B-93CC-9116C8F83327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261" operator="equal" id="{02326518-C24A-476A-A1E6-182F7041A729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262" operator="equal" id="{4A91B0D9-7719-48FD-BAD6-779D01B446D1}">
            <xm:f>Data!$B$2</xm:f>
            <x14:dxf>
              <fill>
                <patternFill>
                  <bgColor theme="4"/>
                </patternFill>
              </fill>
            </x14:dxf>
          </x14:cfRule>
          <xm:sqref>AK1</xm:sqref>
        </x14:conditionalFormatting>
        <x14:conditionalFormatting xmlns:xm="http://schemas.microsoft.com/office/excel/2006/main">
          <x14:cfRule type="expression" priority="2239" id="{99216C67-8494-46D8-9A80-ADCE0E124FF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240" id="{9610DC6A-9F43-4AD0-B213-5FF7BCA61A77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241" id="{500D02D5-9CA1-46A4-862F-C2A64FFB92A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242" id="{42A80CB8-22DC-4648-A23F-FB514C0E3E4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243" id="{EF6E3895-DE3D-4099-A8A4-D148E1F55ED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244" id="{12F2E834-CA83-42A3-A9E2-E76AE456CF5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245" id="{B499289F-627E-440C-B80C-6EBAE2D136A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246" id="{8B85F68A-D553-4368-AE78-7925DB78B92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247" id="{C559D1BC-2380-417F-8ED5-00AB4A2C708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248" id="{507B9187-3CD9-4F96-A5FD-AAE4796DF6B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AK5:AT5</xm:sqref>
        </x14:conditionalFormatting>
        <x14:conditionalFormatting xmlns:xm="http://schemas.microsoft.com/office/excel/2006/main">
          <x14:cfRule type="expression" priority="2220" id="{38C19A39-E3EC-42FC-9046-A8517B8C880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221" id="{9A6500D0-9308-4539-BEE9-27EDCD96D05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222" id="{35B08966-965F-46BA-971F-467B2D43A1B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223" id="{D1EBB9AB-A2CB-47F6-B0DA-970C38F1F0E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224" id="{CCE6ECE1-8A2C-4E7D-8F8E-0A874691240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225" id="{EFF0866D-6096-4EB8-A5FF-96C794DDF27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226" id="{76BEFE86-AC82-4BD8-950E-DD52B012BAA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227" id="{87F70DCB-7E58-4D6E-8A35-18507F0AEB4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228" id="{4DAEFACD-B7B6-469B-8E79-B23B62CB874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229" id="{CC864EF8-3F97-4ECA-92EB-029DEF5E30B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AK4:AT4</xm:sqref>
        </x14:conditionalFormatting>
        <x14:conditionalFormatting xmlns:xm="http://schemas.microsoft.com/office/excel/2006/main">
          <x14:cfRule type="expression" priority="2207" id="{39835888-1973-495D-AE7E-081DBFFB908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208" id="{BEF20BC6-653E-4875-921E-45684FA2F0A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209" id="{A8DFEE76-2956-4D32-B37C-C3F302AB5CC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210" id="{09FB47A7-4D6E-43D2-B9C4-DE89B560EE4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211" id="{29BD198E-BB4A-435F-B72E-7466710BC1A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212" id="{890C73ED-82D6-446B-B63C-DF16AC8B195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213" id="{77E0193F-7394-4F5E-9DA7-D6D14EC30C0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214" id="{708DC3C6-1919-49FA-9ECB-D706B38B337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215" id="{703E566A-E51E-4926-921A-FE76997C63C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216" id="{335C93AB-55AF-4F8A-8AA8-237C854CC08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AK8:AT8</xm:sqref>
        </x14:conditionalFormatting>
        <x14:conditionalFormatting xmlns:xm="http://schemas.microsoft.com/office/excel/2006/main">
          <x14:cfRule type="expression" priority="2188" id="{5CE2648E-3754-4445-BB79-74410EE8100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189" id="{85DED306-8F25-4358-9CCD-9672B0BF8DC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190" id="{D61930EB-8248-44B6-A827-A2057A72B24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191" id="{AEBB1E2C-35CB-4724-BE6A-8C446D8162B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92" id="{CB024FF6-0537-42D1-88E0-7C98169884B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193" id="{2B4D74CB-640D-4501-928B-E55DB008AFA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94" id="{9375A263-5BE7-4873-A81B-5F59547557EF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195" id="{62489B9F-7BC3-49D3-8CAA-B3989DC616E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96" id="{9A7EC7C0-BE9B-472F-8504-17BAC9F8952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197" id="{0159E665-0709-45F2-BF60-7D485EFA196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AK7:AT7</xm:sqref>
        </x14:conditionalFormatting>
        <x14:conditionalFormatting xmlns:xm="http://schemas.microsoft.com/office/excel/2006/main">
          <x14:cfRule type="expression" priority="2175" id="{FC20A0DE-F802-4979-9E57-E8A9D00BD3D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176" id="{2FB5E9AB-FBAD-4D85-9CF3-8B5AC880BE3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177" id="{D8B48542-7FE0-4192-B099-DA588014C34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178" id="{A0BAC814-BB78-48F5-AA43-4BA628A8161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79" id="{1C10ECB8-9837-42A2-8ECE-21442DCB634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180" id="{7A3DCC27-B5AD-4359-B671-AE221F6A38E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81" id="{41A9E5D8-74F3-4E39-A3FF-B4F6A464CDE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182" id="{6F4DFF48-EFCC-4EE8-ACEF-53414DA5DB0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83" id="{406F659B-513F-4ADA-9858-3ED32E67346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184" id="{6EF2789F-E483-43F4-A7CA-1F8AA4FBA78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AK11:AT11</xm:sqref>
        </x14:conditionalFormatting>
        <x14:conditionalFormatting xmlns:xm="http://schemas.microsoft.com/office/excel/2006/main">
          <x14:cfRule type="expression" priority="2156" id="{A3309E77-015D-41DD-800E-F9600B8F119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157" id="{97D26E15-CFFA-4CBA-BBC0-7A1BC398BB7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158" id="{E765AA53-A784-470E-9638-929F32E15D4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159" id="{0AC3449D-6A3F-409F-838B-81BF330BCDF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60" id="{A9000E3E-2844-4CE4-88A2-116F7F1E0B4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161" id="{72986303-26D7-457F-A637-A68B5E03AE4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62" id="{107F41B4-99C9-45CB-9ACA-0E74BD7F39A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163" id="{5AB104C4-3C46-4DF2-A957-04B3B0B5935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64" id="{999CABAB-2C6E-4DE2-96AE-87746D02115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165" id="{4B3BEC79-AE69-47A9-8489-093FD65C65F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AK10:AT10</xm:sqref>
        </x14:conditionalFormatting>
        <x14:conditionalFormatting xmlns:xm="http://schemas.microsoft.com/office/excel/2006/main">
          <x14:cfRule type="cellIs" priority="2113" operator="equal" id="{321D5DA1-0360-4B2D-B3BA-C6D27028B6C8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114" operator="equal" id="{1B68AC09-3D8A-429C-9271-C492705607AE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115" operator="equal" id="{B01056FB-1A1D-451A-9894-ACC4AB61FE9F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116" operator="equal" id="{71B4365C-849C-491E-B25E-6B28C7706F2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117" operator="equal" id="{B3E5FF63-9362-46DF-A3B8-22CAD11DEA01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118" operator="equal" id="{1E37789B-C8B3-45EB-BEEA-0CD9BBF2CF2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119" operator="equal" id="{018634D9-C137-445A-8BC7-ECCA579DD987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120" operator="equal" id="{297AE1BD-1D0E-4EE3-9633-A92EA13863A1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121" operator="equal" id="{F66CF6EC-2A1A-4C87-8187-550CC4A8A9FD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122" operator="equal" id="{61EAFB0B-1247-4ADB-8DCA-AD135950F14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123" operator="equal" id="{F0310324-404E-4356-9551-99C8CA3D88C9}">
            <xm:f>Data!$B$2</xm:f>
            <x14:dxf>
              <fill>
                <patternFill>
                  <bgColor theme="4"/>
                </patternFill>
              </fill>
            </x14:dxf>
          </x14:cfRule>
          <xm:sqref>AX2 AV2</xm:sqref>
        </x14:conditionalFormatting>
        <x14:conditionalFormatting xmlns:xm="http://schemas.microsoft.com/office/excel/2006/main">
          <x14:cfRule type="cellIs" priority="2102" operator="equal" id="{979AF6B3-ABE0-48B8-B392-689A0AE3A1E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103" operator="equal" id="{ECF0D695-3D32-49D8-BCBD-9D3A4550CCC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104" operator="equal" id="{9F95A51D-A9DA-4A14-A6C4-E25B1986319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105" operator="equal" id="{1BBC1ABA-4B31-4A45-914D-62B8400AA7C3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106" operator="equal" id="{8BEA654F-8054-49B1-8480-185A826F87A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107" operator="equal" id="{F0663B7D-E645-4D5C-A429-5F4EBD59B1C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108" operator="equal" id="{77F3CDBB-3B2C-4170-A66D-97B38360284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109" operator="equal" id="{7EB8D712-C00F-4272-A742-5D1378FDD68D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110" operator="equal" id="{807B900D-B152-4051-9F51-7C98658A57A0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111" operator="equal" id="{164815AA-A6F0-4E17-B8EA-97A6CFA5C69C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112" operator="equal" id="{B485013A-CFFB-4F39-A960-DED193273A67}">
            <xm:f>Data!$B$2</xm:f>
            <x14:dxf>
              <fill>
                <patternFill>
                  <bgColor theme="4"/>
                </patternFill>
              </fill>
            </x14:dxf>
          </x14:cfRule>
          <xm:sqref>AU3:AW3</xm:sqref>
        </x14:conditionalFormatting>
        <x14:conditionalFormatting xmlns:xm="http://schemas.microsoft.com/office/excel/2006/main">
          <x14:cfRule type="expression" priority="2086" id="{59FFB8EF-AD53-4CAC-B02C-989000D5A0A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87" id="{C3618CAF-AD26-480D-B31F-F401A763F77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88" id="{B7C2604B-9F37-4528-8E8C-76B498737CE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89" id="{04C0900F-7498-4575-89C9-367F25493ED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90" id="{6BFB3956-EB91-4282-9F6F-1E8F340BF600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91" id="{48E91683-FD2E-4B8B-BCEF-F08B21C8B3B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92" id="{B5CDE573-9700-4041-9391-6E2EC8291B8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93" id="{DE73B512-45E5-4F72-AFD8-94A9C1913D6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94" id="{CE561FBC-CAC1-44ED-A752-31137005956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95" id="{AF7DBA3B-3DB7-468E-82B8-57757BF1B005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AX3</xm:sqref>
        </x14:conditionalFormatting>
        <x14:conditionalFormatting xmlns:xm="http://schemas.microsoft.com/office/excel/2006/main">
          <x14:cfRule type="expression" priority="2070" id="{FAE248E0-4360-465F-A984-066695B5AAC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71" id="{B79620E2-1380-4F76-AC88-BBE8578211D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72" id="{891C0B10-9C67-4C4A-A131-08789A7B1EC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73" id="{F34C4FCB-D9AF-43E7-9179-F92235B602A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74" id="{4B9BCEAA-CEE3-4491-9423-78B96A8E611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75" id="{C4A31947-5D23-4340-AB83-8F11D07E6C2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76" id="{5C24A718-DED3-403A-ABDC-C1F3E50542F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77" id="{172C360E-BA0F-4BC9-8725-E362A1921F9C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78" id="{C5AD7F38-FE8B-4D09-90BA-73F3429EE51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79" id="{50E33238-EFB4-4BF3-AF74-2B6072570B4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AU6:AX6</xm:sqref>
        </x14:conditionalFormatting>
        <x14:conditionalFormatting xmlns:xm="http://schemas.microsoft.com/office/excel/2006/main">
          <x14:cfRule type="expression" priority="2060" id="{7B0BC93D-F8D9-4666-8028-6EAABF26235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61" id="{FEF14FE0-68CB-4C7F-B882-A1E168F87E3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62" id="{931438E2-DD1C-412C-9FB9-395551071F3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63" id="{A35AB03A-DF60-496F-9FC8-8EB44F36641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64" id="{5B701C6D-CC81-4168-BCA8-11C4F95BA60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65" id="{6294CE17-D5F7-4A55-A0FC-5F3D5C1C104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66" id="{ACEC2ED4-B720-4D79-A4FE-E4FE261E23D4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67" id="{E57EF1A5-4897-43C3-813E-203E1976398B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68" id="{2CBA4979-5DE9-4570-9E66-C3706CE96EF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69" id="{EF7C662F-8A91-4024-B9BB-D701C4F3AD0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AU4:AX4</xm:sqref>
        </x14:conditionalFormatting>
        <x14:conditionalFormatting xmlns:xm="http://schemas.microsoft.com/office/excel/2006/main">
          <x14:cfRule type="expression" priority="2047" id="{171FFB6A-F3AD-47E5-BF15-C7461F82CB7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48" id="{9D0B1218-EAFB-4AA8-81FA-67BFA764442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49" id="{F7EEDFE9-87EF-4F82-B088-55A3DC31EEE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50" id="{66ADEA15-FB06-414F-8ABC-30D64E1CFFA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51" id="{5529779E-ED06-4BFE-8CA2-D52F879095D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52" id="{614955E9-1CF2-4733-9290-2D6BC0D9247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53" id="{1D2166BF-4F97-43B8-98E9-8AF78E60B36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54" id="{FEACBC41-F3B9-46E9-80C2-52C1AB4DBE4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55" id="{1590262C-4006-4A91-B8D4-204905A6E9B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56" id="{CB743600-E7D5-487C-B10F-FFB0C275B85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AU5:AX5</xm:sqref>
        </x14:conditionalFormatting>
        <x14:conditionalFormatting xmlns:xm="http://schemas.microsoft.com/office/excel/2006/main">
          <x14:cfRule type="expression" priority="2028" id="{E28D49C5-2DAB-4297-8A5D-A54542100B9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29" id="{DBBC9F86-C5E1-47D2-8B5C-71184A3813F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30" id="{94BBC666-5FC7-4DCF-9099-9B8A78D0E7E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31" id="{2A9BCA79-2CAA-4E0A-9CE2-D757509DFE0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32" id="{75057A63-D415-4120-A01A-CDB61F2492B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33" id="{5C8EC44A-6EAF-48B5-AC60-4628C096199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34" id="{3A5D8505-848E-4C47-A342-40578B6A4FD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35" id="{4225CF34-E7F1-4B7F-AF47-0468E7D6AD1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36" id="{62055385-E9F3-4134-BD13-B7E4DB924AD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37" id="{C5B69BE3-C539-4325-A286-59DFA6B58AB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AU9:AX9</xm:sqref>
        </x14:conditionalFormatting>
        <x14:conditionalFormatting xmlns:xm="http://schemas.microsoft.com/office/excel/2006/main">
          <x14:cfRule type="expression" priority="2018" id="{3950C6E0-F5F7-4CC9-AB08-81776A68486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19" id="{84872727-1172-43AC-B3B6-18A4F415215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20" id="{C90402F7-4496-4ECD-A597-7DECAD31F540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21" id="{62F9BF6D-CEB3-41A9-A671-17C877CEC6C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22" id="{464B4BC9-16E1-4BEF-895C-D32407696B3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23" id="{449283AF-9A0F-4E37-A427-BB2D7F16942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24" id="{DD494298-6DF4-4A09-BEB6-52E23EA9335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25" id="{28DE2772-0466-4D07-84FE-943020C654B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26" id="{B488D1BE-D800-4346-82C1-4F461F079B9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27" id="{D95E3246-BF2A-4C70-9F3B-E7CED3312D5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AU7:AX7</xm:sqref>
        </x14:conditionalFormatting>
        <x14:conditionalFormatting xmlns:xm="http://schemas.microsoft.com/office/excel/2006/main">
          <x14:cfRule type="expression" priority="2005" id="{F2A0D4F5-3ADD-4723-9BFF-0BFA3B9D89D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006" id="{982DA049-5315-417F-899A-B97EB5FE3B1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007" id="{2A2DEA93-5DCB-4386-978A-21048C9A125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08" id="{B5108D3E-2524-4905-B846-E352F4CCD28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009" id="{EB3DDAC9-0C35-40FA-8B09-DB0C0DBF696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010" id="{A78C6B4D-C226-44C3-888F-5EBE9DBC215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011" id="{FEA7AD60-BE33-4D4F-ACF0-C3350C2D03A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012" id="{16C04637-DDFC-45FB-987C-9AA17961E6F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013" id="{30EECADD-0F46-4C6D-A4BB-497BF2F7128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14" id="{036FCEBD-07ED-4ADC-B664-1FA4518089A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AU8:AX8</xm:sqref>
        </x14:conditionalFormatting>
        <x14:conditionalFormatting xmlns:xm="http://schemas.microsoft.com/office/excel/2006/main">
          <x14:cfRule type="expression" priority="1986" id="{4326FB28-9EB7-4052-AAB1-A899A516988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987" id="{38B94E31-3D0F-40D7-9FAE-1A5D3DFE386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988" id="{ADD5C8FD-75E9-49D7-ACC0-1E5AA8E8257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989" id="{F17AE49D-266E-4E70-AFEB-E429A036518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990" id="{FABC46BC-BBE8-4068-8077-EBFD9C0C92F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991" id="{23B99764-0AF2-434D-9FDB-109BDAA112D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992" id="{180DB8A6-E57A-4B3A-ADD2-69807FCDDB5D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993" id="{3E8B86C2-071F-44C3-B16B-F692652E84B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994" id="{AFDE79C1-BADC-4B0A-8788-FDE4E09EEF8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995" id="{15B65197-08EC-4557-A15F-EBEA4BF4FC4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AU12:AX12</xm:sqref>
        </x14:conditionalFormatting>
        <x14:conditionalFormatting xmlns:xm="http://schemas.microsoft.com/office/excel/2006/main">
          <x14:cfRule type="expression" priority="1976" id="{CCB41991-407C-4CF4-9395-48CCD697D3F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977" id="{9544D551-782F-4849-90DA-B6504404A3B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978" id="{B162745F-8CAB-4792-8DE2-009FDD3390D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979" id="{211FECF7-3BB6-40E4-A7CA-FB70F5177B7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980" id="{BF3F2002-F784-405A-BB9C-C36ADD54277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981" id="{1BD541B3-3F53-459A-898E-F70CB894928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982" id="{F93F6449-768B-40AE-9E4A-F1C37FB0721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983" id="{D05B0B2A-BB7A-4DFB-A8AF-53A72CF9A88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984" id="{88D4F3EA-42FE-4878-AE5B-468DE63268F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985" id="{EE472E0C-843D-49DA-A520-9E0FA36DF56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AU10:AX10</xm:sqref>
        </x14:conditionalFormatting>
        <x14:conditionalFormatting xmlns:xm="http://schemas.microsoft.com/office/excel/2006/main">
          <x14:cfRule type="expression" priority="1963" id="{3C1E0C8D-F64A-415F-B574-0D5A76669B7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964" id="{B2CF8E72-6958-4F56-BD6C-320F9453953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965" id="{C6A35671-BA8F-4FB3-9E7F-F8B20CF8EFA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966" id="{23D15A8B-419F-4082-8F72-93D45B31CD1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967" id="{FCF5054E-2D41-49DB-A907-5D122E991B4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968" id="{C317E68A-29C4-4012-A0C8-02301DF9437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969" id="{C6CC1AAD-1553-4C11-AAE7-85C18F57DB3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970" id="{28F1160A-860D-48A3-BE6C-8881635ED7DB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971" id="{D9F363DD-3F63-4EBA-BC54-5DB54E58D51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972" id="{361BC985-AD14-4B82-9800-D775EECE112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AU11:AX11</xm:sqref>
        </x14:conditionalFormatting>
        <x14:conditionalFormatting xmlns:xm="http://schemas.microsoft.com/office/excel/2006/main">
          <x14:cfRule type="cellIs" priority="1907" operator="equal" id="{0D2ED80E-5EFE-462F-9C83-E3A240AE0E6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908" operator="equal" id="{66466283-55A0-4300-8FF5-C8CCE02D1A7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909" operator="equal" id="{B506F6CD-E0FB-4F12-82A9-D956F01D07DD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910" operator="equal" id="{FDDD0CD5-8479-4C4F-8C7F-562D2874FA4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11" operator="equal" id="{CB69838E-8984-4AD5-92A8-B44746B5A83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12" operator="equal" id="{86CEE2C6-50E3-452D-BA85-B55F7F18C6B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13" operator="equal" id="{FBA41563-0CFC-4BBE-8AEA-D50A5928B00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14" operator="equal" id="{2F29784C-51A7-4F39-B81A-87BE08F3C00E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15" operator="equal" id="{302DA65A-68A1-43D4-86F2-FBAAE0CB4419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16" operator="equal" id="{5F77FD55-2821-481F-9F8C-211043A5C9C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17" operator="equal" id="{6F839245-7D58-4D9C-B94E-710EE2A08A2D}">
            <xm:f>Data!$B$2</xm:f>
            <x14:dxf>
              <fill>
                <patternFill>
                  <bgColor theme="4"/>
                </patternFill>
              </fill>
            </x14:dxf>
          </x14:cfRule>
          <xm:sqref>AU2:AV2</xm:sqref>
        </x14:conditionalFormatting>
        <x14:conditionalFormatting xmlns:xm="http://schemas.microsoft.com/office/excel/2006/main">
          <x14:cfRule type="cellIs" priority="1896" operator="equal" id="{8B1ECFF5-2FE6-47F3-87B8-83DEF5F835B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897" operator="equal" id="{95249992-0C02-4545-BF8B-E276E30C830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898" operator="equal" id="{B917E60F-5160-45CC-B936-9A516B02C7F7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899" operator="equal" id="{6C1A00DF-083B-432D-8B73-8F2ABF39C067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900" operator="equal" id="{B26E1C23-3C1B-4C26-AC65-83F1F2A4A3D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901" operator="equal" id="{7DB611E6-8E22-4E3B-8C29-87F4C87490E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902" operator="equal" id="{8304603D-3D6C-498A-BA20-381484D34E8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903" operator="equal" id="{9331F3CC-BB80-4D0F-A431-9685F30E209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904" operator="equal" id="{98FC88E7-739C-46D1-B2EC-EA7D99A33485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905" operator="equal" id="{9E36DCD0-E16C-48A5-9606-EE105BAA4B09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906" operator="equal" id="{E89C1E36-74DF-4BF2-BA48-656883E9328F}">
            <xm:f>Data!$B$2</xm:f>
            <x14:dxf>
              <fill>
                <patternFill>
                  <bgColor theme="4"/>
                </patternFill>
              </fill>
            </x14:dxf>
          </x14:cfRule>
          <xm:sqref>AW2</xm:sqref>
        </x14:conditionalFormatting>
        <x14:conditionalFormatting xmlns:xm="http://schemas.microsoft.com/office/excel/2006/main">
          <x14:cfRule type="cellIs" priority="1885" operator="equal" id="{88267054-7812-45AA-8AA1-349C9B8A0AF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886" operator="equal" id="{1FF74CAD-6382-4F91-A23B-93FB8159202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887" operator="equal" id="{B651A1FE-1451-4767-A552-2752F6B70F0B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888" operator="equal" id="{0D91D285-5D75-46BD-AC20-6C0602B27F0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889" operator="equal" id="{E642366B-A807-4C40-AE67-699976D37CAD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890" operator="equal" id="{38754428-9F94-42D7-A63B-7BAD118D171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891" operator="equal" id="{DC86E704-80F7-4821-BCA1-8B65B58B5F8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892" operator="equal" id="{39FACA48-311C-48A1-84AF-9997DBCB798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893" operator="equal" id="{4A05D75B-F879-4CBB-957E-F44FA01329B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894" operator="equal" id="{ADEA9C17-42F0-4AC4-967D-185B1FFCF968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895" operator="equal" id="{87863D7F-4171-44E5-BA87-6A28FB276D42}">
            <xm:f>Data!$B$2</xm:f>
            <x14:dxf>
              <fill>
                <patternFill>
                  <bgColor theme="4"/>
                </patternFill>
              </fill>
            </x14:dxf>
          </x14:cfRule>
          <xm:sqref>AW2</xm:sqref>
        </x14:conditionalFormatting>
        <x14:conditionalFormatting xmlns:xm="http://schemas.microsoft.com/office/excel/2006/main">
          <x14:cfRule type="cellIs" priority="1874" operator="equal" id="{2FAC0BFF-7C0F-4F2E-8C63-A13EDB47051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875" operator="equal" id="{ECC49F7F-F1F6-4B18-8A38-C4EE3C459536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876" operator="equal" id="{818E83CA-1BA9-4E17-B40F-BE978AD551F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877" operator="equal" id="{542D484D-DE56-4F80-82C6-7B3E6DAEBA86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878" operator="equal" id="{145F2708-18BE-4E09-9183-B7FCD58825D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879" operator="equal" id="{7501EEE1-A43B-4A52-AA2A-341B7DAC8773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880" operator="equal" id="{06856F40-E349-46BA-9AFF-823615AEF302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881" operator="equal" id="{05C95F24-E34D-4C92-A241-07EB9753468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882" operator="equal" id="{00499A2F-0D0D-42F4-B65F-0636A3161906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883" operator="equal" id="{7183B07F-0102-4557-BD8D-B46AF021C3F8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884" operator="equal" id="{566D1A10-4B7D-42A1-8C36-C0F614B8B0AE}">
            <xm:f>Data!$B$2</xm:f>
            <x14:dxf>
              <fill>
                <patternFill>
                  <bgColor theme="4"/>
                </patternFill>
              </fill>
            </x14:dxf>
          </x14:cfRule>
          <xm:sqref>AY2:BH2</xm:sqref>
        </x14:conditionalFormatting>
        <x14:conditionalFormatting xmlns:xm="http://schemas.microsoft.com/office/excel/2006/main">
          <x14:cfRule type="cellIs" priority="1863" operator="equal" id="{E4AB230A-8B18-4367-BEB6-3E12A97B5F0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864" operator="equal" id="{52D06EAC-4805-4E5B-83FE-3B0EF21004B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865" operator="equal" id="{C54ADFD7-BFB5-44B1-81D7-8C05F84E9DB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866" operator="equal" id="{76A301D1-A0FD-4D85-BA7D-AA4C16A9BF9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867" operator="equal" id="{DEEB2A73-221C-447E-BA25-2816E4C999C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868" operator="equal" id="{C09B6959-9BAB-451A-A7FE-44022B633A4D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869" operator="equal" id="{1977D7ED-F8ED-49FA-A98C-37B84E9C4DC7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870" operator="equal" id="{7398B4C5-D0FC-41FC-A388-094576860B9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871" operator="equal" id="{B40ED5EB-D896-4976-9BB7-C82B37A473F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872" operator="equal" id="{E2DB857B-8A7C-4B7A-86E3-3B7A3DABBFDB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873" operator="equal" id="{B5493621-D7F9-4938-909F-3E04E5A67CE8}">
            <xm:f>Data!$B$2</xm:f>
            <x14:dxf>
              <fill>
                <patternFill>
                  <bgColor theme="4"/>
                </patternFill>
              </fill>
            </x14:dxf>
          </x14:cfRule>
          <xm:sqref>AY3:BH3</xm:sqref>
        </x14:conditionalFormatting>
        <x14:conditionalFormatting xmlns:xm="http://schemas.microsoft.com/office/excel/2006/main">
          <x14:cfRule type="expression" priority="1839" id="{76AA7377-8200-4361-9C97-713F0ACBB9F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840" id="{B747BFC5-032A-4E2B-A006-66C152FF428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841" id="{4EE5B4E3-844B-484E-9EA7-97F2FB51E64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842" id="{21045CBA-6ABE-434A-A08F-98C87E4F5C3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843" id="{D9AF64CB-0A08-4071-A327-63BAFDDAA90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844" id="{B15A1BA7-9317-413A-8DA2-2CC4D049CAF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845" id="{65195079-CE06-4B6C-BBE3-C7ADBE677D0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846" id="{07FD7F63-39D4-428C-883E-BDE12450D25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847" id="{EAED4B3E-E506-421D-86D9-42F53543291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848" id="{CC5057FD-4748-4F65-8FA1-6FDFA9B0950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AY5:BH5</xm:sqref>
        </x14:conditionalFormatting>
        <x14:conditionalFormatting xmlns:xm="http://schemas.microsoft.com/office/excel/2006/main">
          <x14:cfRule type="expression" priority="1820" id="{5FFAAD13-0952-4C73-893B-1B20CBAB240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821" id="{F78E2032-D383-4935-9309-77E5B0F244A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822" id="{42E90FB1-E273-40C9-8A89-78546DAE222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823" id="{76C95BE8-6A18-4A81-846F-1ABFA03BA1D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824" id="{1621EBD0-929A-4D2F-B7D4-783E7B4186F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825" id="{AA15BB75-10AB-449A-A313-8615EE9000C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826" id="{827952A3-0269-4194-849F-57202639B7C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827" id="{DE9F89E2-4349-4A9F-B9F7-A776F4F736D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828" id="{83FF9870-5E71-4117-8818-11E7DD7E2AA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829" id="{1BEF2E87-3DEC-44F0-93BF-AAD24DB13ED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AY4:BH4</xm:sqref>
        </x14:conditionalFormatting>
        <x14:conditionalFormatting xmlns:xm="http://schemas.microsoft.com/office/excel/2006/main">
          <x14:cfRule type="expression" priority="1807" id="{3B964CCF-3C07-4F06-8F2F-B3EF245A11F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808" id="{C926DCDC-386C-420C-B454-C9D0ABF4D53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809" id="{659A5616-7B48-4A8B-AB54-3388E141329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810" id="{6EE7B821-040D-429B-BA2D-F82B9B28493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811" id="{473D4B0B-0B17-46C0-A2C3-082CAC39F28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812" id="{F0BF4EED-B6D7-45FE-8B53-FEFBAE0FC7E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813" id="{030954FC-C03F-440E-9631-C1A551F7803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814" id="{A9AD9785-174A-47FB-9733-E04B847F198C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815" id="{7BC3098C-679B-424B-A4B4-571AC013EFD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816" id="{9FE27461-3C57-4627-ACF7-2569AC956D8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AY8:BH8</xm:sqref>
        </x14:conditionalFormatting>
        <x14:conditionalFormatting xmlns:xm="http://schemas.microsoft.com/office/excel/2006/main">
          <x14:cfRule type="expression" priority="1788" id="{A598FA54-D7C8-43B5-98FD-2BC34D8DBF7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789" id="{76B83706-4F9E-4031-93D7-3676F5887BE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790" id="{9B952EB8-EB98-44FC-A20E-CFC9A32CD2D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791" id="{1E7E6AE2-3EA9-4E7A-B363-94BC8DB0295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792" id="{48B7DE74-A345-441D-BAC6-B5E11278A31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793" id="{6F66C394-6FD4-424E-91B6-448F5CD272F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794" id="{1E9E7D2F-146D-48B2-AC22-25173B96171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795" id="{69571C13-A69B-4A95-92A1-C1B7A26858D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796" id="{46D5A596-336D-4275-870E-3F8DB2A2184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797" id="{2E752B85-EFC6-49CC-86E3-560CF0A09CE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AY7:BH7</xm:sqref>
        </x14:conditionalFormatting>
        <x14:conditionalFormatting xmlns:xm="http://schemas.microsoft.com/office/excel/2006/main">
          <x14:cfRule type="expression" priority="1775" id="{B9B11337-3F95-4F4C-8775-16AF022A19C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776" id="{73B63A25-E3A8-43B7-9F45-B0D6B21EBCA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777" id="{811544BA-969A-45C6-9195-0E881176516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778" id="{1EC26D7C-EB98-4F52-87FC-4A3EBEEDAE86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779" id="{7B08C44C-1273-4518-9665-97C43C39974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780" id="{1F21BAE2-8385-4704-9C5A-9A605B40874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781" id="{DD1F867A-4260-40D4-9A76-683CB9CD3A63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782" id="{A2C12C68-20E8-4EFE-943A-9463F38971F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783" id="{EB00C410-9709-452C-9C35-7E711433E16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784" id="{1BD5CFB7-C2D3-45D8-BED1-780F527DAA3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AY11:BH11</xm:sqref>
        </x14:conditionalFormatting>
        <x14:conditionalFormatting xmlns:xm="http://schemas.microsoft.com/office/excel/2006/main">
          <x14:cfRule type="expression" priority="1756" id="{AE0EC9DC-2466-4BDA-982C-2734C2591FF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757" id="{A57A78FA-E44C-4FD4-875F-BD1F759454E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758" id="{6F6CC878-A996-4B84-A019-0274104B08E3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759" id="{614CD168-19EF-40ED-AAA4-1A351C2202D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760" id="{A1992660-4417-4A4D-A515-CA3EF662414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761" id="{7B6B91BE-084E-4D95-9B36-B3F4E64F058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762" id="{E3D95447-6971-41A7-B5D9-A489045B633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763" id="{178A653A-CB95-4C43-AE53-7F8E25658C8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764" id="{E673C69A-418E-4CE6-9530-DAC1BF9AADE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765" id="{3629B9F6-9E45-4359-B87C-E08E4B0E2EB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AY10:BH10</xm:sqref>
        </x14:conditionalFormatting>
        <x14:conditionalFormatting xmlns:xm="http://schemas.microsoft.com/office/excel/2006/main">
          <x14:cfRule type="cellIs" priority="1302" operator="equal" id="{B69B6745-C8DD-485C-99DB-F4A8780E76E6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303" operator="equal" id="{E28F6709-C60B-4FA1-B1B7-401ABDE66C1C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304" operator="equal" id="{BE581F1F-4943-4FB1-8FF6-9629EEAC30A4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305" operator="equal" id="{E3A1E758-4375-4F0A-A918-4A9B75DE956D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306" operator="equal" id="{BC633687-BB67-4E13-8594-B6532B08757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307" operator="equal" id="{C187F35F-3F4C-4C25-A4B1-641552753B2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308" operator="equal" id="{4683E13D-8FB5-4798-8C5C-3F0FC150E64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309" operator="equal" id="{3561E4B8-68A9-470B-B45F-52B3893628A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310" operator="equal" id="{7B38D2FB-0798-4D19-8AAB-3A1DC2D96AF7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311" operator="equal" id="{8953AD43-37E0-46CC-91B7-6373761EEBA9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312" operator="equal" id="{0DF98D4B-8B59-47CB-80D6-D390EF768D66}">
            <xm:f>Data!$B$2</xm:f>
            <x14:dxf>
              <fill>
                <patternFill>
                  <bgColor theme="4"/>
                </patternFill>
              </fill>
            </x14:dxf>
          </x14:cfRule>
          <xm:sqref>BW3:BY3</xm:sqref>
        </x14:conditionalFormatting>
        <x14:conditionalFormatting xmlns:xm="http://schemas.microsoft.com/office/excel/2006/main">
          <x14:cfRule type="expression" priority="1286" id="{A4C24D8B-966D-43C5-972F-254F05F3D78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87" id="{85D04B82-5489-4879-A85E-1570A04C7F77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88" id="{FC90110E-E58F-46A2-BC23-CB3704868F3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89" id="{59897A5F-89F1-4704-B8E9-FADFF02E27B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90" id="{148E6999-2889-4E72-B44F-1E799C044A0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91" id="{62BCA919-0E1A-4F6E-A4D8-E25A15C8378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92" id="{36BD5B9F-BF55-409C-96D6-1FB607D6B8D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93" id="{C30E93AC-7B1F-4AB0-825D-E36846AFFF4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94" id="{FA9D66E2-ACAD-4B54-A00A-7D3B4F8303F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95" id="{04577B4E-1E37-4BDD-B5EA-6DA0CDCE08B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BZ3</xm:sqref>
        </x14:conditionalFormatting>
        <x14:conditionalFormatting xmlns:xm="http://schemas.microsoft.com/office/excel/2006/main">
          <x14:cfRule type="expression" priority="1270" id="{CD4DB6FB-A893-4620-BC4A-76B83D279EF3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71" id="{14949054-8D87-4459-A647-DA4D97D151D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72" id="{BA9B7191-2A5E-4B77-A7B3-E91FD728719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73" id="{B60B5511-C1FD-4A6C-B109-30F17AD6E33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74" id="{C4552068-FB12-40E7-AD53-A7D8894901D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75" id="{B01819BD-8F16-40E9-AC61-ECAC24415D6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76" id="{C21E222F-6EB4-499C-B1B9-62EBCAF68C0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77" id="{31CEBA8B-EA8F-4F25-B20F-405BBDB7225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78" id="{8396CBB3-6ED2-4224-A0E7-E17C2CC806B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79" id="{D1D41D1D-37EB-4685-A8CD-F3CB5B16C5D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BW6:BZ6</xm:sqref>
        </x14:conditionalFormatting>
        <x14:conditionalFormatting xmlns:xm="http://schemas.microsoft.com/office/excel/2006/main">
          <x14:cfRule type="expression" priority="1260" id="{D20240E0-7A82-4F09-A44C-E42183FF414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61" id="{A5E4F402-5F0D-4901-82AA-CDC86B3677F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62" id="{94007843-FFE9-472C-AFE4-C4F6D9D176F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63" id="{5ADF92F5-52D7-4E25-A3D2-D5741B3BDE7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64" id="{3937532D-FDC5-4E6D-8019-7CE474A0717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65" id="{BBE09F58-3276-4A75-84A8-238462E5D27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66" id="{CBA02E86-2075-4199-93A1-3A8D4D978E4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67" id="{A8471A05-425C-494A-B21E-3F1CC37ECBC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68" id="{91837958-7B08-4725-8973-40732466416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69" id="{F807616C-6375-4C40-8D4C-E2F746371E2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BW4:BZ4</xm:sqref>
        </x14:conditionalFormatting>
        <x14:conditionalFormatting xmlns:xm="http://schemas.microsoft.com/office/excel/2006/main">
          <x14:cfRule type="expression" priority="1247" id="{B6F544B7-36B1-42F9-AA9A-C3D3FB8EFF6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48" id="{F9442C94-56FC-4C95-AA45-11B798C58AC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49" id="{400983FA-DB00-4E1A-85FB-4251B9C8833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50" id="{1ADFD860-8F00-4A51-84A4-79632EF6A2EE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51" id="{27F4BE1B-B46B-4FD6-ACEC-39061B32B5F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52" id="{DB2D5CE4-7AE1-4502-8649-BB1C35FE86A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53" id="{9DB044D5-C13B-4E4E-8DC0-CBB849D3F03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54" id="{0374A8EC-CC3C-4F3F-8DB9-E9A0D769A29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55" id="{C26BF9E9-E321-4D5E-B719-3D25C74DE39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56" id="{04C21BFA-4B41-454E-AD35-8E24361FFBE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BW5:BZ5</xm:sqref>
        </x14:conditionalFormatting>
        <x14:conditionalFormatting xmlns:xm="http://schemas.microsoft.com/office/excel/2006/main">
          <x14:cfRule type="expression" priority="1228" id="{BB344884-AD34-4571-9BCA-4222C450FBF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29" id="{8F26B9A3-DCBE-4E3E-8A60-7795052A22B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30" id="{83ECB82D-BD17-4F52-B61C-84F9EDD8B9AC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31" id="{336B5A91-7C78-4573-8AF2-80747D0B95A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32" id="{E8366316-523C-46F2-A354-52E94EA6608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33" id="{793E94CC-091E-480B-8A3A-2C898EA6C05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34" id="{F3C2B6F2-BD0B-4C05-9317-AEEFA7B9835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35" id="{C2267CCD-69AC-4F04-8F37-82B2F45CE95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36" id="{87BD90E8-024D-4D77-A4D3-FA10BF7DFDD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37" id="{77CF2BF3-EF61-47DF-A5AE-04BCDCEFBE4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BW9:BZ9</xm:sqref>
        </x14:conditionalFormatting>
        <x14:conditionalFormatting xmlns:xm="http://schemas.microsoft.com/office/excel/2006/main">
          <x14:cfRule type="expression" priority="1218" id="{F97F719A-D229-4EE1-AC56-E61F1803F56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19" id="{79583223-6D89-46E0-9868-7FAC8888EE8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20" id="{EC66A205-DF45-407B-884E-A0FF77FA207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21" id="{C5CA2E8F-70EA-4A85-A9BE-A7CCD825FCB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22" id="{95B22C96-E945-44BC-9DEE-F11302C44D3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23" id="{B3F7D6B1-AB98-4E8B-9971-59B95F6DCE8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24" id="{1CAC8308-A7DA-4CE5-AF8F-32454B618D14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25" id="{7BA8EE27-875B-41C0-9BC6-C40484E79E8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26" id="{F33F5940-9971-4F28-A178-E4964EBE662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27" id="{AADE7FFD-A6FF-4B34-81BD-A2556B8EAEF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BW7:BZ7</xm:sqref>
        </x14:conditionalFormatting>
        <x14:conditionalFormatting xmlns:xm="http://schemas.microsoft.com/office/excel/2006/main">
          <x14:cfRule type="expression" priority="1205" id="{52974F2F-2174-4D72-9CD3-F1CD48B6FAE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206" id="{44464B8F-2372-4CE4-A432-6065E7B8D7B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207" id="{B8A6D984-9D12-400B-BA71-772B2F690C1C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08" id="{60C04EEF-75EA-413A-8E3C-E0969325F32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09" id="{C3B6F501-8784-4582-92C1-E77D38FC806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10" id="{15A8303E-B78D-48D7-B642-12C0F7868B7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11" id="{751154B2-3CF3-406C-B3EA-60C40103031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12" id="{0FBE2167-9CF6-4BC1-B6C8-FEC71EF31D9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13" id="{FE4E7BAB-5A44-48A1-A02E-DFE716C6D26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14" id="{6BA7A81E-FAFD-44EE-B15E-57D0C47F198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BW8:BZ8</xm:sqref>
        </x14:conditionalFormatting>
        <x14:conditionalFormatting xmlns:xm="http://schemas.microsoft.com/office/excel/2006/main">
          <x14:cfRule type="expression" priority="1186" id="{D5E72425-90BF-4451-A9CD-5C81C2BA755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187" id="{9C39CCD8-F3C1-4234-9F1E-1BEBE8507EB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188" id="{B0E48BF7-33B9-49E6-B29E-8B7E2793A03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189" id="{D9A6A0BA-8802-4DC3-BF07-76B2E7F0A10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190" id="{24AB43D7-D108-4A52-8C54-993F645AD65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191" id="{071A30E6-DE67-4634-BC76-0A91EC837D3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192" id="{07C8EAE0-B8F7-4F91-BB10-9C680E2893F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93" id="{DAAE45D4-00D4-4698-B24F-08E376DC398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94" id="{7F275556-95E5-4F0B-9BB3-0964E80D631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195" id="{E807A145-21AB-49B4-8824-B1A2D76C19F9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BW12:BZ12</xm:sqref>
        </x14:conditionalFormatting>
        <x14:conditionalFormatting xmlns:xm="http://schemas.microsoft.com/office/excel/2006/main">
          <x14:cfRule type="expression" priority="1176" id="{E1D3579A-1567-4EEF-9CC8-D3048E07416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177" id="{FD5364B1-87AF-48A2-8223-F42682A5090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178" id="{7B8F69D7-7366-42EB-A7A5-2AA5BE733AF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179" id="{09A66E0B-306A-474A-9059-328001BB220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180" id="{E1142203-5015-4409-B2CC-D9696592694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181" id="{2309EB7E-7324-474C-906B-23F8074A68F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182" id="{435943CA-136F-46DA-B572-C8AE32EF76C3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83" id="{15E45A38-0E3D-43E1-B956-46066AD9CC8B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84" id="{98BB7E82-C7FC-488E-A68C-00ADB0E7445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185" id="{87377B41-C3E1-4DD2-952E-C6BE092FFC8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BW10:BZ10</xm:sqref>
        </x14:conditionalFormatting>
        <x14:conditionalFormatting xmlns:xm="http://schemas.microsoft.com/office/excel/2006/main">
          <x14:cfRule type="expression" priority="1163" id="{61982327-92D7-40AC-8906-A9789D598CFB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164" id="{502B5B6B-385E-4485-B3D1-81FC1253436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165" id="{8FF4FCF7-AE4C-4AC0-A5C9-91CE3D2DE3F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166" id="{23401BFA-9517-4457-AB6A-36003FF8431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167" id="{55E7092B-3DC7-4D25-8A7C-DE99C637DF1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168" id="{96550191-3ECA-4E4E-A90A-E1FB28A86C8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169" id="{E9AA5AF1-3D69-42B8-BC98-63671A8C145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70" id="{5A1CCAB7-A8B8-4E94-9081-7E95B95F18B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71" id="{76A92024-A147-45D1-9D55-B53C2CCEB52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172" id="{42F0B7D7-5D05-480E-9B9B-C3AE7DF0170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BW11:BZ11</xm:sqref>
        </x14:conditionalFormatting>
        <x14:conditionalFormatting xmlns:xm="http://schemas.microsoft.com/office/excel/2006/main">
          <x14:cfRule type="cellIs" priority="1463" operator="equal" id="{34ECCD37-2B1B-49B2-ACBE-3C76C106568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464" operator="equal" id="{028B2B81-2459-466D-97FA-3C9BD62D6F7E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465" operator="equal" id="{38520848-A31B-4377-B6A3-E8336568623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466" operator="equal" id="{AEC98972-A1F5-458B-8030-000E1A7922E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467" operator="equal" id="{4BAC6165-6059-4527-BBCD-B6FE4107A996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468" operator="equal" id="{ED149613-4382-4482-923E-CD6F9A42ECB7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469" operator="equal" id="{2911F1A8-7DA4-4253-B43F-937E2A1BC439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470" operator="equal" id="{B8FF7E86-4F70-4991-B406-321FEE542399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471" operator="equal" id="{98F2AC2B-120A-45F7-8169-3902E812E281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472" operator="equal" id="{52EFFE34-2726-49C5-AA16-FAFA0C50C1DC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473" operator="equal" id="{A5555BC9-3688-476E-8A17-DC978E301FBB}">
            <xm:f>Data!$B$2</xm:f>
            <x14:dxf>
              <fill>
                <patternFill>
                  <bgColor theme="4"/>
                </patternFill>
              </fill>
            </x14:dxf>
          </x14:cfRule>
          <xm:sqref>BM3:BV3</xm:sqref>
        </x14:conditionalFormatting>
        <x14:conditionalFormatting xmlns:xm="http://schemas.microsoft.com/office/excel/2006/main">
          <x14:cfRule type="cellIs" priority="1452" operator="equal" id="{D0DC95C3-BB8E-425A-BF89-89A72656062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453" operator="equal" id="{F8011210-FA22-455D-B8B5-0894EB3E19E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454" operator="equal" id="{065DF276-62FD-41B2-937C-2A30B2906B2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455" operator="equal" id="{037BA4C8-4E0D-4EF1-85B8-8A52BED3A061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456" operator="equal" id="{4D804AA7-D87A-4369-A45B-BAF2CA06F5C7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457" operator="equal" id="{EA9CD714-CE3E-4EB6-90D9-23235BFA529E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458" operator="equal" id="{103BB1CC-DE40-4339-B944-F6895737CB13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459" operator="equal" id="{B002252F-41D3-4F8C-ACAE-C45661D2491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460" operator="equal" id="{57777C0A-73D0-448C-BBF9-3DE5E7F39B10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461" operator="equal" id="{91A8A2EB-B0BF-4D5B-89B6-11A0BEDB972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462" operator="equal" id="{04252F22-468E-46D1-96E7-EB1B20738650}">
            <xm:f>Data!$B$2</xm:f>
            <x14:dxf>
              <fill>
                <patternFill>
                  <bgColor theme="4"/>
                </patternFill>
              </fill>
            </x14:dxf>
          </x14:cfRule>
          <xm:sqref>BM1</xm:sqref>
        </x14:conditionalFormatting>
        <x14:conditionalFormatting xmlns:xm="http://schemas.microsoft.com/office/excel/2006/main">
          <x14:cfRule type="expression" priority="1439" id="{5BB45034-3B4E-4E8C-8244-4FCC280392D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440" id="{FB4439CD-C87C-4668-903C-E5807F30C15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441" id="{D1C58613-5A8D-4AA9-875D-71E1E57562D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442" id="{DFFD0A7A-A27D-40BB-8CA5-7E5DC3C19B5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443" id="{80E338F5-EF04-4CF1-893A-CBB4F84E094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444" id="{26E25EDA-F892-453B-B618-242EEC465F7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445" id="{38802B64-328D-4B73-B1F1-2FC532E796C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446" id="{6CA9CB17-81E3-4CEB-A0A1-30D101BC11D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447" id="{4DA3EA5C-A305-4511-8B81-C4495211AE7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448" id="{18A5FC56-83A9-49BD-A126-ECEBE130D23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BM5:BV5</xm:sqref>
        </x14:conditionalFormatting>
        <x14:conditionalFormatting xmlns:xm="http://schemas.microsoft.com/office/excel/2006/main">
          <x14:cfRule type="expression" priority="1420" id="{F6B0E23D-E6F5-48C3-9C4F-AA6CA4B2384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421" id="{125862AD-FB16-45F8-8DEB-4CA9553B855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422" id="{D184153A-8BF7-45E2-A796-C69ECBEC372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423" id="{CE38AF16-542A-4D3B-B0C8-358F06706032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424" id="{15900EDC-CD4B-4519-AF18-B529563D64B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425" id="{294AE6F4-FC86-4033-AA4A-3DE122E4132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426" id="{FD719D90-7F66-4B71-BD4B-BC82E09C458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427" id="{0D7BF0A1-704D-4C26-AF18-3D021D98B02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428" id="{24CC630C-3373-4389-B1BD-4624D039A20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429" id="{7F9E57B8-EE9A-4552-836A-25DEBAFF1D0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BM4:BV4</xm:sqref>
        </x14:conditionalFormatting>
        <x14:conditionalFormatting xmlns:xm="http://schemas.microsoft.com/office/excel/2006/main">
          <x14:cfRule type="expression" priority="1407" id="{A627B097-4D4B-4ECE-A9B0-F6984D250F8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408" id="{A32C8520-D0B0-44E5-A930-BC7F018D516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409" id="{CB583081-1B53-47E3-9742-F1853767D0C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410" id="{13D8EBB9-1992-4472-8597-CCB91212FE56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411" id="{EE5DDE11-297C-4833-AE2D-C50592C39A7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412" id="{9E307253-55DD-4114-ACFD-EF8C3866C80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413" id="{27E4EC23-56BA-4AFB-979A-1DD20A1590D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414" id="{F998B806-29E1-4C43-BF61-5038E577932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415" id="{1B568458-31C8-442B-93D3-C0A7751C116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416" id="{3F7D2401-9DF6-45A1-91C0-C7DC574F998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BM8:BV8</xm:sqref>
        </x14:conditionalFormatting>
        <x14:conditionalFormatting xmlns:xm="http://schemas.microsoft.com/office/excel/2006/main">
          <x14:cfRule type="expression" priority="1388" id="{5B578495-E439-4FCE-8E31-FB77699EAFBB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389" id="{FEB93F7D-2078-4DD3-BB78-6AD643625B1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390" id="{15F5DD90-83F8-43F4-BBA9-3433DF83914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391" id="{03E68195-7375-43D7-93B5-ACFF4AF8836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392" id="{BD22CC2B-B7E8-494A-852A-2AF4C2610AA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393" id="{8CEA2404-F972-4512-80B5-CF7685DEF82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394" id="{B153A1BB-C35E-4EC0-B77E-B7C79895FA8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395" id="{C70EE384-315F-4225-9017-10EE96B5BB1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396" id="{EF8101B4-8906-431A-BCF0-65C14072BD1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397" id="{60A3E973-C78E-4905-95C3-DCD49E88A2D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BM7:BV7</xm:sqref>
        </x14:conditionalFormatting>
        <x14:conditionalFormatting xmlns:xm="http://schemas.microsoft.com/office/excel/2006/main">
          <x14:cfRule type="expression" priority="1375" id="{0F72196D-6344-4509-AA5F-353337AC6B1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376" id="{154D68A4-A958-4491-BB7D-2781B34C4DA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377" id="{2A15CF9C-F002-4CBB-ACAF-8093231E19C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378" id="{EB5EF7EC-926B-498E-965A-8A484C4BC6B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379" id="{CBBF88B2-79B2-40B5-948B-BB8618D0948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380" id="{2E292C79-5B36-4A27-9257-285A68BD319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381" id="{18DB7396-FAAB-415A-A7F3-53AFE1E88AE4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382" id="{7B393B98-B36E-4884-99C4-49B263F20A5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383" id="{EDA9B8E7-0AE1-4F95-92A5-2C5A216957E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384" id="{19C45464-B36C-4ACC-831E-DF46C00B9A1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BM11:BV11</xm:sqref>
        </x14:conditionalFormatting>
        <x14:conditionalFormatting xmlns:xm="http://schemas.microsoft.com/office/excel/2006/main">
          <x14:cfRule type="expression" priority="1356" id="{1D82C58D-140C-4C1A-BB72-ADB3564B9E3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357" id="{21FF9A9C-9B23-4D29-B4EB-52C37B1AFFD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358" id="{B00A7F27-BF20-47ED-BD2C-211BFC6B205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359" id="{50D6668C-BCDE-40F2-A1F5-6B852DAC23B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360" id="{7B8C555B-EAA8-4059-8D40-035896FDC86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361" id="{08FB0EFB-A0D8-4194-93AF-780FF06F2F5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362" id="{C65CD805-3929-421A-B157-7D903E6EA78D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363" id="{5CCE15FF-EE6C-464E-BF02-96D59128EC6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364" id="{9577955D-8884-4649-82A4-8BDB1AD491D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365" id="{2FFE7E5A-002F-4452-92AB-1D310F7054B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BM10:BV10</xm:sqref>
        </x14:conditionalFormatting>
        <x14:conditionalFormatting xmlns:xm="http://schemas.microsoft.com/office/excel/2006/main">
          <x14:cfRule type="cellIs" priority="846" operator="equal" id="{6F688FEA-E487-4D10-BB67-116BB68DDFE6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47" operator="equal" id="{71A100DB-7858-4990-8105-0ED21DBAF860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48" operator="equal" id="{D5A3AB3A-17D9-4388-8C60-6026295B0A7B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49" operator="equal" id="{1CFEF62D-EB5B-4B2C-A980-0F822D5E8BB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50" operator="equal" id="{5C087645-2554-409A-9330-FF476BE6E57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51" operator="equal" id="{4C269CAF-4366-4668-82DD-91B5F56EC00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52" operator="equal" id="{3CC1B501-42A0-46DC-9DDF-7E0594499935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53" operator="equal" id="{01BA01CE-6FCD-471C-AE61-0ED90042976C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54" operator="equal" id="{E0213AB8-6B1C-4791-A3E8-E05191D54AD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55" operator="equal" id="{373EFB9D-BDED-4D60-9417-F43F0D0566CE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56" operator="equal" id="{31ADFE60-B1D4-4081-B78D-8A1491307809}">
            <xm:f>Data!$B$2</xm:f>
            <x14:dxf>
              <fill>
                <patternFill>
                  <bgColor theme="4"/>
                </patternFill>
              </fill>
            </x14:dxf>
          </x14:cfRule>
          <xm:sqref>BK2</xm:sqref>
        </x14:conditionalFormatting>
        <x14:conditionalFormatting xmlns:xm="http://schemas.microsoft.com/office/excel/2006/main">
          <x14:cfRule type="cellIs" priority="857" operator="equal" id="{3934F2D9-B5B6-4494-A597-6702DDDB684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58" operator="equal" id="{B1D352BF-D0B5-4FCA-999B-85BBC9E567F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59" operator="equal" id="{479417B5-4AC4-4D0F-8359-F4529502EC1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60" operator="equal" id="{EF5E37C1-9889-4A5B-AA28-9940EF46F9F7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61" operator="equal" id="{E211BA4C-489B-47F9-846F-AE01DE5D5AE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62" operator="equal" id="{DE786E63-AEF1-41F4-A03A-CF897079833D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63" operator="equal" id="{E6F7EAA7-EC8C-4407-854D-EA8C607B24D8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64" operator="equal" id="{F96D7336-EDA3-4FB6-B94B-D8B0480DD47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65" operator="equal" id="{4933B6BC-B88A-4393-853A-77768C79BEF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66" operator="equal" id="{9B3FFDA8-DA3B-4B41-A871-8E96EAEEB91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67" operator="equal" id="{15FC1D17-5C54-45BB-B9F3-BD3716DB7D1E}">
            <xm:f>Data!$B$2</xm:f>
            <x14:dxf>
              <fill>
                <patternFill>
                  <bgColor theme="4"/>
                </patternFill>
              </fill>
            </x14:dxf>
          </x14:cfRule>
          <xm:sqref>BK2</xm:sqref>
        </x14:conditionalFormatting>
        <x14:conditionalFormatting xmlns:xm="http://schemas.microsoft.com/office/excel/2006/main">
          <x14:cfRule type="cellIs" priority="1074" operator="equal" id="{C47F1DF8-E665-4CAD-A964-9BCE203B486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75" operator="equal" id="{83A272CA-AAF5-4423-886A-D7156869FF04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76" operator="equal" id="{58B0A3E4-8E60-44E2-993B-2D1621D1FCFB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77" operator="equal" id="{1484C56B-2DF8-4FD1-B1F1-6431AFF42218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78" operator="equal" id="{FF1E2F5C-BD8B-40AC-AE5B-7C3B8DE54333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79" operator="equal" id="{361B61C7-EAFA-459A-BA0E-5FF5D73CB6A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80" operator="equal" id="{C09CE7A4-6899-4021-ACB5-79D9166C18C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81" operator="equal" id="{B713E0B2-EFB1-43F5-A79C-2EFF9F000EB0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82" operator="equal" id="{E862C72C-EC7B-4B7E-AFAD-2B41B0E64B08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83" operator="equal" id="{B6ECCC79-8F10-4BFE-BC51-17C5F3FBED8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84" operator="equal" id="{9A65465F-F92B-4831-AF53-F56828D78C95}">
            <xm:f>Data!$B$2</xm:f>
            <x14:dxf>
              <fill>
                <patternFill>
                  <bgColor theme="4"/>
                </patternFill>
              </fill>
            </x14:dxf>
          </x14:cfRule>
          <xm:sqref>BL2 BJ2</xm:sqref>
        </x14:conditionalFormatting>
        <x14:conditionalFormatting xmlns:xm="http://schemas.microsoft.com/office/excel/2006/main">
          <x14:cfRule type="cellIs" priority="1063" operator="equal" id="{2D6B57AB-2545-4109-A639-CBE52B70157B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1064" operator="equal" id="{E1EC2897-9565-4660-AEED-BAA674EA8F3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1065" operator="equal" id="{FCE55AC9-4977-449E-9D4D-75F27E3F0A8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1066" operator="equal" id="{92654A79-CCB7-4473-9BA1-6D4129E3331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1067" operator="equal" id="{A5AEE7B0-0862-42D9-8705-152B9FE8D6B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1068" operator="equal" id="{9D35CD34-EC2D-4BB1-A5A2-3F483C166AC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1069" operator="equal" id="{7C3AF9E4-C89C-4223-BE5F-330CBA27CC4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1070" operator="equal" id="{C4507B12-1C1F-44B5-A3BB-252112D74D8E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1071" operator="equal" id="{F734F051-6E84-4063-8B84-D9CE9A8DFE87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1072" operator="equal" id="{63B2A30C-5B28-41C6-BC1B-2868C7F46A17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1073" operator="equal" id="{8BE87E68-49BA-454D-86B7-8D31BB726AAA}">
            <xm:f>Data!$B$2</xm:f>
            <x14:dxf>
              <fill>
                <patternFill>
                  <bgColor theme="4"/>
                </patternFill>
              </fill>
            </x14:dxf>
          </x14:cfRule>
          <xm:sqref>BI3:BK3</xm:sqref>
        </x14:conditionalFormatting>
        <x14:conditionalFormatting xmlns:xm="http://schemas.microsoft.com/office/excel/2006/main">
          <x14:cfRule type="expression" priority="1047" id="{DC51A745-AFBF-473E-9588-847385D4CBA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48" id="{5216D594-5B50-4774-8C60-819256F0243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49" id="{E2876DD1-2047-4219-BD6A-DE73A0FAAE8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50" id="{E9037B6D-0F77-467A-9642-68C69345E82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51" id="{975DE4FB-1881-4A1A-9DF0-F3697919F3E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52" id="{103D05B0-1B64-4FC0-AA34-EA470C2E1DC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53" id="{B136D921-6EE7-4C16-8E04-ECB3FAD493F3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54" id="{4F5EBD17-CC99-483E-B4BE-A350EA33DD7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55" id="{C258424D-5781-4890-9C2E-57303625C30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56" id="{FDF0CF7D-3BE6-405F-9AFE-75F2E86F04B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BL3</xm:sqref>
        </x14:conditionalFormatting>
        <x14:conditionalFormatting xmlns:xm="http://schemas.microsoft.com/office/excel/2006/main">
          <x14:cfRule type="expression" priority="1031" id="{F8276DAC-C6BB-4278-B982-0B85AD541AA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32" id="{3A3EA3DD-5F4F-4B94-893B-734B03B9BBC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33" id="{65BCE9CD-5A17-4A81-91E7-25A663989D0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34" id="{BC7A5326-96E4-4503-8E58-33A6ADB8A24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35" id="{4FD0DF21-F89E-4B0B-A31C-1D55A109E75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36" id="{DBB7D5F5-1075-49F6-A5F6-F267D81B3B0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37" id="{0D0009BC-E36C-4645-9047-7A2A9AA28D6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38" id="{D2891BFB-53BF-4687-9E44-B14545C7BF8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39" id="{1FD31318-8CA2-4A1B-B622-C87563E5FB6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40" id="{ED78BF5B-AF02-4190-A0FF-27F346863D0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BI6:BL6</xm:sqref>
        </x14:conditionalFormatting>
        <x14:conditionalFormatting xmlns:xm="http://schemas.microsoft.com/office/excel/2006/main">
          <x14:cfRule type="expression" priority="1021" id="{944B98E4-242E-4643-B6B0-F2705DEFA9C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22" id="{2490856C-3ECB-4D71-9913-8025D94E51F7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23" id="{48E409B0-3295-47EA-B081-B70771FE9C5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24" id="{BE3D481A-3080-4FC3-AED1-E265461D1F4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25" id="{433E7BF8-7811-49E8-B07A-7A915ECD1F7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26" id="{6D0E1AA5-F497-44D1-B8CA-8DA91F3BA91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27" id="{8D7396C4-140B-4BD3-8EFB-F5BE3BE55D7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28" id="{F8F7FD8E-2BF1-4529-8F8F-4682900C26E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29" id="{89B5D267-A255-4F4D-8122-D85537657FB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30" id="{5B2375AB-54D1-4AF5-8246-016E6BCECBF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BI4:BL4</xm:sqref>
        </x14:conditionalFormatting>
        <x14:conditionalFormatting xmlns:xm="http://schemas.microsoft.com/office/excel/2006/main">
          <x14:cfRule type="expression" priority="1008" id="{F4182912-05A4-4C11-B172-9B55824B150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09" id="{E46A54E7-339F-40C0-94DB-B0FDF644DEE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10" id="{61490D31-3741-49E5-87FA-2E2723D3FF8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11" id="{0456C02F-C09D-461E-9892-65269140C14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12" id="{0F3B6F73-7132-4F4A-9E27-21B17B5F821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13" id="{59CD55E4-D25A-428F-BE9D-5F65AB2EA13D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14" id="{DC4DE49F-BBA4-4D94-8FD0-F818D6D6305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015" id="{8DEB29BB-6B34-46B2-905C-C70D057EBF5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016" id="{E6762BF0-5EBB-431F-9B41-5B137373F1E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017" id="{C22ABECF-595C-440C-BA43-7D98C696A0D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BI5:BL5</xm:sqref>
        </x14:conditionalFormatting>
        <x14:conditionalFormatting xmlns:xm="http://schemas.microsoft.com/office/excel/2006/main">
          <x14:cfRule type="expression" priority="989" id="{6E31F0A8-920B-40CF-8946-9F0B1535786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90" id="{48A8BA7B-CD42-4885-9B8F-5B99E77F934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91" id="{44A82969-85AF-4C02-A545-C78AAC51FA50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92" id="{5005E332-4549-4EAD-81CD-4B14862D3C9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93" id="{EEF90FC0-EF43-4972-87EF-3199DADF87D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94" id="{5560277D-1D7B-46E2-8ACC-765EC349823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95" id="{4AA8FB34-57CA-418E-8A07-6E9891E903A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96" id="{12C7570A-8DBD-4DFD-B3CB-644BFD4C4D7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97" id="{B0E363D1-076C-4439-9E45-1C4747B37F7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98" id="{1B6EF155-B533-46DE-9882-5EBA22D48411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BI9:BL9</xm:sqref>
        </x14:conditionalFormatting>
        <x14:conditionalFormatting xmlns:xm="http://schemas.microsoft.com/office/excel/2006/main">
          <x14:cfRule type="expression" priority="979" id="{597400F1-508D-41A7-80E3-52840EBF63E3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80" id="{D0E67385-585A-4D3B-9EC6-9665AC898EF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81" id="{4B4AD94C-3A88-4B9C-A89E-D4B43CF830FC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82" id="{8B1BBFF2-270E-4EFC-BBCC-415949BFCE7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83" id="{A7B2813F-153D-47E3-9B31-2055C635EAF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84" id="{BDE94937-652B-4202-82B3-497A9997417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85" id="{33926249-2A38-444E-ABE3-962AD26767D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86" id="{6B330CBE-ED53-4C85-A27D-871879228F2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87" id="{993260B6-E288-4CF1-9AE3-2A252460E73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88" id="{712DD80E-FFAE-4B04-9416-51418593109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BI7:BL7</xm:sqref>
        </x14:conditionalFormatting>
        <x14:conditionalFormatting xmlns:xm="http://schemas.microsoft.com/office/excel/2006/main">
          <x14:cfRule type="expression" priority="966" id="{C1A20AF6-7D4D-478C-A664-665FF99EEE0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67" id="{6C73A9AE-2487-4341-B936-B43FC94535C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68" id="{EDE00F71-698D-4E40-871C-CA8193D0DFE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69" id="{BC9A5FD3-B6DF-4D07-91B4-3D8C9FD4EA60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70" id="{36FC6255-8917-4153-8713-C2D4E6DBB5F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71" id="{EAC8DE5E-72AE-4A5B-9A10-F94DEBD8480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72" id="{8E3E838A-82E7-48FB-8622-A9CAD9B2FDD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73" id="{E0916085-4B5D-4E25-8193-8E652030365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74" id="{5636002A-B248-4843-9131-2C6ACD952FB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75" id="{971601D3-8BAF-4C5D-AE7D-A2D469186FE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BI8:BL8</xm:sqref>
        </x14:conditionalFormatting>
        <x14:conditionalFormatting xmlns:xm="http://schemas.microsoft.com/office/excel/2006/main">
          <x14:cfRule type="expression" priority="947" id="{7B9D39B4-983D-4763-A2B8-2A951E92DB0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48" id="{C5DC8ADF-4833-486D-B678-D4F4E0E28AA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49" id="{01E2EF41-6EC3-4D74-8252-FA1FAA6EFAC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50" id="{6094F904-AB50-4D0B-8830-411CEDF37AE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51" id="{EF3FD050-9ED1-4C0E-A3FD-76A1D3F14EC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52" id="{21C6F547-0D0F-442B-9B90-52848561AD9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53" id="{30E5ED45-7DFA-4E3F-9D9F-CEE7662A9CF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54" id="{2FA89479-BD61-429F-8DCA-DA00EB7A94D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55" id="{E722C63E-F73F-4D26-B0C4-D767E48D3AB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56" id="{16986120-A93A-4EB4-9528-CA36FD981155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BI12:BL12</xm:sqref>
        </x14:conditionalFormatting>
        <x14:conditionalFormatting xmlns:xm="http://schemas.microsoft.com/office/excel/2006/main">
          <x14:cfRule type="expression" priority="937" id="{994A0E42-FB47-4E31-9E36-3A9B8BD72AC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38" id="{A0CBB217-0D68-42AC-996B-3D644E57CA7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39" id="{4FFE250C-4C57-4B6B-A340-581A3ECD898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40" id="{30E70779-1A4A-472C-9660-B1558D09245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41" id="{6421C537-100E-487D-9AF2-ED726D1E78E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42" id="{D83CA279-BBD2-4075-A677-B863E1E07D5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43" id="{B3E4DA5E-43EF-4B78-97DE-57676FB5603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44" id="{EEAED683-5C47-420D-861D-C330C4CC316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45" id="{1FFF3CAC-F8A7-46B7-94F8-60764FD48E0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46" id="{BA170F29-06C2-4701-9F45-99E52D158FA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BI10:BL10</xm:sqref>
        </x14:conditionalFormatting>
        <x14:conditionalFormatting xmlns:xm="http://schemas.microsoft.com/office/excel/2006/main">
          <x14:cfRule type="expression" priority="924" id="{E49960A5-84F0-4302-8EC2-8478BDD92C0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925" id="{026D9A15-15FC-4A7D-8884-B868EDDEDBE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926" id="{FC8318BE-D337-4E12-8D53-81BB4E8445D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927" id="{10C890EB-D8A1-4106-B5AD-11B870D57AD0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928" id="{E02CDDA1-7937-40A8-81B8-022226847FE0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29" id="{1605262C-DBA9-45B2-BD2E-58F03F75ECF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30" id="{F0819758-E707-4DBE-8F46-2A29B45A1A9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31" id="{5CCE591F-5C51-467A-A4E2-04FFA3B9CD6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32" id="{6974B169-8B22-47A4-B427-1E9908B1D43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33" id="{36D45D83-F477-44E4-A630-E6DAB190F23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BI11:BL11</xm:sqref>
        </x14:conditionalFormatting>
        <x14:conditionalFormatting xmlns:xm="http://schemas.microsoft.com/office/excel/2006/main">
          <x14:cfRule type="cellIs" priority="868" operator="equal" id="{3F70663F-90A6-4C6E-8E8B-32B3B952EBDE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69" operator="equal" id="{B78A537B-CE4A-4D19-84B2-11401606823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70" operator="equal" id="{A7EA1F51-6213-4436-8941-3E1A62C1B77C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71" operator="equal" id="{D5E7F09A-CCE4-43BD-9263-C175BB485DF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72" operator="equal" id="{A41E0486-A4FD-41F0-BF85-EEDD6608D7C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73" operator="equal" id="{194B5449-97DF-4951-8525-303BBD852DE8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74" operator="equal" id="{6419C1F0-6059-4DF7-8172-14F7588C40D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75" operator="equal" id="{D5E3C6D9-0EE9-470E-A3DE-5396B9587FF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76" operator="equal" id="{B67B2271-4BF1-483E-9E4B-45501BEDE6D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77" operator="equal" id="{AEAD6BA8-5C18-4CD5-B097-8178726F969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78" operator="equal" id="{81FD2FFA-BF95-42C4-852F-72F47C659453}">
            <xm:f>Data!$B$2</xm:f>
            <x14:dxf>
              <fill>
                <patternFill>
                  <bgColor theme="4"/>
                </patternFill>
              </fill>
            </x14:dxf>
          </x14:cfRule>
          <xm:sqref>BI2:BJ2</xm:sqref>
        </x14:conditionalFormatting>
        <x14:conditionalFormatting xmlns:xm="http://schemas.microsoft.com/office/excel/2006/main">
          <x14:cfRule type="cellIs" priority="835" operator="equal" id="{DD77196D-4E07-4716-AD86-F42AF4BA7C98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36" operator="equal" id="{84811F8B-850B-4A2B-93A9-4517CA84A307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37" operator="equal" id="{4FA776FC-36DC-4CFF-ACF6-0FF8F5622044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38" operator="equal" id="{D27B27FC-BF73-4AA8-8DE2-07BE7734198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39" operator="equal" id="{1001DCD3-990D-4724-B3B3-C9944B11681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40" operator="equal" id="{974E5BFD-D0E3-43EA-B75F-2CC11492E007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41" operator="equal" id="{7612BE83-178E-441E-99FF-B27D512655E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42" operator="equal" id="{96BB6E54-B780-4457-B1C4-7923F13008F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43" operator="equal" id="{5BA22133-6FF4-49F6-B318-96901227DE1E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44" operator="equal" id="{D87C59F1-ADAE-48C7-BCFA-47C34991793C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45" operator="equal" id="{2FE3F31B-2809-4724-8C12-B0F0360D0FB5}">
            <xm:f>Data!$B$2</xm:f>
            <x14:dxf>
              <fill>
                <patternFill>
                  <bgColor theme="4"/>
                </patternFill>
              </fill>
            </x14:dxf>
          </x14:cfRule>
          <xm:sqref>AY1</xm:sqref>
        </x14:conditionalFormatting>
        <x14:conditionalFormatting xmlns:xm="http://schemas.microsoft.com/office/excel/2006/main">
          <x14:cfRule type="cellIs" priority="824" operator="equal" id="{C537F658-9448-4751-A4E5-8CA8FAC5AE45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25" operator="equal" id="{829E79D8-661F-40B2-8DC8-062C3D057E8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26" operator="equal" id="{4A82EA17-0499-4D12-A96D-0C99CC9A365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27" operator="equal" id="{A5F5E860-D85D-4032-A156-ECE4CBEF1BA0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28" operator="equal" id="{D976913C-8DB9-4786-9B6D-C3250496BF9B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29" operator="equal" id="{6DE2F012-3BD2-44B3-B981-D3B45D08C61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30" operator="equal" id="{F2B196AB-EC10-4F16-B388-0374BBADF041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31" operator="equal" id="{68109284-911C-44C6-9395-F3411025521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32" operator="equal" id="{24C0C153-5D39-4BB5-9D6E-24759CF7527D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33" operator="equal" id="{9A45F48B-FBE6-417F-AADA-8A31AD1E69A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34" operator="equal" id="{EAE1C8D4-83F7-40EC-9389-DAA1DB0D0CA0}">
            <xm:f>Data!$B$2</xm:f>
            <x14:dxf>
              <fill>
                <patternFill>
                  <bgColor theme="4"/>
                </patternFill>
              </fill>
            </x14:dxf>
          </x14:cfRule>
          <xm:sqref>BM2:BV2</xm:sqref>
        </x14:conditionalFormatting>
        <x14:conditionalFormatting xmlns:xm="http://schemas.microsoft.com/office/excel/2006/main">
          <x14:cfRule type="cellIs" priority="780" operator="equal" id="{03D6DF00-FFA1-4FB8-B171-A7A6BF43765B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81" operator="equal" id="{869E19D7-6E18-4A41-8961-89F68FFFAED0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82" operator="equal" id="{4CE569E1-84F6-40EE-A4B9-73B5A472CC9F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83" operator="equal" id="{3A41DCFF-E81F-46EA-900B-5833B6831074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84" operator="equal" id="{428B30B2-2C83-40BA-9EF2-FF62A720E9DD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85" operator="equal" id="{E6A62E46-2394-459E-8E7F-38FEF4A66AB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86" operator="equal" id="{8BA0330B-E9B6-4F69-874C-0CB2D84AB28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87" operator="equal" id="{36DFE72A-BE2D-4423-801E-070A99A985F7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88" operator="equal" id="{F4CDC6FA-D6E7-45A8-8513-CBBB17E1F41D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89" operator="equal" id="{8ED2F003-B762-40F3-8B95-BE6DEB87A52D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90" operator="equal" id="{FA842B05-8556-4F8D-AFBB-A7DEB998F4C3}">
            <xm:f>Data!$B$2</xm:f>
            <x14:dxf>
              <fill>
                <patternFill>
                  <bgColor theme="4"/>
                </patternFill>
              </fill>
            </x14:dxf>
          </x14:cfRule>
          <xm:sqref>BY2</xm:sqref>
        </x14:conditionalFormatting>
        <x14:conditionalFormatting xmlns:xm="http://schemas.microsoft.com/office/excel/2006/main">
          <x14:cfRule type="cellIs" priority="791" operator="equal" id="{5E1FCB3A-04A9-4133-8978-B55F2A9480E9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92" operator="equal" id="{B1818894-4D96-48EA-9CA7-6622AE368A31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93" operator="equal" id="{366BD499-D1AC-4AD9-85E3-3AB090F73814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94" operator="equal" id="{646FF099-594D-48A4-BE67-3806F37307E7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95" operator="equal" id="{9CC26804-04A9-4029-AC04-F663EA2A83D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96" operator="equal" id="{C2C87ABB-59DE-4A7A-999A-8C70F1A9F5F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97" operator="equal" id="{96498D94-29DA-4EF5-B9E3-DEAFDDE0D3E7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98" operator="equal" id="{D66B5FFC-03C1-4B86-8694-F6C88840D7D4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99" operator="equal" id="{C0DDB2FD-992C-4546-9092-4044FA0380F3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00" operator="equal" id="{72FD0128-036D-46C0-827F-D279E6DA5031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01" operator="equal" id="{E7AECB04-482E-49CF-9CD7-2EC906B52191}">
            <xm:f>Data!$B$2</xm:f>
            <x14:dxf>
              <fill>
                <patternFill>
                  <bgColor theme="4"/>
                </patternFill>
              </fill>
            </x14:dxf>
          </x14:cfRule>
          <xm:sqref>BY2</xm:sqref>
        </x14:conditionalFormatting>
        <x14:conditionalFormatting xmlns:xm="http://schemas.microsoft.com/office/excel/2006/main">
          <x14:cfRule type="cellIs" priority="813" operator="equal" id="{5615663F-24AA-4ED4-A453-56B19EF3A97A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14" operator="equal" id="{168F577E-5D59-4447-9FEA-9FB5C840C506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15" operator="equal" id="{4202870A-4F3D-444C-A54B-998CAC40191F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16" operator="equal" id="{C674A31F-F187-47EF-A09D-1AF86041019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17" operator="equal" id="{A546557B-1AAF-4BC5-B3D5-4CD98C4085D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18" operator="equal" id="{451000DC-7CE1-4102-AC63-79775A83ACC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19" operator="equal" id="{5EF42EEC-5202-4AD7-BD8E-B3EFDC934012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20" operator="equal" id="{DD69D750-8ABD-42E3-8FE2-DA4A62B27D16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21" operator="equal" id="{D2E795E9-F785-4F41-946F-A303CB1824D2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22" operator="equal" id="{BDBBAB2F-2E01-4657-9BBF-0A6EFD6E23CB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23" operator="equal" id="{A386DA72-7948-45CA-9717-87A55EA720DE}">
            <xm:f>Data!$B$2</xm:f>
            <x14:dxf>
              <fill>
                <patternFill>
                  <bgColor theme="4"/>
                </patternFill>
              </fill>
            </x14:dxf>
          </x14:cfRule>
          <xm:sqref>BX2</xm:sqref>
        </x14:conditionalFormatting>
        <x14:conditionalFormatting xmlns:xm="http://schemas.microsoft.com/office/excel/2006/main">
          <x14:cfRule type="cellIs" priority="802" operator="equal" id="{807F1B31-0AAD-40E6-966B-CCFC95647F81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803" operator="equal" id="{0265ED78-60B7-4C88-9050-705AEC5E80B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804" operator="equal" id="{16D97B3C-F5C3-423D-89BD-FCB916210DA8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805" operator="equal" id="{0270A863-28DF-4329-BBD0-E861C6A91809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806" operator="equal" id="{14602820-3897-41CF-B31D-7FBA72745CB4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807" operator="equal" id="{1D436669-ACF2-45CE-859A-9128AE45EBE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808" operator="equal" id="{F6B5DAFE-7EA0-4117-90EE-A048C9BBBDA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809" operator="equal" id="{061F792B-3552-484F-B4D8-1866B6343E1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810" operator="equal" id="{EA686F59-A844-47B9-9D2C-4C2C44610A3E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811" operator="equal" id="{82CFA9BC-EB26-4B57-8D3F-1E7C9BB167CF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812" operator="equal" id="{6B7CC37E-2259-48F7-8609-A284B478EFD8}">
            <xm:f>Data!$B$2</xm:f>
            <x14:dxf>
              <fill>
                <patternFill>
                  <bgColor theme="4"/>
                </patternFill>
              </fill>
            </x14:dxf>
          </x14:cfRule>
          <xm:sqref>BW2:BX2</xm:sqref>
        </x14:conditionalFormatting>
        <x14:conditionalFormatting xmlns:xm="http://schemas.microsoft.com/office/excel/2006/main">
          <x14:cfRule type="cellIs" priority="769" operator="equal" id="{333F716D-FEFD-42DD-9ADE-A5B291D45CA5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70" operator="equal" id="{1D81938B-1B23-4D7D-89D1-5F427F6CC9E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71" operator="equal" id="{877DDB26-CA3E-4310-82B0-B905D32436E1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72" operator="equal" id="{A9AAC2ED-8A0D-437F-9CC7-B5447A0A61EE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73" operator="equal" id="{CF0591A3-8CBC-4AE0-84E5-80E18A42A5B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74" operator="equal" id="{9B117FC5-1890-4018-8744-F43E7A075A7B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75" operator="equal" id="{9922192C-3AAA-4DEE-AB44-10E410A99FD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76" operator="equal" id="{C62C2A30-1C50-4757-AB56-FF3CFB86FC58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77" operator="equal" id="{BD4C633A-76C7-4DDD-8FA7-66C8C38EC735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78" operator="equal" id="{D036BC84-0428-4F15-87C5-864BA04CFF33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79" operator="equal" id="{328AE0AD-D57D-4FA7-BF2E-3F8CA87A8697}">
            <xm:f>Data!$B$2</xm:f>
            <x14:dxf>
              <fill>
                <patternFill>
                  <bgColor theme="4"/>
                </patternFill>
              </fill>
            </x14:dxf>
          </x14:cfRule>
          <xm:sqref>BZ2</xm:sqref>
        </x14:conditionalFormatting>
        <x14:conditionalFormatting xmlns:xm="http://schemas.microsoft.com/office/excel/2006/main">
          <x14:cfRule type="cellIs" priority="758" operator="equal" id="{5FA58315-7DA9-4C43-8260-364DC4D32F34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59" operator="equal" id="{E6692A0E-9870-4192-AD81-C1FEC5D40684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60" operator="equal" id="{083BD136-F1E1-468F-85BC-7D02706EECC7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61" operator="equal" id="{9103D6EF-F0D7-46A0-BF7A-2BEC8A9205C4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62" operator="equal" id="{8FF0C5D1-EA05-48D2-8A8C-BE588D7DAB43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63" operator="equal" id="{9390D9D6-214C-49BC-BFA1-698996B97525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64" operator="equal" id="{E477A0BC-BAE6-4228-BA3D-0CFE32AC83A6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65" operator="equal" id="{4BB00217-35BE-452B-83CA-6A4E93149C85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66" operator="equal" id="{03A5382B-E768-422E-ABBD-4EA516DAFFBC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67" operator="equal" id="{4E1DDE64-AED6-4B01-B642-2F950156DF10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68" operator="equal" id="{84C79F86-1349-4629-B7E4-BFD9722F7723}">
            <xm:f>Data!$B$2</xm:f>
            <x14:dxf>
              <fill>
                <patternFill>
                  <bgColor theme="4"/>
                </patternFill>
              </fill>
            </x14:dxf>
          </x14:cfRule>
          <xm:sqref>I3:R3</xm:sqref>
        </x14:conditionalFormatting>
        <x14:conditionalFormatting xmlns:xm="http://schemas.microsoft.com/office/excel/2006/main">
          <x14:cfRule type="cellIs" priority="747" operator="equal" id="{AEA658D7-D389-4099-AC68-EEAB7C38C2A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748" operator="equal" id="{E01E6176-D600-4E0C-82A3-2682AFEE8C22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749" operator="equal" id="{CB847868-8C7D-4A49-BB85-96A6A0AE8DAF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750" operator="equal" id="{B88E8BEC-C360-4B39-812F-E487EEA5964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751" operator="equal" id="{441F5499-E47F-4609-B391-F68B2532E903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752" operator="equal" id="{C0A9E11C-89A6-4274-BFCD-89DE51C89389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753" operator="equal" id="{48A4EF1D-4011-4842-8ED9-D04161BC0D8A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754" operator="equal" id="{F49469E6-16F3-4F09-B04D-BCEFDD1F8185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755" operator="equal" id="{291CE790-BE63-4972-9946-C888BD6C7610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756" operator="equal" id="{2DB01401-297B-4DC6-8693-A7534F9D982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757" operator="equal" id="{FD09CADC-86A0-4C93-8B62-B7B3B2F6ADCC}">
            <xm:f>Data!$B$2</xm:f>
            <x14:dxf>
              <fill>
                <patternFill>
                  <bgColor theme="4"/>
                </patternFill>
              </fill>
            </x14:dxf>
          </x14:cfRule>
          <xm:sqref>S3:U3</xm:sqref>
        </x14:conditionalFormatting>
        <x14:conditionalFormatting xmlns:xm="http://schemas.microsoft.com/office/excel/2006/main">
          <x14:cfRule type="expression" priority="731" id="{DA58A875-64DC-42E9-9021-8B387B16D6F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32" id="{5E24D2EB-1388-4EC8-8579-7ABFACCEC2E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33" id="{3E88BD48-D785-4895-9B79-65BC51E5C7B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34" id="{B7023BF0-0732-4AA8-96F6-58D597E1BC8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35" id="{14812D82-E66C-4ED8-BCAD-A505FC64AD6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36" id="{DE039DD8-A052-4D7F-AD8D-AF78E2F58E3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37" id="{F5533DA0-804D-44E9-BBDC-BA29EFD0596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38" id="{E61C469B-C039-4F18-B367-C48D986E186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39" id="{ADDBB5D8-7EEE-4ABC-9302-4353C2E1767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40" id="{4803E4CD-7F9F-4F2D-8C99-C52003C6390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V3</xm:sqref>
        </x14:conditionalFormatting>
        <x14:conditionalFormatting xmlns:xm="http://schemas.microsoft.com/office/excel/2006/main">
          <x14:cfRule type="cellIs" priority="646" operator="equal" id="{08F50B9B-A67B-4F47-956B-FF9C6501539A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647" operator="equal" id="{64A28FB8-84CF-4E62-90E5-38BAF57F29B5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648" operator="equal" id="{BB2E821B-BC12-4C4C-96E5-0B6BB57CD12E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649" operator="equal" id="{60DECB00-468E-47AE-9C81-55D891A670F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650" operator="equal" id="{D5DC4A08-BDE0-40C2-90C6-8B8BB799D420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651" operator="equal" id="{C90A6472-EC95-4B22-B7DB-0CAA15D66CE6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652" operator="equal" id="{CEE481A5-39D8-431C-87E3-72EB05B0C7EC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653" operator="equal" id="{B03477EA-8168-430D-AECC-29F18EB0C335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654" operator="equal" id="{16BAB36D-7A89-4C07-8AA9-BE9C009A260B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655" operator="equal" id="{AD58C5AD-3399-441A-8046-AD970139197A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656" operator="equal" id="{826DD615-993D-4A3D-BD9C-7F96472B70E9}">
            <xm:f>Data!$B$2</xm:f>
            <x14:dxf>
              <fill>
                <patternFill>
                  <bgColor theme="4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ellIs" priority="657" operator="equal" id="{F90DD427-5BEA-492F-96B8-C5BE63F19B4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658" operator="equal" id="{F5048AE1-1863-4D35-97D8-5A139EFE739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659" operator="equal" id="{BCE2AD8E-FB31-4FF3-A270-DE6245736F20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660" operator="equal" id="{A09EFFB4-F512-41A3-823B-A8F629D5D91F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661" operator="equal" id="{D134A3B1-658D-4C72-950E-10873FB3293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662" operator="equal" id="{98B7DF21-8B88-4582-B3DA-E0C41DF9BEEA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663" operator="equal" id="{94B699A0-9507-493C-A799-D6FC5B45C404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664" operator="equal" id="{68767E96-107A-436A-B3EC-1DE54384DA9A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665" operator="equal" id="{F5A1102B-CDBF-45AB-A772-00A1DD35A429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666" operator="equal" id="{60C68704-756A-4E81-A4B2-4BECC623B6D7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667" operator="equal" id="{8AC2F889-27A6-4B2E-8020-4AF3F27B422C}">
            <xm:f>Data!$B$2</xm:f>
            <x14:dxf>
              <fill>
                <patternFill>
                  <bgColor theme="4"/>
                </patternFill>
              </fill>
            </x14:dxf>
          </x14:cfRule>
          <xm:sqref>A13 C13:E13</xm:sqref>
        </x14:conditionalFormatting>
        <x14:conditionalFormatting xmlns:xm="http://schemas.microsoft.com/office/excel/2006/main">
          <x14:cfRule type="expression" priority="715" id="{DCBA8467-B046-4CB5-A399-BFE771F634A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16" id="{DB73093A-FDA9-450A-A61B-1D84201418D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17" id="{3DE2286A-8511-4011-AEAA-D1B95694CC4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18" id="{37142928-E577-40E0-99EC-4858E53E29E0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19" id="{43E45388-76BA-4EF9-BE48-46C0B09B4B1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20" id="{66E4045E-F657-4BEC-864E-B1D94BC27E8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21" id="{1C8FFD1A-6F11-4947-B837-FDBDAAF84FE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22" id="{23889D71-9658-4EBF-8D70-EB4DE4E4725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23" id="{0C93FF32-CD43-46E0-A67F-8568D9005B2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24" id="{D3C7062F-07CA-4BAD-8B78-D446F7E499B2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J15:V15</xm:sqref>
        </x14:conditionalFormatting>
        <x14:conditionalFormatting xmlns:xm="http://schemas.microsoft.com/office/excel/2006/main">
          <x14:cfRule type="expression" priority="705" id="{0A2A1B5D-1A63-4B76-B710-DE19B14534B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06" id="{553FE41D-06E4-4666-ABEE-5C2CE60B113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07" id="{E191FDCB-3920-4B10-920B-C5005CDD81B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08" id="{A3ADA97C-2095-4137-8AE8-FD4410F1B24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09" id="{3C7573F5-9D73-468C-9593-4300F41E436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10" id="{8E2A030A-1408-414C-ADEA-3463B403BA3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11" id="{5A5583CC-CDFB-443C-A424-9189696B02C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12" id="{6BBA4B7A-5597-4022-BE5D-AFF861B0126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13" id="{C9E68962-D448-4F0E-B999-D745BD980C1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14" id="{9C93F1EA-685B-4F89-B2F1-49AE4002285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I13:V13</xm:sqref>
        </x14:conditionalFormatting>
        <x14:conditionalFormatting xmlns:xm="http://schemas.microsoft.com/office/excel/2006/main">
          <x14:cfRule type="expression" priority="692" id="{BAF0F911-BCB4-4390-B64B-CC4A27A8160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93" id="{36E12EE0-262C-4F80-9D73-F16E26087B4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94" id="{90DDBDED-F9EB-43ED-8A48-4652E31E342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95" id="{307E1541-0AB7-44C8-8208-7D81FCFFC04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96" id="{3046141D-6B05-4C3F-AC0B-75E3D377F37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97" id="{6C8A157A-3245-45F4-8ACD-52A1C3A673E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98" id="{45628AE1-EA9E-4500-95F0-305375B2D94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99" id="{F81D8094-5499-442E-991F-1A523827CE1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00" id="{A3E04EC0-828F-41E8-968F-017A0D40EB6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01" id="{7D4DE940-FD3B-4D0D-9DEF-B9903212F42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I14:I15 J14:AF14</xm:sqref>
        </x14:conditionalFormatting>
        <x14:conditionalFormatting xmlns:xm="http://schemas.microsoft.com/office/excel/2006/main">
          <x14:cfRule type="expression" priority="679" id="{CAD1AA62-71CF-4D04-B390-9DE1132FB83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80" id="{A7BFFE24-DF0D-4477-A2C4-0D7B3D93F3E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81" id="{2BD12C24-E96A-4ABB-A589-706E4E1B3D7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82" id="{90B1867A-782C-4E1C-BB98-58BBED686F5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83" id="{7973BCE3-576A-4C1B-899A-D25D5D55ADA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84" id="{57246FCD-2D16-4813-A040-6754CF9994A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85" id="{FC1EBDDF-780D-4F99-923A-A9CF0210BCF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86" id="{442A6BFF-1316-4C8A-AB23-0764E0434E1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87" id="{2E9F6F74-F79D-4F0F-B7C5-FFABBAB0F67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88" id="{006EA66B-DEB0-47CB-A758-9AD4E1FBEFD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H13:H15</xm:sqref>
        </x14:conditionalFormatting>
        <x14:conditionalFormatting xmlns:xm="http://schemas.microsoft.com/office/excel/2006/main">
          <x14:cfRule type="cellIs" priority="668" operator="equal" id="{D4759436-1103-44E7-93DC-DD229807AB57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669" operator="equal" id="{93BF644A-166C-448C-9ADD-2B8B9DB1C693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670" operator="equal" id="{FE4D5E32-D10D-4D4C-9BF1-861E6FDCEEA6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671" operator="equal" id="{5463639E-8E78-4E15-947F-387494834C55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672" operator="equal" id="{AAAD4CD3-86DF-48F0-99F6-47746BE4283F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673" operator="equal" id="{ADADBE43-C05A-4255-BB89-97B0198D18A4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674" operator="equal" id="{8C37343C-86A7-4BBF-930F-A93B50F8E84B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675" operator="equal" id="{75CF438F-AB20-411E-834A-838032CC225B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676" operator="equal" id="{9E0D8765-DF12-4C44-A1FF-F1CC8F8B9E55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677" operator="equal" id="{4614CFD3-8F00-4B8F-ADD4-654729307BE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678" operator="equal" id="{34A61C97-E0C1-4406-8A7B-6574A3F8D970}">
            <xm:f>Data!$B$2</xm:f>
            <x14:dxf>
              <fill>
                <patternFill>
                  <bgColor theme="4"/>
                </patternFill>
              </fill>
            </x14:dxf>
          </x14:cfRule>
          <xm:sqref>F15</xm:sqref>
        </x14:conditionalFormatting>
        <x14:conditionalFormatting xmlns:xm="http://schemas.microsoft.com/office/excel/2006/main">
          <x14:cfRule type="expression" priority="630" id="{9C5F9374-61F7-4F10-BD9E-65CA4AEB559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31" id="{A985B311-3AEC-4907-AA2F-EBDB905957A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32" id="{2F01907D-F32F-4A71-9347-A0B17F759EFE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33" id="{4712854D-C46D-47F1-8C7E-D61485779F5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34" id="{8EDFCDB5-4960-4A54-B433-AEB5137D21C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35" id="{DD70B322-03F0-4307-BA3C-7178C7EC159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36" id="{35D7F84B-821B-4C58-BE8F-EF7CEF6563CD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37" id="{8BD14D9F-6B1E-4AC1-8422-D321BE815EBC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38" id="{4611D36A-BCF1-4AFD-BEC9-73032BCBF7A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39" id="{48DCA99D-3F86-48A8-B734-AAA0065D0E16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W13:AF13</xm:sqref>
        </x14:conditionalFormatting>
        <x14:conditionalFormatting xmlns:xm="http://schemas.microsoft.com/office/excel/2006/main">
          <x14:cfRule type="expression" priority="614" id="{7AFAA3D2-277D-43D6-B9D6-F2774D0DAAE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15" id="{B3FDFA0C-F78F-4EE5-A6B0-6A881FDD941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16" id="{8B8CD048-9724-40CD-8D6F-23DC6DFC1C4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17" id="{A34BCF42-43C0-4C8A-9927-2DCEEE1EAB8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18" id="{BE3FFF61-8E09-412E-88B7-66DAA0C645F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19" id="{0DFCBDAD-A8A4-4EC3-A8B5-4095FBD8D1A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20" id="{C97D727A-3CF9-4CD6-B694-4DED25D7D35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21" id="{0B532170-3905-4522-BE0D-BD23CC429CD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22" id="{30D82CE5-8D28-435E-B1D4-0172A17BDF6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23" id="{416578F6-2241-4D2D-A0F6-26A9FA3411C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AG15:AJ15</xm:sqref>
        </x14:conditionalFormatting>
        <x14:conditionalFormatting xmlns:xm="http://schemas.microsoft.com/office/excel/2006/main">
          <x14:cfRule type="expression" priority="604" id="{1954CDFB-3FC8-4A7A-9AD3-A6D7C7D1E81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05" id="{D8868607-8E93-4F6B-9824-ABDC15D6F65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06" id="{D955DC9C-1D86-49D9-BFBD-6B6A3F86DE1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07" id="{F5431F6A-6AAC-48CE-8815-41D740F5250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08" id="{3B1F7350-6FA9-4B85-AEC2-CAC283A9A51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09" id="{5BA8EAE4-E5BC-4778-92D3-DF84E990FE2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10" id="{ECEDE8A9-1BE0-4BB4-BF8D-AC80DDC9C8B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11" id="{307F1B16-A576-441E-B5C2-8C2E5918F4B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12" id="{58A9F605-7141-44D6-9F1A-72F2B3BF27F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13" id="{731C3753-49C5-45F7-9E17-0825885C4077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AG13:AJ13</xm:sqref>
        </x14:conditionalFormatting>
        <x14:conditionalFormatting xmlns:xm="http://schemas.microsoft.com/office/excel/2006/main">
          <x14:cfRule type="expression" priority="591" id="{5FA96192-0587-4CEB-AAE6-69EA4381A77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92" id="{85481846-E007-46D9-AEC9-31594005016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93" id="{11DFA9B1-BD6E-49EA-9662-607CAA66095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94" id="{B1EBCD05-D269-44C3-B187-46C0A3A0A57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95" id="{AB3AEDDC-2DF4-4F5B-8D0A-E3FE91BE8C6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96" id="{991A9735-BBFD-4A07-BF1C-F56FD9A32E88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97" id="{B39FE478-A646-42B3-9545-1F157B42DFB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98" id="{334A9D19-3370-4047-BE80-7FA90FDCD6A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99" id="{12B95B9D-2689-4E85-864E-1316270D9C0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00" id="{D84AD96C-2B18-42A4-BA2D-6B259C1AB0E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AG14:AJ14</xm:sqref>
        </x14:conditionalFormatting>
        <x14:conditionalFormatting xmlns:xm="http://schemas.microsoft.com/office/excel/2006/main">
          <x14:cfRule type="expression" priority="575" id="{0E2BCB65-B790-4FD4-A7A6-E530D8AE570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76" id="{97B7EFB0-0361-4686-B06A-6BBA86743E3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77" id="{73941298-A181-49F1-950A-CBB981E6367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78" id="{0C42FFE3-09B5-4586-BB5B-1F9714183FB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79" id="{763F502F-5130-46AD-98C7-493499AD29E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80" id="{0F58B8FB-3D8A-452E-BF4C-FEFA90E0C13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81" id="{7879C3FA-8B0E-4E7B-841A-0C91F91B3B34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82" id="{55330E13-BA75-42ED-8265-00C34C847B4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83" id="{0DA3BD3B-2964-4E7A-A57B-0EE53F20664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84" id="{27292677-0B37-4A5D-A3CA-C109538D613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AK14:AT14</xm:sqref>
        </x14:conditionalFormatting>
        <x14:conditionalFormatting xmlns:xm="http://schemas.microsoft.com/office/excel/2006/main">
          <x14:cfRule type="expression" priority="556" id="{D66AD78E-3757-444A-998D-D6BF9001E4B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57" id="{8FB230E5-156A-4D56-A35D-5EA28731758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58" id="{BDFDA243-D316-4980-8279-21037F7EE83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59" id="{C932B8DA-4A30-4E40-9DB0-21937979881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60" id="{1E237CF0-A45E-498B-96BE-FEDC0BD147C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61" id="{1428D482-BEAD-4744-8CED-526E53E0D5E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62" id="{585F8B77-15E8-4179-BE8E-5920B1A5DEF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63" id="{9E6D114A-4C26-4E9A-B37E-6FC45801F28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64" id="{98EFBA16-0FB9-42AE-B425-24CF5173D0E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65" id="{77669BEE-BB1B-4714-BA03-18A0336527C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AK13:AT13</xm:sqref>
        </x14:conditionalFormatting>
        <x14:conditionalFormatting xmlns:xm="http://schemas.microsoft.com/office/excel/2006/main">
          <x14:cfRule type="expression" priority="540" id="{23457A3B-E575-45EA-A028-D5F8E2D1F58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41" id="{A3E3E453-C85B-46A8-A9CA-DB8889B708F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42" id="{A414BE4F-014F-4F49-972A-6F7F1FAD844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43" id="{6B5B1B0E-CDFA-40FC-8F71-F4728FD18F5E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44" id="{1F54CA3F-92E7-4597-B7C1-CD3ADBEF42A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45" id="{5400D12C-4C06-462C-AE2A-85D502F8F94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46" id="{F6F3FF3D-69D9-43D9-AF7C-70ABFFAA10A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47" id="{453BADFE-F305-43AB-A22B-0E7C9E7D43E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48" id="{110707DC-3C50-4800-8A9B-5D5D9A16139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49" id="{1A91BB39-B506-403B-86C9-233185F26D2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AU15:AX15</xm:sqref>
        </x14:conditionalFormatting>
        <x14:conditionalFormatting xmlns:xm="http://schemas.microsoft.com/office/excel/2006/main">
          <x14:cfRule type="expression" priority="530" id="{A2F7F301-5EF2-43F4-A44B-785BEB866E1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31" id="{8284C707-8E2F-4E2C-86FF-1F84DEA1F62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32" id="{2BD5E0F0-5819-44CE-A9ED-5655F12FE16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33" id="{EA043604-F30A-4317-A72D-FD80D367A16B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34" id="{2E1BBBC2-FE3C-4217-AFF8-D942F38EE7F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35" id="{6FFF7048-DD24-44A5-B6B9-228BE4E6A3E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36" id="{72F10162-43C9-4ECA-90A4-A4BD87FB12B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37" id="{C25F6B83-A95C-4C7D-94BE-7D3B30DAEB8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38" id="{1DEEABD3-209F-4091-9473-DFDAB82B7A6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39" id="{FBC8BAFB-2142-4FEE-8B8F-8504220B8AE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AU13:AX13</xm:sqref>
        </x14:conditionalFormatting>
        <x14:conditionalFormatting xmlns:xm="http://schemas.microsoft.com/office/excel/2006/main">
          <x14:cfRule type="expression" priority="517" id="{D83EB47D-829B-4841-A4EA-FDFBE9BA6B1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18" id="{A0D9AB80-E0F0-4BD4-BC7B-CF01947EAFD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19" id="{D3E1EAC9-2679-4103-81EF-21B8804B36A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20" id="{11D0FA78-3F41-410C-95CE-4AD76FA4C74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21" id="{066CF216-1B84-4FF2-8376-43821F6EB3C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22" id="{B420E9B4-26AB-4514-9377-95595B9FAA9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23" id="{D157F2ED-F3E2-4262-9782-EEAB3E8AD35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24" id="{F61448D9-A474-4239-9C3A-F77902AD2D1C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25" id="{C3967E49-DFED-4B89-B113-FAF3C422844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26" id="{4114DA57-ADE0-44D7-8027-EB26C014549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AU14:AX14</xm:sqref>
        </x14:conditionalFormatting>
        <x14:conditionalFormatting xmlns:xm="http://schemas.microsoft.com/office/excel/2006/main">
          <x14:cfRule type="expression" priority="501" id="{3DBE33EB-405A-493C-8D58-C6DA03721273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02" id="{AA7186B4-33CF-4622-9486-FFA164FFB38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503" id="{0E8D79FF-D4F0-43B5-BDD2-FB064EDCC99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504" id="{08CE5ABA-3310-4CF9-8CCB-F91C37D45BF6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05" id="{16FC1505-F884-4CD4-B3B0-3E8ABC09400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06" id="{B76C53FF-FCBE-402C-914A-E58AA97199E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07" id="{D0BDD077-90A2-4E3B-8E4F-A8842DE65E9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08" id="{9D7A029D-D815-43A2-9264-BA0378AD517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09" id="{D9E6E015-C0E6-4DBD-A284-6E86B53BC94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10" id="{8668ED76-3D60-4442-BDFE-91348B7C91C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AY14:BH14</xm:sqref>
        </x14:conditionalFormatting>
        <x14:conditionalFormatting xmlns:xm="http://schemas.microsoft.com/office/excel/2006/main">
          <x14:cfRule type="expression" priority="482" id="{D53BFEFC-942A-476B-BE95-BEC73D7985C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83" id="{E5C4661A-6AEE-463A-BC5C-AC58CB78E8C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84" id="{3DB8B06C-6F8A-41FF-A051-6DA02BD015F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85" id="{9030E7C4-1D00-497E-B4B5-52BA50A5A98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86" id="{6374A64D-E051-495F-BC28-BDEBDB1920A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87" id="{69CD9EC1-27F8-4EB0-95B0-C26247317A54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88" id="{16691F61-D3D5-4E32-B135-1FAD5FAAFE5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89" id="{A2FE9A46-83BB-4A5C-A577-A63140499672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90" id="{6EE5F7AD-49B6-4F21-9B30-1E3BDA872B0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91" id="{324EAC52-6054-4B09-ABD4-1069F05A40C5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AY13:BH13</xm:sqref>
        </x14:conditionalFormatting>
        <x14:conditionalFormatting xmlns:xm="http://schemas.microsoft.com/office/excel/2006/main">
          <x14:cfRule type="expression" priority="434" id="{94072D5C-96C0-4078-957C-71931220AC1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35" id="{408407F6-79A3-4157-8307-D1AC7FC1D245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36" id="{203376ED-72E8-41FE-9D59-0808E58A8D5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37" id="{D22997BB-5430-48FE-9D46-31CC4DAA325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38" id="{C97CBBB3-2211-4C03-AAA8-EF46E8877E1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39" id="{B1FFB921-A4CA-43F0-9304-A77C703F390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40" id="{94520A28-F94E-4894-BD1C-BB1948EBD14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41" id="{DE259A85-0238-4AE1-B07C-51A0EF34D68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42" id="{84EBC794-0DBF-434F-8136-21850D0E5F3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43" id="{E345B1EB-DA38-4B92-B0CF-2AE5D8130FC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BW15:BZ15</xm:sqref>
        </x14:conditionalFormatting>
        <x14:conditionalFormatting xmlns:xm="http://schemas.microsoft.com/office/excel/2006/main">
          <x14:cfRule type="expression" priority="424" id="{53BFA298-6E34-46C1-8AE3-781DA206A59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25" id="{AEC6A505-EE93-4072-AF98-78D35ACF6DE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26" id="{F69709B7-A347-42C3-974D-E063C3CC93A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27" id="{3CC6BE62-F9C9-41B6-A973-4F6B0609862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28" id="{F37EEDC7-5858-4311-B8E4-DFFBFA06F99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29" id="{3524FDBA-D849-4C00-A9CB-EB378F9B0DC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30" id="{998E2165-87D4-4451-8381-CA7919E38F1D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31" id="{BD275229-2151-42B4-A350-1C566936570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32" id="{D6562045-C6F5-4B05-AAC3-AAEDDD18CE5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33" id="{64613BBE-2404-4F52-8156-01401DEE500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BW13:BZ13</xm:sqref>
        </x14:conditionalFormatting>
        <x14:conditionalFormatting xmlns:xm="http://schemas.microsoft.com/office/excel/2006/main">
          <x14:cfRule type="expression" priority="411" id="{01F74B4C-9149-43C7-BA1F-3FCBD44C99D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12" id="{B01E379A-453E-4BAD-ADC0-3532246272B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13" id="{76C124A2-897C-40B0-B746-976927622A6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14" id="{6AAF08C8-E087-4E1D-9A20-4A5EFB8F053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15" id="{C37C975F-2B51-48BA-B718-29D3A9C9350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16" id="{8A9BB354-9A73-492C-8296-F5C69F63D17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17" id="{8BD1C38A-CB13-41EE-A879-62C0087020A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18" id="{5C344025-CEE0-4739-8337-E664313F4F1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19" id="{6FDE8F11-83D6-43CD-8390-77878DF1733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20" id="{25DA1A1D-3FCA-4453-AB0A-BCAE616D95C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BW14:BZ14</xm:sqref>
        </x14:conditionalFormatting>
        <x14:conditionalFormatting xmlns:xm="http://schemas.microsoft.com/office/excel/2006/main">
          <x14:cfRule type="expression" priority="469" id="{B4DDD123-4514-46E5-8A0B-26C4CC5DFC7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70" id="{F4139021-4657-4B85-8B75-9BE77C75711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71" id="{A6496F21-6409-4A4F-B67E-7C8A4FFF36E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72" id="{D9840D04-9297-4036-BC65-8A64E885869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73" id="{A4C53F29-09F7-4A86-BC1E-F75310528BE6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74" id="{10646B62-7FA9-4296-8270-B6D5046C6B1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75" id="{DD7285E6-A7F5-43A8-A1E5-0A970AD2BEA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76" id="{6A40F577-AD99-4E1F-94DC-2B896DB9E73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77" id="{2C4278B4-F009-4FF6-A6F4-255BA071D60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78" id="{F6796975-A2A6-428C-BBED-410B5C20AD5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BM14:BV14</xm:sqref>
        </x14:conditionalFormatting>
        <x14:conditionalFormatting xmlns:xm="http://schemas.microsoft.com/office/excel/2006/main">
          <x14:cfRule type="expression" priority="450" id="{335F1E05-0DCF-44FF-8076-BC03C7C6027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51" id="{5257BDD6-46FC-443F-9E63-A42F5169422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52" id="{E258C931-66E6-4FB0-A2F9-2BB0D017E8B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53" id="{69242C1F-5DA4-49FE-824A-942B7DE7133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454" id="{F28AC1ED-6985-413C-B2DF-3E4DA105389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455" id="{C6CCA214-D738-485A-8625-8B998F38F3A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456" id="{81CCCF43-8029-4976-A919-6C2AF336535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457" id="{F5208B9B-9B50-4E8F-B0F0-C1B19A30B7D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58" id="{216B575D-E72B-4118-846F-E2FBFF03902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59" id="{84709098-0AF5-4738-B258-7EA19BEECF3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BM13:BV13</xm:sqref>
        </x14:conditionalFormatting>
        <x14:conditionalFormatting xmlns:xm="http://schemas.microsoft.com/office/excel/2006/main">
          <x14:cfRule type="expression" priority="392" id="{0B9C65BE-D1F4-45D4-BB7C-0C1DDE11CE6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93" id="{C510DB0F-8CCF-4CF3-99A7-47D75D99CA37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94" id="{0B057896-DCF0-45F7-A8EE-74E3F05EAAA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95" id="{C4A6F1EA-5EE4-4961-A0DD-230FECB20F7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96" id="{241A9BB7-58E6-4507-A3DA-BE21E283729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97" id="{4EDC5745-E6D8-4563-BA2D-EFE1A99C05E3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98" id="{42CAD8B9-E220-482A-AEE5-E8B0C021034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99" id="{2A232670-3BF4-4F38-B5C1-A5E152553F2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400" id="{C90E59DC-8F03-437A-BAE0-2BE605B6B37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401" id="{D3F6D517-9CBE-4B9A-B156-EC34F3BFFFD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BI15:BL15</xm:sqref>
        </x14:conditionalFormatting>
        <x14:conditionalFormatting xmlns:xm="http://schemas.microsoft.com/office/excel/2006/main">
          <x14:cfRule type="expression" priority="382" id="{5DC67D04-B1C2-4AAD-9D9D-3D44C55F5C3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83" id="{9AA4CBEE-78BE-4A5D-9916-93A45987B36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84" id="{CBC32C31-D75F-44F8-85EE-3C4E4E1AA5BA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85" id="{10E393B2-9EE5-416D-818B-9C94712527A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86" id="{8BB433B7-9E9F-42B2-B3B4-2940FB3C16F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87" id="{CE435461-BF89-4804-8038-561350E9B25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88" id="{67E0B8B9-9E61-444D-950D-88F18AF0CFCA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89" id="{82A0F55F-4616-4758-BB9B-1F0CB1E6888C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90" id="{69A7FD2A-1507-4BC6-B12E-71EDB25C5B04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91" id="{85AB56B2-A5CA-4677-9314-B2591D4EC6B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BI13:BL13</xm:sqref>
        </x14:conditionalFormatting>
        <x14:conditionalFormatting xmlns:xm="http://schemas.microsoft.com/office/excel/2006/main">
          <x14:cfRule type="expression" priority="369" id="{3383B6FF-E2CE-4D7A-922A-AB09D4DC1824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70" id="{3C0B4042-7AFF-404D-AC55-4166E9CBA24F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71" id="{14C0A069-7706-4FCB-B5B1-81E5B53A402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72" id="{D98301CF-EDA0-42A7-BECF-A004D033F33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73" id="{C9A0E09F-11C0-4687-B414-8EF4E85579A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74" id="{E8272580-EDB1-4089-AC58-A91CE11134E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75" id="{0BFF7963-D7D2-40BB-AA31-CDDB10C9424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76" id="{E6A4CBE3-9EA6-4AE3-83EA-058586826648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77" id="{419045F8-EABA-4C3A-804E-0DF9E6DE53E1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78" id="{81FBCB47-59CB-47C7-86FD-EE6F44F3F9DA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BI14:BL14</xm:sqref>
        </x14:conditionalFormatting>
        <x14:conditionalFormatting xmlns:xm="http://schemas.microsoft.com/office/excel/2006/main">
          <x14:cfRule type="cellIs" priority="281" operator="equal" id="{8010AB83-ED36-48F0-AACB-4D41A435FA92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82" operator="equal" id="{30DD6102-CCD5-491E-BC61-27EDF9B6FD68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83" operator="equal" id="{32BF9D51-9305-4512-9526-A9B7C7F3FCD1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84" operator="equal" id="{160D364B-C11C-4CD1-A9A0-DDC4595777AC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85" operator="equal" id="{2C6C154F-C955-440C-B6DB-B95FD2A0DA7A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86" operator="equal" id="{13AFABF6-B1D7-451E-876B-0508F83817E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87" operator="equal" id="{8B3D939C-401F-4AE4-A22F-3EEC380548CF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88" operator="equal" id="{7C44B0F9-B588-4685-9ACD-9477515E45BE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289" operator="equal" id="{09AE43D9-A515-4F3E-8173-BF2C9ADCC51E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290" operator="equal" id="{C383C182-3A0A-49F2-913D-B2BA3172AE19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291" operator="equal" id="{643A0C39-34EE-49F5-8DC7-5CDBB15D51CD}">
            <xm:f>Data!$B$2</xm:f>
            <x14:dxf>
              <fill>
                <patternFill>
                  <bgColor theme="4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cellIs" priority="292" operator="equal" id="{C92A526B-5ADA-4812-BE39-69C4913DD183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293" operator="equal" id="{6E93AE6A-AA8D-4271-8B53-1DE079FC6EDB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294" operator="equal" id="{9ADA17AC-9958-4B93-ADDA-FD7CBB7BA7C9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295" operator="equal" id="{259B102F-4F49-4E62-88E4-73E13486830B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296" operator="equal" id="{ADF5E7F0-5212-4EF6-8648-E6508D2CB138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297" operator="equal" id="{E9D2909C-7E0E-4E38-9E3C-B5B63593647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298" operator="equal" id="{E11DB75F-035A-4479-9807-62D50D317B78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299" operator="equal" id="{1383B0A1-883E-4F72-9961-E17CC9753A46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00" operator="equal" id="{DCFBCC2E-C321-4EFD-9606-D78FE0B30FC2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01" operator="equal" id="{1C3B1D12-659C-4F83-97F9-D8C2FC4F216A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02" operator="equal" id="{7FF917CA-4B99-4199-937F-DF95E2D4E950}">
            <xm:f>Data!$B$2</xm:f>
            <x14:dxf>
              <fill>
                <patternFill>
                  <bgColor theme="4"/>
                </patternFill>
              </fill>
            </x14:dxf>
          </x14:cfRule>
          <xm:sqref>A16 C16:E16</xm:sqref>
        </x14:conditionalFormatting>
        <x14:conditionalFormatting xmlns:xm="http://schemas.microsoft.com/office/excel/2006/main">
          <x14:cfRule type="expression" priority="350" id="{6A70FAE1-BCD2-47FE-B128-6085C699E29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51" id="{3241DDAD-1CEE-4DCC-A13F-4AB07A651C8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52" id="{8BB414B2-3FD5-41E0-B91D-C4C19B93472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53" id="{E6775464-2128-4493-BD59-4E9CB670BB1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54" id="{F9D081FB-CAB4-46E2-888E-E39446CEAA31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55" id="{99E8805A-D570-4847-B5F3-7191023DCE0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56" id="{B7F59920-DEC7-4949-B0E9-35096D55B79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57" id="{D8D84086-3D3C-4383-850E-EB4840AA84D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58" id="{B5D1A401-C02D-47D1-9A28-5E3DBC9CBC32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59" id="{FA3B8484-3928-40FD-B1F8-E61CF3E2EC9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J18:V18</xm:sqref>
        </x14:conditionalFormatting>
        <x14:conditionalFormatting xmlns:xm="http://schemas.microsoft.com/office/excel/2006/main">
          <x14:cfRule type="expression" priority="340" id="{D5CD502B-E3D1-4DB6-A5FC-367886A39AC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41" id="{DD03C670-2483-4FFD-B1BC-75C9460AE524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42" id="{05F6C119-FDAA-4416-B299-00E695CAFCC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43" id="{9B33E5EE-F451-4998-8BA7-DD94221FD73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44" id="{FDC755CD-FCDF-4490-96FC-BF40111449A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45" id="{053626F1-4E63-469A-949C-FCA0FF45765C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46" id="{D4B84863-4ABC-4A03-8837-67CF70F14FB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47" id="{FE87DCEB-A92A-4F79-A97A-C75BE5B0D9B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48" id="{511F503E-A920-4860-ADA7-4CAEB553DA8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49" id="{F118025D-3E09-4328-805F-07AC716AAE0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I16:V16</xm:sqref>
        </x14:conditionalFormatting>
        <x14:conditionalFormatting xmlns:xm="http://schemas.microsoft.com/office/excel/2006/main">
          <x14:cfRule type="expression" priority="327" id="{DD7EDF64-F4DF-4234-9DF9-8A765976B292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28" id="{4D19D953-0656-48CB-8B75-80AE6213044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29" id="{A8262A99-79AE-4298-8462-5A082609685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30" id="{41842233-FDB7-45C1-AF19-F87A9392EB4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31" id="{F8ED11A5-FF97-4DAA-A616-9971D37F633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32" id="{C4601007-5E19-4873-BD63-031BEE8BA26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33" id="{87FB37CD-5AF0-4128-A7E6-6F21799CDE1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34" id="{47BBBF1F-2D7B-4C57-92EA-8C333A2776A0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35" id="{179BBC24-3C80-414D-B12A-4B1664D0C6C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36" id="{053FF0A4-DCB5-4B3E-98B9-9D4967CA82F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I17:I18 J17:AF17</xm:sqref>
        </x14:conditionalFormatting>
        <x14:conditionalFormatting xmlns:xm="http://schemas.microsoft.com/office/excel/2006/main">
          <x14:cfRule type="expression" priority="314" id="{BE683CFC-BFE8-417A-9004-1A86B0C0A71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315" id="{B3FAE41A-7129-4F5F-A6E5-FED67B1CAD0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316" id="{F3CE9266-832E-4808-AD33-A0C7DAFF96C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17" id="{09B9E08D-7D09-47E6-A711-22C98ECCA27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8" id="{52786E0B-A64F-4200-B227-1B1857436CF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19" id="{2CC85F20-DDDF-432E-8779-027B7128F9D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20" id="{1542B893-9274-4917-8782-46FFEEC92782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21" id="{BACEA88D-6723-4EB6-A760-483C6AE4FBD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22" id="{D1238987-39EE-4010-BA75-3CC06D008FF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23" id="{D6D9A1B1-1144-45D5-B546-DF5601CB0B1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H16:H18</xm:sqref>
        </x14:conditionalFormatting>
        <x14:conditionalFormatting xmlns:xm="http://schemas.microsoft.com/office/excel/2006/main">
          <x14:cfRule type="cellIs" priority="303" operator="equal" id="{954289C8-3140-42C6-84DB-E0B297356DCC}">
            <xm:f>Data!$B$12</xm:f>
            <x14:dxf>
              <fill>
                <patternFill>
                  <bgColor rgb="FFFF9900"/>
                </patternFill>
              </fill>
            </x14:dxf>
          </x14:cfRule>
          <x14:cfRule type="cellIs" priority="304" operator="equal" id="{A4302FEA-3DEE-48DE-968E-0227A6C3AD8A}">
            <xm:f>Data!$B$10</xm:f>
            <x14:dxf>
              <fill>
                <patternFill>
                  <bgColor rgb="FF00FFFF"/>
                </patternFill>
              </fill>
            </x14:dxf>
          </x14:cfRule>
          <x14:cfRule type="cellIs" priority="305" operator="equal" id="{29CB9FFC-2907-4C3C-9735-C81BD24BD9D3}">
            <xm:f>Data!$B$11</xm:f>
            <x14:dxf>
              <fill>
                <patternFill>
                  <bgColor rgb="FFCC9900"/>
                </patternFill>
              </fill>
            </x14:dxf>
          </x14:cfRule>
          <x14:cfRule type="cellIs" priority="306" operator="equal" id="{08B83E98-D10D-4776-BE8A-B30537932482}">
            <xm:f>Data!$B$9</xm:f>
            <x14:dxf>
              <fill>
                <patternFill>
                  <bgColor rgb="FFFF66FF"/>
                </patternFill>
              </fill>
            </x14:dxf>
          </x14:cfRule>
          <x14:cfRule type="cellIs" priority="307" operator="equal" id="{71DE1DD0-B3E0-4760-B81D-CD0966DAC18C}">
            <xm:f>Data!$B$7</xm:f>
            <x14:dxf>
              <fill>
                <patternFill>
                  <bgColor rgb="FFFF7C80"/>
                </patternFill>
              </fill>
            </x14:dxf>
          </x14:cfRule>
          <x14:cfRule type="cellIs" priority="308" operator="equal" id="{A3E11460-E5D5-48B6-A0CD-7B6EC3396E92}">
            <xm:f>Data!$B$8</xm:f>
            <x14:dxf>
              <fill>
                <patternFill>
                  <bgColor rgb="FFFFFF00"/>
                </patternFill>
              </fill>
            </x14:dxf>
          </x14:cfRule>
          <x14:cfRule type="cellIs" priority="309" operator="equal" id="{E11D78C2-9E08-4B21-8184-261754165520}">
            <xm:f>Data!$B$6</xm:f>
            <x14:dxf>
              <fill>
                <patternFill>
                  <bgColor theme="9"/>
                </patternFill>
              </fill>
            </x14:dxf>
          </x14:cfRule>
          <x14:cfRule type="cellIs" priority="310" operator="equal" id="{6D27840E-2E63-4CF3-9125-369ADF065243}">
            <xm:f>Data!$B$5</xm:f>
            <x14:dxf>
              <fill>
                <patternFill>
                  <bgColor theme="7"/>
                </patternFill>
              </fill>
            </x14:dxf>
          </x14:cfRule>
          <x14:cfRule type="cellIs" priority="311" operator="equal" id="{2C492337-56A8-41B9-A55E-C9E650D3DF54}">
            <xm:f>Data!$B$4</xm:f>
            <x14:dxf>
              <fill>
                <patternFill>
                  <bgColor theme="6"/>
                </patternFill>
              </fill>
            </x14:dxf>
          </x14:cfRule>
          <x14:cfRule type="cellIs" priority="312" operator="equal" id="{1466E69B-5E24-4B64-95AF-2198C4B5DA72}">
            <xm:f>Data!$B$3</xm:f>
            <x14:dxf>
              <fill>
                <patternFill>
                  <bgColor theme="5"/>
                </patternFill>
              </fill>
            </x14:dxf>
          </x14:cfRule>
          <x14:cfRule type="cellIs" priority="313" operator="equal" id="{C8954B39-1F19-474C-B651-E7477842D79C}">
            <xm:f>Data!$B$2</xm:f>
            <x14:dxf>
              <fill>
                <patternFill>
                  <bgColor theme="4"/>
                </patternFill>
              </fill>
            </x14:dxf>
          </x14:cfRule>
          <xm:sqref>F18</xm:sqref>
        </x14:conditionalFormatting>
        <x14:conditionalFormatting xmlns:xm="http://schemas.microsoft.com/office/excel/2006/main">
          <x14:cfRule type="expression" priority="265" id="{AD70EF81-D73F-43BF-85D5-E00FEC063695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66" id="{A43BAF3D-93B0-4DFE-850D-BC06901897B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67" id="{45EF01F3-F342-4B00-B3BF-A83FB8A531F5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68" id="{27FC664F-9E43-488F-B1AA-A662474B840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69" id="{466EFC5E-D3C5-4F8E-A171-324FE339F168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70" id="{BFA4AE6A-8FE9-474A-AE5D-14F42FB0BF31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71" id="{CBF9069D-961A-49AE-BC6E-36C1D6F69F2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72" id="{5289950D-A188-46FA-A599-DB6FAA5A3B7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73" id="{A14E699B-59DF-4666-9118-BD3526CFBE43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74" id="{C98A0864-29B2-40DD-AF43-3097C0D04BA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W16:AF16</xm:sqref>
        </x14:conditionalFormatting>
        <x14:conditionalFormatting xmlns:xm="http://schemas.microsoft.com/office/excel/2006/main">
          <x14:cfRule type="expression" priority="249" id="{33E97B24-2D44-4D33-A4FD-086856B129C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50" id="{D0B0444C-932E-489D-BF92-B4C15E767C98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51" id="{83A6C34D-0AEE-4FCE-9CAC-09ECF2CAE0F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52" id="{782568E4-D754-4B9C-923E-59F4B5D8C81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53" id="{35A3D16C-D79C-460C-846C-709594218CB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54" id="{A44F83B4-F641-413E-A202-EC7CC2AD6E8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55" id="{6CE773C7-BD82-43AA-8BBD-F5410E40487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56" id="{10373891-E506-4238-811B-3BA93ABCB11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57" id="{A97298DE-7346-4B24-8753-BD99B4B5A9D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58" id="{F0607F6D-01D0-484F-AD6B-056C59D04E73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AG18:AJ18</xm:sqref>
        </x14:conditionalFormatting>
        <x14:conditionalFormatting xmlns:xm="http://schemas.microsoft.com/office/excel/2006/main">
          <x14:cfRule type="expression" priority="239" id="{2AEDBFDC-A94C-4C12-A743-517E5AFC7853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40" id="{AC131565-7D65-44C1-BD19-D358505AE5F0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41" id="{182E5608-00BD-4DED-929E-CC9EA3626897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42" id="{7150B07C-307C-4830-8D7C-F9A0134D6C7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43" id="{87C32682-BA68-4979-80F1-FE70A6288DAA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44" id="{AC441D0B-7F0E-4EBE-AFB7-36C3AEFA8B19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45" id="{51C8C46A-266F-48FB-AA8D-841D5DA9818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6" id="{2A83CA85-072E-447C-BB07-7D9572B5097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47" id="{5E78CAB9-C8CD-4D0D-AA86-5A756815525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48" id="{C02AF247-F56C-42E1-AFDA-2A44E4B7CA1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AG16:AJ16</xm:sqref>
        </x14:conditionalFormatting>
        <x14:conditionalFormatting xmlns:xm="http://schemas.microsoft.com/office/excel/2006/main">
          <x14:cfRule type="expression" priority="226" id="{987B1CE9-D7ED-484D-BA51-62B9B81A07FC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27" id="{637F97CA-AB9E-4E8A-99CF-047C9572F19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28" id="{ACA61FB9-3668-4965-9B0B-CDDBF4167D60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29" id="{7CEF8F1F-BB0C-4F58-81A0-C0EF6EEA2C11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30" id="{79E3D118-1DF4-4F79-A9C8-146840A4C303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31" id="{8E973D75-91A4-44F4-90F8-48976C6FFDA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32" id="{436E6A6C-C3A2-491E-86DD-12D67FF0021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33" id="{6F3580E9-F788-45BC-9FAA-9BE39E13DA77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34" id="{80AE2A73-D0A7-4D35-978F-25EF923C5DF6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35" id="{78E00FDD-9732-408C-8476-68AC9F6DF20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AG17:AJ17</xm:sqref>
        </x14:conditionalFormatting>
        <x14:conditionalFormatting xmlns:xm="http://schemas.microsoft.com/office/excel/2006/main">
          <x14:cfRule type="expression" priority="210" id="{3A845D0A-846D-4CC3-A463-A09C3A768F5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11" id="{C37CC4F1-3548-44C3-8200-76DEBD07C96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12" id="{A54CBAB0-A0DA-4EC7-8770-A93B1228AB7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13" id="{D29AFB71-BA89-481B-AEF2-C5BEE502E434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4" id="{9EBA37DD-AD41-493C-8335-452902CC174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15" id="{B5237E2A-D713-451D-9FC6-2BD935DCC01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16" id="{CD86AE7C-E9D0-4536-8BA3-90008ED3483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17" id="{3B3555DA-3B8D-4F69-A997-38301958BC0E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18" id="{B04E3EDC-C6E6-46BB-AD2D-A23E1EA01B17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19" id="{612FF53B-72EA-40EA-8B17-42D4D10FF22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AK17:AT17</xm:sqref>
        </x14:conditionalFormatting>
        <x14:conditionalFormatting xmlns:xm="http://schemas.microsoft.com/office/excel/2006/main">
          <x14:cfRule type="expression" priority="191" id="{EDA2D689-49D9-46FC-81E3-723071EA8901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92" id="{1B2708AA-8C1D-4ECC-8947-FA4E6093377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93" id="{C746FA41-ACAA-4F7D-8EF2-AA25EAE9A1C8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94" id="{A2F68A9C-EEE4-4996-B061-5BC0340FDF0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95" id="{AD03C70F-C784-406C-8772-1031BC8CAD8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96" id="{7ADD3EE9-CECA-42E4-AFBF-C45DE16DC8F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97" id="{E5B27048-C200-4DB9-85A0-35101692D41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98" id="{183425E4-FEE9-4614-861C-F29E0696D88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99" id="{E2A546A5-A17F-46C0-B9B6-0A59FBACBCFE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00" id="{7A0CAA0C-82D7-40F2-A891-AB6702EE6404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AK16:AT16</xm:sqref>
        </x14:conditionalFormatting>
        <x14:conditionalFormatting xmlns:xm="http://schemas.microsoft.com/office/excel/2006/main">
          <x14:cfRule type="expression" priority="175" id="{1572AF6A-14F7-48EB-A272-6C3108E81C20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76" id="{10F461E4-94F3-4D42-9BE8-7D58EC0A0D0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77" id="{29AFA3E7-C85B-41FE-AD9A-2FA56605D4A9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78" id="{FB4AD266-ED79-4A62-A29A-BAEE96FE172F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79" id="{A64333C3-A59B-4ABC-B2B9-777A5F233537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80" id="{6BE0865B-36F8-4228-B176-D76DA33C158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81" id="{7B5D9409-550A-4A5A-B85C-1943687AC10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82" id="{6B11A609-B0C3-4D4D-B7CD-85BDBA4E9A91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83" id="{010D88D0-4338-4FDE-B476-1B61562AD05D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84" id="{EAABE588-E293-48AD-818A-68D53B3ED875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AU18:AX18</xm:sqref>
        </x14:conditionalFormatting>
        <x14:conditionalFormatting xmlns:xm="http://schemas.microsoft.com/office/excel/2006/main">
          <x14:cfRule type="expression" priority="165" id="{393C0896-9AE3-4281-9C1B-9B33E9547D0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66" id="{356878B9-DCFC-433C-8989-03EBB08F22B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67" id="{10B2C164-7360-4B3C-8B61-9688339A7482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68" id="{BFDDF35D-9A5F-4725-83B9-8F831D6B600D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69" id="{23109F25-750A-4349-B092-EBD538008A4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70" id="{BD28A309-F236-4C4B-90CD-9557F0CE3F82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71" id="{6848941F-23F9-4BD3-ADD2-A29641DADD6C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72" id="{0D3D2854-5664-4E7F-A8C1-80D312C1B916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73" id="{04554E2E-BEB7-4FAC-8707-424427A4932C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74" id="{A154EC0F-4543-46B3-8950-FB004C16C35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AU16:AX16</xm:sqref>
        </x14:conditionalFormatting>
        <x14:conditionalFormatting xmlns:xm="http://schemas.microsoft.com/office/excel/2006/main">
          <x14:cfRule type="expression" priority="152" id="{80AB2DDA-D51A-4488-9607-2EC63463B85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53" id="{38D5519A-5D68-4080-82AB-A2FD70BA9AAB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54" id="{EE34EED1-A4CB-4C28-B2D1-BEB5FBBA246B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55" id="{DB2C5EB2-2854-4B17-A283-BFD0D19B28A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56" id="{A9075DAF-38F1-41EE-B6A6-4395E81EBC7C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57" id="{39C274C3-50DB-40A9-AA17-7CA389841E5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58" id="{1529802B-4643-4709-A230-3A55D6A308A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59" id="{02A07781-D36A-41E6-B0AB-4A14D95DCDD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60" id="{196A6F5E-6D22-45C7-9ACE-5896379F369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61" id="{533C62B5-1DF1-498B-AD5B-CF2BA0B979B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AU17:AX17</xm:sqref>
        </x14:conditionalFormatting>
        <x14:conditionalFormatting xmlns:xm="http://schemas.microsoft.com/office/excel/2006/main">
          <x14:cfRule type="expression" priority="136" id="{CF2347EF-A3B9-4202-BC5F-FCDB1E8F0CA8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37" id="{16962070-09EF-48A5-90AF-60775330A82C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38" id="{8320E2B3-0329-4601-9487-1B7939108810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39" id="{E998E836-A05F-4B85-A81D-AE614B0923C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40" id="{66D8C9D9-D732-462C-8608-925669BCCB42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41" id="{0CE50D9F-F033-459E-A6DC-9A992B1482AA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42" id="{86A9EE65-7ADB-4448-8B8C-8CDAB3BAD50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43" id="{5DB9134A-1F8C-460C-95AE-57E0D7E3DE1A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44" id="{409A5771-D63D-4C9A-8CC5-4693C964754F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45" id="{924EECAB-12C8-46BE-B00F-403674EF832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AY17:BH17</xm:sqref>
        </x14:conditionalFormatting>
        <x14:conditionalFormatting xmlns:xm="http://schemas.microsoft.com/office/excel/2006/main">
          <x14:cfRule type="expression" priority="117" id="{18CEDEEB-E62F-45B8-856C-92CC88F68CF7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18" id="{8022A0E8-CA9D-4567-8AFA-D6594E4E379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19" id="{04D07428-70E6-4F00-B064-534D02F66534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20" id="{4DA2EEAA-DDB4-432D-8787-C76B1AC1A425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21" id="{BC505301-1E84-4ED4-A46A-80B0C090BE9F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22" id="{247982A8-5023-44A4-8D32-DE5369D719B7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23" id="{C9E0CC87-62EA-4208-AA6B-46FE27358851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24" id="{15F70803-574E-4BCA-BCA4-B2EB3603C57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5" id="{A05826CD-549D-4609-AAA2-0881186C8F1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26" id="{72913122-4021-4A7E-B3D0-9CBFD70018CB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AY16:BH16</xm:sqref>
        </x14:conditionalFormatting>
        <x14:conditionalFormatting xmlns:xm="http://schemas.microsoft.com/office/excel/2006/main">
          <x14:cfRule type="expression" priority="69" id="{6CAFF95D-9090-44EC-A696-F8D903703943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70" id="{319A2DC7-F129-4FA0-A0D6-FEB0360E1FD9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71" id="{27A842F0-8E2F-43B0-8C0D-5C431D9E8483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2" id="{43154EA8-D2D8-414A-8099-DB2D04D1A27C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73" id="{5BACE3CB-1EDB-483A-B741-53E509F48605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74" id="{D9F589DC-0FDB-4D98-8AA3-35ABA56A8B6B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75" id="{29003C49-D864-43C8-A963-9ACB599AF679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76" id="{E2F4AEF6-E2CB-4E14-AB21-CA434A8513B4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77" id="{637ED124-D846-49D9-ACAD-6A328096999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78" id="{E7A3FE15-7683-4256-BC46-F28AE7B92F7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BW18:BZ18</xm:sqref>
        </x14:conditionalFormatting>
        <x14:conditionalFormatting xmlns:xm="http://schemas.microsoft.com/office/excel/2006/main">
          <x14:cfRule type="expression" priority="59" id="{1CF073DD-F9EC-432B-8E89-16A82152D8C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60" id="{76411C34-8834-4EDA-BDFF-0B41A1F6C58D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1" id="{EBEEA4A6-D662-432F-80EC-ED53D58F851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62" id="{040503DF-94D2-4BFD-A25E-B45214D58A5A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63" id="{2FBF28FD-E811-4A57-9B0D-4BF795A7502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64" id="{36B37498-A71D-4286-88A7-F0432F08BBA6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65" id="{E3A0D9F2-B187-4211-BDAA-4437A75A1618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66" id="{50768890-E35F-42D9-974E-EB30EDB178B9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67" id="{5DB1C830-F983-4B4E-9388-B62E2CA8FCE5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68" id="{083B9D2F-110F-4CBC-BDDE-E354DEF6374F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BW16:BZ16</xm:sqref>
        </x14:conditionalFormatting>
        <x14:conditionalFormatting xmlns:xm="http://schemas.microsoft.com/office/excel/2006/main">
          <x14:cfRule type="expression" priority="46" id="{7ABBF39D-3F3B-4C14-A18C-1E5A330D85C9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47" id="{960F3A7F-0209-4BDE-88B6-C5CA5335899A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48" id="{2CFD8A05-6394-40DB-BB0F-1906E343A0F1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49" id="{57F6E9E9-BA43-4D3B-859B-035C1C746BFE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50" id="{45AAD0FF-0DC4-479E-AEE2-9AC5341C836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51" id="{A94F7D41-3B3C-429D-B4AA-9923628C3E6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52" id="{6EEDAA90-C083-4CF0-ACE8-414C6CC73D00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53" id="{E8F87FCC-98E1-4F6B-AF93-BB917806497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4" id="{445A84A0-9E96-4448-B38F-8D244973842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55" id="{19F9619B-BA99-4B17-8E87-BFAA1CF7CE88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BW17:BZ17</xm:sqref>
        </x14:conditionalFormatting>
        <x14:conditionalFormatting xmlns:xm="http://schemas.microsoft.com/office/excel/2006/main">
          <x14:cfRule type="expression" priority="104" id="{72D8E15E-B4FF-4F4D-99C0-33F38193812F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05" id="{E362D54D-A607-466D-8E6A-652B60EC33F1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06" id="{35037603-D664-48EF-B161-F8B502D61C0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107" id="{B6AB945C-CDBA-48BA-ADBA-785B51FCBC59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108" id="{F3BA6459-385F-450C-9D0A-667C571A4229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109" id="{26DBD999-1F65-4BAD-B099-C04A7A335635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10" id="{2C01CD98-451A-4A60-98A0-10AB4C190F95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1" id="{6DFB7B7F-AF82-42CE-A596-B3ED8221B6E3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12" id="{59661070-7474-4FAC-BD70-CA8ABB3C6B39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13" id="{FFFDCD71-7483-4264-978B-A4F572B57780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BM17:BV17</xm:sqref>
        </x14:conditionalFormatting>
        <x14:conditionalFormatting xmlns:xm="http://schemas.microsoft.com/office/excel/2006/main">
          <x14:cfRule type="expression" priority="85" id="{5A6C449B-1BFF-4E02-B5FA-8AFD6D8D00DA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86" id="{376A03DF-B215-4C85-A74C-0D4973F325D3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87" id="{DB83A649-CD66-4500-A6AB-19AB2F48F8FF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88" id="{B83D8217-6337-4F6A-9995-0B72BCBEA1C3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89" id="{F81CEB14-A29D-4D1A-8A1D-BB3CD42937FE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0" id="{F638798F-60CF-4570-9FCC-7D6BCF5B42F0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91" id="{697D1D5A-6384-42BB-8E33-4963AE6236BB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92" id="{22D06048-A09D-4E9E-972B-42410F5BB88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93" id="{B602D621-B295-4A53-AF9A-A30E05853068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94" id="{605182CA-A946-4B22-BFAD-5C99A22CE1AE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BM16:BV16</xm:sqref>
        </x14:conditionalFormatting>
        <x14:conditionalFormatting xmlns:xm="http://schemas.microsoft.com/office/excel/2006/main">
          <x14:cfRule type="expression" priority="27" id="{37B3C30E-6955-48E2-B76D-1CD88F2FAFDE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28" id="{2458C802-0D1F-4FCF-BBDC-286F4C606C76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29" id="{92584435-E4DE-42EB-844A-CCB91A9EB9C6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30" id="{204988F4-3849-4E99-9627-A2065CC7C9F7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31" id="{88C806F7-C59B-4BE7-9DEB-FD1CBB19BACB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32" id="{CDF651D9-D831-42C9-8ED0-CFF82C6B148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33" id="{104A8726-84C6-4EB8-A382-0652C52EE417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34" id="{15CC544C-1BD6-4B84-8940-70CD201134CD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35" id="{F159981E-19FF-4D31-847C-E95D8D68C5AA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36" id="{0C20FF9E-A33E-4750-B63E-DD3D94CC40DD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BI18:BL18</xm:sqref>
        </x14:conditionalFormatting>
        <x14:conditionalFormatting xmlns:xm="http://schemas.microsoft.com/office/excel/2006/main">
          <x14:cfRule type="expression" priority="17" id="{02FB9850-1E53-445B-9319-C797A7BF5936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18" id="{98BEDFBC-A3A3-45F2-A645-050151CA1E0E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19" id="{440B5D13-57CD-46F4-88F2-2FDD2B6CB5DC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20" id="{01C51A02-F16A-4B16-8058-990995DE3CA6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21" id="{2AFAF0E8-E0DB-4D01-B39E-67A4D2FBAEF4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22" id="{6FD3BF37-CD19-4FEE-ABAC-3863C00E9C4E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23" id="{00AE8E73-78A7-422D-B493-BBF9EA770B8E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24" id="{AD4D2EC3-5F60-4FFB-9AFF-22F67A6DC86F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25" id="{FE79ACE7-BA51-4919-AC9B-7A44DB63400B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26" id="{6B041DD7-95B8-4C90-A4F7-19B1F03C0D55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BI16:BL16</xm:sqref>
        </x14:conditionalFormatting>
        <x14:conditionalFormatting xmlns:xm="http://schemas.microsoft.com/office/excel/2006/main">
          <x14:cfRule type="expression" priority="4" id="{59227FA9-6E2D-4A3C-BEC5-4ADAD067824D}">
            <xm:f>Data!$B$2</xm:f>
            <x14:dxf>
              <fill>
                <patternFill>
                  <bgColor rgb="FF9900FF"/>
                </patternFill>
              </fill>
            </x14:dxf>
          </x14:cfRule>
          <x14:cfRule type="expression" priority="5" id="{0229D07A-A46D-4D31-B314-FB2FF8B3E5C2}">
            <xm:f>Data!$B$10</xm:f>
            <x14:dxf>
              <fill>
                <patternFill patternType="solid">
                  <bgColor rgb="FFC0C0C0"/>
                </patternFill>
              </fill>
            </x14:dxf>
          </x14:cfRule>
          <x14:cfRule type="expression" priority="6" id="{E2E05CD2-1CC4-4F2B-8A57-389CFFE0935D}">
            <xm:f>Data!$B$9</xm:f>
            <x14:dxf>
              <fill>
                <patternFill patternType="solid">
                  <bgColor rgb="FF00FF99"/>
                </patternFill>
              </fill>
            </x14:dxf>
          </x14:cfRule>
          <x14:cfRule type="expression" priority="7" id="{F6EB25E0-C1B8-46C3-AB45-63B8F2B53508}">
            <xm:f>Data!$B$8</xm:f>
            <x14:dxf>
              <fill>
                <patternFill>
                  <bgColor rgb="FFFF66FF"/>
                </patternFill>
              </fill>
            </x14:dxf>
          </x14:cfRule>
          <x14:cfRule type="expression" priority="8" id="{4A057025-8B98-47D6-9EA3-26EF878B411D}">
            <xm:f>Data!$B$7</xm:f>
            <x14:dxf>
              <fill>
                <patternFill>
                  <bgColor theme="4" tint="0.79998168889431442"/>
                </patternFill>
              </fill>
            </x14:dxf>
          </x14:cfRule>
          <x14:cfRule type="expression" priority="9" id="{26094F83-A51B-44A6-A17A-8A8D89D3273F}">
            <xm:f>Data!$B$6</xm:f>
            <x14:dxf>
              <fill>
                <patternFill>
                  <bgColor theme="5" tint="0.79998168889431442"/>
                </patternFill>
              </fill>
            </x14:dxf>
          </x14:cfRule>
          <x14:cfRule type="expression" priority="10" id="{1BA673B1-41E4-43BD-B216-E2F0738A20E6}">
            <xm:f>Data!$B$5</xm:f>
            <x14:dxf>
              <fill>
                <patternFill>
                  <bgColor theme="6" tint="0.79998168889431442"/>
                </patternFill>
              </fill>
            </x14:dxf>
          </x14:cfRule>
          <x14:cfRule type="expression" priority="11" id="{5EB06408-2E7E-4F33-A076-C31DB7BBB185}">
            <xm:f>Data!$B$4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12" id="{D01B20B0-AE03-463D-AA5E-A71BE7800860}">
            <xm:f>Data!$B$3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3" id="{28E6CD76-6A64-4478-BF97-C48E87882E4C}">
            <xm:f>Data!$B$2</xm:f>
            <x14:dxf>
              <fill>
                <patternFill>
                  <bgColor theme="9" tint="0.79998168889431442"/>
                </patternFill>
              </fill>
            </x14:dxf>
          </x14:cfRule>
          <xm:sqref>BI17:BL17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08F92-5CB8-404D-92F0-1C283729D872}">
  <dimension ref="A1"/>
  <sheetViews>
    <sheetView workbookViewId="0">
      <selection activeCell="D25" sqref="D25"/>
    </sheetView>
  </sheetViews>
  <sheetFormatPr baseColWidth="10" defaultRowHeight="15.75" x14ac:dyDescent="0.25"/>
  <cols>
    <col min="1" max="1" width="12.375" bestFit="1" customWidth="1"/>
  </cols>
  <sheetData>
    <row r="1" spans="1:1" x14ac:dyDescent="0.25">
      <c r="A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BC14"/>
  <sheetViews>
    <sheetView zoomScale="90" zoomScaleNormal="90" workbookViewId="0">
      <pane ySplit="1" topLeftCell="A2" activePane="bottomLeft" state="frozen"/>
      <selection pane="bottomLeft" activeCell="P4" sqref="P4"/>
    </sheetView>
  </sheetViews>
  <sheetFormatPr baseColWidth="10" defaultColWidth="11" defaultRowHeight="12" x14ac:dyDescent="0.25"/>
  <cols>
    <col min="1" max="12" width="3.625" style="48" customWidth="1"/>
    <col min="13" max="13" width="24.375" style="2" bestFit="1" customWidth="1"/>
    <col min="14" max="14" width="20.625" style="2" customWidth="1"/>
    <col min="15" max="15" width="9.625" style="16" bestFit="1" customWidth="1"/>
    <col min="16" max="16" width="19.875" style="2" bestFit="1" customWidth="1"/>
    <col min="17" max="24" width="3" style="2" bestFit="1" customWidth="1"/>
    <col min="25" max="25" width="3.75" style="2" bestFit="1" customWidth="1"/>
    <col min="26" max="27" width="3" style="16" bestFit="1" customWidth="1"/>
    <col min="28" max="55" width="3" style="2" bestFit="1" customWidth="1"/>
    <col min="56" max="16384" width="11" style="2"/>
  </cols>
  <sheetData>
    <row r="1" spans="1:55" s="3" customFormat="1" ht="78.75" x14ac:dyDescent="0.25">
      <c r="A1" s="66" t="s">
        <v>69</v>
      </c>
      <c r="B1" s="66" t="s">
        <v>70</v>
      </c>
      <c r="C1" s="66" t="s">
        <v>5</v>
      </c>
      <c r="D1" s="66" t="s">
        <v>82</v>
      </c>
      <c r="E1" s="66" t="s">
        <v>71</v>
      </c>
      <c r="F1" s="66" t="s">
        <v>75</v>
      </c>
      <c r="G1" s="66" t="s">
        <v>72</v>
      </c>
      <c r="H1" s="66" t="s">
        <v>73</v>
      </c>
      <c r="I1" s="66" t="s">
        <v>9</v>
      </c>
      <c r="J1" s="66" t="s">
        <v>10</v>
      </c>
      <c r="K1" s="66" t="s">
        <v>76</v>
      </c>
      <c r="L1" s="66" t="s">
        <v>74</v>
      </c>
      <c r="M1" s="67" t="s">
        <v>4</v>
      </c>
      <c r="N1" s="68" t="s">
        <v>77</v>
      </c>
      <c r="O1" s="68" t="s">
        <v>103</v>
      </c>
      <c r="P1" s="68" t="s">
        <v>78</v>
      </c>
      <c r="Q1" s="68">
        <v>1</v>
      </c>
      <c r="R1" s="68">
        <v>2</v>
      </c>
      <c r="S1" s="68">
        <v>3</v>
      </c>
      <c r="T1" s="68">
        <v>4</v>
      </c>
      <c r="U1" s="68">
        <v>5</v>
      </c>
      <c r="V1" s="68">
        <v>6</v>
      </c>
      <c r="W1" s="68">
        <v>7</v>
      </c>
      <c r="X1" s="68">
        <v>8</v>
      </c>
      <c r="Y1" s="68">
        <v>9</v>
      </c>
      <c r="Z1" s="68">
        <v>10</v>
      </c>
      <c r="AA1" s="68">
        <v>11</v>
      </c>
      <c r="AB1" s="68">
        <v>12</v>
      </c>
      <c r="AC1" s="68">
        <v>13</v>
      </c>
      <c r="AD1" s="68">
        <v>14</v>
      </c>
      <c r="AE1" s="68">
        <v>15</v>
      </c>
      <c r="AF1" s="68">
        <v>16</v>
      </c>
      <c r="AG1" s="68">
        <v>17</v>
      </c>
      <c r="AH1" s="68">
        <v>18</v>
      </c>
      <c r="AI1" s="68">
        <v>19</v>
      </c>
      <c r="AJ1" s="68">
        <v>20</v>
      </c>
      <c r="AK1" s="68">
        <v>21</v>
      </c>
      <c r="AL1" s="68">
        <v>22</v>
      </c>
      <c r="AM1" s="68">
        <v>23</v>
      </c>
      <c r="AN1" s="68">
        <v>24</v>
      </c>
      <c r="AO1" s="68">
        <v>25</v>
      </c>
      <c r="AP1" s="68">
        <v>26</v>
      </c>
      <c r="AQ1" s="68">
        <v>27</v>
      </c>
      <c r="AR1" s="68">
        <v>28</v>
      </c>
      <c r="AS1" s="68">
        <v>29</v>
      </c>
      <c r="AT1" s="68">
        <v>30</v>
      </c>
      <c r="AU1" s="68">
        <v>31</v>
      </c>
      <c r="AV1" s="68">
        <v>32</v>
      </c>
      <c r="AW1" s="68">
        <v>33</v>
      </c>
      <c r="AX1" s="68">
        <v>34</v>
      </c>
      <c r="AY1" s="68">
        <v>35</v>
      </c>
      <c r="AZ1" s="68">
        <v>36</v>
      </c>
      <c r="BA1" s="68">
        <v>37</v>
      </c>
      <c r="BB1" s="68">
        <v>38</v>
      </c>
      <c r="BC1" s="68">
        <v>39</v>
      </c>
    </row>
    <row r="2" spans="1:55" s="16" customFormat="1" ht="75.75" x14ac:dyDescent="0.25">
      <c r="A2" s="47">
        <f>COUNTIF($Q2:$XFD2,A$1)</f>
        <v>4</v>
      </c>
      <c r="B2" s="47">
        <f t="shared" ref="B2:L14" si="0">COUNTIF($Q2:$XFD2,B$1)</f>
        <v>4</v>
      </c>
      <c r="C2" s="47">
        <f t="shared" si="0"/>
        <v>2</v>
      </c>
      <c r="D2" s="47">
        <f t="shared" si="0"/>
        <v>0</v>
      </c>
      <c r="E2" s="47">
        <f t="shared" si="0"/>
        <v>2</v>
      </c>
      <c r="F2" s="47">
        <f t="shared" si="0"/>
        <v>3</v>
      </c>
      <c r="G2" s="47">
        <f t="shared" si="0"/>
        <v>3</v>
      </c>
      <c r="H2" s="47">
        <f t="shared" si="0"/>
        <v>5</v>
      </c>
      <c r="I2" s="47">
        <f t="shared" si="0"/>
        <v>2</v>
      </c>
      <c r="J2" s="47">
        <f t="shared" si="0"/>
        <v>0</v>
      </c>
      <c r="K2" s="47">
        <f t="shared" si="0"/>
        <v>0</v>
      </c>
      <c r="L2" s="47">
        <f t="shared" si="0"/>
        <v>3</v>
      </c>
      <c r="M2" s="75" t="s">
        <v>88</v>
      </c>
      <c r="N2" s="17" t="s">
        <v>27</v>
      </c>
      <c r="O2" s="17">
        <f>+SUM(A2:L2)</f>
        <v>28</v>
      </c>
      <c r="P2" s="4"/>
      <c r="Q2" s="14" t="s">
        <v>69</v>
      </c>
      <c r="R2" s="14" t="s">
        <v>69</v>
      </c>
      <c r="S2" s="14" t="s">
        <v>69</v>
      </c>
      <c r="T2" s="14" t="s">
        <v>69</v>
      </c>
      <c r="U2" s="14" t="s">
        <v>70</v>
      </c>
      <c r="V2" s="14" t="s">
        <v>70</v>
      </c>
      <c r="W2" s="14" t="s">
        <v>70</v>
      </c>
      <c r="X2" s="14" t="s">
        <v>70</v>
      </c>
      <c r="Y2" s="14" t="s">
        <v>9</v>
      </c>
      <c r="Z2" s="14" t="s">
        <v>5</v>
      </c>
      <c r="AA2" s="14" t="s">
        <v>5</v>
      </c>
      <c r="AB2" s="14" t="s">
        <v>71</v>
      </c>
      <c r="AC2" s="14" t="s">
        <v>71</v>
      </c>
      <c r="AD2" s="14" t="s">
        <v>75</v>
      </c>
      <c r="AE2" s="14" t="s">
        <v>75</v>
      </c>
      <c r="AF2" s="14" t="s">
        <v>75</v>
      </c>
      <c r="AG2" s="14" t="s">
        <v>72</v>
      </c>
      <c r="AH2" s="14" t="s">
        <v>72</v>
      </c>
      <c r="AI2" s="14" t="s">
        <v>72</v>
      </c>
      <c r="AJ2" s="14" t="s">
        <v>9</v>
      </c>
      <c r="AK2" s="15" t="s">
        <v>73</v>
      </c>
      <c r="AL2" s="15" t="s">
        <v>73</v>
      </c>
      <c r="AM2" s="15" t="s">
        <v>73</v>
      </c>
      <c r="AN2" s="15" t="s">
        <v>73</v>
      </c>
      <c r="AO2" s="15" t="s">
        <v>73</v>
      </c>
      <c r="AP2" s="15" t="s">
        <v>74</v>
      </c>
      <c r="AQ2" s="15" t="s">
        <v>74</v>
      </c>
      <c r="AR2" s="15" t="s">
        <v>74</v>
      </c>
      <c r="AS2" s="14"/>
      <c r="AT2" s="17"/>
      <c r="AU2" s="17"/>
      <c r="AV2" s="17"/>
      <c r="AW2" s="17"/>
      <c r="AX2" s="17"/>
      <c r="AY2" s="17"/>
      <c r="AZ2" s="17"/>
      <c r="BA2" s="17"/>
      <c r="BB2" s="17"/>
      <c r="BC2" s="17"/>
    </row>
    <row r="3" spans="1:55" s="16" customFormat="1" ht="75.75" x14ac:dyDescent="0.25">
      <c r="A3" s="47">
        <f t="shared" ref="A3:A14" si="1">COUNTIF($Q3:$XFD3,A$1)</f>
        <v>4</v>
      </c>
      <c r="B3" s="47">
        <f t="shared" si="0"/>
        <v>4</v>
      </c>
      <c r="C3" s="47">
        <f t="shared" si="0"/>
        <v>2</v>
      </c>
      <c r="D3" s="47">
        <f t="shared" si="0"/>
        <v>0</v>
      </c>
      <c r="E3" s="47">
        <f t="shared" si="0"/>
        <v>2</v>
      </c>
      <c r="F3" s="47">
        <f t="shared" si="0"/>
        <v>3</v>
      </c>
      <c r="G3" s="47">
        <f t="shared" si="0"/>
        <v>3</v>
      </c>
      <c r="H3" s="47">
        <f t="shared" si="0"/>
        <v>6</v>
      </c>
      <c r="I3" s="47">
        <f t="shared" si="0"/>
        <v>2</v>
      </c>
      <c r="J3" s="47">
        <f t="shared" si="0"/>
        <v>0</v>
      </c>
      <c r="K3" s="47">
        <f t="shared" si="0"/>
        <v>0</v>
      </c>
      <c r="L3" s="47">
        <f t="shared" si="0"/>
        <v>3</v>
      </c>
      <c r="M3" s="75" t="s">
        <v>89</v>
      </c>
      <c r="N3" s="17" t="s">
        <v>18</v>
      </c>
      <c r="O3" s="17">
        <f t="shared" ref="O3:O14" si="2">+SUM(A3:L3)</f>
        <v>29</v>
      </c>
      <c r="P3" s="4"/>
      <c r="Q3" s="14" t="s">
        <v>69</v>
      </c>
      <c r="R3" s="14" t="s">
        <v>69</v>
      </c>
      <c r="S3" s="14" t="s">
        <v>69</v>
      </c>
      <c r="T3" s="14" t="s">
        <v>69</v>
      </c>
      <c r="U3" s="14" t="s">
        <v>70</v>
      </c>
      <c r="V3" s="14" t="s">
        <v>70</v>
      </c>
      <c r="W3" s="14" t="s">
        <v>70</v>
      </c>
      <c r="X3" s="14" t="s">
        <v>70</v>
      </c>
      <c r="Y3" s="14" t="s">
        <v>9</v>
      </c>
      <c r="Z3" s="14" t="s">
        <v>5</v>
      </c>
      <c r="AA3" s="14" t="s">
        <v>5</v>
      </c>
      <c r="AB3" s="14" t="s">
        <v>71</v>
      </c>
      <c r="AC3" s="14" t="s">
        <v>71</v>
      </c>
      <c r="AD3" s="14" t="s">
        <v>75</v>
      </c>
      <c r="AE3" s="14" t="s">
        <v>75</v>
      </c>
      <c r="AF3" s="14" t="s">
        <v>75</v>
      </c>
      <c r="AG3" s="14" t="s">
        <v>72</v>
      </c>
      <c r="AH3" s="14" t="s">
        <v>72</v>
      </c>
      <c r="AI3" s="14" t="s">
        <v>72</v>
      </c>
      <c r="AJ3" s="14" t="s">
        <v>9</v>
      </c>
      <c r="AK3" s="15" t="s">
        <v>73</v>
      </c>
      <c r="AL3" s="15" t="s">
        <v>73</v>
      </c>
      <c r="AM3" s="15" t="s">
        <v>73</v>
      </c>
      <c r="AN3" s="15" t="s">
        <v>73</v>
      </c>
      <c r="AO3" s="15" t="s">
        <v>73</v>
      </c>
      <c r="AP3" s="15" t="s">
        <v>73</v>
      </c>
      <c r="AQ3" s="15" t="s">
        <v>74</v>
      </c>
      <c r="AR3" s="15" t="s">
        <v>74</v>
      </c>
      <c r="AS3" s="14" t="s">
        <v>74</v>
      </c>
      <c r="AT3" s="17"/>
      <c r="AU3" s="17"/>
      <c r="AV3" s="17"/>
      <c r="AW3" s="17"/>
      <c r="AX3" s="17"/>
      <c r="AY3" s="17"/>
      <c r="AZ3" s="17"/>
      <c r="BA3" s="17"/>
      <c r="BB3" s="17"/>
      <c r="BC3" s="17"/>
    </row>
    <row r="4" spans="1:55" s="59" customFormat="1" ht="75.75" x14ac:dyDescent="0.2">
      <c r="A4" s="47">
        <f t="shared" si="1"/>
        <v>4</v>
      </c>
      <c r="B4" s="47">
        <f t="shared" si="0"/>
        <v>4</v>
      </c>
      <c r="C4" s="47">
        <f t="shared" si="0"/>
        <v>2</v>
      </c>
      <c r="D4" s="47">
        <f t="shared" si="0"/>
        <v>0</v>
      </c>
      <c r="E4" s="47">
        <f t="shared" si="0"/>
        <v>2</v>
      </c>
      <c r="F4" s="47">
        <f t="shared" si="0"/>
        <v>3</v>
      </c>
      <c r="G4" s="47">
        <f t="shared" si="0"/>
        <v>4</v>
      </c>
      <c r="H4" s="47">
        <f t="shared" si="0"/>
        <v>6</v>
      </c>
      <c r="I4" s="47">
        <f t="shared" si="0"/>
        <v>2</v>
      </c>
      <c r="J4" s="47">
        <f t="shared" si="0"/>
        <v>2</v>
      </c>
      <c r="K4" s="47">
        <f t="shared" si="0"/>
        <v>0</v>
      </c>
      <c r="L4" s="47">
        <f t="shared" si="0"/>
        <v>3</v>
      </c>
      <c r="M4" s="75" t="s">
        <v>83</v>
      </c>
      <c r="N4" s="46" t="s">
        <v>29</v>
      </c>
      <c r="O4" s="17">
        <f t="shared" si="2"/>
        <v>32</v>
      </c>
      <c r="P4" s="46"/>
      <c r="Q4" s="14" t="s">
        <v>69</v>
      </c>
      <c r="R4" s="14" t="s">
        <v>69</v>
      </c>
      <c r="S4" s="14" t="s">
        <v>69</v>
      </c>
      <c r="T4" s="14" t="s">
        <v>69</v>
      </c>
      <c r="U4" s="14" t="s">
        <v>70</v>
      </c>
      <c r="V4" s="14" t="s">
        <v>70</v>
      </c>
      <c r="W4" s="14" t="s">
        <v>70</v>
      </c>
      <c r="X4" s="14" t="s">
        <v>70</v>
      </c>
      <c r="Y4" s="14" t="s">
        <v>9</v>
      </c>
      <c r="Z4" s="14" t="s">
        <v>5</v>
      </c>
      <c r="AA4" s="14" t="s">
        <v>5</v>
      </c>
      <c r="AB4" s="14" t="s">
        <v>71</v>
      </c>
      <c r="AC4" s="14" t="s">
        <v>71</v>
      </c>
      <c r="AD4" s="14" t="s">
        <v>75</v>
      </c>
      <c r="AE4" s="14" t="s">
        <v>75</v>
      </c>
      <c r="AF4" s="14" t="s">
        <v>75</v>
      </c>
      <c r="AG4" s="14" t="s">
        <v>72</v>
      </c>
      <c r="AH4" s="14" t="s">
        <v>72</v>
      </c>
      <c r="AI4" s="14" t="s">
        <v>72</v>
      </c>
      <c r="AJ4" s="14" t="s">
        <v>72</v>
      </c>
      <c r="AK4" s="14" t="s">
        <v>9</v>
      </c>
      <c r="AL4" s="14" t="s">
        <v>73</v>
      </c>
      <c r="AM4" s="14" t="s">
        <v>73</v>
      </c>
      <c r="AN4" s="14" t="s">
        <v>73</v>
      </c>
      <c r="AO4" s="14" t="s">
        <v>10</v>
      </c>
      <c r="AP4" s="14" t="s">
        <v>10</v>
      </c>
      <c r="AQ4" s="14" t="s">
        <v>73</v>
      </c>
      <c r="AR4" s="15" t="s">
        <v>73</v>
      </c>
      <c r="AS4" s="15" t="s">
        <v>73</v>
      </c>
      <c r="AT4" s="14" t="s">
        <v>74</v>
      </c>
      <c r="AU4" s="14" t="s">
        <v>74</v>
      </c>
      <c r="AV4" s="14" t="s">
        <v>74</v>
      </c>
      <c r="AW4" s="97"/>
      <c r="AX4" s="97"/>
      <c r="AY4" s="97"/>
      <c r="AZ4" s="97"/>
      <c r="BA4" s="97"/>
      <c r="BB4" s="97"/>
      <c r="BC4" s="97"/>
    </row>
    <row r="5" spans="1:55" ht="75.75" x14ac:dyDescent="0.25">
      <c r="A5" s="47">
        <f t="shared" si="1"/>
        <v>3</v>
      </c>
      <c r="B5" s="47">
        <f t="shared" si="0"/>
        <v>4</v>
      </c>
      <c r="C5" s="47">
        <f t="shared" si="0"/>
        <v>2</v>
      </c>
      <c r="D5" s="47">
        <f t="shared" si="0"/>
        <v>0</v>
      </c>
      <c r="E5" s="47">
        <f t="shared" si="0"/>
        <v>3</v>
      </c>
      <c r="F5" s="47">
        <f t="shared" si="0"/>
        <v>3</v>
      </c>
      <c r="G5" s="47">
        <f t="shared" si="0"/>
        <v>3</v>
      </c>
      <c r="H5" s="47">
        <f t="shared" si="0"/>
        <v>6</v>
      </c>
      <c r="I5" s="47">
        <f t="shared" si="0"/>
        <v>3</v>
      </c>
      <c r="J5" s="47">
        <f t="shared" si="0"/>
        <v>2</v>
      </c>
      <c r="K5" s="47">
        <f t="shared" si="0"/>
        <v>0</v>
      </c>
      <c r="L5" s="47">
        <f t="shared" si="0"/>
        <v>3</v>
      </c>
      <c r="M5" s="75" t="s">
        <v>84</v>
      </c>
      <c r="N5" s="46" t="s">
        <v>34</v>
      </c>
      <c r="O5" s="17">
        <f t="shared" si="2"/>
        <v>32</v>
      </c>
      <c r="P5" s="46"/>
      <c r="Q5" s="14" t="s">
        <v>69</v>
      </c>
      <c r="R5" s="14" t="s">
        <v>69</v>
      </c>
      <c r="S5" s="14" t="s">
        <v>69</v>
      </c>
      <c r="T5" s="14" t="s">
        <v>9</v>
      </c>
      <c r="U5" s="14" t="s">
        <v>70</v>
      </c>
      <c r="V5" s="14" t="s">
        <v>70</v>
      </c>
      <c r="W5" s="14" t="s">
        <v>70</v>
      </c>
      <c r="X5" s="14" t="s">
        <v>70</v>
      </c>
      <c r="Y5" s="14" t="s">
        <v>9</v>
      </c>
      <c r="Z5" s="14" t="s">
        <v>71</v>
      </c>
      <c r="AA5" s="14" t="s">
        <v>5</v>
      </c>
      <c r="AB5" s="14" t="s">
        <v>5</v>
      </c>
      <c r="AC5" s="14" t="s">
        <v>71</v>
      </c>
      <c r="AD5" s="14" t="s">
        <v>71</v>
      </c>
      <c r="AE5" s="14" t="s">
        <v>75</v>
      </c>
      <c r="AF5" s="14" t="s">
        <v>75</v>
      </c>
      <c r="AG5" s="14" t="s">
        <v>75</v>
      </c>
      <c r="AH5" s="14" t="s">
        <v>72</v>
      </c>
      <c r="AI5" s="14" t="s">
        <v>72</v>
      </c>
      <c r="AJ5" s="14" t="s">
        <v>72</v>
      </c>
      <c r="AK5" s="14" t="s">
        <v>9</v>
      </c>
      <c r="AL5" s="14" t="s">
        <v>73</v>
      </c>
      <c r="AM5" s="14" t="s">
        <v>73</v>
      </c>
      <c r="AN5" s="14" t="s">
        <v>73</v>
      </c>
      <c r="AO5" s="14" t="s">
        <v>10</v>
      </c>
      <c r="AP5" s="14" t="s">
        <v>10</v>
      </c>
      <c r="AQ5" s="14" t="s">
        <v>73</v>
      </c>
      <c r="AR5" s="14" t="s">
        <v>73</v>
      </c>
      <c r="AS5" s="14" t="s">
        <v>73</v>
      </c>
      <c r="AT5" s="14" t="s">
        <v>74</v>
      </c>
      <c r="AU5" s="14" t="s">
        <v>74</v>
      </c>
      <c r="AV5" s="14" t="s">
        <v>74</v>
      </c>
      <c r="AW5" s="17"/>
      <c r="AX5" s="17"/>
      <c r="AY5" s="17"/>
      <c r="AZ5" s="17"/>
      <c r="BA5" s="17"/>
      <c r="BB5" s="17"/>
      <c r="BC5" s="17"/>
    </row>
    <row r="6" spans="1:55" ht="75.75" x14ac:dyDescent="0.25">
      <c r="A6" s="47">
        <f t="shared" si="1"/>
        <v>4</v>
      </c>
      <c r="B6" s="47">
        <f t="shared" si="0"/>
        <v>4</v>
      </c>
      <c r="C6" s="47">
        <f t="shared" si="0"/>
        <v>2</v>
      </c>
      <c r="D6" s="47">
        <f t="shared" si="0"/>
        <v>2</v>
      </c>
      <c r="E6" s="47">
        <f t="shared" si="0"/>
        <v>6</v>
      </c>
      <c r="F6" s="47">
        <f t="shared" si="0"/>
        <v>6</v>
      </c>
      <c r="G6" s="47">
        <f t="shared" si="0"/>
        <v>4</v>
      </c>
      <c r="H6" s="47">
        <f t="shared" si="0"/>
        <v>3</v>
      </c>
      <c r="I6" s="47">
        <f t="shared" si="0"/>
        <v>2</v>
      </c>
      <c r="J6" s="47">
        <f t="shared" si="0"/>
        <v>0</v>
      </c>
      <c r="K6" s="47">
        <f t="shared" si="0"/>
        <v>0</v>
      </c>
      <c r="L6" s="47">
        <f t="shared" si="0"/>
        <v>3</v>
      </c>
      <c r="M6" s="75" t="s">
        <v>90</v>
      </c>
      <c r="N6" s="46" t="s">
        <v>51</v>
      </c>
      <c r="O6" s="17">
        <f t="shared" si="2"/>
        <v>36</v>
      </c>
      <c r="P6" s="46"/>
      <c r="Q6" s="14" t="s">
        <v>69</v>
      </c>
      <c r="R6" s="14" t="s">
        <v>69</v>
      </c>
      <c r="S6" s="14" t="s">
        <v>69</v>
      </c>
      <c r="T6" s="14" t="s">
        <v>69</v>
      </c>
      <c r="U6" s="14" t="s">
        <v>70</v>
      </c>
      <c r="V6" s="14" t="s">
        <v>70</v>
      </c>
      <c r="W6" s="14" t="s">
        <v>70</v>
      </c>
      <c r="X6" s="14" t="s">
        <v>70</v>
      </c>
      <c r="Y6" s="14" t="s">
        <v>9</v>
      </c>
      <c r="Z6" s="14" t="s">
        <v>5</v>
      </c>
      <c r="AA6" s="14" t="s">
        <v>5</v>
      </c>
      <c r="AB6" s="14" t="s">
        <v>82</v>
      </c>
      <c r="AC6" s="14" t="s">
        <v>82</v>
      </c>
      <c r="AD6" s="14" t="s">
        <v>71</v>
      </c>
      <c r="AE6" s="14" t="s">
        <v>71</v>
      </c>
      <c r="AF6" s="14" t="s">
        <v>75</v>
      </c>
      <c r="AG6" s="14" t="s">
        <v>75</v>
      </c>
      <c r="AH6" s="14" t="s">
        <v>75</v>
      </c>
      <c r="AI6" s="14" t="s">
        <v>72</v>
      </c>
      <c r="AJ6" s="14" t="s">
        <v>72</v>
      </c>
      <c r="AK6" s="14" t="s">
        <v>72</v>
      </c>
      <c r="AL6" s="14" t="s">
        <v>72</v>
      </c>
      <c r="AM6" s="14" t="s">
        <v>9</v>
      </c>
      <c r="AN6" s="14" t="s">
        <v>71</v>
      </c>
      <c r="AO6" s="14" t="s">
        <v>71</v>
      </c>
      <c r="AP6" s="14" t="s">
        <v>75</v>
      </c>
      <c r="AQ6" s="14" t="s">
        <v>75</v>
      </c>
      <c r="AR6" s="14" t="s">
        <v>75</v>
      </c>
      <c r="AS6" s="14" t="s">
        <v>71</v>
      </c>
      <c r="AT6" s="14" t="s">
        <v>71</v>
      </c>
      <c r="AU6" s="14" t="s">
        <v>73</v>
      </c>
      <c r="AV6" s="14" t="s">
        <v>73</v>
      </c>
      <c r="AW6" s="14" t="s">
        <v>73</v>
      </c>
      <c r="AX6" s="14" t="s">
        <v>74</v>
      </c>
      <c r="AY6" s="14" t="s">
        <v>74</v>
      </c>
      <c r="AZ6" s="14" t="s">
        <v>74</v>
      </c>
      <c r="BA6" s="17"/>
      <c r="BB6" s="17"/>
      <c r="BC6" s="17"/>
    </row>
    <row r="7" spans="1:55" ht="84.75" customHeight="1" x14ac:dyDescent="0.25">
      <c r="A7" s="47">
        <f t="shared" si="1"/>
        <v>4</v>
      </c>
      <c r="B7" s="47">
        <f t="shared" si="0"/>
        <v>4</v>
      </c>
      <c r="C7" s="47">
        <f t="shared" si="0"/>
        <v>2</v>
      </c>
      <c r="D7" s="47">
        <f t="shared" si="0"/>
        <v>0</v>
      </c>
      <c r="E7" s="47">
        <f t="shared" si="0"/>
        <v>6</v>
      </c>
      <c r="F7" s="47">
        <f t="shared" si="0"/>
        <v>6</v>
      </c>
      <c r="G7" s="47">
        <f t="shared" si="0"/>
        <v>4</v>
      </c>
      <c r="H7" s="47">
        <f t="shared" si="0"/>
        <v>3</v>
      </c>
      <c r="I7" s="47">
        <f t="shared" si="0"/>
        <v>2</v>
      </c>
      <c r="J7" s="47">
        <f t="shared" si="0"/>
        <v>0</v>
      </c>
      <c r="K7" s="47">
        <f t="shared" si="0"/>
        <v>0</v>
      </c>
      <c r="L7" s="47">
        <f t="shared" si="0"/>
        <v>3</v>
      </c>
      <c r="M7" s="75" t="s">
        <v>86</v>
      </c>
      <c r="N7" s="46" t="s">
        <v>45</v>
      </c>
      <c r="O7" s="17">
        <f t="shared" si="2"/>
        <v>34</v>
      </c>
      <c r="P7" s="46"/>
      <c r="Q7" s="14" t="s">
        <v>69</v>
      </c>
      <c r="R7" s="14" t="s">
        <v>69</v>
      </c>
      <c r="S7" s="14" t="s">
        <v>69</v>
      </c>
      <c r="T7" s="14" t="s">
        <v>69</v>
      </c>
      <c r="U7" s="14" t="s">
        <v>70</v>
      </c>
      <c r="V7" s="14" t="s">
        <v>70</v>
      </c>
      <c r="W7" s="14" t="s">
        <v>70</v>
      </c>
      <c r="X7" s="14" t="s">
        <v>70</v>
      </c>
      <c r="Y7" s="14" t="s">
        <v>9</v>
      </c>
      <c r="Z7" s="14" t="s">
        <v>5</v>
      </c>
      <c r="AA7" s="14" t="s">
        <v>5</v>
      </c>
      <c r="AB7" s="14" t="s">
        <v>71</v>
      </c>
      <c r="AC7" s="14" t="s">
        <v>71</v>
      </c>
      <c r="AD7" s="14" t="s">
        <v>75</v>
      </c>
      <c r="AE7" s="14" t="s">
        <v>75</v>
      </c>
      <c r="AF7" s="14" t="s">
        <v>75</v>
      </c>
      <c r="AG7" s="14" t="s">
        <v>72</v>
      </c>
      <c r="AH7" s="14" t="s">
        <v>72</v>
      </c>
      <c r="AI7" s="14" t="s">
        <v>72</v>
      </c>
      <c r="AJ7" s="14" t="s">
        <v>72</v>
      </c>
      <c r="AK7" s="14" t="s">
        <v>9</v>
      </c>
      <c r="AL7" s="14" t="s">
        <v>71</v>
      </c>
      <c r="AM7" s="14" t="s">
        <v>71</v>
      </c>
      <c r="AN7" s="14" t="s">
        <v>75</v>
      </c>
      <c r="AO7" s="14" t="s">
        <v>75</v>
      </c>
      <c r="AP7" s="14" t="s">
        <v>75</v>
      </c>
      <c r="AQ7" s="14" t="s">
        <v>71</v>
      </c>
      <c r="AR7" s="14" t="s">
        <v>71</v>
      </c>
      <c r="AS7" s="14" t="s">
        <v>73</v>
      </c>
      <c r="AT7" s="14" t="s">
        <v>73</v>
      </c>
      <c r="AU7" s="14" t="s">
        <v>73</v>
      </c>
      <c r="AV7" s="14" t="s">
        <v>74</v>
      </c>
      <c r="AW7" s="14" t="s">
        <v>74</v>
      </c>
      <c r="AX7" s="14" t="s">
        <v>74</v>
      </c>
      <c r="AY7" s="17"/>
      <c r="AZ7" s="17"/>
      <c r="BA7" s="17"/>
      <c r="BB7" s="17"/>
      <c r="BC7" s="17"/>
    </row>
    <row r="8" spans="1:55" s="60" customFormat="1" ht="15.75" x14ac:dyDescent="0.25">
      <c r="A8" s="47">
        <f t="shared" si="1"/>
        <v>0</v>
      </c>
      <c r="B8" s="47">
        <f t="shared" si="0"/>
        <v>0</v>
      </c>
      <c r="C8" s="47">
        <f t="shared" si="0"/>
        <v>0</v>
      </c>
      <c r="D8" s="47">
        <f t="shared" si="0"/>
        <v>0</v>
      </c>
      <c r="E8" s="47">
        <f t="shared" si="0"/>
        <v>0</v>
      </c>
      <c r="F8" s="47">
        <f t="shared" si="0"/>
        <v>0</v>
      </c>
      <c r="G8" s="47">
        <f t="shared" si="0"/>
        <v>0</v>
      </c>
      <c r="H8" s="47">
        <f t="shared" si="0"/>
        <v>0</v>
      </c>
      <c r="I8" s="47">
        <f t="shared" si="0"/>
        <v>0</v>
      </c>
      <c r="J8" s="47">
        <f t="shared" si="0"/>
        <v>0</v>
      </c>
      <c r="K8" s="47">
        <f t="shared" si="0"/>
        <v>0</v>
      </c>
      <c r="L8" s="47">
        <f t="shared" si="0"/>
        <v>0</v>
      </c>
      <c r="M8" s="75" t="s">
        <v>95</v>
      </c>
      <c r="N8" s="65"/>
      <c r="O8" s="17">
        <f t="shared" si="2"/>
        <v>0</v>
      </c>
      <c r="P8" s="65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7"/>
    </row>
    <row r="9" spans="1:55" s="16" customFormat="1" ht="75.75" x14ac:dyDescent="0.25">
      <c r="A9" s="47">
        <f t="shared" si="1"/>
        <v>4</v>
      </c>
      <c r="B9" s="47">
        <f t="shared" si="0"/>
        <v>4</v>
      </c>
      <c r="C9" s="47">
        <f t="shared" si="0"/>
        <v>2</v>
      </c>
      <c r="D9" s="47">
        <f t="shared" si="0"/>
        <v>0</v>
      </c>
      <c r="E9" s="47">
        <f t="shared" si="0"/>
        <v>2</v>
      </c>
      <c r="F9" s="47">
        <f t="shared" si="0"/>
        <v>3</v>
      </c>
      <c r="G9" s="47">
        <f t="shared" si="0"/>
        <v>3</v>
      </c>
      <c r="H9" s="47">
        <f t="shared" si="0"/>
        <v>6</v>
      </c>
      <c r="I9" s="47">
        <f t="shared" si="0"/>
        <v>2</v>
      </c>
      <c r="J9" s="47">
        <f t="shared" si="0"/>
        <v>0</v>
      </c>
      <c r="K9" s="47">
        <f t="shared" si="0"/>
        <v>6</v>
      </c>
      <c r="L9" s="47">
        <f t="shared" si="0"/>
        <v>3</v>
      </c>
      <c r="M9" s="75" t="s">
        <v>85</v>
      </c>
      <c r="N9" s="46" t="s">
        <v>43</v>
      </c>
      <c r="O9" s="17">
        <f t="shared" si="2"/>
        <v>35</v>
      </c>
      <c r="P9" s="46"/>
      <c r="Q9" s="14" t="s">
        <v>69</v>
      </c>
      <c r="R9" s="14" t="s">
        <v>69</v>
      </c>
      <c r="S9" s="14" t="s">
        <v>69</v>
      </c>
      <c r="T9" s="14" t="s">
        <v>69</v>
      </c>
      <c r="U9" s="14" t="s">
        <v>70</v>
      </c>
      <c r="V9" s="14" t="s">
        <v>70</v>
      </c>
      <c r="W9" s="14" t="s">
        <v>70</v>
      </c>
      <c r="X9" s="14" t="s">
        <v>70</v>
      </c>
      <c r="Y9" s="14" t="s">
        <v>9</v>
      </c>
      <c r="Z9" s="14" t="s">
        <v>5</v>
      </c>
      <c r="AA9" s="14" t="s">
        <v>5</v>
      </c>
      <c r="AB9" s="14" t="s">
        <v>71</v>
      </c>
      <c r="AC9" s="14" t="s">
        <v>71</v>
      </c>
      <c r="AD9" s="14" t="s">
        <v>75</v>
      </c>
      <c r="AE9" s="14" t="s">
        <v>75</v>
      </c>
      <c r="AF9" s="14" t="s">
        <v>75</v>
      </c>
      <c r="AG9" s="14" t="s">
        <v>72</v>
      </c>
      <c r="AH9" s="14" t="s">
        <v>72</v>
      </c>
      <c r="AI9" s="14" t="s">
        <v>72</v>
      </c>
      <c r="AJ9" s="14" t="s">
        <v>9</v>
      </c>
      <c r="AK9" s="14" t="s">
        <v>73</v>
      </c>
      <c r="AL9" s="14" t="s">
        <v>73</v>
      </c>
      <c r="AM9" s="14" t="s">
        <v>73</v>
      </c>
      <c r="AN9" s="14" t="s">
        <v>76</v>
      </c>
      <c r="AO9" s="14" t="s">
        <v>76</v>
      </c>
      <c r="AP9" s="14" t="s">
        <v>76</v>
      </c>
      <c r="AQ9" s="14" t="s">
        <v>76</v>
      </c>
      <c r="AR9" s="14" t="s">
        <v>76</v>
      </c>
      <c r="AS9" s="14" t="s">
        <v>76</v>
      </c>
      <c r="AT9" s="14" t="s">
        <v>73</v>
      </c>
      <c r="AU9" s="14" t="s">
        <v>73</v>
      </c>
      <c r="AV9" s="14" t="s">
        <v>73</v>
      </c>
      <c r="AW9" s="14" t="s">
        <v>74</v>
      </c>
      <c r="AX9" s="14" t="s">
        <v>74</v>
      </c>
      <c r="AY9" s="14" t="s">
        <v>74</v>
      </c>
      <c r="AZ9" s="17"/>
      <c r="BA9" s="17"/>
      <c r="BB9" s="17"/>
      <c r="BC9" s="17"/>
    </row>
    <row r="10" spans="1:55" ht="75.75" x14ac:dyDescent="0.25">
      <c r="A10" s="47">
        <f t="shared" si="1"/>
        <v>4</v>
      </c>
      <c r="B10" s="47">
        <f t="shared" si="0"/>
        <v>4</v>
      </c>
      <c r="C10" s="47">
        <f t="shared" si="0"/>
        <v>3</v>
      </c>
      <c r="D10" s="47">
        <f t="shared" si="0"/>
        <v>3</v>
      </c>
      <c r="E10" s="47">
        <f t="shared" si="0"/>
        <v>2</v>
      </c>
      <c r="F10" s="47">
        <f t="shared" si="0"/>
        <v>3</v>
      </c>
      <c r="G10" s="47">
        <f t="shared" si="0"/>
        <v>3</v>
      </c>
      <c r="H10" s="47">
        <f t="shared" si="0"/>
        <v>5</v>
      </c>
      <c r="I10" s="47">
        <f t="shared" si="0"/>
        <v>2</v>
      </c>
      <c r="J10" s="47">
        <f t="shared" si="0"/>
        <v>0</v>
      </c>
      <c r="K10" s="47">
        <f t="shared" si="0"/>
        <v>7</v>
      </c>
      <c r="L10" s="47">
        <f t="shared" si="0"/>
        <v>3</v>
      </c>
      <c r="M10" s="75" t="s">
        <v>81</v>
      </c>
      <c r="N10" s="46" t="s">
        <v>13</v>
      </c>
      <c r="O10" s="17">
        <f t="shared" si="2"/>
        <v>39</v>
      </c>
      <c r="P10" s="46"/>
      <c r="Q10" s="14" t="s">
        <v>69</v>
      </c>
      <c r="R10" s="14" t="s">
        <v>69</v>
      </c>
      <c r="S10" s="14" t="s">
        <v>69</v>
      </c>
      <c r="T10" s="14" t="s">
        <v>69</v>
      </c>
      <c r="U10" s="14" t="s">
        <v>70</v>
      </c>
      <c r="V10" s="14" t="s">
        <v>70</v>
      </c>
      <c r="W10" s="14" t="s">
        <v>70</v>
      </c>
      <c r="X10" s="14" t="s">
        <v>70</v>
      </c>
      <c r="Y10" s="64" t="s">
        <v>9</v>
      </c>
      <c r="Z10" s="14" t="s">
        <v>5</v>
      </c>
      <c r="AA10" s="14" t="s">
        <v>5</v>
      </c>
      <c r="AB10" s="14" t="s">
        <v>5</v>
      </c>
      <c r="AC10" s="14" t="s">
        <v>82</v>
      </c>
      <c r="AD10" s="14" t="s">
        <v>82</v>
      </c>
      <c r="AE10" s="14" t="s">
        <v>82</v>
      </c>
      <c r="AF10" s="14" t="s">
        <v>71</v>
      </c>
      <c r="AG10" s="14" t="s">
        <v>71</v>
      </c>
      <c r="AH10" s="14" t="s">
        <v>75</v>
      </c>
      <c r="AI10" s="14" t="s">
        <v>75</v>
      </c>
      <c r="AJ10" s="14" t="s">
        <v>75</v>
      </c>
      <c r="AK10" s="14" t="s">
        <v>72</v>
      </c>
      <c r="AL10" s="14" t="s">
        <v>72</v>
      </c>
      <c r="AM10" s="14" t="s">
        <v>72</v>
      </c>
      <c r="AN10" s="14" t="s">
        <v>9</v>
      </c>
      <c r="AO10" s="14" t="s">
        <v>76</v>
      </c>
      <c r="AP10" s="14" t="s">
        <v>76</v>
      </c>
      <c r="AQ10" s="14" t="s">
        <v>76</v>
      </c>
      <c r="AR10" s="14" t="s">
        <v>76</v>
      </c>
      <c r="AS10" s="14" t="s">
        <v>76</v>
      </c>
      <c r="AT10" s="14" t="s">
        <v>76</v>
      </c>
      <c r="AU10" s="14" t="s">
        <v>76</v>
      </c>
      <c r="AV10" s="14" t="s">
        <v>73</v>
      </c>
      <c r="AW10" s="14" t="s">
        <v>73</v>
      </c>
      <c r="AX10" s="14" t="s">
        <v>73</v>
      </c>
      <c r="AY10" s="14" t="s">
        <v>73</v>
      </c>
      <c r="AZ10" s="14" t="s">
        <v>73</v>
      </c>
      <c r="BA10" s="14" t="s">
        <v>74</v>
      </c>
      <c r="BB10" s="14" t="s">
        <v>74</v>
      </c>
      <c r="BC10" s="14" t="s">
        <v>74</v>
      </c>
    </row>
    <row r="11" spans="1:55" s="16" customFormat="1" ht="76.5" x14ac:dyDescent="0.25">
      <c r="A11" s="47">
        <f t="shared" si="1"/>
        <v>4</v>
      </c>
      <c r="B11" s="47">
        <f t="shared" si="0"/>
        <v>4</v>
      </c>
      <c r="C11" s="47">
        <f t="shared" si="0"/>
        <v>2</v>
      </c>
      <c r="D11" s="47">
        <f t="shared" si="0"/>
        <v>0</v>
      </c>
      <c r="E11" s="47">
        <f t="shared" si="0"/>
        <v>2</v>
      </c>
      <c r="F11" s="47">
        <f t="shared" si="0"/>
        <v>3</v>
      </c>
      <c r="G11" s="47">
        <f t="shared" si="0"/>
        <v>6</v>
      </c>
      <c r="H11" s="47">
        <f t="shared" si="0"/>
        <v>4</v>
      </c>
      <c r="I11" s="47">
        <f t="shared" si="0"/>
        <v>2</v>
      </c>
      <c r="J11" s="47">
        <f t="shared" si="0"/>
        <v>0</v>
      </c>
      <c r="K11" s="47">
        <f t="shared" si="0"/>
        <v>6</v>
      </c>
      <c r="L11" s="47">
        <f t="shared" si="0"/>
        <v>3</v>
      </c>
      <c r="M11" s="75" t="s">
        <v>91</v>
      </c>
      <c r="N11" s="17" t="s">
        <v>25</v>
      </c>
      <c r="O11" s="17">
        <f t="shared" si="2"/>
        <v>36</v>
      </c>
      <c r="P11" s="4"/>
      <c r="Q11" s="14" t="s">
        <v>69</v>
      </c>
      <c r="R11" s="14" t="s">
        <v>69</v>
      </c>
      <c r="S11" s="14" t="s">
        <v>69</v>
      </c>
      <c r="T11" s="14" t="s">
        <v>69</v>
      </c>
      <c r="U11" s="14" t="s">
        <v>70</v>
      </c>
      <c r="V11" s="14" t="s">
        <v>70</v>
      </c>
      <c r="W11" s="14" t="s">
        <v>70</v>
      </c>
      <c r="X11" s="14" t="s">
        <v>70</v>
      </c>
      <c r="Y11" s="14" t="s">
        <v>9</v>
      </c>
      <c r="Z11" s="14" t="s">
        <v>5</v>
      </c>
      <c r="AA11" s="14" t="s">
        <v>5</v>
      </c>
      <c r="AB11" s="14" t="s">
        <v>71</v>
      </c>
      <c r="AC11" s="14" t="s">
        <v>71</v>
      </c>
      <c r="AD11" s="14" t="s">
        <v>75</v>
      </c>
      <c r="AE11" s="14" t="s">
        <v>75</v>
      </c>
      <c r="AF11" s="14" t="s">
        <v>75</v>
      </c>
      <c r="AG11" s="14" t="s">
        <v>72</v>
      </c>
      <c r="AH11" s="14" t="s">
        <v>72</v>
      </c>
      <c r="AI11" s="14" t="s">
        <v>72</v>
      </c>
      <c r="AJ11" s="14" t="s">
        <v>72</v>
      </c>
      <c r="AK11" s="14" t="s">
        <v>72</v>
      </c>
      <c r="AL11" s="14" t="s">
        <v>72</v>
      </c>
      <c r="AM11" s="14" t="s">
        <v>9</v>
      </c>
      <c r="AN11" s="14" t="s">
        <v>76</v>
      </c>
      <c r="AO11" s="14" t="s">
        <v>76</v>
      </c>
      <c r="AP11" s="14" t="s">
        <v>76</v>
      </c>
      <c r="AQ11" s="14" t="s">
        <v>76</v>
      </c>
      <c r="AR11" s="14" t="s">
        <v>76</v>
      </c>
      <c r="AS11" s="14" t="s">
        <v>76</v>
      </c>
      <c r="AT11" s="15" t="s">
        <v>73</v>
      </c>
      <c r="AU11" s="15" t="s">
        <v>73</v>
      </c>
      <c r="AV11" s="15" t="s">
        <v>73</v>
      </c>
      <c r="AW11" s="15" t="s">
        <v>73</v>
      </c>
      <c r="AX11" s="15" t="s">
        <v>74</v>
      </c>
      <c r="AY11" s="15" t="s">
        <v>74</v>
      </c>
      <c r="AZ11" s="15" t="s">
        <v>74</v>
      </c>
      <c r="BA11" s="17"/>
      <c r="BB11" s="17"/>
      <c r="BC11" s="17"/>
    </row>
    <row r="12" spans="1:55" s="16" customFormat="1" ht="76.5" x14ac:dyDescent="0.25">
      <c r="A12" s="47">
        <f t="shared" si="1"/>
        <v>4</v>
      </c>
      <c r="B12" s="47">
        <f t="shared" si="0"/>
        <v>4</v>
      </c>
      <c r="C12" s="47">
        <f t="shared" si="0"/>
        <v>2</v>
      </c>
      <c r="D12" s="47">
        <f t="shared" si="0"/>
        <v>0</v>
      </c>
      <c r="E12" s="47">
        <f t="shared" si="0"/>
        <v>2</v>
      </c>
      <c r="F12" s="47">
        <f t="shared" si="0"/>
        <v>3</v>
      </c>
      <c r="G12" s="47">
        <f t="shared" si="0"/>
        <v>5</v>
      </c>
      <c r="H12" s="47">
        <f t="shared" si="0"/>
        <v>6</v>
      </c>
      <c r="I12" s="47">
        <f t="shared" si="0"/>
        <v>2</v>
      </c>
      <c r="J12" s="47">
        <f t="shared" si="0"/>
        <v>0</v>
      </c>
      <c r="K12" s="47">
        <f t="shared" si="0"/>
        <v>4</v>
      </c>
      <c r="L12" s="47">
        <f t="shared" si="0"/>
        <v>3</v>
      </c>
      <c r="M12" s="75" t="s">
        <v>92</v>
      </c>
      <c r="N12" s="17" t="s">
        <v>26</v>
      </c>
      <c r="O12" s="17">
        <f t="shared" si="2"/>
        <v>35</v>
      </c>
      <c r="P12" s="4"/>
      <c r="Q12" s="14" t="s">
        <v>69</v>
      </c>
      <c r="R12" s="14" t="s">
        <v>69</v>
      </c>
      <c r="S12" s="14" t="s">
        <v>69</v>
      </c>
      <c r="T12" s="14" t="s">
        <v>69</v>
      </c>
      <c r="U12" s="14" t="s">
        <v>70</v>
      </c>
      <c r="V12" s="14" t="s">
        <v>70</v>
      </c>
      <c r="W12" s="14" t="s">
        <v>70</v>
      </c>
      <c r="X12" s="14" t="s">
        <v>70</v>
      </c>
      <c r="Y12" s="14" t="s">
        <v>9</v>
      </c>
      <c r="Z12" s="14" t="s">
        <v>5</v>
      </c>
      <c r="AA12" s="14" t="s">
        <v>5</v>
      </c>
      <c r="AB12" s="14" t="s">
        <v>71</v>
      </c>
      <c r="AC12" s="14" t="s">
        <v>71</v>
      </c>
      <c r="AD12" s="14" t="s">
        <v>75</v>
      </c>
      <c r="AE12" s="14" t="s">
        <v>75</v>
      </c>
      <c r="AF12" s="14" t="s">
        <v>75</v>
      </c>
      <c r="AG12" s="14" t="s">
        <v>72</v>
      </c>
      <c r="AH12" s="14" t="s">
        <v>72</v>
      </c>
      <c r="AI12" s="14" t="s">
        <v>72</v>
      </c>
      <c r="AJ12" s="14" t="s">
        <v>72</v>
      </c>
      <c r="AK12" s="14" t="s">
        <v>72</v>
      </c>
      <c r="AL12" s="14" t="s">
        <v>9</v>
      </c>
      <c r="AM12" s="14" t="s">
        <v>76</v>
      </c>
      <c r="AN12" s="14" t="s">
        <v>76</v>
      </c>
      <c r="AO12" s="14" t="s">
        <v>76</v>
      </c>
      <c r="AP12" s="14" t="s">
        <v>76</v>
      </c>
      <c r="AQ12" s="15" t="s">
        <v>73</v>
      </c>
      <c r="AR12" s="15" t="s">
        <v>73</v>
      </c>
      <c r="AS12" s="15" t="s">
        <v>73</v>
      </c>
      <c r="AT12" s="15" t="s">
        <v>73</v>
      </c>
      <c r="AU12" s="15" t="s">
        <v>73</v>
      </c>
      <c r="AV12" s="15" t="s">
        <v>73</v>
      </c>
      <c r="AW12" s="15" t="s">
        <v>74</v>
      </c>
      <c r="AX12" s="15" t="s">
        <v>74</v>
      </c>
      <c r="AY12" s="15" t="s">
        <v>74</v>
      </c>
      <c r="AZ12" s="17"/>
      <c r="BA12" s="17"/>
      <c r="BB12" s="17"/>
      <c r="BC12" s="17"/>
    </row>
    <row r="13" spans="1:55" ht="76.5" x14ac:dyDescent="0.25">
      <c r="A13" s="47">
        <f t="shared" si="1"/>
        <v>4</v>
      </c>
      <c r="B13" s="47">
        <f t="shared" si="0"/>
        <v>4</v>
      </c>
      <c r="C13" s="47">
        <f t="shared" si="0"/>
        <v>2</v>
      </c>
      <c r="D13" s="47">
        <f t="shared" si="0"/>
        <v>0</v>
      </c>
      <c r="E13" s="47">
        <f t="shared" si="0"/>
        <v>2</v>
      </c>
      <c r="F13" s="47">
        <f t="shared" si="0"/>
        <v>3</v>
      </c>
      <c r="G13" s="47">
        <f t="shared" si="0"/>
        <v>3</v>
      </c>
      <c r="H13" s="47">
        <f t="shared" si="0"/>
        <v>6</v>
      </c>
      <c r="I13" s="47">
        <f t="shared" si="0"/>
        <v>2</v>
      </c>
      <c r="J13" s="47">
        <f t="shared" si="0"/>
        <v>0</v>
      </c>
      <c r="K13" s="47">
        <f t="shared" si="0"/>
        <v>4</v>
      </c>
      <c r="L13" s="47">
        <f t="shared" si="0"/>
        <v>3</v>
      </c>
      <c r="M13" s="75" t="s">
        <v>87</v>
      </c>
      <c r="N13" s="17" t="s">
        <v>14</v>
      </c>
      <c r="O13" s="17">
        <f t="shared" si="2"/>
        <v>33</v>
      </c>
      <c r="P13" s="4"/>
      <c r="Q13" s="14" t="s">
        <v>69</v>
      </c>
      <c r="R13" s="14" t="s">
        <v>69</v>
      </c>
      <c r="S13" s="14" t="s">
        <v>69</v>
      </c>
      <c r="T13" s="14" t="s">
        <v>69</v>
      </c>
      <c r="U13" s="14" t="s">
        <v>70</v>
      </c>
      <c r="V13" s="14" t="s">
        <v>70</v>
      </c>
      <c r="W13" s="14" t="s">
        <v>70</v>
      </c>
      <c r="X13" s="14" t="s">
        <v>70</v>
      </c>
      <c r="Y13" s="14" t="s">
        <v>9</v>
      </c>
      <c r="Z13" s="14" t="s">
        <v>5</v>
      </c>
      <c r="AA13" s="14" t="s">
        <v>5</v>
      </c>
      <c r="AB13" s="14" t="s">
        <v>71</v>
      </c>
      <c r="AC13" s="14" t="s">
        <v>71</v>
      </c>
      <c r="AD13" s="14" t="s">
        <v>75</v>
      </c>
      <c r="AE13" s="14" t="s">
        <v>75</v>
      </c>
      <c r="AF13" s="14" t="s">
        <v>75</v>
      </c>
      <c r="AG13" s="14" t="s">
        <v>72</v>
      </c>
      <c r="AH13" s="14" t="s">
        <v>72</v>
      </c>
      <c r="AI13" s="14" t="s">
        <v>72</v>
      </c>
      <c r="AJ13" s="14" t="s">
        <v>9</v>
      </c>
      <c r="AK13" s="14" t="s">
        <v>76</v>
      </c>
      <c r="AL13" s="14" t="s">
        <v>76</v>
      </c>
      <c r="AM13" s="14" t="s">
        <v>76</v>
      </c>
      <c r="AN13" s="14" t="s">
        <v>76</v>
      </c>
      <c r="AO13" s="15" t="s">
        <v>73</v>
      </c>
      <c r="AP13" s="15" t="s">
        <v>73</v>
      </c>
      <c r="AQ13" s="15" t="s">
        <v>73</v>
      </c>
      <c r="AR13" s="15" t="s">
        <v>73</v>
      </c>
      <c r="AS13" s="15" t="s">
        <v>73</v>
      </c>
      <c r="AT13" s="15" t="s">
        <v>73</v>
      </c>
      <c r="AU13" s="15" t="s">
        <v>74</v>
      </c>
      <c r="AV13" s="15" t="s">
        <v>74</v>
      </c>
      <c r="AW13" s="15" t="s">
        <v>74</v>
      </c>
      <c r="AX13" s="17"/>
      <c r="AY13" s="17"/>
      <c r="AZ13" s="17"/>
      <c r="BA13" s="17"/>
      <c r="BB13" s="17"/>
      <c r="BC13" s="17"/>
    </row>
    <row r="14" spans="1:55" ht="76.5" x14ac:dyDescent="0.25">
      <c r="A14" s="47">
        <f t="shared" si="1"/>
        <v>4</v>
      </c>
      <c r="B14" s="47">
        <f t="shared" si="0"/>
        <v>1</v>
      </c>
      <c r="C14" s="47">
        <f t="shared" si="0"/>
        <v>2</v>
      </c>
      <c r="D14" s="47">
        <f t="shared" si="0"/>
        <v>0</v>
      </c>
      <c r="E14" s="47">
        <f t="shared" si="0"/>
        <v>1</v>
      </c>
      <c r="F14" s="47">
        <f t="shared" si="0"/>
        <v>3</v>
      </c>
      <c r="G14" s="47">
        <f t="shared" si="0"/>
        <v>1</v>
      </c>
      <c r="H14" s="47">
        <f t="shared" si="0"/>
        <v>1</v>
      </c>
      <c r="I14" s="47">
        <f t="shared" si="0"/>
        <v>1</v>
      </c>
      <c r="J14" s="47">
        <f t="shared" si="0"/>
        <v>0</v>
      </c>
      <c r="K14" s="47">
        <f t="shared" si="0"/>
        <v>4</v>
      </c>
      <c r="L14" s="47">
        <f t="shared" si="0"/>
        <v>1</v>
      </c>
      <c r="M14" s="75" t="s">
        <v>104</v>
      </c>
      <c r="N14" s="17"/>
      <c r="O14" s="17">
        <f t="shared" si="2"/>
        <v>19</v>
      </c>
      <c r="P14" s="17"/>
      <c r="Q14" s="14" t="s">
        <v>69</v>
      </c>
      <c r="R14" s="14" t="s">
        <v>69</v>
      </c>
      <c r="S14" s="14" t="s">
        <v>69</v>
      </c>
      <c r="T14" s="14" t="s">
        <v>69</v>
      </c>
      <c r="U14" s="14" t="s">
        <v>70</v>
      </c>
      <c r="V14" s="14" t="s">
        <v>5</v>
      </c>
      <c r="W14" s="14" t="s">
        <v>5</v>
      </c>
      <c r="X14" s="14" t="s">
        <v>71</v>
      </c>
      <c r="Y14" s="14" t="s">
        <v>75</v>
      </c>
      <c r="Z14" s="14" t="s">
        <v>75</v>
      </c>
      <c r="AA14" s="14" t="s">
        <v>75</v>
      </c>
      <c r="AB14" s="14" t="s">
        <v>72</v>
      </c>
      <c r="AC14" s="14" t="s">
        <v>9</v>
      </c>
      <c r="AD14" s="14" t="s">
        <v>76</v>
      </c>
      <c r="AE14" s="14" t="s">
        <v>76</v>
      </c>
      <c r="AF14" s="14" t="s">
        <v>76</v>
      </c>
      <c r="AG14" s="14" t="s">
        <v>76</v>
      </c>
      <c r="AH14" s="15" t="s">
        <v>73</v>
      </c>
      <c r="AI14" s="15" t="s">
        <v>74</v>
      </c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</row>
  </sheetData>
  <dataValidations count="1">
    <dataValidation allowBlank="1" showInputMessage="1" showErrorMessage="1" promptTitle="Moteur - pièce" sqref="M2:M3 M11:M13" xr:uid="{00000000-0002-0000-0200-000000000000}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Moteur - pièce" xr:uid="{00000000-0002-0000-0200-000001000000}">
          <x14:formula1>
            <xm:f>Data!$A$2:$A$44</xm:f>
          </x14:formula1>
          <xm:sqref>N1:N1048576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P221"/>
  <sheetViews>
    <sheetView topLeftCell="A4" zoomScaleNormal="100" workbookViewId="0">
      <selection activeCell="U12" sqref="U12"/>
    </sheetView>
  </sheetViews>
  <sheetFormatPr baseColWidth="10" defaultRowHeight="15.75" x14ac:dyDescent="0.25"/>
  <cols>
    <col min="1" max="1" width="31.125" style="42" bestFit="1" customWidth="1"/>
    <col min="2" max="2" width="20.375" style="42" bestFit="1" customWidth="1"/>
    <col min="3" max="3" width="11" style="42"/>
    <col min="4" max="4" width="22.375" customWidth="1"/>
    <col min="5" max="5" width="7.625" hidden="1" customWidth="1"/>
    <col min="6" max="8" width="4.625" hidden="1" customWidth="1"/>
    <col min="9" max="9" width="9.625" hidden="1" customWidth="1"/>
    <col min="10" max="12" width="4.625" hidden="1" customWidth="1"/>
    <col min="13" max="13" width="1.5" hidden="1" customWidth="1"/>
    <col min="14" max="14" width="1.875" hidden="1" customWidth="1"/>
    <col min="15" max="15" width="28.875" hidden="1" customWidth="1"/>
    <col min="16" max="16" width="4.625" hidden="1" customWidth="1"/>
  </cols>
  <sheetData>
    <row r="1" spans="1:15" ht="21.75" thickBot="1" x14ac:dyDescent="0.4">
      <c r="A1" s="31" t="s">
        <v>57</v>
      </c>
      <c r="B1" s="125" t="s">
        <v>58</v>
      </c>
      <c r="C1" s="125"/>
    </row>
    <row r="2" spans="1:15" x14ac:dyDescent="0.25">
      <c r="A2" s="32" t="s">
        <v>11</v>
      </c>
      <c r="B2" s="33" t="s">
        <v>69</v>
      </c>
      <c r="C2" s="34">
        <v>2</v>
      </c>
    </row>
    <row r="3" spans="1:15" ht="16.5" thickBot="1" x14ac:dyDescent="0.3">
      <c r="A3" s="35" t="s">
        <v>12</v>
      </c>
      <c r="B3" s="33" t="s">
        <v>70</v>
      </c>
      <c r="C3" s="34">
        <v>3</v>
      </c>
    </row>
    <row r="4" spans="1:15" x14ac:dyDescent="0.25">
      <c r="A4" s="36" t="s">
        <v>56</v>
      </c>
      <c r="B4" s="33" t="s">
        <v>5</v>
      </c>
      <c r="C4" s="34">
        <v>4</v>
      </c>
    </row>
    <row r="5" spans="1:15" x14ac:dyDescent="0.25">
      <c r="A5" s="37" t="s">
        <v>13</v>
      </c>
      <c r="B5" s="33" t="s">
        <v>71</v>
      </c>
      <c r="C5" s="34">
        <v>5</v>
      </c>
    </row>
    <row r="6" spans="1:15" x14ac:dyDescent="0.25">
      <c r="A6" s="37" t="s">
        <v>14</v>
      </c>
      <c r="B6" s="33" t="s">
        <v>75</v>
      </c>
      <c r="C6" s="34">
        <v>6</v>
      </c>
    </row>
    <row r="7" spans="1:15" x14ac:dyDescent="0.25">
      <c r="A7" s="37" t="s">
        <v>15</v>
      </c>
      <c r="B7" s="33" t="s">
        <v>72</v>
      </c>
      <c r="C7" s="34">
        <v>7</v>
      </c>
      <c r="E7" t="s">
        <v>61</v>
      </c>
      <c r="F7" t="s">
        <v>65</v>
      </c>
      <c r="G7" t="s">
        <v>64</v>
      </c>
      <c r="H7">
        <v>6</v>
      </c>
      <c r="I7" s="28" t="s">
        <v>66</v>
      </c>
      <c r="J7" t="s">
        <v>65</v>
      </c>
      <c r="K7" t="s">
        <v>64</v>
      </c>
      <c r="L7">
        <v>7</v>
      </c>
      <c r="M7" t="s">
        <v>62</v>
      </c>
      <c r="N7" t="s">
        <v>63</v>
      </c>
      <c r="O7" t="str">
        <f t="shared" ref="O7:O22" si="0">_xlfn.CONCAT(E7:N7)</f>
        <v>SI(Plan!H$6=$A2;Plan!H$7)+</v>
      </c>
    </row>
    <row r="8" spans="1:15" ht="16.5" thickBot="1" x14ac:dyDescent="0.3">
      <c r="A8" s="38" t="s">
        <v>16</v>
      </c>
      <c r="B8" s="33" t="s">
        <v>73</v>
      </c>
      <c r="C8" s="34">
        <v>8</v>
      </c>
      <c r="E8" t="s">
        <v>61</v>
      </c>
      <c r="F8" t="s">
        <v>65</v>
      </c>
      <c r="G8" t="s">
        <v>64</v>
      </c>
      <c r="H8">
        <v>9</v>
      </c>
      <c r="I8" s="28" t="s">
        <v>66</v>
      </c>
      <c r="J8" t="s">
        <v>65</v>
      </c>
      <c r="K8" t="s">
        <v>64</v>
      </c>
      <c r="L8">
        <v>10</v>
      </c>
      <c r="M8" t="s">
        <v>62</v>
      </c>
      <c r="N8" t="s">
        <v>63</v>
      </c>
      <c r="O8" t="str">
        <f t="shared" si="0"/>
        <v>SI(Plan!H$9=$A2;Plan!H$10)+</v>
      </c>
    </row>
    <row r="9" spans="1:15" ht="16.5" thickBot="1" x14ac:dyDescent="0.3">
      <c r="A9" s="39" t="s">
        <v>17</v>
      </c>
      <c r="B9" s="33" t="s">
        <v>9</v>
      </c>
      <c r="C9" s="34">
        <v>9</v>
      </c>
      <c r="E9" t="s">
        <v>61</v>
      </c>
      <c r="F9" t="s">
        <v>65</v>
      </c>
      <c r="G9" t="s">
        <v>64</v>
      </c>
      <c r="H9">
        <v>12</v>
      </c>
      <c r="I9" s="28" t="s">
        <v>66</v>
      </c>
      <c r="J9" t="s">
        <v>65</v>
      </c>
      <c r="K9" t="s">
        <v>64</v>
      </c>
      <c r="L9">
        <v>13</v>
      </c>
      <c r="M9" t="s">
        <v>62</v>
      </c>
      <c r="N9" t="s">
        <v>63</v>
      </c>
      <c r="O9" t="str">
        <f t="shared" si="0"/>
        <v>SI(Plan!H$12=$A2;Plan!H$13)+</v>
      </c>
    </row>
    <row r="10" spans="1:15" x14ac:dyDescent="0.25">
      <c r="A10" s="32" t="s">
        <v>18</v>
      </c>
      <c r="B10" s="33" t="s">
        <v>10</v>
      </c>
      <c r="C10" s="34">
        <v>10</v>
      </c>
      <c r="E10" t="s">
        <v>61</v>
      </c>
      <c r="F10" t="s">
        <v>65</v>
      </c>
      <c r="G10" t="s">
        <v>64</v>
      </c>
      <c r="H10">
        <v>15</v>
      </c>
      <c r="I10" s="28" t="s">
        <v>66</v>
      </c>
      <c r="J10" t="s">
        <v>65</v>
      </c>
      <c r="K10" t="s">
        <v>64</v>
      </c>
      <c r="L10">
        <v>16</v>
      </c>
      <c r="M10" t="s">
        <v>62</v>
      </c>
      <c r="N10" t="s">
        <v>63</v>
      </c>
      <c r="O10" t="str">
        <f t="shared" si="0"/>
        <v>SI(Plan!H$15=$A2;Plan!H$16)+</v>
      </c>
    </row>
    <row r="11" spans="1:15" x14ac:dyDescent="0.25">
      <c r="A11" s="37" t="s">
        <v>19</v>
      </c>
      <c r="B11" s="33" t="s">
        <v>76</v>
      </c>
      <c r="C11" s="34">
        <v>11</v>
      </c>
      <c r="E11" t="s">
        <v>61</v>
      </c>
      <c r="F11" t="s">
        <v>65</v>
      </c>
      <c r="G11" t="s">
        <v>64</v>
      </c>
      <c r="H11">
        <v>18</v>
      </c>
      <c r="I11" s="28" t="s">
        <v>66</v>
      </c>
      <c r="J11" t="s">
        <v>65</v>
      </c>
      <c r="K11" t="s">
        <v>64</v>
      </c>
      <c r="L11">
        <v>19</v>
      </c>
      <c r="M11" t="s">
        <v>62</v>
      </c>
      <c r="N11" t="s">
        <v>63</v>
      </c>
      <c r="O11" t="str">
        <f t="shared" si="0"/>
        <v>SI(Plan!H$18=$A2;Plan!H$19)+</v>
      </c>
    </row>
    <row r="12" spans="1:15" ht="16.5" thickBot="1" x14ac:dyDescent="0.3">
      <c r="A12" s="35" t="s">
        <v>20</v>
      </c>
      <c r="B12" s="33" t="s">
        <v>74</v>
      </c>
      <c r="C12" s="34">
        <v>12</v>
      </c>
      <c r="E12" t="s">
        <v>61</v>
      </c>
      <c r="F12" t="s">
        <v>65</v>
      </c>
      <c r="G12" t="s">
        <v>64</v>
      </c>
      <c r="H12">
        <v>21</v>
      </c>
      <c r="I12" s="28" t="s">
        <v>66</v>
      </c>
      <c r="J12" t="s">
        <v>65</v>
      </c>
      <c r="K12" t="s">
        <v>64</v>
      </c>
      <c r="L12">
        <v>22</v>
      </c>
      <c r="M12" t="s">
        <v>62</v>
      </c>
      <c r="N12" t="s">
        <v>63</v>
      </c>
      <c r="O12" t="str">
        <f t="shared" si="0"/>
        <v>SI(Plan!H$21=$A2;Plan!H$22)+</v>
      </c>
    </row>
    <row r="13" spans="1:15" x14ac:dyDescent="0.25">
      <c r="A13" s="32" t="s">
        <v>21</v>
      </c>
      <c r="B13" s="33" t="s">
        <v>60</v>
      </c>
      <c r="C13" s="34">
        <v>13</v>
      </c>
      <c r="E13" t="s">
        <v>61</v>
      </c>
      <c r="F13" t="s">
        <v>65</v>
      </c>
      <c r="G13" t="s">
        <v>64</v>
      </c>
      <c r="H13">
        <v>24</v>
      </c>
      <c r="I13" s="28" t="s">
        <v>66</v>
      </c>
      <c r="J13" t="s">
        <v>65</v>
      </c>
      <c r="K13" t="s">
        <v>64</v>
      </c>
      <c r="L13">
        <v>25</v>
      </c>
      <c r="M13" t="s">
        <v>62</v>
      </c>
      <c r="N13" t="s">
        <v>63</v>
      </c>
      <c r="O13" t="str">
        <f t="shared" si="0"/>
        <v>SI(Plan!H$24=$A2;Plan!H$25)+</v>
      </c>
    </row>
    <row r="14" spans="1:15" ht="16.5" thickBot="1" x14ac:dyDescent="0.3">
      <c r="A14" s="35" t="s">
        <v>22</v>
      </c>
      <c r="B14" s="40"/>
      <c r="C14" s="41"/>
      <c r="E14" t="s">
        <v>61</v>
      </c>
      <c r="F14" t="s">
        <v>65</v>
      </c>
      <c r="G14" t="s">
        <v>64</v>
      </c>
      <c r="H14">
        <v>27</v>
      </c>
      <c r="I14" s="28" t="s">
        <v>66</v>
      </c>
      <c r="J14" t="s">
        <v>65</v>
      </c>
      <c r="K14" t="s">
        <v>64</v>
      </c>
      <c r="L14">
        <v>28</v>
      </c>
      <c r="M14" t="s">
        <v>62</v>
      </c>
      <c r="N14" t="s">
        <v>63</v>
      </c>
      <c r="O14" t="str">
        <f t="shared" si="0"/>
        <v>SI(Plan!H$27=$A2;Plan!H$28)+</v>
      </c>
    </row>
    <row r="15" spans="1:15" x14ac:dyDescent="0.25">
      <c r="A15" s="32" t="s">
        <v>23</v>
      </c>
      <c r="B15" s="40"/>
      <c r="C15" s="41"/>
      <c r="E15" t="s">
        <v>61</v>
      </c>
      <c r="F15" t="s">
        <v>65</v>
      </c>
      <c r="G15" t="s">
        <v>64</v>
      </c>
      <c r="H15">
        <v>30</v>
      </c>
      <c r="I15" s="28" t="s">
        <v>66</v>
      </c>
      <c r="J15" t="s">
        <v>65</v>
      </c>
      <c r="K15" t="s">
        <v>64</v>
      </c>
      <c r="L15">
        <v>31</v>
      </c>
      <c r="M15" t="s">
        <v>62</v>
      </c>
      <c r="N15" t="s">
        <v>63</v>
      </c>
      <c r="O15" t="str">
        <f t="shared" si="0"/>
        <v>SI(Plan!H$30=$A2;Plan!H$31)+</v>
      </c>
    </row>
    <row r="16" spans="1:15" ht="16.5" thickBot="1" x14ac:dyDescent="0.3">
      <c r="A16" s="35" t="s">
        <v>24</v>
      </c>
      <c r="B16" s="40"/>
      <c r="C16" s="41"/>
      <c r="E16" t="s">
        <v>61</v>
      </c>
      <c r="F16" t="s">
        <v>65</v>
      </c>
      <c r="G16" t="s">
        <v>64</v>
      </c>
      <c r="H16">
        <v>33</v>
      </c>
      <c r="I16" s="28" t="s">
        <v>66</v>
      </c>
      <c r="J16" t="s">
        <v>65</v>
      </c>
      <c r="K16" t="s">
        <v>64</v>
      </c>
      <c r="L16">
        <v>34</v>
      </c>
      <c r="M16" t="s">
        <v>62</v>
      </c>
      <c r="N16" t="s">
        <v>63</v>
      </c>
      <c r="O16" t="str">
        <f t="shared" si="0"/>
        <v>SI(Plan!H$33=$A2;Plan!H$34)+</v>
      </c>
    </row>
    <row r="17" spans="1:15" x14ac:dyDescent="0.25">
      <c r="A17" s="32" t="s">
        <v>25</v>
      </c>
      <c r="B17" s="40"/>
      <c r="C17" s="41"/>
      <c r="E17" t="s">
        <v>61</v>
      </c>
      <c r="F17" t="s">
        <v>65</v>
      </c>
      <c r="G17" t="s">
        <v>64</v>
      </c>
      <c r="H17">
        <v>36</v>
      </c>
      <c r="I17" s="28" t="s">
        <v>66</v>
      </c>
      <c r="J17" t="s">
        <v>65</v>
      </c>
      <c r="K17" t="s">
        <v>64</v>
      </c>
      <c r="L17">
        <v>37</v>
      </c>
      <c r="M17" t="s">
        <v>62</v>
      </c>
      <c r="N17" t="s">
        <v>63</v>
      </c>
      <c r="O17" t="str">
        <f t="shared" si="0"/>
        <v>SI(Plan!H$36=$A2;Plan!H$37)+</v>
      </c>
    </row>
    <row r="18" spans="1:15" ht="16.5" thickBot="1" x14ac:dyDescent="0.3">
      <c r="A18" s="35" t="s">
        <v>26</v>
      </c>
      <c r="B18" s="40"/>
      <c r="C18" s="41"/>
      <c r="E18" t="s">
        <v>61</v>
      </c>
      <c r="F18" t="s">
        <v>65</v>
      </c>
      <c r="G18" t="s">
        <v>64</v>
      </c>
      <c r="H18">
        <v>39</v>
      </c>
      <c r="I18" s="28" t="s">
        <v>66</v>
      </c>
      <c r="J18" t="s">
        <v>65</v>
      </c>
      <c r="K18" t="s">
        <v>64</v>
      </c>
      <c r="L18">
        <v>40</v>
      </c>
      <c r="M18" t="s">
        <v>62</v>
      </c>
      <c r="N18" t="s">
        <v>63</v>
      </c>
      <c r="O18" t="str">
        <f t="shared" si="0"/>
        <v>SI(Plan!H$39=$A2;Plan!H$40)+</v>
      </c>
    </row>
    <row r="19" spans="1:15" ht="16.5" thickBot="1" x14ac:dyDescent="0.3">
      <c r="A19" s="38" t="s">
        <v>27</v>
      </c>
      <c r="B19" s="40"/>
      <c r="C19" s="41"/>
      <c r="E19" t="s">
        <v>61</v>
      </c>
      <c r="F19" t="s">
        <v>65</v>
      </c>
      <c r="G19" t="s">
        <v>64</v>
      </c>
      <c r="H19">
        <v>42</v>
      </c>
      <c r="I19" s="28" t="s">
        <v>66</v>
      </c>
      <c r="J19" t="s">
        <v>65</v>
      </c>
      <c r="K19" t="s">
        <v>64</v>
      </c>
      <c r="L19">
        <v>43</v>
      </c>
      <c r="M19" t="s">
        <v>62</v>
      </c>
      <c r="N19" t="s">
        <v>63</v>
      </c>
      <c r="O19" t="str">
        <f t="shared" si="0"/>
        <v>SI(Plan!H$42=$A2;Plan!H$43)+</v>
      </c>
    </row>
    <row r="20" spans="1:15" x14ac:dyDescent="0.25">
      <c r="A20" s="32" t="s">
        <v>28</v>
      </c>
      <c r="B20" s="40"/>
      <c r="C20" s="41"/>
      <c r="E20" t="s">
        <v>61</v>
      </c>
      <c r="F20" t="s">
        <v>65</v>
      </c>
      <c r="G20" t="s">
        <v>64</v>
      </c>
      <c r="H20">
        <v>45</v>
      </c>
      <c r="I20" s="28" t="s">
        <v>66</v>
      </c>
      <c r="J20" t="s">
        <v>65</v>
      </c>
      <c r="K20" t="s">
        <v>64</v>
      </c>
      <c r="L20">
        <v>46</v>
      </c>
      <c r="M20" t="s">
        <v>62</v>
      </c>
      <c r="N20" t="s">
        <v>63</v>
      </c>
      <c r="O20" t="str">
        <f t="shared" si="0"/>
        <v>SI(Plan!H$45=$A2;Plan!H$46)+</v>
      </c>
    </row>
    <row r="21" spans="1:15" ht="16.5" thickBot="1" x14ac:dyDescent="0.3">
      <c r="A21" s="35" t="s">
        <v>29</v>
      </c>
      <c r="B21" s="40"/>
      <c r="C21" s="41"/>
      <c r="E21" t="s">
        <v>61</v>
      </c>
      <c r="F21" t="s">
        <v>65</v>
      </c>
      <c r="G21" t="s">
        <v>64</v>
      </c>
      <c r="H21">
        <v>48</v>
      </c>
      <c r="I21" s="28" t="s">
        <v>66</v>
      </c>
      <c r="J21" t="s">
        <v>65</v>
      </c>
      <c r="K21" t="s">
        <v>64</v>
      </c>
      <c r="L21">
        <v>49</v>
      </c>
      <c r="M21" t="s">
        <v>62</v>
      </c>
      <c r="N21" t="s">
        <v>63</v>
      </c>
      <c r="O21" t="str">
        <f t="shared" si="0"/>
        <v>SI(Plan!H$48=$A2;Plan!H$49)+</v>
      </c>
    </row>
    <row r="22" spans="1:15" x14ac:dyDescent="0.25">
      <c r="A22" s="32" t="s">
        <v>30</v>
      </c>
      <c r="B22" s="40"/>
      <c r="C22" s="41"/>
      <c r="E22" t="s">
        <v>61</v>
      </c>
      <c r="F22" t="s">
        <v>65</v>
      </c>
      <c r="G22" t="s">
        <v>64</v>
      </c>
      <c r="H22">
        <v>51</v>
      </c>
      <c r="I22" s="28" t="s">
        <v>66</v>
      </c>
      <c r="J22" t="s">
        <v>65</v>
      </c>
      <c r="K22" t="s">
        <v>64</v>
      </c>
      <c r="L22">
        <v>52</v>
      </c>
      <c r="M22" t="s">
        <v>62</v>
      </c>
      <c r="N22" t="s">
        <v>63</v>
      </c>
      <c r="O22" t="str">
        <f t="shared" si="0"/>
        <v>SI(Plan!H$51=$A2;Plan!H$52)+</v>
      </c>
    </row>
    <row r="23" spans="1:15" ht="16.5" thickBot="1" x14ac:dyDescent="0.3">
      <c r="A23" s="35" t="s">
        <v>31</v>
      </c>
      <c r="E23" t="s">
        <v>61</v>
      </c>
      <c r="F23" t="s">
        <v>65</v>
      </c>
      <c r="G23" t="s">
        <v>64</v>
      </c>
      <c r="H23">
        <f>H22+3</f>
        <v>54</v>
      </c>
      <c r="I23" s="28" t="s">
        <v>66</v>
      </c>
      <c r="J23" t="s">
        <v>65</v>
      </c>
      <c r="K23" t="s">
        <v>64</v>
      </c>
      <c r="L23">
        <f>L22+3</f>
        <v>55</v>
      </c>
      <c r="M23" t="s">
        <v>62</v>
      </c>
      <c r="N23" t="s">
        <v>63</v>
      </c>
      <c r="O23" t="str">
        <f t="shared" ref="O23:O86" si="1">_xlfn.CONCAT(E23:N23)</f>
        <v>SI(Plan!H$54=$A2;Plan!H$55)+</v>
      </c>
    </row>
    <row r="24" spans="1:15" x14ac:dyDescent="0.25">
      <c r="A24" s="38" t="s">
        <v>32</v>
      </c>
      <c r="E24" t="s">
        <v>61</v>
      </c>
      <c r="F24" t="s">
        <v>65</v>
      </c>
      <c r="G24" t="s">
        <v>64</v>
      </c>
      <c r="H24">
        <f t="shared" ref="H24:H87" si="2">H23+3</f>
        <v>57</v>
      </c>
      <c r="I24" s="28" t="s">
        <v>66</v>
      </c>
      <c r="J24" t="s">
        <v>65</v>
      </c>
      <c r="K24" t="s">
        <v>64</v>
      </c>
      <c r="L24">
        <f t="shared" ref="L24:L87" si="3">L23+3</f>
        <v>58</v>
      </c>
      <c r="M24" t="s">
        <v>62</v>
      </c>
      <c r="N24" t="s">
        <v>63</v>
      </c>
      <c r="O24" t="str">
        <f t="shared" si="1"/>
        <v>SI(Plan!H$57=$A2;Plan!H$58)+</v>
      </c>
    </row>
    <row r="25" spans="1:15" ht="16.5" thickBot="1" x14ac:dyDescent="0.3">
      <c r="A25" s="38" t="s">
        <v>33</v>
      </c>
      <c r="E25" t="s">
        <v>61</v>
      </c>
      <c r="F25" t="s">
        <v>65</v>
      </c>
      <c r="G25" t="s">
        <v>64</v>
      </c>
      <c r="H25">
        <f t="shared" si="2"/>
        <v>60</v>
      </c>
      <c r="I25" s="28" t="s">
        <v>66</v>
      </c>
      <c r="J25" t="s">
        <v>65</v>
      </c>
      <c r="K25" t="s">
        <v>64</v>
      </c>
      <c r="L25">
        <f t="shared" si="3"/>
        <v>61</v>
      </c>
      <c r="M25" t="s">
        <v>62</v>
      </c>
      <c r="N25" t="s">
        <v>63</v>
      </c>
      <c r="O25" t="str">
        <f t="shared" si="1"/>
        <v>SI(Plan!H$60=$A2;Plan!H$61)+</v>
      </c>
    </row>
    <row r="26" spans="1:15" ht="16.5" thickBot="1" x14ac:dyDescent="0.3">
      <c r="A26" s="39" t="s">
        <v>34</v>
      </c>
      <c r="E26" t="s">
        <v>61</v>
      </c>
      <c r="F26" t="s">
        <v>65</v>
      </c>
      <c r="G26" t="s">
        <v>64</v>
      </c>
      <c r="H26">
        <f t="shared" si="2"/>
        <v>63</v>
      </c>
      <c r="I26" s="28" t="s">
        <v>66</v>
      </c>
      <c r="J26" t="s">
        <v>65</v>
      </c>
      <c r="K26" t="s">
        <v>64</v>
      </c>
      <c r="L26">
        <f t="shared" si="3"/>
        <v>64</v>
      </c>
      <c r="M26" t="s">
        <v>62</v>
      </c>
      <c r="N26" t="s">
        <v>63</v>
      </c>
      <c r="O26" t="str">
        <f t="shared" si="1"/>
        <v>SI(Plan!H$63=$A2;Plan!H$64)+</v>
      </c>
    </row>
    <row r="27" spans="1:15" ht="16.5" thickBot="1" x14ac:dyDescent="0.3">
      <c r="A27" s="39" t="s">
        <v>35</v>
      </c>
      <c r="E27" t="s">
        <v>61</v>
      </c>
      <c r="F27" t="s">
        <v>65</v>
      </c>
      <c r="G27" t="s">
        <v>64</v>
      </c>
      <c r="H27">
        <f t="shared" si="2"/>
        <v>66</v>
      </c>
      <c r="I27" s="28" t="s">
        <v>66</v>
      </c>
      <c r="J27" t="s">
        <v>65</v>
      </c>
      <c r="K27" t="s">
        <v>64</v>
      </c>
      <c r="L27">
        <f t="shared" si="3"/>
        <v>67</v>
      </c>
      <c r="M27" t="s">
        <v>62</v>
      </c>
      <c r="N27" t="s">
        <v>63</v>
      </c>
      <c r="O27" t="str">
        <f t="shared" si="1"/>
        <v>SI(Plan!H$66=$A2;Plan!H$67)+</v>
      </c>
    </row>
    <row r="28" spans="1:15" ht="16.5" thickBot="1" x14ac:dyDescent="0.3">
      <c r="A28" s="39" t="s">
        <v>36</v>
      </c>
      <c r="E28" t="s">
        <v>61</v>
      </c>
      <c r="F28" t="s">
        <v>65</v>
      </c>
      <c r="G28" t="s">
        <v>64</v>
      </c>
      <c r="H28">
        <f t="shared" si="2"/>
        <v>69</v>
      </c>
      <c r="I28" s="28" t="s">
        <v>66</v>
      </c>
      <c r="J28" t="s">
        <v>65</v>
      </c>
      <c r="K28" t="s">
        <v>64</v>
      </c>
      <c r="L28">
        <f t="shared" si="3"/>
        <v>70</v>
      </c>
      <c r="M28" t="s">
        <v>62</v>
      </c>
      <c r="N28" t="s">
        <v>63</v>
      </c>
      <c r="O28" t="str">
        <f t="shared" si="1"/>
        <v>SI(Plan!H$69=$A2;Plan!H$70)+</v>
      </c>
    </row>
    <row r="29" spans="1:15" ht="16.5" thickBot="1" x14ac:dyDescent="0.3">
      <c r="A29" s="38" t="s">
        <v>37</v>
      </c>
      <c r="E29" t="s">
        <v>61</v>
      </c>
      <c r="F29" t="s">
        <v>65</v>
      </c>
      <c r="G29" t="s">
        <v>64</v>
      </c>
      <c r="H29">
        <f t="shared" si="2"/>
        <v>72</v>
      </c>
      <c r="I29" s="28" t="s">
        <v>66</v>
      </c>
      <c r="J29" t="s">
        <v>65</v>
      </c>
      <c r="K29" t="s">
        <v>64</v>
      </c>
      <c r="L29">
        <f t="shared" si="3"/>
        <v>73</v>
      </c>
      <c r="M29" t="s">
        <v>62</v>
      </c>
      <c r="N29" t="s">
        <v>63</v>
      </c>
      <c r="O29" t="str">
        <f t="shared" si="1"/>
        <v>SI(Plan!H$72=$A2;Plan!H$73)+</v>
      </c>
    </row>
    <row r="30" spans="1:15" ht="16.5" thickBot="1" x14ac:dyDescent="0.3">
      <c r="A30" s="39" t="s">
        <v>38</v>
      </c>
      <c r="E30" t="s">
        <v>61</v>
      </c>
      <c r="F30" t="s">
        <v>65</v>
      </c>
      <c r="G30" t="s">
        <v>64</v>
      </c>
      <c r="H30">
        <f t="shared" si="2"/>
        <v>75</v>
      </c>
      <c r="I30" s="28" t="s">
        <v>66</v>
      </c>
      <c r="J30" t="s">
        <v>65</v>
      </c>
      <c r="K30" t="s">
        <v>64</v>
      </c>
      <c r="L30">
        <f t="shared" si="3"/>
        <v>76</v>
      </c>
      <c r="M30" t="s">
        <v>62</v>
      </c>
      <c r="N30" t="s">
        <v>63</v>
      </c>
      <c r="O30" t="str">
        <f t="shared" si="1"/>
        <v>SI(Plan!H$75=$A2;Plan!H$76)+</v>
      </c>
    </row>
    <row r="31" spans="1:15" ht="16.5" thickBot="1" x14ac:dyDescent="0.3">
      <c r="A31" s="38" t="s">
        <v>39</v>
      </c>
      <c r="E31" t="s">
        <v>61</v>
      </c>
      <c r="F31" t="s">
        <v>65</v>
      </c>
      <c r="G31" t="s">
        <v>64</v>
      </c>
      <c r="H31">
        <f t="shared" si="2"/>
        <v>78</v>
      </c>
      <c r="I31" s="28" t="s">
        <v>66</v>
      </c>
      <c r="J31" t="s">
        <v>65</v>
      </c>
      <c r="K31" t="s">
        <v>64</v>
      </c>
      <c r="L31">
        <f t="shared" si="3"/>
        <v>79</v>
      </c>
      <c r="M31" t="s">
        <v>62</v>
      </c>
      <c r="N31" t="s">
        <v>63</v>
      </c>
      <c r="O31" t="str">
        <f t="shared" si="1"/>
        <v>SI(Plan!H$78=$A2;Plan!H$79)+</v>
      </c>
    </row>
    <row r="32" spans="1:15" x14ac:dyDescent="0.25">
      <c r="A32" s="32" t="s">
        <v>40</v>
      </c>
      <c r="E32" t="s">
        <v>61</v>
      </c>
      <c r="F32" t="s">
        <v>65</v>
      </c>
      <c r="G32" t="s">
        <v>64</v>
      </c>
      <c r="H32">
        <f t="shared" si="2"/>
        <v>81</v>
      </c>
      <c r="I32" s="28" t="s">
        <v>66</v>
      </c>
      <c r="J32" t="s">
        <v>65</v>
      </c>
      <c r="K32" t="s">
        <v>64</v>
      </c>
      <c r="L32">
        <f t="shared" si="3"/>
        <v>82</v>
      </c>
      <c r="M32" t="s">
        <v>62</v>
      </c>
      <c r="N32" t="s">
        <v>63</v>
      </c>
      <c r="O32" t="str">
        <f t="shared" si="1"/>
        <v>SI(Plan!H$81=$A2;Plan!H$82)+</v>
      </c>
    </row>
    <row r="33" spans="1:15" ht="16.5" thickBot="1" x14ac:dyDescent="0.3">
      <c r="A33" s="35" t="s">
        <v>41</v>
      </c>
      <c r="E33" t="s">
        <v>61</v>
      </c>
      <c r="F33" t="s">
        <v>65</v>
      </c>
      <c r="G33" t="s">
        <v>64</v>
      </c>
      <c r="H33">
        <f t="shared" si="2"/>
        <v>84</v>
      </c>
      <c r="I33" s="28" t="s">
        <v>66</v>
      </c>
      <c r="J33" t="s">
        <v>65</v>
      </c>
      <c r="K33" t="s">
        <v>64</v>
      </c>
      <c r="L33">
        <f t="shared" si="3"/>
        <v>85</v>
      </c>
      <c r="M33" t="s">
        <v>62</v>
      </c>
      <c r="N33" t="s">
        <v>63</v>
      </c>
      <c r="O33" t="str">
        <f t="shared" si="1"/>
        <v>SI(Plan!H$84=$A2;Plan!H$85)+</v>
      </c>
    </row>
    <row r="34" spans="1:15" ht="16.5" thickBot="1" x14ac:dyDescent="0.3">
      <c r="A34" s="35" t="s">
        <v>42</v>
      </c>
      <c r="E34" t="s">
        <v>61</v>
      </c>
      <c r="F34" t="s">
        <v>65</v>
      </c>
      <c r="G34" t="s">
        <v>64</v>
      </c>
      <c r="H34">
        <f t="shared" si="2"/>
        <v>87</v>
      </c>
      <c r="I34" s="28" t="s">
        <v>66</v>
      </c>
      <c r="J34" t="s">
        <v>65</v>
      </c>
      <c r="K34" t="s">
        <v>64</v>
      </c>
      <c r="L34">
        <f t="shared" si="3"/>
        <v>88</v>
      </c>
      <c r="M34" t="s">
        <v>62</v>
      </c>
      <c r="N34" t="s">
        <v>63</v>
      </c>
      <c r="O34" t="str">
        <f t="shared" si="1"/>
        <v>SI(Plan!H$87=$A2;Plan!H$88)+</v>
      </c>
    </row>
    <row r="35" spans="1:15" x14ac:dyDescent="0.25">
      <c r="A35" s="32" t="s">
        <v>43</v>
      </c>
      <c r="E35" t="s">
        <v>61</v>
      </c>
      <c r="F35" t="s">
        <v>65</v>
      </c>
      <c r="G35" t="s">
        <v>64</v>
      </c>
      <c r="H35">
        <f t="shared" si="2"/>
        <v>90</v>
      </c>
      <c r="I35" s="28" t="s">
        <v>66</v>
      </c>
      <c r="J35" t="s">
        <v>65</v>
      </c>
      <c r="K35" t="s">
        <v>64</v>
      </c>
      <c r="L35">
        <f t="shared" si="3"/>
        <v>91</v>
      </c>
      <c r="M35" t="s">
        <v>62</v>
      </c>
      <c r="N35" t="s">
        <v>63</v>
      </c>
      <c r="O35" t="str">
        <f t="shared" si="1"/>
        <v>SI(Plan!H$90=$A2;Plan!H$91)+</v>
      </c>
    </row>
    <row r="36" spans="1:15" x14ac:dyDescent="0.25">
      <c r="A36" s="37" t="s">
        <v>44</v>
      </c>
      <c r="E36" t="s">
        <v>61</v>
      </c>
      <c r="F36" t="s">
        <v>65</v>
      </c>
      <c r="G36" t="s">
        <v>64</v>
      </c>
      <c r="H36">
        <f t="shared" si="2"/>
        <v>93</v>
      </c>
      <c r="I36" s="28" t="s">
        <v>66</v>
      </c>
      <c r="J36" t="s">
        <v>65</v>
      </c>
      <c r="K36" t="s">
        <v>64</v>
      </c>
      <c r="L36">
        <f t="shared" si="3"/>
        <v>94</v>
      </c>
      <c r="M36" t="s">
        <v>62</v>
      </c>
      <c r="N36" t="s">
        <v>63</v>
      </c>
      <c r="O36" t="str">
        <f t="shared" si="1"/>
        <v>SI(Plan!H$93=$A2;Plan!H$94)+</v>
      </c>
    </row>
    <row r="37" spans="1:15" ht="16.5" thickBot="1" x14ac:dyDescent="0.3">
      <c r="A37" s="35" t="s">
        <v>45</v>
      </c>
      <c r="E37" t="s">
        <v>61</v>
      </c>
      <c r="F37" t="s">
        <v>65</v>
      </c>
      <c r="G37" t="s">
        <v>64</v>
      </c>
      <c r="H37">
        <f t="shared" si="2"/>
        <v>96</v>
      </c>
      <c r="I37" s="28" t="s">
        <v>66</v>
      </c>
      <c r="J37" t="s">
        <v>65</v>
      </c>
      <c r="K37" t="s">
        <v>64</v>
      </c>
      <c r="L37">
        <f t="shared" si="3"/>
        <v>97</v>
      </c>
      <c r="M37" t="s">
        <v>62</v>
      </c>
      <c r="N37" t="s">
        <v>63</v>
      </c>
      <c r="O37" t="str">
        <f t="shared" si="1"/>
        <v>SI(Plan!H$96=$A2;Plan!H$97)+</v>
      </c>
    </row>
    <row r="38" spans="1:15" x14ac:dyDescent="0.25">
      <c r="A38" s="32" t="s">
        <v>46</v>
      </c>
      <c r="E38" t="s">
        <v>61</v>
      </c>
      <c r="F38" t="s">
        <v>65</v>
      </c>
      <c r="G38" t="s">
        <v>64</v>
      </c>
      <c r="H38">
        <f t="shared" si="2"/>
        <v>99</v>
      </c>
      <c r="I38" s="28" t="s">
        <v>66</v>
      </c>
      <c r="J38" t="s">
        <v>65</v>
      </c>
      <c r="K38" t="s">
        <v>64</v>
      </c>
      <c r="L38">
        <f t="shared" si="3"/>
        <v>100</v>
      </c>
      <c r="M38" t="s">
        <v>62</v>
      </c>
      <c r="N38" t="s">
        <v>63</v>
      </c>
      <c r="O38" t="str">
        <f t="shared" si="1"/>
        <v>SI(Plan!H$99=$A2;Plan!H$100)+</v>
      </c>
    </row>
    <row r="39" spans="1:15" x14ac:dyDescent="0.25">
      <c r="A39" s="37" t="s">
        <v>47</v>
      </c>
      <c r="E39" t="s">
        <v>61</v>
      </c>
      <c r="F39" t="s">
        <v>65</v>
      </c>
      <c r="G39" t="s">
        <v>64</v>
      </c>
      <c r="H39">
        <f t="shared" si="2"/>
        <v>102</v>
      </c>
      <c r="I39" s="28" t="s">
        <v>66</v>
      </c>
      <c r="J39" t="s">
        <v>65</v>
      </c>
      <c r="K39" t="s">
        <v>64</v>
      </c>
      <c r="L39">
        <f t="shared" si="3"/>
        <v>103</v>
      </c>
      <c r="M39" t="s">
        <v>62</v>
      </c>
      <c r="N39" t="s">
        <v>63</v>
      </c>
      <c r="O39" t="str">
        <f t="shared" si="1"/>
        <v>SI(Plan!H$102=$A2;Plan!H$103)+</v>
      </c>
    </row>
    <row r="40" spans="1:15" x14ac:dyDescent="0.25">
      <c r="A40" s="37" t="s">
        <v>48</v>
      </c>
      <c r="E40" t="s">
        <v>61</v>
      </c>
      <c r="F40" t="s">
        <v>65</v>
      </c>
      <c r="G40" t="s">
        <v>64</v>
      </c>
      <c r="H40">
        <f t="shared" si="2"/>
        <v>105</v>
      </c>
      <c r="I40" s="28" t="s">
        <v>66</v>
      </c>
      <c r="J40" t="s">
        <v>65</v>
      </c>
      <c r="K40" t="s">
        <v>64</v>
      </c>
      <c r="L40">
        <f t="shared" si="3"/>
        <v>106</v>
      </c>
      <c r="M40" t="s">
        <v>62</v>
      </c>
      <c r="N40" t="s">
        <v>63</v>
      </c>
      <c r="O40" t="str">
        <f t="shared" si="1"/>
        <v>SI(Plan!H$105=$A2;Plan!H$106)+</v>
      </c>
    </row>
    <row r="41" spans="1:15" x14ac:dyDescent="0.25">
      <c r="A41" s="37" t="s">
        <v>49</v>
      </c>
      <c r="E41" t="s">
        <v>61</v>
      </c>
      <c r="F41" t="s">
        <v>65</v>
      </c>
      <c r="G41" t="s">
        <v>64</v>
      </c>
      <c r="H41">
        <f t="shared" si="2"/>
        <v>108</v>
      </c>
      <c r="I41" s="28" t="s">
        <v>66</v>
      </c>
      <c r="J41" t="s">
        <v>65</v>
      </c>
      <c r="K41" t="s">
        <v>64</v>
      </c>
      <c r="L41">
        <f t="shared" si="3"/>
        <v>109</v>
      </c>
      <c r="M41" t="s">
        <v>62</v>
      </c>
      <c r="N41" t="s">
        <v>63</v>
      </c>
      <c r="O41" t="str">
        <f t="shared" si="1"/>
        <v>SI(Plan!H$108=$A2;Plan!H$109)+</v>
      </c>
    </row>
    <row r="42" spans="1:15" x14ac:dyDescent="0.25">
      <c r="A42" s="37" t="s">
        <v>50</v>
      </c>
      <c r="E42" t="s">
        <v>61</v>
      </c>
      <c r="F42" t="s">
        <v>65</v>
      </c>
      <c r="G42" t="s">
        <v>64</v>
      </c>
      <c r="H42">
        <f t="shared" si="2"/>
        <v>111</v>
      </c>
      <c r="I42" s="28" t="s">
        <v>66</v>
      </c>
      <c r="J42" t="s">
        <v>65</v>
      </c>
      <c r="K42" t="s">
        <v>64</v>
      </c>
      <c r="L42">
        <f t="shared" si="3"/>
        <v>112</v>
      </c>
      <c r="M42" t="s">
        <v>62</v>
      </c>
      <c r="N42" t="s">
        <v>63</v>
      </c>
      <c r="O42" t="str">
        <f t="shared" si="1"/>
        <v>SI(Plan!H$111=$A2;Plan!H$112)+</v>
      </c>
    </row>
    <row r="43" spans="1:15" ht="16.5" thickBot="1" x14ac:dyDescent="0.3">
      <c r="A43" s="35" t="s">
        <v>51</v>
      </c>
      <c r="E43" t="s">
        <v>61</v>
      </c>
      <c r="F43" t="s">
        <v>65</v>
      </c>
      <c r="G43" t="s">
        <v>64</v>
      </c>
      <c r="H43">
        <f t="shared" si="2"/>
        <v>114</v>
      </c>
      <c r="I43" s="28" t="s">
        <v>66</v>
      </c>
      <c r="J43" t="s">
        <v>65</v>
      </c>
      <c r="K43" t="s">
        <v>64</v>
      </c>
      <c r="L43">
        <f t="shared" si="3"/>
        <v>115</v>
      </c>
      <c r="M43" t="s">
        <v>62</v>
      </c>
      <c r="N43" t="s">
        <v>63</v>
      </c>
      <c r="O43" t="str">
        <f t="shared" si="1"/>
        <v>SI(Plan!H$114=$A2;Plan!H$115)+</v>
      </c>
    </row>
    <row r="44" spans="1:15" ht="16.5" thickBot="1" x14ac:dyDescent="0.3">
      <c r="A44" s="39" t="s">
        <v>52</v>
      </c>
      <c r="E44" t="s">
        <v>61</v>
      </c>
      <c r="F44" t="s">
        <v>65</v>
      </c>
      <c r="G44" t="s">
        <v>64</v>
      </c>
      <c r="H44">
        <f t="shared" si="2"/>
        <v>117</v>
      </c>
      <c r="I44" s="28" t="s">
        <v>66</v>
      </c>
      <c r="J44" t="s">
        <v>65</v>
      </c>
      <c r="K44" t="s">
        <v>64</v>
      </c>
      <c r="L44">
        <f t="shared" si="3"/>
        <v>118</v>
      </c>
      <c r="M44" t="s">
        <v>62</v>
      </c>
      <c r="N44" t="s">
        <v>63</v>
      </c>
      <c r="O44" t="str">
        <f t="shared" si="1"/>
        <v>SI(Plan!H$117=$A2;Plan!H$118)+</v>
      </c>
    </row>
    <row r="45" spans="1:15" x14ac:dyDescent="0.25">
      <c r="E45" t="s">
        <v>61</v>
      </c>
      <c r="F45" t="s">
        <v>65</v>
      </c>
      <c r="G45" t="s">
        <v>64</v>
      </c>
      <c r="H45">
        <f t="shared" si="2"/>
        <v>120</v>
      </c>
      <c r="I45" s="28" t="s">
        <v>66</v>
      </c>
      <c r="J45" t="s">
        <v>65</v>
      </c>
      <c r="K45" t="s">
        <v>64</v>
      </c>
      <c r="L45">
        <f t="shared" si="3"/>
        <v>121</v>
      </c>
      <c r="M45" t="s">
        <v>62</v>
      </c>
      <c r="N45" t="s">
        <v>63</v>
      </c>
      <c r="O45" t="str">
        <f t="shared" si="1"/>
        <v>SI(Plan!H$120=$A2;Plan!H$121)+</v>
      </c>
    </row>
    <row r="46" spans="1:15" x14ac:dyDescent="0.25">
      <c r="E46" t="s">
        <v>61</v>
      </c>
      <c r="F46" t="s">
        <v>65</v>
      </c>
      <c r="G46" t="s">
        <v>64</v>
      </c>
      <c r="H46">
        <f t="shared" si="2"/>
        <v>123</v>
      </c>
      <c r="I46" s="28" t="s">
        <v>66</v>
      </c>
      <c r="J46" t="s">
        <v>65</v>
      </c>
      <c r="K46" t="s">
        <v>64</v>
      </c>
      <c r="L46">
        <f t="shared" si="3"/>
        <v>124</v>
      </c>
      <c r="M46" t="s">
        <v>62</v>
      </c>
      <c r="N46" t="s">
        <v>63</v>
      </c>
      <c r="O46" t="str">
        <f t="shared" si="1"/>
        <v>SI(Plan!H$123=$A2;Plan!H$124)+</v>
      </c>
    </row>
    <row r="47" spans="1:15" x14ac:dyDescent="0.25">
      <c r="E47" t="s">
        <v>61</v>
      </c>
      <c r="F47" t="s">
        <v>65</v>
      </c>
      <c r="G47" t="s">
        <v>64</v>
      </c>
      <c r="H47">
        <f t="shared" si="2"/>
        <v>126</v>
      </c>
      <c r="I47" s="28" t="s">
        <v>66</v>
      </c>
      <c r="J47" t="s">
        <v>65</v>
      </c>
      <c r="K47" t="s">
        <v>64</v>
      </c>
      <c r="L47">
        <f t="shared" si="3"/>
        <v>127</v>
      </c>
      <c r="M47" t="s">
        <v>62</v>
      </c>
      <c r="N47" t="s">
        <v>63</v>
      </c>
      <c r="O47" t="str">
        <f t="shared" si="1"/>
        <v>SI(Plan!H$126=$A2;Plan!H$127)+</v>
      </c>
    </row>
    <row r="48" spans="1:15" x14ac:dyDescent="0.25">
      <c r="E48" t="s">
        <v>61</v>
      </c>
      <c r="F48" t="s">
        <v>65</v>
      </c>
      <c r="G48" t="s">
        <v>64</v>
      </c>
      <c r="H48">
        <f t="shared" si="2"/>
        <v>129</v>
      </c>
      <c r="I48" s="28" t="s">
        <v>66</v>
      </c>
      <c r="J48" t="s">
        <v>65</v>
      </c>
      <c r="K48" t="s">
        <v>64</v>
      </c>
      <c r="L48">
        <f t="shared" si="3"/>
        <v>130</v>
      </c>
      <c r="M48" t="s">
        <v>62</v>
      </c>
      <c r="N48" t="s">
        <v>63</v>
      </c>
      <c r="O48" t="str">
        <f t="shared" si="1"/>
        <v>SI(Plan!H$129=$A2;Plan!H$130)+</v>
      </c>
    </row>
    <row r="49" spans="5:15" x14ac:dyDescent="0.25">
      <c r="E49" t="s">
        <v>61</v>
      </c>
      <c r="F49" t="s">
        <v>65</v>
      </c>
      <c r="G49" t="s">
        <v>64</v>
      </c>
      <c r="H49">
        <f t="shared" si="2"/>
        <v>132</v>
      </c>
      <c r="I49" s="28" t="s">
        <v>66</v>
      </c>
      <c r="J49" t="s">
        <v>65</v>
      </c>
      <c r="K49" t="s">
        <v>64</v>
      </c>
      <c r="L49">
        <f t="shared" si="3"/>
        <v>133</v>
      </c>
      <c r="M49" t="s">
        <v>62</v>
      </c>
      <c r="N49" t="s">
        <v>63</v>
      </c>
      <c r="O49" t="str">
        <f t="shared" si="1"/>
        <v>SI(Plan!H$132=$A2;Plan!H$133)+</v>
      </c>
    </row>
    <row r="50" spans="5:15" x14ac:dyDescent="0.25">
      <c r="E50" t="s">
        <v>61</v>
      </c>
      <c r="F50" t="s">
        <v>65</v>
      </c>
      <c r="G50" t="s">
        <v>64</v>
      </c>
      <c r="H50">
        <f t="shared" si="2"/>
        <v>135</v>
      </c>
      <c r="I50" s="28" t="s">
        <v>66</v>
      </c>
      <c r="J50" t="s">
        <v>65</v>
      </c>
      <c r="K50" t="s">
        <v>64</v>
      </c>
      <c r="L50">
        <f t="shared" si="3"/>
        <v>136</v>
      </c>
      <c r="M50" t="s">
        <v>62</v>
      </c>
      <c r="N50" t="s">
        <v>63</v>
      </c>
      <c r="O50" t="str">
        <f t="shared" si="1"/>
        <v>SI(Plan!H$135=$A2;Plan!H$136)+</v>
      </c>
    </row>
    <row r="51" spans="5:15" x14ac:dyDescent="0.25">
      <c r="E51" t="s">
        <v>61</v>
      </c>
      <c r="F51" t="s">
        <v>65</v>
      </c>
      <c r="G51" t="s">
        <v>64</v>
      </c>
      <c r="H51">
        <f t="shared" si="2"/>
        <v>138</v>
      </c>
      <c r="I51" s="28" t="s">
        <v>66</v>
      </c>
      <c r="J51" t="s">
        <v>65</v>
      </c>
      <c r="K51" t="s">
        <v>64</v>
      </c>
      <c r="L51">
        <f t="shared" si="3"/>
        <v>139</v>
      </c>
      <c r="M51" t="s">
        <v>62</v>
      </c>
      <c r="N51" t="s">
        <v>63</v>
      </c>
      <c r="O51" t="str">
        <f t="shared" si="1"/>
        <v>SI(Plan!H$138=$A2;Plan!H$139)+</v>
      </c>
    </row>
    <row r="52" spans="5:15" x14ac:dyDescent="0.25">
      <c r="E52" t="s">
        <v>61</v>
      </c>
      <c r="F52" t="s">
        <v>65</v>
      </c>
      <c r="G52" t="s">
        <v>64</v>
      </c>
      <c r="H52">
        <f t="shared" si="2"/>
        <v>141</v>
      </c>
      <c r="I52" s="28" t="s">
        <v>66</v>
      </c>
      <c r="J52" t="s">
        <v>65</v>
      </c>
      <c r="K52" t="s">
        <v>64</v>
      </c>
      <c r="L52">
        <f t="shared" si="3"/>
        <v>142</v>
      </c>
      <c r="M52" t="s">
        <v>62</v>
      </c>
      <c r="N52" t="s">
        <v>63</v>
      </c>
      <c r="O52" t="str">
        <f t="shared" si="1"/>
        <v>SI(Plan!H$141=$A2;Plan!H$142)+</v>
      </c>
    </row>
    <row r="53" spans="5:15" x14ac:dyDescent="0.25">
      <c r="E53" t="s">
        <v>61</v>
      </c>
      <c r="F53" t="s">
        <v>65</v>
      </c>
      <c r="G53" t="s">
        <v>64</v>
      </c>
      <c r="H53">
        <f t="shared" si="2"/>
        <v>144</v>
      </c>
      <c r="I53" s="28" t="s">
        <v>66</v>
      </c>
      <c r="J53" t="s">
        <v>65</v>
      </c>
      <c r="K53" t="s">
        <v>64</v>
      </c>
      <c r="L53">
        <f t="shared" si="3"/>
        <v>145</v>
      </c>
      <c r="M53" t="s">
        <v>62</v>
      </c>
      <c r="N53" t="s">
        <v>63</v>
      </c>
      <c r="O53" t="str">
        <f t="shared" si="1"/>
        <v>SI(Plan!H$144=$A2;Plan!H$145)+</v>
      </c>
    </row>
    <row r="54" spans="5:15" x14ac:dyDescent="0.25">
      <c r="E54" t="s">
        <v>61</v>
      </c>
      <c r="F54" t="s">
        <v>65</v>
      </c>
      <c r="G54" t="s">
        <v>64</v>
      </c>
      <c r="H54">
        <f t="shared" si="2"/>
        <v>147</v>
      </c>
      <c r="I54" s="28" t="s">
        <v>66</v>
      </c>
      <c r="J54" t="s">
        <v>65</v>
      </c>
      <c r="K54" t="s">
        <v>64</v>
      </c>
      <c r="L54">
        <f t="shared" si="3"/>
        <v>148</v>
      </c>
      <c r="M54" t="s">
        <v>62</v>
      </c>
      <c r="N54" t="s">
        <v>63</v>
      </c>
      <c r="O54" t="str">
        <f t="shared" si="1"/>
        <v>SI(Plan!H$147=$A2;Plan!H$148)+</v>
      </c>
    </row>
    <row r="55" spans="5:15" x14ac:dyDescent="0.25">
      <c r="E55" t="s">
        <v>61</v>
      </c>
      <c r="F55" t="s">
        <v>65</v>
      </c>
      <c r="G55" t="s">
        <v>64</v>
      </c>
      <c r="H55">
        <f t="shared" si="2"/>
        <v>150</v>
      </c>
      <c r="I55" s="28" t="s">
        <v>66</v>
      </c>
      <c r="J55" t="s">
        <v>65</v>
      </c>
      <c r="K55" t="s">
        <v>64</v>
      </c>
      <c r="L55">
        <f t="shared" si="3"/>
        <v>151</v>
      </c>
      <c r="M55" t="s">
        <v>62</v>
      </c>
      <c r="N55" t="s">
        <v>63</v>
      </c>
      <c r="O55" t="str">
        <f t="shared" si="1"/>
        <v>SI(Plan!H$150=$A2;Plan!H$151)+</v>
      </c>
    </row>
    <row r="56" spans="5:15" x14ac:dyDescent="0.25">
      <c r="E56" t="s">
        <v>61</v>
      </c>
      <c r="F56" t="s">
        <v>65</v>
      </c>
      <c r="G56" t="s">
        <v>64</v>
      </c>
      <c r="H56">
        <f t="shared" si="2"/>
        <v>153</v>
      </c>
      <c r="I56" s="28" t="s">
        <v>66</v>
      </c>
      <c r="J56" t="s">
        <v>65</v>
      </c>
      <c r="K56" t="s">
        <v>64</v>
      </c>
      <c r="L56">
        <f t="shared" si="3"/>
        <v>154</v>
      </c>
      <c r="M56" t="s">
        <v>62</v>
      </c>
      <c r="N56" t="s">
        <v>63</v>
      </c>
      <c r="O56" t="str">
        <f t="shared" si="1"/>
        <v>SI(Plan!H$153=$A2;Plan!H$154)+</v>
      </c>
    </row>
    <row r="57" spans="5:15" x14ac:dyDescent="0.25">
      <c r="E57" t="s">
        <v>61</v>
      </c>
      <c r="F57" t="s">
        <v>65</v>
      </c>
      <c r="G57" t="s">
        <v>64</v>
      </c>
      <c r="H57">
        <f t="shared" si="2"/>
        <v>156</v>
      </c>
      <c r="I57" s="28" t="s">
        <v>66</v>
      </c>
      <c r="J57" t="s">
        <v>65</v>
      </c>
      <c r="K57" t="s">
        <v>64</v>
      </c>
      <c r="L57">
        <f t="shared" si="3"/>
        <v>157</v>
      </c>
      <c r="M57" t="s">
        <v>62</v>
      </c>
      <c r="N57" t="s">
        <v>63</v>
      </c>
      <c r="O57" t="str">
        <f t="shared" si="1"/>
        <v>SI(Plan!H$156=$A2;Plan!H$157)+</v>
      </c>
    </row>
    <row r="58" spans="5:15" x14ac:dyDescent="0.25">
      <c r="E58" t="s">
        <v>61</v>
      </c>
      <c r="F58" t="s">
        <v>65</v>
      </c>
      <c r="G58" t="s">
        <v>64</v>
      </c>
      <c r="H58">
        <f t="shared" si="2"/>
        <v>159</v>
      </c>
      <c r="I58" s="28" t="s">
        <v>66</v>
      </c>
      <c r="J58" t="s">
        <v>65</v>
      </c>
      <c r="K58" t="s">
        <v>64</v>
      </c>
      <c r="L58">
        <f t="shared" si="3"/>
        <v>160</v>
      </c>
      <c r="M58" t="s">
        <v>62</v>
      </c>
      <c r="N58" t="s">
        <v>63</v>
      </c>
      <c r="O58" t="str">
        <f t="shared" si="1"/>
        <v>SI(Plan!H$159=$A2;Plan!H$160)+</v>
      </c>
    </row>
    <row r="59" spans="5:15" x14ac:dyDescent="0.25">
      <c r="E59" t="s">
        <v>61</v>
      </c>
      <c r="F59" t="s">
        <v>65</v>
      </c>
      <c r="G59" t="s">
        <v>64</v>
      </c>
      <c r="H59">
        <f t="shared" si="2"/>
        <v>162</v>
      </c>
      <c r="I59" s="28" t="s">
        <v>66</v>
      </c>
      <c r="J59" t="s">
        <v>65</v>
      </c>
      <c r="K59" t="s">
        <v>64</v>
      </c>
      <c r="L59">
        <f t="shared" si="3"/>
        <v>163</v>
      </c>
      <c r="M59" t="s">
        <v>62</v>
      </c>
      <c r="N59" t="s">
        <v>63</v>
      </c>
      <c r="O59" t="str">
        <f t="shared" si="1"/>
        <v>SI(Plan!H$162=$A2;Plan!H$163)+</v>
      </c>
    </row>
    <row r="60" spans="5:15" x14ac:dyDescent="0.25">
      <c r="E60" t="s">
        <v>61</v>
      </c>
      <c r="F60" t="s">
        <v>65</v>
      </c>
      <c r="G60" t="s">
        <v>64</v>
      </c>
      <c r="H60">
        <f t="shared" si="2"/>
        <v>165</v>
      </c>
      <c r="I60" s="28" t="s">
        <v>66</v>
      </c>
      <c r="J60" t="s">
        <v>65</v>
      </c>
      <c r="K60" t="s">
        <v>64</v>
      </c>
      <c r="L60">
        <f t="shared" si="3"/>
        <v>166</v>
      </c>
      <c r="M60" t="s">
        <v>62</v>
      </c>
      <c r="N60" t="s">
        <v>63</v>
      </c>
      <c r="O60" t="str">
        <f t="shared" si="1"/>
        <v>SI(Plan!H$165=$A2;Plan!H$166)+</v>
      </c>
    </row>
    <row r="61" spans="5:15" x14ac:dyDescent="0.25">
      <c r="E61" t="s">
        <v>61</v>
      </c>
      <c r="F61" t="s">
        <v>65</v>
      </c>
      <c r="G61" t="s">
        <v>64</v>
      </c>
      <c r="H61">
        <f t="shared" si="2"/>
        <v>168</v>
      </c>
      <c r="I61" s="28" t="s">
        <v>66</v>
      </c>
      <c r="J61" t="s">
        <v>65</v>
      </c>
      <c r="K61" t="s">
        <v>64</v>
      </c>
      <c r="L61">
        <f t="shared" si="3"/>
        <v>169</v>
      </c>
      <c r="M61" t="s">
        <v>62</v>
      </c>
      <c r="N61" t="s">
        <v>63</v>
      </c>
      <c r="O61" t="str">
        <f t="shared" si="1"/>
        <v>SI(Plan!H$168=$A2;Plan!H$169)+</v>
      </c>
    </row>
    <row r="62" spans="5:15" x14ac:dyDescent="0.25">
      <c r="E62" t="s">
        <v>61</v>
      </c>
      <c r="F62" t="s">
        <v>65</v>
      </c>
      <c r="G62" t="s">
        <v>64</v>
      </c>
      <c r="H62">
        <f t="shared" si="2"/>
        <v>171</v>
      </c>
      <c r="I62" s="28" t="s">
        <v>66</v>
      </c>
      <c r="J62" t="s">
        <v>65</v>
      </c>
      <c r="K62" t="s">
        <v>64</v>
      </c>
      <c r="L62">
        <f t="shared" si="3"/>
        <v>172</v>
      </c>
      <c r="M62" t="s">
        <v>62</v>
      </c>
      <c r="N62" t="s">
        <v>63</v>
      </c>
      <c r="O62" t="str">
        <f t="shared" si="1"/>
        <v>SI(Plan!H$171=$A2;Plan!H$172)+</v>
      </c>
    </row>
    <row r="63" spans="5:15" x14ac:dyDescent="0.25">
      <c r="E63" t="s">
        <v>61</v>
      </c>
      <c r="F63" t="s">
        <v>65</v>
      </c>
      <c r="G63" t="s">
        <v>64</v>
      </c>
      <c r="H63">
        <f t="shared" si="2"/>
        <v>174</v>
      </c>
      <c r="I63" s="28" t="s">
        <v>66</v>
      </c>
      <c r="J63" t="s">
        <v>65</v>
      </c>
      <c r="K63" t="s">
        <v>64</v>
      </c>
      <c r="L63">
        <f t="shared" si="3"/>
        <v>175</v>
      </c>
      <c r="M63" t="s">
        <v>62</v>
      </c>
      <c r="N63" t="s">
        <v>63</v>
      </c>
      <c r="O63" t="str">
        <f t="shared" si="1"/>
        <v>SI(Plan!H$174=$A2;Plan!H$175)+</v>
      </c>
    </row>
    <row r="64" spans="5:15" x14ac:dyDescent="0.25">
      <c r="E64" t="s">
        <v>61</v>
      </c>
      <c r="F64" t="s">
        <v>65</v>
      </c>
      <c r="G64" t="s">
        <v>64</v>
      </c>
      <c r="H64">
        <f t="shared" si="2"/>
        <v>177</v>
      </c>
      <c r="I64" s="28" t="s">
        <v>66</v>
      </c>
      <c r="J64" t="s">
        <v>65</v>
      </c>
      <c r="K64" t="s">
        <v>64</v>
      </c>
      <c r="L64">
        <f t="shared" si="3"/>
        <v>178</v>
      </c>
      <c r="M64" t="s">
        <v>62</v>
      </c>
      <c r="N64" t="s">
        <v>63</v>
      </c>
      <c r="O64" t="str">
        <f t="shared" si="1"/>
        <v>SI(Plan!H$177=$A2;Plan!H$178)+</v>
      </c>
    </row>
    <row r="65" spans="5:15" x14ac:dyDescent="0.25">
      <c r="E65" t="s">
        <v>61</v>
      </c>
      <c r="F65" t="s">
        <v>65</v>
      </c>
      <c r="G65" t="s">
        <v>64</v>
      </c>
      <c r="H65">
        <f t="shared" si="2"/>
        <v>180</v>
      </c>
      <c r="I65" s="28" t="s">
        <v>66</v>
      </c>
      <c r="J65" t="s">
        <v>65</v>
      </c>
      <c r="K65" t="s">
        <v>64</v>
      </c>
      <c r="L65">
        <f t="shared" si="3"/>
        <v>181</v>
      </c>
      <c r="M65" t="s">
        <v>62</v>
      </c>
      <c r="N65" t="s">
        <v>63</v>
      </c>
      <c r="O65" t="str">
        <f t="shared" si="1"/>
        <v>SI(Plan!H$180=$A2;Plan!H$181)+</v>
      </c>
    </row>
    <row r="66" spans="5:15" x14ac:dyDescent="0.25">
      <c r="E66" t="s">
        <v>61</v>
      </c>
      <c r="F66" t="s">
        <v>65</v>
      </c>
      <c r="G66" t="s">
        <v>64</v>
      </c>
      <c r="H66">
        <f t="shared" si="2"/>
        <v>183</v>
      </c>
      <c r="I66" s="28" t="s">
        <v>66</v>
      </c>
      <c r="J66" t="s">
        <v>65</v>
      </c>
      <c r="K66" t="s">
        <v>64</v>
      </c>
      <c r="L66">
        <f t="shared" si="3"/>
        <v>184</v>
      </c>
      <c r="M66" t="s">
        <v>62</v>
      </c>
      <c r="N66" t="s">
        <v>63</v>
      </c>
      <c r="O66" t="str">
        <f t="shared" si="1"/>
        <v>SI(Plan!H$183=$A2;Plan!H$184)+</v>
      </c>
    </row>
    <row r="67" spans="5:15" x14ac:dyDescent="0.25">
      <c r="E67" t="s">
        <v>61</v>
      </c>
      <c r="F67" t="s">
        <v>65</v>
      </c>
      <c r="G67" t="s">
        <v>64</v>
      </c>
      <c r="H67">
        <f t="shared" si="2"/>
        <v>186</v>
      </c>
      <c r="I67" s="28" t="s">
        <v>66</v>
      </c>
      <c r="J67" t="s">
        <v>65</v>
      </c>
      <c r="K67" t="s">
        <v>64</v>
      </c>
      <c r="L67">
        <f t="shared" si="3"/>
        <v>187</v>
      </c>
      <c r="M67" t="s">
        <v>62</v>
      </c>
      <c r="N67" t="s">
        <v>63</v>
      </c>
      <c r="O67" t="str">
        <f t="shared" si="1"/>
        <v>SI(Plan!H$186=$A2;Plan!H$187)+</v>
      </c>
    </row>
    <row r="68" spans="5:15" x14ac:dyDescent="0.25">
      <c r="E68" t="s">
        <v>61</v>
      </c>
      <c r="F68" t="s">
        <v>65</v>
      </c>
      <c r="G68" t="s">
        <v>64</v>
      </c>
      <c r="H68">
        <f t="shared" si="2"/>
        <v>189</v>
      </c>
      <c r="I68" s="28" t="s">
        <v>66</v>
      </c>
      <c r="J68" t="s">
        <v>65</v>
      </c>
      <c r="K68" t="s">
        <v>64</v>
      </c>
      <c r="L68">
        <f t="shared" si="3"/>
        <v>190</v>
      </c>
      <c r="M68" t="s">
        <v>62</v>
      </c>
      <c r="N68" t="s">
        <v>63</v>
      </c>
      <c r="O68" t="str">
        <f t="shared" si="1"/>
        <v>SI(Plan!H$189=$A2;Plan!H$190)+</v>
      </c>
    </row>
    <row r="69" spans="5:15" x14ac:dyDescent="0.25">
      <c r="E69" t="s">
        <v>61</v>
      </c>
      <c r="F69" t="s">
        <v>65</v>
      </c>
      <c r="G69" t="s">
        <v>64</v>
      </c>
      <c r="H69">
        <f t="shared" si="2"/>
        <v>192</v>
      </c>
      <c r="I69" s="28" t="s">
        <v>66</v>
      </c>
      <c r="J69" t="s">
        <v>65</v>
      </c>
      <c r="K69" t="s">
        <v>64</v>
      </c>
      <c r="L69">
        <f t="shared" si="3"/>
        <v>193</v>
      </c>
      <c r="M69" t="s">
        <v>62</v>
      </c>
      <c r="N69" t="s">
        <v>63</v>
      </c>
      <c r="O69" t="str">
        <f t="shared" si="1"/>
        <v>SI(Plan!H$192=$A2;Plan!H$193)+</v>
      </c>
    </row>
    <row r="70" spans="5:15" x14ac:dyDescent="0.25">
      <c r="E70" t="s">
        <v>61</v>
      </c>
      <c r="F70" t="s">
        <v>65</v>
      </c>
      <c r="G70" t="s">
        <v>64</v>
      </c>
      <c r="H70">
        <f t="shared" si="2"/>
        <v>195</v>
      </c>
      <c r="I70" s="28" t="s">
        <v>66</v>
      </c>
      <c r="J70" t="s">
        <v>65</v>
      </c>
      <c r="K70" t="s">
        <v>64</v>
      </c>
      <c r="L70">
        <f t="shared" si="3"/>
        <v>196</v>
      </c>
      <c r="M70" t="s">
        <v>62</v>
      </c>
      <c r="N70" t="s">
        <v>63</v>
      </c>
      <c r="O70" t="str">
        <f t="shared" si="1"/>
        <v>SI(Plan!H$195=$A2;Plan!H$196)+</v>
      </c>
    </row>
    <row r="71" spans="5:15" x14ac:dyDescent="0.25">
      <c r="E71" t="s">
        <v>61</v>
      </c>
      <c r="F71" t="s">
        <v>65</v>
      </c>
      <c r="G71" t="s">
        <v>64</v>
      </c>
      <c r="H71">
        <f t="shared" si="2"/>
        <v>198</v>
      </c>
      <c r="I71" s="28" t="s">
        <v>66</v>
      </c>
      <c r="J71" t="s">
        <v>65</v>
      </c>
      <c r="K71" t="s">
        <v>64</v>
      </c>
      <c r="L71">
        <f t="shared" si="3"/>
        <v>199</v>
      </c>
      <c r="M71" t="s">
        <v>62</v>
      </c>
      <c r="N71" t="s">
        <v>63</v>
      </c>
      <c r="O71" t="str">
        <f t="shared" si="1"/>
        <v>SI(Plan!H$198=$A2;Plan!H$199)+</v>
      </c>
    </row>
    <row r="72" spans="5:15" x14ac:dyDescent="0.25">
      <c r="E72" t="s">
        <v>61</v>
      </c>
      <c r="F72" t="s">
        <v>65</v>
      </c>
      <c r="G72" t="s">
        <v>64</v>
      </c>
      <c r="H72">
        <f t="shared" si="2"/>
        <v>201</v>
      </c>
      <c r="I72" s="28" t="s">
        <v>66</v>
      </c>
      <c r="J72" t="s">
        <v>65</v>
      </c>
      <c r="K72" t="s">
        <v>64</v>
      </c>
      <c r="L72">
        <f t="shared" si="3"/>
        <v>202</v>
      </c>
      <c r="M72" t="s">
        <v>62</v>
      </c>
      <c r="N72" t="s">
        <v>63</v>
      </c>
      <c r="O72" t="str">
        <f t="shared" si="1"/>
        <v>SI(Plan!H$201=$A2;Plan!H$202)+</v>
      </c>
    </row>
    <row r="73" spans="5:15" x14ac:dyDescent="0.25">
      <c r="E73" t="s">
        <v>61</v>
      </c>
      <c r="F73" t="s">
        <v>65</v>
      </c>
      <c r="G73" t="s">
        <v>64</v>
      </c>
      <c r="H73">
        <f t="shared" si="2"/>
        <v>204</v>
      </c>
      <c r="I73" s="28" t="s">
        <v>66</v>
      </c>
      <c r="J73" t="s">
        <v>65</v>
      </c>
      <c r="K73" t="s">
        <v>64</v>
      </c>
      <c r="L73">
        <f t="shared" si="3"/>
        <v>205</v>
      </c>
      <c r="M73" t="s">
        <v>62</v>
      </c>
      <c r="N73" t="s">
        <v>63</v>
      </c>
      <c r="O73" t="str">
        <f t="shared" si="1"/>
        <v>SI(Plan!H$204=$A2;Plan!H$205)+</v>
      </c>
    </row>
    <row r="74" spans="5:15" x14ac:dyDescent="0.25">
      <c r="E74" t="s">
        <v>61</v>
      </c>
      <c r="F74" t="s">
        <v>65</v>
      </c>
      <c r="G74" t="s">
        <v>64</v>
      </c>
      <c r="H74">
        <f t="shared" si="2"/>
        <v>207</v>
      </c>
      <c r="I74" s="28" t="s">
        <v>66</v>
      </c>
      <c r="J74" t="s">
        <v>65</v>
      </c>
      <c r="K74" t="s">
        <v>64</v>
      </c>
      <c r="L74">
        <f t="shared" si="3"/>
        <v>208</v>
      </c>
      <c r="M74" t="s">
        <v>62</v>
      </c>
      <c r="N74" t="s">
        <v>63</v>
      </c>
      <c r="O74" t="str">
        <f t="shared" si="1"/>
        <v>SI(Plan!H$207=$A2;Plan!H$208)+</v>
      </c>
    </row>
    <row r="75" spans="5:15" x14ac:dyDescent="0.25">
      <c r="E75" t="s">
        <v>61</v>
      </c>
      <c r="F75" t="s">
        <v>65</v>
      </c>
      <c r="G75" t="s">
        <v>64</v>
      </c>
      <c r="H75">
        <f t="shared" si="2"/>
        <v>210</v>
      </c>
      <c r="I75" s="28" t="s">
        <v>66</v>
      </c>
      <c r="J75" t="s">
        <v>65</v>
      </c>
      <c r="K75" t="s">
        <v>64</v>
      </c>
      <c r="L75">
        <f t="shared" si="3"/>
        <v>211</v>
      </c>
      <c r="M75" t="s">
        <v>62</v>
      </c>
      <c r="N75" t="s">
        <v>63</v>
      </c>
      <c r="O75" t="str">
        <f t="shared" si="1"/>
        <v>SI(Plan!H$210=$A2;Plan!H$211)+</v>
      </c>
    </row>
    <row r="76" spans="5:15" x14ac:dyDescent="0.25">
      <c r="E76" t="s">
        <v>61</v>
      </c>
      <c r="F76" t="s">
        <v>65</v>
      </c>
      <c r="G76" t="s">
        <v>64</v>
      </c>
      <c r="H76">
        <f t="shared" si="2"/>
        <v>213</v>
      </c>
      <c r="I76" s="28" t="s">
        <v>66</v>
      </c>
      <c r="J76" t="s">
        <v>65</v>
      </c>
      <c r="K76" t="s">
        <v>64</v>
      </c>
      <c r="L76">
        <f t="shared" si="3"/>
        <v>214</v>
      </c>
      <c r="M76" t="s">
        <v>62</v>
      </c>
      <c r="N76" t="s">
        <v>63</v>
      </c>
      <c r="O76" t="str">
        <f t="shared" si="1"/>
        <v>SI(Plan!H$213=$A2;Plan!H$214)+</v>
      </c>
    </row>
    <row r="77" spans="5:15" x14ac:dyDescent="0.25">
      <c r="E77" t="s">
        <v>61</v>
      </c>
      <c r="F77" t="s">
        <v>65</v>
      </c>
      <c r="G77" t="s">
        <v>64</v>
      </c>
      <c r="H77">
        <f t="shared" si="2"/>
        <v>216</v>
      </c>
      <c r="I77" s="28" t="s">
        <v>66</v>
      </c>
      <c r="J77" t="s">
        <v>65</v>
      </c>
      <c r="K77" t="s">
        <v>64</v>
      </c>
      <c r="L77">
        <f t="shared" si="3"/>
        <v>217</v>
      </c>
      <c r="M77" t="s">
        <v>62</v>
      </c>
      <c r="N77" t="s">
        <v>63</v>
      </c>
      <c r="O77" t="str">
        <f t="shared" si="1"/>
        <v>SI(Plan!H$216=$A2;Plan!H$217)+</v>
      </c>
    </row>
    <row r="78" spans="5:15" x14ac:dyDescent="0.25">
      <c r="E78" t="s">
        <v>61</v>
      </c>
      <c r="F78" t="s">
        <v>65</v>
      </c>
      <c r="G78" t="s">
        <v>64</v>
      </c>
      <c r="H78">
        <f t="shared" si="2"/>
        <v>219</v>
      </c>
      <c r="I78" s="28" t="s">
        <v>66</v>
      </c>
      <c r="J78" t="s">
        <v>65</v>
      </c>
      <c r="K78" t="s">
        <v>64</v>
      </c>
      <c r="L78">
        <f t="shared" si="3"/>
        <v>220</v>
      </c>
      <c r="M78" t="s">
        <v>62</v>
      </c>
      <c r="N78" t="s">
        <v>63</v>
      </c>
      <c r="O78" t="str">
        <f t="shared" si="1"/>
        <v>SI(Plan!H$219=$A2;Plan!H$220)+</v>
      </c>
    </row>
    <row r="79" spans="5:15" x14ac:dyDescent="0.25">
      <c r="E79" t="s">
        <v>61</v>
      </c>
      <c r="F79" t="s">
        <v>65</v>
      </c>
      <c r="G79" t="s">
        <v>64</v>
      </c>
      <c r="H79">
        <f t="shared" si="2"/>
        <v>222</v>
      </c>
      <c r="I79" s="28" t="s">
        <v>66</v>
      </c>
      <c r="J79" t="s">
        <v>65</v>
      </c>
      <c r="K79" t="s">
        <v>64</v>
      </c>
      <c r="L79">
        <f t="shared" si="3"/>
        <v>223</v>
      </c>
      <c r="M79" t="s">
        <v>62</v>
      </c>
      <c r="N79" t="s">
        <v>63</v>
      </c>
      <c r="O79" t="str">
        <f t="shared" si="1"/>
        <v>SI(Plan!H$222=$A2;Plan!H$223)+</v>
      </c>
    </row>
    <row r="80" spans="5:15" x14ac:dyDescent="0.25">
      <c r="E80" t="s">
        <v>61</v>
      </c>
      <c r="F80" t="s">
        <v>65</v>
      </c>
      <c r="G80" t="s">
        <v>64</v>
      </c>
      <c r="H80">
        <f t="shared" si="2"/>
        <v>225</v>
      </c>
      <c r="I80" s="28" t="s">
        <v>66</v>
      </c>
      <c r="J80" t="s">
        <v>65</v>
      </c>
      <c r="K80" t="s">
        <v>64</v>
      </c>
      <c r="L80">
        <f t="shared" si="3"/>
        <v>226</v>
      </c>
      <c r="M80" t="s">
        <v>62</v>
      </c>
      <c r="N80" t="s">
        <v>63</v>
      </c>
      <c r="O80" t="str">
        <f t="shared" si="1"/>
        <v>SI(Plan!H$225=$A2;Plan!H$226)+</v>
      </c>
    </row>
    <row r="81" spans="5:15" x14ac:dyDescent="0.25">
      <c r="E81" t="s">
        <v>61</v>
      </c>
      <c r="F81" t="s">
        <v>65</v>
      </c>
      <c r="G81" t="s">
        <v>64</v>
      </c>
      <c r="H81">
        <f t="shared" si="2"/>
        <v>228</v>
      </c>
      <c r="I81" s="28" t="s">
        <v>66</v>
      </c>
      <c r="J81" t="s">
        <v>65</v>
      </c>
      <c r="K81" t="s">
        <v>64</v>
      </c>
      <c r="L81">
        <f t="shared" si="3"/>
        <v>229</v>
      </c>
      <c r="M81" t="s">
        <v>62</v>
      </c>
      <c r="N81" t="s">
        <v>63</v>
      </c>
      <c r="O81" t="str">
        <f t="shared" si="1"/>
        <v>SI(Plan!H$228=$A2;Plan!H$229)+</v>
      </c>
    </row>
    <row r="82" spans="5:15" x14ac:dyDescent="0.25">
      <c r="E82" t="s">
        <v>61</v>
      </c>
      <c r="F82" t="s">
        <v>65</v>
      </c>
      <c r="G82" t="s">
        <v>64</v>
      </c>
      <c r="H82">
        <f t="shared" si="2"/>
        <v>231</v>
      </c>
      <c r="I82" s="28" t="s">
        <v>66</v>
      </c>
      <c r="J82" t="s">
        <v>65</v>
      </c>
      <c r="K82" t="s">
        <v>64</v>
      </c>
      <c r="L82">
        <f t="shared" si="3"/>
        <v>232</v>
      </c>
      <c r="M82" t="s">
        <v>62</v>
      </c>
      <c r="N82" t="s">
        <v>63</v>
      </c>
      <c r="O82" t="str">
        <f t="shared" si="1"/>
        <v>SI(Plan!H$231=$A2;Plan!H$232)+</v>
      </c>
    </row>
    <row r="83" spans="5:15" x14ac:dyDescent="0.25">
      <c r="E83" t="s">
        <v>61</v>
      </c>
      <c r="F83" t="s">
        <v>65</v>
      </c>
      <c r="G83" t="s">
        <v>64</v>
      </c>
      <c r="H83">
        <f t="shared" si="2"/>
        <v>234</v>
      </c>
      <c r="I83" s="28" t="s">
        <v>66</v>
      </c>
      <c r="J83" t="s">
        <v>65</v>
      </c>
      <c r="K83" t="s">
        <v>64</v>
      </c>
      <c r="L83">
        <f t="shared" si="3"/>
        <v>235</v>
      </c>
      <c r="M83" t="s">
        <v>62</v>
      </c>
      <c r="N83" t="s">
        <v>63</v>
      </c>
      <c r="O83" t="str">
        <f t="shared" si="1"/>
        <v>SI(Plan!H$234=$A2;Plan!H$235)+</v>
      </c>
    </row>
    <row r="84" spans="5:15" x14ac:dyDescent="0.25">
      <c r="E84" t="s">
        <v>61</v>
      </c>
      <c r="F84" t="s">
        <v>65</v>
      </c>
      <c r="G84" t="s">
        <v>64</v>
      </c>
      <c r="H84">
        <f t="shared" si="2"/>
        <v>237</v>
      </c>
      <c r="I84" s="28" t="s">
        <v>66</v>
      </c>
      <c r="J84" t="s">
        <v>65</v>
      </c>
      <c r="K84" t="s">
        <v>64</v>
      </c>
      <c r="L84">
        <f t="shared" si="3"/>
        <v>238</v>
      </c>
      <c r="M84" t="s">
        <v>62</v>
      </c>
      <c r="N84" t="s">
        <v>63</v>
      </c>
      <c r="O84" t="str">
        <f t="shared" si="1"/>
        <v>SI(Plan!H$237=$A2;Plan!H$238)+</v>
      </c>
    </row>
    <row r="85" spans="5:15" x14ac:dyDescent="0.25">
      <c r="E85" t="s">
        <v>61</v>
      </c>
      <c r="F85" t="s">
        <v>65</v>
      </c>
      <c r="G85" t="s">
        <v>64</v>
      </c>
      <c r="H85">
        <f t="shared" si="2"/>
        <v>240</v>
      </c>
      <c r="I85" s="28" t="s">
        <v>66</v>
      </c>
      <c r="J85" t="s">
        <v>65</v>
      </c>
      <c r="K85" t="s">
        <v>64</v>
      </c>
      <c r="L85">
        <f t="shared" si="3"/>
        <v>241</v>
      </c>
      <c r="M85" t="s">
        <v>62</v>
      </c>
      <c r="N85" t="s">
        <v>63</v>
      </c>
      <c r="O85" t="str">
        <f t="shared" si="1"/>
        <v>SI(Plan!H$240=$A2;Plan!H$241)+</v>
      </c>
    </row>
    <row r="86" spans="5:15" x14ac:dyDescent="0.25">
      <c r="E86" t="s">
        <v>61</v>
      </c>
      <c r="F86" t="s">
        <v>65</v>
      </c>
      <c r="G86" t="s">
        <v>64</v>
      </c>
      <c r="H86">
        <f t="shared" si="2"/>
        <v>243</v>
      </c>
      <c r="I86" s="28" t="s">
        <v>66</v>
      </c>
      <c r="J86" t="s">
        <v>65</v>
      </c>
      <c r="K86" t="s">
        <v>64</v>
      </c>
      <c r="L86">
        <f t="shared" si="3"/>
        <v>244</v>
      </c>
      <c r="M86" t="s">
        <v>62</v>
      </c>
      <c r="N86" t="s">
        <v>63</v>
      </c>
      <c r="O86" t="str">
        <f t="shared" si="1"/>
        <v>SI(Plan!H$243=$A2;Plan!H$244)+</v>
      </c>
    </row>
    <row r="87" spans="5:15" x14ac:dyDescent="0.25">
      <c r="E87" t="s">
        <v>61</v>
      </c>
      <c r="F87" t="s">
        <v>65</v>
      </c>
      <c r="G87" t="s">
        <v>64</v>
      </c>
      <c r="H87">
        <f t="shared" si="2"/>
        <v>246</v>
      </c>
      <c r="I87" s="28" t="s">
        <v>66</v>
      </c>
      <c r="J87" t="s">
        <v>65</v>
      </c>
      <c r="K87" t="s">
        <v>64</v>
      </c>
      <c r="L87">
        <f t="shared" si="3"/>
        <v>247</v>
      </c>
      <c r="M87" t="s">
        <v>62</v>
      </c>
      <c r="N87" t="s">
        <v>63</v>
      </c>
      <c r="O87" t="str">
        <f t="shared" ref="O87:O150" si="4">_xlfn.CONCAT(E87:N87)</f>
        <v>SI(Plan!H$246=$A2;Plan!H$247)+</v>
      </c>
    </row>
    <row r="88" spans="5:15" x14ac:dyDescent="0.25">
      <c r="E88" t="s">
        <v>61</v>
      </c>
      <c r="F88" t="s">
        <v>65</v>
      </c>
      <c r="G88" t="s">
        <v>64</v>
      </c>
      <c r="H88">
        <f t="shared" ref="H88:H151" si="5">H87+3</f>
        <v>249</v>
      </c>
      <c r="I88" s="28" t="s">
        <v>66</v>
      </c>
      <c r="J88" t="s">
        <v>65</v>
      </c>
      <c r="K88" t="s">
        <v>64</v>
      </c>
      <c r="L88">
        <f t="shared" ref="L88:L151" si="6">L87+3</f>
        <v>250</v>
      </c>
      <c r="M88" t="s">
        <v>62</v>
      </c>
      <c r="N88" t="s">
        <v>63</v>
      </c>
      <c r="O88" t="str">
        <f t="shared" si="4"/>
        <v>SI(Plan!H$249=$A2;Plan!H$250)+</v>
      </c>
    </row>
    <row r="89" spans="5:15" x14ac:dyDescent="0.25">
      <c r="E89" t="s">
        <v>61</v>
      </c>
      <c r="F89" t="s">
        <v>65</v>
      </c>
      <c r="G89" t="s">
        <v>64</v>
      </c>
      <c r="H89">
        <f t="shared" si="5"/>
        <v>252</v>
      </c>
      <c r="I89" s="28" t="s">
        <v>66</v>
      </c>
      <c r="J89" t="s">
        <v>65</v>
      </c>
      <c r="K89" t="s">
        <v>64</v>
      </c>
      <c r="L89">
        <f t="shared" si="6"/>
        <v>253</v>
      </c>
      <c r="M89" t="s">
        <v>62</v>
      </c>
      <c r="N89" t="s">
        <v>63</v>
      </c>
      <c r="O89" t="str">
        <f t="shared" si="4"/>
        <v>SI(Plan!H$252=$A2;Plan!H$253)+</v>
      </c>
    </row>
    <row r="90" spans="5:15" x14ac:dyDescent="0.25">
      <c r="E90" t="s">
        <v>61</v>
      </c>
      <c r="F90" t="s">
        <v>65</v>
      </c>
      <c r="G90" t="s">
        <v>64</v>
      </c>
      <c r="H90">
        <f t="shared" si="5"/>
        <v>255</v>
      </c>
      <c r="I90" s="28" t="s">
        <v>66</v>
      </c>
      <c r="J90" t="s">
        <v>65</v>
      </c>
      <c r="K90" t="s">
        <v>64</v>
      </c>
      <c r="L90">
        <f t="shared" si="6"/>
        <v>256</v>
      </c>
      <c r="M90" t="s">
        <v>62</v>
      </c>
      <c r="N90" t="s">
        <v>63</v>
      </c>
      <c r="O90" t="str">
        <f t="shared" si="4"/>
        <v>SI(Plan!H$255=$A2;Plan!H$256)+</v>
      </c>
    </row>
    <row r="91" spans="5:15" x14ac:dyDescent="0.25">
      <c r="E91" t="s">
        <v>61</v>
      </c>
      <c r="F91" t="s">
        <v>65</v>
      </c>
      <c r="G91" t="s">
        <v>64</v>
      </c>
      <c r="H91">
        <f t="shared" si="5"/>
        <v>258</v>
      </c>
      <c r="I91" s="28" t="s">
        <v>66</v>
      </c>
      <c r="J91" t="s">
        <v>65</v>
      </c>
      <c r="K91" t="s">
        <v>64</v>
      </c>
      <c r="L91">
        <f t="shared" si="6"/>
        <v>259</v>
      </c>
      <c r="M91" t="s">
        <v>62</v>
      </c>
      <c r="N91" t="s">
        <v>63</v>
      </c>
      <c r="O91" t="str">
        <f t="shared" si="4"/>
        <v>SI(Plan!H$258=$A2;Plan!H$259)+</v>
      </c>
    </row>
    <row r="92" spans="5:15" x14ac:dyDescent="0.25">
      <c r="E92" t="s">
        <v>61</v>
      </c>
      <c r="F92" t="s">
        <v>65</v>
      </c>
      <c r="G92" t="s">
        <v>64</v>
      </c>
      <c r="H92">
        <f t="shared" si="5"/>
        <v>261</v>
      </c>
      <c r="I92" s="28" t="s">
        <v>66</v>
      </c>
      <c r="J92" t="s">
        <v>65</v>
      </c>
      <c r="K92" t="s">
        <v>64</v>
      </c>
      <c r="L92">
        <f t="shared" si="6"/>
        <v>262</v>
      </c>
      <c r="M92" t="s">
        <v>62</v>
      </c>
      <c r="N92" t="s">
        <v>63</v>
      </c>
      <c r="O92" t="str">
        <f t="shared" si="4"/>
        <v>SI(Plan!H$261=$A2;Plan!H$262)+</v>
      </c>
    </row>
    <row r="93" spans="5:15" x14ac:dyDescent="0.25">
      <c r="E93" t="s">
        <v>61</v>
      </c>
      <c r="F93" t="s">
        <v>65</v>
      </c>
      <c r="G93" t="s">
        <v>64</v>
      </c>
      <c r="H93">
        <f t="shared" si="5"/>
        <v>264</v>
      </c>
      <c r="I93" s="28" t="s">
        <v>66</v>
      </c>
      <c r="J93" t="s">
        <v>65</v>
      </c>
      <c r="K93" t="s">
        <v>64</v>
      </c>
      <c r="L93">
        <f t="shared" si="6"/>
        <v>265</v>
      </c>
      <c r="M93" t="s">
        <v>62</v>
      </c>
      <c r="N93" t="s">
        <v>63</v>
      </c>
      <c r="O93" t="str">
        <f t="shared" si="4"/>
        <v>SI(Plan!H$264=$A2;Plan!H$265)+</v>
      </c>
    </row>
    <row r="94" spans="5:15" x14ac:dyDescent="0.25">
      <c r="E94" t="s">
        <v>61</v>
      </c>
      <c r="F94" t="s">
        <v>65</v>
      </c>
      <c r="G94" t="s">
        <v>64</v>
      </c>
      <c r="H94">
        <f t="shared" si="5"/>
        <v>267</v>
      </c>
      <c r="I94" s="28" t="s">
        <v>66</v>
      </c>
      <c r="J94" t="s">
        <v>65</v>
      </c>
      <c r="K94" t="s">
        <v>64</v>
      </c>
      <c r="L94">
        <f t="shared" si="6"/>
        <v>268</v>
      </c>
      <c r="M94" t="s">
        <v>62</v>
      </c>
      <c r="N94" t="s">
        <v>63</v>
      </c>
      <c r="O94" t="str">
        <f t="shared" si="4"/>
        <v>SI(Plan!H$267=$A2;Plan!H$268)+</v>
      </c>
    </row>
    <row r="95" spans="5:15" x14ac:dyDescent="0.25">
      <c r="E95" t="s">
        <v>61</v>
      </c>
      <c r="F95" t="s">
        <v>65</v>
      </c>
      <c r="G95" t="s">
        <v>64</v>
      </c>
      <c r="H95">
        <f t="shared" si="5"/>
        <v>270</v>
      </c>
      <c r="I95" s="28" t="s">
        <v>66</v>
      </c>
      <c r="J95" t="s">
        <v>65</v>
      </c>
      <c r="K95" t="s">
        <v>64</v>
      </c>
      <c r="L95">
        <f t="shared" si="6"/>
        <v>271</v>
      </c>
      <c r="M95" t="s">
        <v>62</v>
      </c>
      <c r="N95" t="s">
        <v>63</v>
      </c>
      <c r="O95" t="str">
        <f t="shared" si="4"/>
        <v>SI(Plan!H$270=$A2;Plan!H$271)+</v>
      </c>
    </row>
    <row r="96" spans="5:15" x14ac:dyDescent="0.25">
      <c r="E96" t="s">
        <v>61</v>
      </c>
      <c r="F96" t="s">
        <v>65</v>
      </c>
      <c r="G96" t="s">
        <v>64</v>
      </c>
      <c r="H96">
        <f t="shared" si="5"/>
        <v>273</v>
      </c>
      <c r="I96" s="28" t="s">
        <v>66</v>
      </c>
      <c r="J96" t="s">
        <v>65</v>
      </c>
      <c r="K96" t="s">
        <v>64</v>
      </c>
      <c r="L96">
        <f t="shared" si="6"/>
        <v>274</v>
      </c>
      <c r="M96" t="s">
        <v>62</v>
      </c>
      <c r="N96" t="s">
        <v>63</v>
      </c>
      <c r="O96" t="str">
        <f t="shared" si="4"/>
        <v>SI(Plan!H$273=$A2;Plan!H$274)+</v>
      </c>
    </row>
    <row r="97" spans="5:15" x14ac:dyDescent="0.25">
      <c r="E97" t="s">
        <v>61</v>
      </c>
      <c r="F97" t="s">
        <v>65</v>
      </c>
      <c r="G97" t="s">
        <v>64</v>
      </c>
      <c r="H97">
        <f t="shared" si="5"/>
        <v>276</v>
      </c>
      <c r="I97" s="28" t="s">
        <v>66</v>
      </c>
      <c r="J97" t="s">
        <v>65</v>
      </c>
      <c r="K97" t="s">
        <v>64</v>
      </c>
      <c r="L97">
        <f t="shared" si="6"/>
        <v>277</v>
      </c>
      <c r="M97" t="s">
        <v>62</v>
      </c>
      <c r="N97" t="s">
        <v>63</v>
      </c>
      <c r="O97" t="str">
        <f t="shared" si="4"/>
        <v>SI(Plan!H$276=$A2;Plan!H$277)+</v>
      </c>
    </row>
    <row r="98" spans="5:15" x14ac:dyDescent="0.25">
      <c r="E98" t="s">
        <v>61</v>
      </c>
      <c r="F98" t="s">
        <v>65</v>
      </c>
      <c r="G98" t="s">
        <v>64</v>
      </c>
      <c r="H98">
        <f t="shared" si="5"/>
        <v>279</v>
      </c>
      <c r="I98" s="28" t="s">
        <v>66</v>
      </c>
      <c r="J98" t="s">
        <v>65</v>
      </c>
      <c r="K98" t="s">
        <v>64</v>
      </c>
      <c r="L98">
        <f t="shared" si="6"/>
        <v>280</v>
      </c>
      <c r="M98" t="s">
        <v>62</v>
      </c>
      <c r="N98" t="s">
        <v>63</v>
      </c>
      <c r="O98" t="str">
        <f t="shared" si="4"/>
        <v>SI(Plan!H$279=$A2;Plan!H$280)+</v>
      </c>
    </row>
    <row r="99" spans="5:15" x14ac:dyDescent="0.25">
      <c r="E99" t="s">
        <v>61</v>
      </c>
      <c r="F99" t="s">
        <v>65</v>
      </c>
      <c r="G99" t="s">
        <v>64</v>
      </c>
      <c r="H99">
        <f t="shared" si="5"/>
        <v>282</v>
      </c>
      <c r="I99" s="28" t="s">
        <v>66</v>
      </c>
      <c r="J99" t="s">
        <v>65</v>
      </c>
      <c r="K99" t="s">
        <v>64</v>
      </c>
      <c r="L99">
        <f t="shared" si="6"/>
        <v>283</v>
      </c>
      <c r="M99" t="s">
        <v>62</v>
      </c>
      <c r="N99" t="s">
        <v>63</v>
      </c>
      <c r="O99" t="str">
        <f t="shared" si="4"/>
        <v>SI(Plan!H$282=$A2;Plan!H$283)+</v>
      </c>
    </row>
    <row r="100" spans="5:15" x14ac:dyDescent="0.25">
      <c r="E100" t="s">
        <v>61</v>
      </c>
      <c r="F100" t="s">
        <v>65</v>
      </c>
      <c r="G100" t="s">
        <v>64</v>
      </c>
      <c r="H100">
        <f t="shared" si="5"/>
        <v>285</v>
      </c>
      <c r="I100" s="28" t="s">
        <v>66</v>
      </c>
      <c r="J100" t="s">
        <v>65</v>
      </c>
      <c r="K100" t="s">
        <v>64</v>
      </c>
      <c r="L100">
        <f t="shared" si="6"/>
        <v>286</v>
      </c>
      <c r="M100" t="s">
        <v>62</v>
      </c>
      <c r="N100" t="s">
        <v>63</v>
      </c>
      <c r="O100" t="str">
        <f t="shared" si="4"/>
        <v>SI(Plan!H$285=$A2;Plan!H$286)+</v>
      </c>
    </row>
    <row r="101" spans="5:15" x14ac:dyDescent="0.25">
      <c r="E101" t="s">
        <v>61</v>
      </c>
      <c r="F101" t="s">
        <v>65</v>
      </c>
      <c r="G101" t="s">
        <v>64</v>
      </c>
      <c r="H101">
        <f t="shared" si="5"/>
        <v>288</v>
      </c>
      <c r="I101" s="28" t="s">
        <v>66</v>
      </c>
      <c r="J101" t="s">
        <v>65</v>
      </c>
      <c r="K101" t="s">
        <v>64</v>
      </c>
      <c r="L101">
        <f t="shared" si="6"/>
        <v>289</v>
      </c>
      <c r="M101" t="s">
        <v>62</v>
      </c>
      <c r="N101" t="s">
        <v>63</v>
      </c>
      <c r="O101" t="str">
        <f t="shared" si="4"/>
        <v>SI(Plan!H$288=$A2;Plan!H$289)+</v>
      </c>
    </row>
    <row r="102" spans="5:15" x14ac:dyDescent="0.25">
      <c r="E102" t="s">
        <v>61</v>
      </c>
      <c r="F102" t="s">
        <v>65</v>
      </c>
      <c r="G102" t="s">
        <v>64</v>
      </c>
      <c r="H102">
        <f t="shared" si="5"/>
        <v>291</v>
      </c>
      <c r="I102" s="28" t="s">
        <v>66</v>
      </c>
      <c r="J102" t="s">
        <v>65</v>
      </c>
      <c r="K102" t="s">
        <v>64</v>
      </c>
      <c r="L102">
        <f t="shared" si="6"/>
        <v>292</v>
      </c>
      <c r="M102" t="s">
        <v>62</v>
      </c>
      <c r="N102" t="s">
        <v>63</v>
      </c>
      <c r="O102" t="str">
        <f t="shared" si="4"/>
        <v>SI(Plan!H$291=$A2;Plan!H$292)+</v>
      </c>
    </row>
    <row r="103" spans="5:15" x14ac:dyDescent="0.25">
      <c r="E103" t="s">
        <v>61</v>
      </c>
      <c r="F103" t="s">
        <v>65</v>
      </c>
      <c r="G103" t="s">
        <v>64</v>
      </c>
      <c r="H103">
        <f t="shared" si="5"/>
        <v>294</v>
      </c>
      <c r="I103" s="28" t="s">
        <v>66</v>
      </c>
      <c r="J103" t="s">
        <v>65</v>
      </c>
      <c r="K103" t="s">
        <v>64</v>
      </c>
      <c r="L103">
        <f t="shared" si="6"/>
        <v>295</v>
      </c>
      <c r="M103" t="s">
        <v>62</v>
      </c>
      <c r="N103" t="s">
        <v>63</v>
      </c>
      <c r="O103" t="str">
        <f t="shared" si="4"/>
        <v>SI(Plan!H$294=$A2;Plan!H$295)+</v>
      </c>
    </row>
    <row r="104" spans="5:15" x14ac:dyDescent="0.25">
      <c r="E104" t="s">
        <v>61</v>
      </c>
      <c r="F104" t="s">
        <v>65</v>
      </c>
      <c r="G104" t="s">
        <v>64</v>
      </c>
      <c r="H104">
        <f t="shared" si="5"/>
        <v>297</v>
      </c>
      <c r="I104" s="28" t="s">
        <v>66</v>
      </c>
      <c r="J104" t="s">
        <v>65</v>
      </c>
      <c r="K104" t="s">
        <v>64</v>
      </c>
      <c r="L104">
        <f t="shared" si="6"/>
        <v>298</v>
      </c>
      <c r="M104" t="s">
        <v>62</v>
      </c>
      <c r="N104" t="s">
        <v>63</v>
      </c>
      <c r="O104" t="str">
        <f t="shared" si="4"/>
        <v>SI(Plan!H$297=$A2;Plan!H$298)+</v>
      </c>
    </row>
    <row r="105" spans="5:15" x14ac:dyDescent="0.25">
      <c r="E105" t="s">
        <v>61</v>
      </c>
      <c r="F105" t="s">
        <v>65</v>
      </c>
      <c r="G105" t="s">
        <v>64</v>
      </c>
      <c r="H105">
        <f t="shared" si="5"/>
        <v>300</v>
      </c>
      <c r="I105" s="28" t="s">
        <v>66</v>
      </c>
      <c r="J105" t="s">
        <v>65</v>
      </c>
      <c r="K105" t="s">
        <v>64</v>
      </c>
      <c r="L105">
        <f t="shared" si="6"/>
        <v>301</v>
      </c>
      <c r="M105" t="s">
        <v>62</v>
      </c>
      <c r="N105" t="s">
        <v>63</v>
      </c>
      <c r="O105" t="str">
        <f t="shared" si="4"/>
        <v>SI(Plan!H$300=$A2;Plan!H$301)+</v>
      </c>
    </row>
    <row r="106" spans="5:15" x14ac:dyDescent="0.25">
      <c r="E106" t="s">
        <v>61</v>
      </c>
      <c r="F106" t="s">
        <v>65</v>
      </c>
      <c r="G106" t="s">
        <v>64</v>
      </c>
      <c r="H106">
        <f t="shared" si="5"/>
        <v>303</v>
      </c>
      <c r="I106" s="28" t="s">
        <v>66</v>
      </c>
      <c r="J106" t="s">
        <v>65</v>
      </c>
      <c r="K106" t="s">
        <v>64</v>
      </c>
      <c r="L106">
        <f t="shared" si="6"/>
        <v>304</v>
      </c>
      <c r="M106" t="s">
        <v>62</v>
      </c>
      <c r="N106" t="s">
        <v>63</v>
      </c>
      <c r="O106" t="str">
        <f t="shared" si="4"/>
        <v>SI(Plan!H$303=$A2;Plan!H$304)+</v>
      </c>
    </row>
    <row r="107" spans="5:15" x14ac:dyDescent="0.25">
      <c r="E107" t="s">
        <v>61</v>
      </c>
      <c r="F107" t="s">
        <v>65</v>
      </c>
      <c r="G107" t="s">
        <v>64</v>
      </c>
      <c r="H107">
        <f t="shared" si="5"/>
        <v>306</v>
      </c>
      <c r="I107" s="28" t="s">
        <v>66</v>
      </c>
      <c r="J107" t="s">
        <v>65</v>
      </c>
      <c r="K107" t="s">
        <v>64</v>
      </c>
      <c r="L107">
        <f t="shared" si="6"/>
        <v>307</v>
      </c>
      <c r="M107" t="s">
        <v>62</v>
      </c>
      <c r="N107" t="s">
        <v>63</v>
      </c>
      <c r="O107" t="str">
        <f t="shared" si="4"/>
        <v>SI(Plan!H$306=$A2;Plan!H$307)+</v>
      </c>
    </row>
    <row r="108" spans="5:15" x14ac:dyDescent="0.25">
      <c r="E108" t="s">
        <v>61</v>
      </c>
      <c r="F108" t="s">
        <v>65</v>
      </c>
      <c r="G108" t="s">
        <v>64</v>
      </c>
      <c r="H108">
        <f t="shared" si="5"/>
        <v>309</v>
      </c>
      <c r="I108" s="28" t="s">
        <v>66</v>
      </c>
      <c r="J108" t="s">
        <v>65</v>
      </c>
      <c r="K108" t="s">
        <v>64</v>
      </c>
      <c r="L108">
        <f t="shared" si="6"/>
        <v>310</v>
      </c>
      <c r="M108" t="s">
        <v>62</v>
      </c>
      <c r="N108" t="s">
        <v>63</v>
      </c>
      <c r="O108" t="str">
        <f t="shared" si="4"/>
        <v>SI(Plan!H$309=$A2;Plan!H$310)+</v>
      </c>
    </row>
    <row r="109" spans="5:15" x14ac:dyDescent="0.25">
      <c r="E109" t="s">
        <v>61</v>
      </c>
      <c r="F109" t="s">
        <v>65</v>
      </c>
      <c r="G109" t="s">
        <v>64</v>
      </c>
      <c r="H109">
        <f t="shared" si="5"/>
        <v>312</v>
      </c>
      <c r="I109" s="28" t="s">
        <v>66</v>
      </c>
      <c r="J109" t="s">
        <v>65</v>
      </c>
      <c r="K109" t="s">
        <v>64</v>
      </c>
      <c r="L109">
        <f t="shared" si="6"/>
        <v>313</v>
      </c>
      <c r="M109" t="s">
        <v>62</v>
      </c>
      <c r="N109" t="s">
        <v>63</v>
      </c>
      <c r="O109" t="str">
        <f t="shared" si="4"/>
        <v>SI(Plan!H$312=$A2;Plan!H$313)+</v>
      </c>
    </row>
    <row r="110" spans="5:15" x14ac:dyDescent="0.25">
      <c r="E110" t="s">
        <v>61</v>
      </c>
      <c r="F110" t="s">
        <v>65</v>
      </c>
      <c r="G110" t="s">
        <v>64</v>
      </c>
      <c r="H110">
        <f t="shared" si="5"/>
        <v>315</v>
      </c>
      <c r="I110" s="28" t="s">
        <v>66</v>
      </c>
      <c r="J110" t="s">
        <v>65</v>
      </c>
      <c r="K110" t="s">
        <v>64</v>
      </c>
      <c r="L110">
        <f t="shared" si="6"/>
        <v>316</v>
      </c>
      <c r="M110" t="s">
        <v>62</v>
      </c>
      <c r="N110" t="s">
        <v>63</v>
      </c>
      <c r="O110" t="str">
        <f t="shared" si="4"/>
        <v>SI(Plan!H$315=$A2;Plan!H$316)+</v>
      </c>
    </row>
    <row r="111" spans="5:15" x14ac:dyDescent="0.25">
      <c r="E111" t="s">
        <v>61</v>
      </c>
      <c r="F111" t="s">
        <v>65</v>
      </c>
      <c r="G111" t="s">
        <v>64</v>
      </c>
      <c r="H111">
        <f t="shared" si="5"/>
        <v>318</v>
      </c>
      <c r="I111" s="28" t="s">
        <v>66</v>
      </c>
      <c r="J111" t="s">
        <v>65</v>
      </c>
      <c r="K111" t="s">
        <v>64</v>
      </c>
      <c r="L111">
        <f t="shared" si="6"/>
        <v>319</v>
      </c>
      <c r="M111" t="s">
        <v>62</v>
      </c>
      <c r="N111" t="s">
        <v>63</v>
      </c>
      <c r="O111" t="str">
        <f t="shared" si="4"/>
        <v>SI(Plan!H$318=$A2;Plan!H$319)+</v>
      </c>
    </row>
    <row r="112" spans="5:15" x14ac:dyDescent="0.25">
      <c r="E112" t="s">
        <v>61</v>
      </c>
      <c r="F112" t="s">
        <v>65</v>
      </c>
      <c r="G112" t="s">
        <v>64</v>
      </c>
      <c r="H112">
        <f t="shared" si="5"/>
        <v>321</v>
      </c>
      <c r="I112" s="28" t="s">
        <v>66</v>
      </c>
      <c r="J112" t="s">
        <v>65</v>
      </c>
      <c r="K112" t="s">
        <v>64</v>
      </c>
      <c r="L112">
        <f t="shared" si="6"/>
        <v>322</v>
      </c>
      <c r="M112" t="s">
        <v>62</v>
      </c>
      <c r="N112" t="s">
        <v>63</v>
      </c>
      <c r="O112" t="str">
        <f t="shared" si="4"/>
        <v>SI(Plan!H$321=$A2;Plan!H$322)+</v>
      </c>
    </row>
    <row r="113" spans="5:15" x14ac:dyDescent="0.25">
      <c r="E113" t="s">
        <v>61</v>
      </c>
      <c r="F113" t="s">
        <v>65</v>
      </c>
      <c r="G113" t="s">
        <v>64</v>
      </c>
      <c r="H113">
        <f t="shared" si="5"/>
        <v>324</v>
      </c>
      <c r="I113" s="28" t="s">
        <v>66</v>
      </c>
      <c r="J113" t="s">
        <v>65</v>
      </c>
      <c r="K113" t="s">
        <v>64</v>
      </c>
      <c r="L113">
        <f t="shared" si="6"/>
        <v>325</v>
      </c>
      <c r="M113" t="s">
        <v>62</v>
      </c>
      <c r="N113" t="s">
        <v>63</v>
      </c>
      <c r="O113" t="str">
        <f t="shared" si="4"/>
        <v>SI(Plan!H$324=$A2;Plan!H$325)+</v>
      </c>
    </row>
    <row r="114" spans="5:15" x14ac:dyDescent="0.25">
      <c r="E114" t="s">
        <v>61</v>
      </c>
      <c r="F114" t="s">
        <v>65</v>
      </c>
      <c r="G114" t="s">
        <v>64</v>
      </c>
      <c r="H114">
        <f t="shared" si="5"/>
        <v>327</v>
      </c>
      <c r="I114" s="28" t="s">
        <v>66</v>
      </c>
      <c r="J114" t="s">
        <v>65</v>
      </c>
      <c r="K114" t="s">
        <v>64</v>
      </c>
      <c r="L114">
        <f t="shared" si="6"/>
        <v>328</v>
      </c>
      <c r="M114" t="s">
        <v>62</v>
      </c>
      <c r="N114" t="s">
        <v>63</v>
      </c>
      <c r="O114" t="str">
        <f t="shared" si="4"/>
        <v>SI(Plan!H$327=$A2;Plan!H$328)+</v>
      </c>
    </row>
    <row r="115" spans="5:15" x14ac:dyDescent="0.25">
      <c r="E115" t="s">
        <v>61</v>
      </c>
      <c r="F115" t="s">
        <v>65</v>
      </c>
      <c r="G115" t="s">
        <v>64</v>
      </c>
      <c r="H115">
        <f t="shared" si="5"/>
        <v>330</v>
      </c>
      <c r="I115" s="28" t="s">
        <v>66</v>
      </c>
      <c r="J115" t="s">
        <v>65</v>
      </c>
      <c r="K115" t="s">
        <v>64</v>
      </c>
      <c r="L115">
        <f t="shared" si="6"/>
        <v>331</v>
      </c>
      <c r="M115" t="s">
        <v>62</v>
      </c>
      <c r="N115" t="s">
        <v>63</v>
      </c>
      <c r="O115" t="str">
        <f t="shared" si="4"/>
        <v>SI(Plan!H$330=$A2;Plan!H$331)+</v>
      </c>
    </row>
    <row r="116" spans="5:15" x14ac:dyDescent="0.25">
      <c r="E116" t="s">
        <v>61</v>
      </c>
      <c r="F116" t="s">
        <v>65</v>
      </c>
      <c r="G116" t="s">
        <v>64</v>
      </c>
      <c r="H116">
        <f t="shared" si="5"/>
        <v>333</v>
      </c>
      <c r="I116" s="28" t="s">
        <v>66</v>
      </c>
      <c r="J116" t="s">
        <v>65</v>
      </c>
      <c r="K116" t="s">
        <v>64</v>
      </c>
      <c r="L116">
        <f t="shared" si="6"/>
        <v>334</v>
      </c>
      <c r="M116" t="s">
        <v>62</v>
      </c>
      <c r="N116" t="s">
        <v>63</v>
      </c>
      <c r="O116" t="str">
        <f t="shared" si="4"/>
        <v>SI(Plan!H$333=$A2;Plan!H$334)+</v>
      </c>
    </row>
    <row r="117" spans="5:15" x14ac:dyDescent="0.25">
      <c r="E117" t="s">
        <v>61</v>
      </c>
      <c r="F117" t="s">
        <v>65</v>
      </c>
      <c r="G117" t="s">
        <v>64</v>
      </c>
      <c r="H117">
        <f t="shared" si="5"/>
        <v>336</v>
      </c>
      <c r="I117" s="28" t="s">
        <v>66</v>
      </c>
      <c r="J117" t="s">
        <v>65</v>
      </c>
      <c r="K117" t="s">
        <v>64</v>
      </c>
      <c r="L117">
        <f t="shared" si="6"/>
        <v>337</v>
      </c>
      <c r="M117" t="s">
        <v>62</v>
      </c>
      <c r="N117" t="s">
        <v>63</v>
      </c>
      <c r="O117" t="str">
        <f t="shared" si="4"/>
        <v>SI(Plan!H$336=$A2;Plan!H$337)+</v>
      </c>
    </row>
    <row r="118" spans="5:15" x14ac:dyDescent="0.25">
      <c r="E118" t="s">
        <v>61</v>
      </c>
      <c r="F118" t="s">
        <v>65</v>
      </c>
      <c r="G118" t="s">
        <v>64</v>
      </c>
      <c r="H118">
        <f t="shared" si="5"/>
        <v>339</v>
      </c>
      <c r="I118" s="28" t="s">
        <v>66</v>
      </c>
      <c r="J118" t="s">
        <v>65</v>
      </c>
      <c r="K118" t="s">
        <v>64</v>
      </c>
      <c r="L118">
        <f t="shared" si="6"/>
        <v>340</v>
      </c>
      <c r="M118" t="s">
        <v>62</v>
      </c>
      <c r="N118" t="s">
        <v>63</v>
      </c>
      <c r="O118" t="str">
        <f t="shared" si="4"/>
        <v>SI(Plan!H$339=$A2;Plan!H$340)+</v>
      </c>
    </row>
    <row r="119" spans="5:15" x14ac:dyDescent="0.25">
      <c r="E119" t="s">
        <v>61</v>
      </c>
      <c r="F119" t="s">
        <v>65</v>
      </c>
      <c r="G119" t="s">
        <v>64</v>
      </c>
      <c r="H119">
        <f t="shared" si="5"/>
        <v>342</v>
      </c>
      <c r="I119" s="28" t="s">
        <v>66</v>
      </c>
      <c r="J119" t="s">
        <v>65</v>
      </c>
      <c r="K119" t="s">
        <v>64</v>
      </c>
      <c r="L119">
        <f t="shared" si="6"/>
        <v>343</v>
      </c>
      <c r="M119" t="s">
        <v>62</v>
      </c>
      <c r="N119" t="s">
        <v>63</v>
      </c>
      <c r="O119" t="str">
        <f t="shared" si="4"/>
        <v>SI(Plan!H$342=$A2;Plan!H$343)+</v>
      </c>
    </row>
    <row r="120" spans="5:15" x14ac:dyDescent="0.25">
      <c r="E120" t="s">
        <v>61</v>
      </c>
      <c r="F120" t="s">
        <v>65</v>
      </c>
      <c r="G120" t="s">
        <v>64</v>
      </c>
      <c r="H120">
        <f t="shared" si="5"/>
        <v>345</v>
      </c>
      <c r="I120" s="28" t="s">
        <v>66</v>
      </c>
      <c r="J120" t="s">
        <v>65</v>
      </c>
      <c r="K120" t="s">
        <v>64</v>
      </c>
      <c r="L120">
        <f t="shared" si="6"/>
        <v>346</v>
      </c>
      <c r="M120" t="s">
        <v>62</v>
      </c>
      <c r="N120" t="s">
        <v>63</v>
      </c>
      <c r="O120" t="str">
        <f t="shared" si="4"/>
        <v>SI(Plan!H$345=$A2;Plan!H$346)+</v>
      </c>
    </row>
    <row r="121" spans="5:15" x14ac:dyDescent="0.25">
      <c r="E121" t="s">
        <v>61</v>
      </c>
      <c r="F121" t="s">
        <v>65</v>
      </c>
      <c r="G121" t="s">
        <v>64</v>
      </c>
      <c r="H121">
        <f t="shared" si="5"/>
        <v>348</v>
      </c>
      <c r="I121" s="28" t="s">
        <v>66</v>
      </c>
      <c r="J121" t="s">
        <v>65</v>
      </c>
      <c r="K121" t="s">
        <v>64</v>
      </c>
      <c r="L121">
        <f t="shared" si="6"/>
        <v>349</v>
      </c>
      <c r="M121" t="s">
        <v>62</v>
      </c>
      <c r="N121" t="s">
        <v>63</v>
      </c>
      <c r="O121" t="str">
        <f t="shared" si="4"/>
        <v>SI(Plan!H$348=$A2;Plan!H$349)+</v>
      </c>
    </row>
    <row r="122" spans="5:15" x14ac:dyDescent="0.25">
      <c r="E122" t="s">
        <v>61</v>
      </c>
      <c r="F122" t="s">
        <v>65</v>
      </c>
      <c r="G122" t="s">
        <v>64</v>
      </c>
      <c r="H122">
        <f t="shared" si="5"/>
        <v>351</v>
      </c>
      <c r="I122" s="28" t="s">
        <v>66</v>
      </c>
      <c r="J122" t="s">
        <v>65</v>
      </c>
      <c r="K122" t="s">
        <v>64</v>
      </c>
      <c r="L122">
        <f t="shared" si="6"/>
        <v>352</v>
      </c>
      <c r="M122" t="s">
        <v>62</v>
      </c>
      <c r="N122" t="s">
        <v>63</v>
      </c>
      <c r="O122" t="str">
        <f t="shared" si="4"/>
        <v>SI(Plan!H$351=$A2;Plan!H$352)+</v>
      </c>
    </row>
    <row r="123" spans="5:15" x14ac:dyDescent="0.25">
      <c r="E123" t="s">
        <v>61</v>
      </c>
      <c r="F123" t="s">
        <v>65</v>
      </c>
      <c r="G123" t="s">
        <v>64</v>
      </c>
      <c r="H123">
        <f t="shared" si="5"/>
        <v>354</v>
      </c>
      <c r="I123" s="28" t="s">
        <v>66</v>
      </c>
      <c r="J123" t="s">
        <v>65</v>
      </c>
      <c r="K123" t="s">
        <v>64</v>
      </c>
      <c r="L123">
        <f t="shared" si="6"/>
        <v>355</v>
      </c>
      <c r="M123" t="s">
        <v>62</v>
      </c>
      <c r="N123" t="s">
        <v>63</v>
      </c>
      <c r="O123" t="str">
        <f t="shared" si="4"/>
        <v>SI(Plan!H$354=$A2;Plan!H$355)+</v>
      </c>
    </row>
    <row r="124" spans="5:15" x14ac:dyDescent="0.25">
      <c r="E124" t="s">
        <v>61</v>
      </c>
      <c r="F124" t="s">
        <v>65</v>
      </c>
      <c r="G124" t="s">
        <v>64</v>
      </c>
      <c r="H124">
        <f t="shared" si="5"/>
        <v>357</v>
      </c>
      <c r="I124" s="28" t="s">
        <v>66</v>
      </c>
      <c r="J124" t="s">
        <v>65</v>
      </c>
      <c r="K124" t="s">
        <v>64</v>
      </c>
      <c r="L124">
        <f t="shared" si="6"/>
        <v>358</v>
      </c>
      <c r="M124" t="s">
        <v>62</v>
      </c>
      <c r="N124" t="s">
        <v>63</v>
      </c>
      <c r="O124" t="str">
        <f t="shared" si="4"/>
        <v>SI(Plan!H$357=$A2;Plan!H$358)+</v>
      </c>
    </row>
    <row r="125" spans="5:15" x14ac:dyDescent="0.25">
      <c r="E125" t="s">
        <v>61</v>
      </c>
      <c r="F125" t="s">
        <v>65</v>
      </c>
      <c r="G125" t="s">
        <v>64</v>
      </c>
      <c r="H125">
        <f t="shared" si="5"/>
        <v>360</v>
      </c>
      <c r="I125" s="28" t="s">
        <v>66</v>
      </c>
      <c r="J125" t="s">
        <v>65</v>
      </c>
      <c r="K125" t="s">
        <v>64</v>
      </c>
      <c r="L125">
        <f t="shared" si="6"/>
        <v>361</v>
      </c>
      <c r="M125" t="s">
        <v>62</v>
      </c>
      <c r="N125" t="s">
        <v>63</v>
      </c>
      <c r="O125" t="str">
        <f t="shared" si="4"/>
        <v>SI(Plan!H$360=$A2;Plan!H$361)+</v>
      </c>
    </row>
    <row r="126" spans="5:15" x14ac:dyDescent="0.25">
      <c r="E126" t="s">
        <v>61</v>
      </c>
      <c r="F126" t="s">
        <v>65</v>
      </c>
      <c r="G126" t="s">
        <v>64</v>
      </c>
      <c r="H126">
        <f t="shared" si="5"/>
        <v>363</v>
      </c>
      <c r="I126" s="28" t="s">
        <v>66</v>
      </c>
      <c r="J126" t="s">
        <v>65</v>
      </c>
      <c r="K126" t="s">
        <v>64</v>
      </c>
      <c r="L126">
        <f t="shared" si="6"/>
        <v>364</v>
      </c>
      <c r="M126" t="s">
        <v>62</v>
      </c>
      <c r="N126" t="s">
        <v>63</v>
      </c>
      <c r="O126" t="str">
        <f t="shared" si="4"/>
        <v>SI(Plan!H$363=$A2;Plan!H$364)+</v>
      </c>
    </row>
    <row r="127" spans="5:15" x14ac:dyDescent="0.25">
      <c r="E127" t="s">
        <v>61</v>
      </c>
      <c r="F127" t="s">
        <v>65</v>
      </c>
      <c r="G127" t="s">
        <v>64</v>
      </c>
      <c r="H127">
        <f t="shared" si="5"/>
        <v>366</v>
      </c>
      <c r="I127" s="28" t="s">
        <v>66</v>
      </c>
      <c r="J127" t="s">
        <v>65</v>
      </c>
      <c r="K127" t="s">
        <v>64</v>
      </c>
      <c r="L127">
        <f t="shared" si="6"/>
        <v>367</v>
      </c>
      <c r="M127" t="s">
        <v>62</v>
      </c>
      <c r="N127" t="s">
        <v>63</v>
      </c>
      <c r="O127" t="str">
        <f t="shared" si="4"/>
        <v>SI(Plan!H$366=$A2;Plan!H$367)+</v>
      </c>
    </row>
    <row r="128" spans="5:15" x14ac:dyDescent="0.25">
      <c r="E128" t="s">
        <v>61</v>
      </c>
      <c r="F128" t="s">
        <v>65</v>
      </c>
      <c r="G128" t="s">
        <v>64</v>
      </c>
      <c r="H128">
        <f t="shared" si="5"/>
        <v>369</v>
      </c>
      <c r="I128" s="28" t="s">
        <v>66</v>
      </c>
      <c r="J128" t="s">
        <v>65</v>
      </c>
      <c r="K128" t="s">
        <v>64</v>
      </c>
      <c r="L128">
        <f t="shared" si="6"/>
        <v>370</v>
      </c>
      <c r="M128" t="s">
        <v>62</v>
      </c>
      <c r="N128" t="s">
        <v>63</v>
      </c>
      <c r="O128" t="str">
        <f t="shared" si="4"/>
        <v>SI(Plan!H$369=$A2;Plan!H$370)+</v>
      </c>
    </row>
    <row r="129" spans="5:15" x14ac:dyDescent="0.25">
      <c r="E129" t="s">
        <v>61</v>
      </c>
      <c r="F129" t="s">
        <v>65</v>
      </c>
      <c r="G129" t="s">
        <v>64</v>
      </c>
      <c r="H129">
        <f t="shared" si="5"/>
        <v>372</v>
      </c>
      <c r="I129" s="28" t="s">
        <v>66</v>
      </c>
      <c r="J129" t="s">
        <v>65</v>
      </c>
      <c r="K129" t="s">
        <v>64</v>
      </c>
      <c r="L129">
        <f t="shared" si="6"/>
        <v>373</v>
      </c>
      <c r="M129" t="s">
        <v>62</v>
      </c>
      <c r="N129" t="s">
        <v>63</v>
      </c>
      <c r="O129" t="str">
        <f t="shared" si="4"/>
        <v>SI(Plan!H$372=$A2;Plan!H$373)+</v>
      </c>
    </row>
    <row r="130" spans="5:15" x14ac:dyDescent="0.25">
      <c r="E130" t="s">
        <v>61</v>
      </c>
      <c r="F130" t="s">
        <v>65</v>
      </c>
      <c r="G130" t="s">
        <v>64</v>
      </c>
      <c r="H130">
        <f t="shared" si="5"/>
        <v>375</v>
      </c>
      <c r="I130" s="28" t="s">
        <v>66</v>
      </c>
      <c r="J130" t="s">
        <v>65</v>
      </c>
      <c r="K130" t="s">
        <v>64</v>
      </c>
      <c r="L130">
        <f t="shared" si="6"/>
        <v>376</v>
      </c>
      <c r="M130" t="s">
        <v>62</v>
      </c>
      <c r="N130" t="s">
        <v>63</v>
      </c>
      <c r="O130" t="str">
        <f t="shared" si="4"/>
        <v>SI(Plan!H$375=$A2;Plan!H$376)+</v>
      </c>
    </row>
    <row r="131" spans="5:15" x14ac:dyDescent="0.25">
      <c r="E131" t="s">
        <v>61</v>
      </c>
      <c r="F131" t="s">
        <v>65</v>
      </c>
      <c r="G131" t="s">
        <v>64</v>
      </c>
      <c r="H131">
        <f t="shared" si="5"/>
        <v>378</v>
      </c>
      <c r="I131" s="28" t="s">
        <v>66</v>
      </c>
      <c r="J131" t="s">
        <v>65</v>
      </c>
      <c r="K131" t="s">
        <v>64</v>
      </c>
      <c r="L131">
        <f t="shared" si="6"/>
        <v>379</v>
      </c>
      <c r="M131" t="s">
        <v>62</v>
      </c>
      <c r="N131" t="s">
        <v>63</v>
      </c>
      <c r="O131" t="str">
        <f t="shared" si="4"/>
        <v>SI(Plan!H$378=$A2;Plan!H$379)+</v>
      </c>
    </row>
    <row r="132" spans="5:15" x14ac:dyDescent="0.25">
      <c r="E132" t="s">
        <v>61</v>
      </c>
      <c r="F132" t="s">
        <v>65</v>
      </c>
      <c r="G132" t="s">
        <v>64</v>
      </c>
      <c r="H132">
        <f t="shared" si="5"/>
        <v>381</v>
      </c>
      <c r="I132" s="28" t="s">
        <v>66</v>
      </c>
      <c r="J132" t="s">
        <v>65</v>
      </c>
      <c r="K132" t="s">
        <v>64</v>
      </c>
      <c r="L132">
        <f t="shared" si="6"/>
        <v>382</v>
      </c>
      <c r="M132" t="s">
        <v>62</v>
      </c>
      <c r="N132" t="s">
        <v>63</v>
      </c>
      <c r="O132" t="str">
        <f t="shared" si="4"/>
        <v>SI(Plan!H$381=$A2;Plan!H$382)+</v>
      </c>
    </row>
    <row r="133" spans="5:15" x14ac:dyDescent="0.25">
      <c r="E133" t="s">
        <v>61</v>
      </c>
      <c r="F133" t="s">
        <v>65</v>
      </c>
      <c r="G133" t="s">
        <v>64</v>
      </c>
      <c r="H133">
        <f t="shared" si="5"/>
        <v>384</v>
      </c>
      <c r="I133" s="28" t="s">
        <v>66</v>
      </c>
      <c r="J133" t="s">
        <v>65</v>
      </c>
      <c r="K133" t="s">
        <v>64</v>
      </c>
      <c r="L133">
        <f t="shared" si="6"/>
        <v>385</v>
      </c>
      <c r="M133" t="s">
        <v>62</v>
      </c>
      <c r="N133" t="s">
        <v>63</v>
      </c>
      <c r="O133" t="str">
        <f t="shared" si="4"/>
        <v>SI(Plan!H$384=$A2;Plan!H$385)+</v>
      </c>
    </row>
    <row r="134" spans="5:15" x14ac:dyDescent="0.25">
      <c r="E134" t="s">
        <v>61</v>
      </c>
      <c r="F134" t="s">
        <v>65</v>
      </c>
      <c r="G134" t="s">
        <v>64</v>
      </c>
      <c r="H134">
        <f t="shared" si="5"/>
        <v>387</v>
      </c>
      <c r="I134" s="28" t="s">
        <v>66</v>
      </c>
      <c r="J134" t="s">
        <v>65</v>
      </c>
      <c r="K134" t="s">
        <v>64</v>
      </c>
      <c r="L134">
        <f t="shared" si="6"/>
        <v>388</v>
      </c>
      <c r="M134" t="s">
        <v>62</v>
      </c>
      <c r="N134" t="s">
        <v>63</v>
      </c>
      <c r="O134" t="str">
        <f t="shared" si="4"/>
        <v>SI(Plan!H$387=$A2;Plan!H$388)+</v>
      </c>
    </row>
    <row r="135" spans="5:15" x14ac:dyDescent="0.25">
      <c r="E135" t="s">
        <v>61</v>
      </c>
      <c r="F135" t="s">
        <v>65</v>
      </c>
      <c r="G135" t="s">
        <v>64</v>
      </c>
      <c r="H135">
        <f t="shared" si="5"/>
        <v>390</v>
      </c>
      <c r="I135" s="28" t="s">
        <v>66</v>
      </c>
      <c r="J135" t="s">
        <v>65</v>
      </c>
      <c r="K135" t="s">
        <v>64</v>
      </c>
      <c r="L135">
        <f t="shared" si="6"/>
        <v>391</v>
      </c>
      <c r="M135" t="s">
        <v>62</v>
      </c>
      <c r="N135" t="s">
        <v>63</v>
      </c>
      <c r="O135" t="str">
        <f t="shared" si="4"/>
        <v>SI(Plan!H$390=$A2;Plan!H$391)+</v>
      </c>
    </row>
    <row r="136" spans="5:15" x14ac:dyDescent="0.25">
      <c r="E136" t="s">
        <v>61</v>
      </c>
      <c r="F136" t="s">
        <v>65</v>
      </c>
      <c r="G136" t="s">
        <v>64</v>
      </c>
      <c r="H136">
        <f t="shared" si="5"/>
        <v>393</v>
      </c>
      <c r="I136" s="28" t="s">
        <v>66</v>
      </c>
      <c r="J136" t="s">
        <v>65</v>
      </c>
      <c r="K136" t="s">
        <v>64</v>
      </c>
      <c r="L136">
        <f t="shared" si="6"/>
        <v>394</v>
      </c>
      <c r="M136" t="s">
        <v>62</v>
      </c>
      <c r="N136" t="s">
        <v>63</v>
      </c>
      <c r="O136" t="str">
        <f t="shared" si="4"/>
        <v>SI(Plan!H$393=$A2;Plan!H$394)+</v>
      </c>
    </row>
    <row r="137" spans="5:15" x14ac:dyDescent="0.25">
      <c r="E137" t="s">
        <v>61</v>
      </c>
      <c r="F137" t="s">
        <v>65</v>
      </c>
      <c r="G137" t="s">
        <v>64</v>
      </c>
      <c r="H137">
        <f t="shared" si="5"/>
        <v>396</v>
      </c>
      <c r="I137" s="28" t="s">
        <v>66</v>
      </c>
      <c r="J137" t="s">
        <v>65</v>
      </c>
      <c r="K137" t="s">
        <v>64</v>
      </c>
      <c r="L137">
        <f t="shared" si="6"/>
        <v>397</v>
      </c>
      <c r="M137" t="s">
        <v>62</v>
      </c>
      <c r="N137" t="s">
        <v>63</v>
      </c>
      <c r="O137" t="str">
        <f t="shared" si="4"/>
        <v>SI(Plan!H$396=$A2;Plan!H$397)+</v>
      </c>
    </row>
    <row r="138" spans="5:15" x14ac:dyDescent="0.25">
      <c r="E138" t="s">
        <v>61</v>
      </c>
      <c r="F138" t="s">
        <v>65</v>
      </c>
      <c r="G138" t="s">
        <v>64</v>
      </c>
      <c r="H138">
        <f t="shared" si="5"/>
        <v>399</v>
      </c>
      <c r="I138" s="28" t="s">
        <v>66</v>
      </c>
      <c r="J138" t="s">
        <v>65</v>
      </c>
      <c r="K138" t="s">
        <v>64</v>
      </c>
      <c r="L138">
        <f t="shared" si="6"/>
        <v>400</v>
      </c>
      <c r="M138" t="s">
        <v>62</v>
      </c>
      <c r="N138" t="s">
        <v>63</v>
      </c>
      <c r="O138" t="str">
        <f t="shared" si="4"/>
        <v>SI(Plan!H$399=$A2;Plan!H$400)+</v>
      </c>
    </row>
    <row r="139" spans="5:15" x14ac:dyDescent="0.25">
      <c r="E139" t="s">
        <v>61</v>
      </c>
      <c r="F139" t="s">
        <v>65</v>
      </c>
      <c r="G139" t="s">
        <v>64</v>
      </c>
      <c r="H139">
        <f t="shared" si="5"/>
        <v>402</v>
      </c>
      <c r="I139" s="28" t="s">
        <v>66</v>
      </c>
      <c r="J139" t="s">
        <v>65</v>
      </c>
      <c r="K139" t="s">
        <v>64</v>
      </c>
      <c r="L139">
        <f t="shared" si="6"/>
        <v>403</v>
      </c>
      <c r="M139" t="s">
        <v>62</v>
      </c>
      <c r="N139" t="s">
        <v>63</v>
      </c>
      <c r="O139" t="str">
        <f t="shared" si="4"/>
        <v>SI(Plan!H$402=$A2;Plan!H$403)+</v>
      </c>
    </row>
    <row r="140" spans="5:15" x14ac:dyDescent="0.25">
      <c r="E140" t="s">
        <v>61</v>
      </c>
      <c r="F140" t="s">
        <v>65</v>
      </c>
      <c r="G140" t="s">
        <v>64</v>
      </c>
      <c r="H140">
        <f t="shared" si="5"/>
        <v>405</v>
      </c>
      <c r="I140" s="28" t="s">
        <v>66</v>
      </c>
      <c r="J140" t="s">
        <v>65</v>
      </c>
      <c r="K140" t="s">
        <v>64</v>
      </c>
      <c r="L140">
        <f t="shared" si="6"/>
        <v>406</v>
      </c>
      <c r="M140" t="s">
        <v>62</v>
      </c>
      <c r="N140" t="s">
        <v>63</v>
      </c>
      <c r="O140" t="str">
        <f t="shared" si="4"/>
        <v>SI(Plan!H$405=$A2;Plan!H$406)+</v>
      </c>
    </row>
    <row r="141" spans="5:15" x14ac:dyDescent="0.25">
      <c r="E141" t="s">
        <v>61</v>
      </c>
      <c r="F141" t="s">
        <v>65</v>
      </c>
      <c r="G141" t="s">
        <v>64</v>
      </c>
      <c r="H141">
        <f t="shared" si="5"/>
        <v>408</v>
      </c>
      <c r="I141" s="28" t="s">
        <v>66</v>
      </c>
      <c r="J141" t="s">
        <v>65</v>
      </c>
      <c r="K141" t="s">
        <v>64</v>
      </c>
      <c r="L141">
        <f t="shared" si="6"/>
        <v>409</v>
      </c>
      <c r="M141" t="s">
        <v>62</v>
      </c>
      <c r="N141" t="s">
        <v>63</v>
      </c>
      <c r="O141" t="str">
        <f t="shared" si="4"/>
        <v>SI(Plan!H$408=$A2;Plan!H$409)+</v>
      </c>
    </row>
    <row r="142" spans="5:15" x14ac:dyDescent="0.25">
      <c r="E142" t="s">
        <v>61</v>
      </c>
      <c r="F142" t="s">
        <v>65</v>
      </c>
      <c r="G142" t="s">
        <v>64</v>
      </c>
      <c r="H142">
        <f t="shared" si="5"/>
        <v>411</v>
      </c>
      <c r="I142" s="28" t="s">
        <v>66</v>
      </c>
      <c r="J142" t="s">
        <v>65</v>
      </c>
      <c r="K142" t="s">
        <v>64</v>
      </c>
      <c r="L142">
        <f t="shared" si="6"/>
        <v>412</v>
      </c>
      <c r="M142" t="s">
        <v>62</v>
      </c>
      <c r="N142" t="s">
        <v>63</v>
      </c>
      <c r="O142" t="str">
        <f t="shared" si="4"/>
        <v>SI(Plan!H$411=$A2;Plan!H$412)+</v>
      </c>
    </row>
    <row r="143" spans="5:15" x14ac:dyDescent="0.25">
      <c r="E143" t="s">
        <v>61</v>
      </c>
      <c r="F143" t="s">
        <v>65</v>
      </c>
      <c r="G143" t="s">
        <v>64</v>
      </c>
      <c r="H143">
        <f t="shared" si="5"/>
        <v>414</v>
      </c>
      <c r="I143" s="28" t="s">
        <v>66</v>
      </c>
      <c r="J143" t="s">
        <v>65</v>
      </c>
      <c r="K143" t="s">
        <v>64</v>
      </c>
      <c r="L143">
        <f t="shared" si="6"/>
        <v>415</v>
      </c>
      <c r="M143" t="s">
        <v>62</v>
      </c>
      <c r="N143" t="s">
        <v>63</v>
      </c>
      <c r="O143" t="str">
        <f t="shared" si="4"/>
        <v>SI(Plan!H$414=$A2;Plan!H$415)+</v>
      </c>
    </row>
    <row r="144" spans="5:15" x14ac:dyDescent="0.25">
      <c r="E144" t="s">
        <v>61</v>
      </c>
      <c r="F144" t="s">
        <v>65</v>
      </c>
      <c r="G144" t="s">
        <v>64</v>
      </c>
      <c r="H144">
        <f t="shared" si="5"/>
        <v>417</v>
      </c>
      <c r="I144" s="28" t="s">
        <v>66</v>
      </c>
      <c r="J144" t="s">
        <v>65</v>
      </c>
      <c r="K144" t="s">
        <v>64</v>
      </c>
      <c r="L144">
        <f t="shared" si="6"/>
        <v>418</v>
      </c>
      <c r="M144" t="s">
        <v>62</v>
      </c>
      <c r="N144" t="s">
        <v>63</v>
      </c>
      <c r="O144" t="str">
        <f t="shared" si="4"/>
        <v>SI(Plan!H$417=$A2;Plan!H$418)+</v>
      </c>
    </row>
    <row r="145" spans="5:15" x14ac:dyDescent="0.25">
      <c r="E145" t="s">
        <v>61</v>
      </c>
      <c r="F145" t="s">
        <v>65</v>
      </c>
      <c r="G145" t="s">
        <v>64</v>
      </c>
      <c r="H145">
        <f t="shared" si="5"/>
        <v>420</v>
      </c>
      <c r="I145" s="28" t="s">
        <v>66</v>
      </c>
      <c r="J145" t="s">
        <v>65</v>
      </c>
      <c r="K145" t="s">
        <v>64</v>
      </c>
      <c r="L145">
        <f t="shared" si="6"/>
        <v>421</v>
      </c>
      <c r="M145" t="s">
        <v>62</v>
      </c>
      <c r="N145" t="s">
        <v>63</v>
      </c>
      <c r="O145" t="str">
        <f t="shared" si="4"/>
        <v>SI(Plan!H$420=$A2;Plan!H$421)+</v>
      </c>
    </row>
    <row r="146" spans="5:15" x14ac:dyDescent="0.25">
      <c r="E146" t="s">
        <v>61</v>
      </c>
      <c r="F146" t="s">
        <v>65</v>
      </c>
      <c r="G146" t="s">
        <v>64</v>
      </c>
      <c r="H146">
        <f t="shared" si="5"/>
        <v>423</v>
      </c>
      <c r="I146" s="28" t="s">
        <v>66</v>
      </c>
      <c r="J146" t="s">
        <v>65</v>
      </c>
      <c r="K146" t="s">
        <v>64</v>
      </c>
      <c r="L146">
        <f t="shared" si="6"/>
        <v>424</v>
      </c>
      <c r="M146" t="s">
        <v>62</v>
      </c>
      <c r="N146" t="s">
        <v>63</v>
      </c>
      <c r="O146" t="str">
        <f t="shared" si="4"/>
        <v>SI(Plan!H$423=$A2;Plan!H$424)+</v>
      </c>
    </row>
    <row r="147" spans="5:15" x14ac:dyDescent="0.25">
      <c r="E147" t="s">
        <v>61</v>
      </c>
      <c r="F147" t="s">
        <v>65</v>
      </c>
      <c r="G147" t="s">
        <v>64</v>
      </c>
      <c r="H147">
        <f t="shared" si="5"/>
        <v>426</v>
      </c>
      <c r="I147" s="28" t="s">
        <v>66</v>
      </c>
      <c r="J147" t="s">
        <v>65</v>
      </c>
      <c r="K147" t="s">
        <v>64</v>
      </c>
      <c r="L147">
        <f t="shared" si="6"/>
        <v>427</v>
      </c>
      <c r="M147" t="s">
        <v>62</v>
      </c>
      <c r="N147" t="s">
        <v>63</v>
      </c>
      <c r="O147" t="str">
        <f t="shared" si="4"/>
        <v>SI(Plan!H$426=$A2;Plan!H$427)+</v>
      </c>
    </row>
    <row r="148" spans="5:15" x14ac:dyDescent="0.25">
      <c r="E148" t="s">
        <v>61</v>
      </c>
      <c r="F148" t="s">
        <v>65</v>
      </c>
      <c r="G148" t="s">
        <v>64</v>
      </c>
      <c r="H148">
        <f t="shared" si="5"/>
        <v>429</v>
      </c>
      <c r="I148" s="28" t="s">
        <v>66</v>
      </c>
      <c r="J148" t="s">
        <v>65</v>
      </c>
      <c r="K148" t="s">
        <v>64</v>
      </c>
      <c r="L148">
        <f t="shared" si="6"/>
        <v>430</v>
      </c>
      <c r="M148" t="s">
        <v>62</v>
      </c>
      <c r="N148" t="s">
        <v>63</v>
      </c>
      <c r="O148" t="str">
        <f t="shared" si="4"/>
        <v>SI(Plan!H$429=$A2;Plan!H$430)+</v>
      </c>
    </row>
    <row r="149" spans="5:15" x14ac:dyDescent="0.25">
      <c r="E149" t="s">
        <v>61</v>
      </c>
      <c r="F149" t="s">
        <v>65</v>
      </c>
      <c r="G149" t="s">
        <v>64</v>
      </c>
      <c r="H149">
        <f t="shared" si="5"/>
        <v>432</v>
      </c>
      <c r="I149" s="28" t="s">
        <v>66</v>
      </c>
      <c r="J149" t="s">
        <v>65</v>
      </c>
      <c r="K149" t="s">
        <v>64</v>
      </c>
      <c r="L149">
        <f t="shared" si="6"/>
        <v>433</v>
      </c>
      <c r="M149" t="s">
        <v>62</v>
      </c>
      <c r="N149" t="s">
        <v>63</v>
      </c>
      <c r="O149" t="str">
        <f t="shared" si="4"/>
        <v>SI(Plan!H$432=$A2;Plan!H$433)+</v>
      </c>
    </row>
    <row r="150" spans="5:15" x14ac:dyDescent="0.25">
      <c r="E150" t="s">
        <v>61</v>
      </c>
      <c r="F150" t="s">
        <v>65</v>
      </c>
      <c r="G150" t="s">
        <v>64</v>
      </c>
      <c r="H150">
        <f t="shared" si="5"/>
        <v>435</v>
      </c>
      <c r="I150" s="28" t="s">
        <v>66</v>
      </c>
      <c r="J150" t="s">
        <v>65</v>
      </c>
      <c r="K150" t="s">
        <v>64</v>
      </c>
      <c r="L150">
        <f t="shared" si="6"/>
        <v>436</v>
      </c>
      <c r="M150" t="s">
        <v>62</v>
      </c>
      <c r="N150" t="s">
        <v>63</v>
      </c>
      <c r="O150" t="str">
        <f t="shared" si="4"/>
        <v>SI(Plan!H$435=$A2;Plan!H$436)+</v>
      </c>
    </row>
    <row r="151" spans="5:15" x14ac:dyDescent="0.25">
      <c r="E151" t="s">
        <v>61</v>
      </c>
      <c r="F151" t="s">
        <v>65</v>
      </c>
      <c r="G151" t="s">
        <v>64</v>
      </c>
      <c r="H151">
        <f t="shared" si="5"/>
        <v>438</v>
      </c>
      <c r="I151" s="28" t="s">
        <v>66</v>
      </c>
      <c r="J151" t="s">
        <v>65</v>
      </c>
      <c r="K151" t="s">
        <v>64</v>
      </c>
      <c r="L151">
        <f t="shared" si="6"/>
        <v>439</v>
      </c>
      <c r="M151" t="s">
        <v>62</v>
      </c>
      <c r="N151" t="s">
        <v>63</v>
      </c>
      <c r="O151" t="str">
        <f t="shared" ref="O151:O214" si="7">_xlfn.CONCAT(E151:N151)</f>
        <v>SI(Plan!H$438=$A2;Plan!H$439)+</v>
      </c>
    </row>
    <row r="152" spans="5:15" x14ac:dyDescent="0.25">
      <c r="E152" t="s">
        <v>61</v>
      </c>
      <c r="F152" t="s">
        <v>65</v>
      </c>
      <c r="G152" t="s">
        <v>64</v>
      </c>
      <c r="H152">
        <f t="shared" ref="H152:H215" si="8">H151+3</f>
        <v>441</v>
      </c>
      <c r="I152" s="28" t="s">
        <v>66</v>
      </c>
      <c r="J152" t="s">
        <v>65</v>
      </c>
      <c r="K152" t="s">
        <v>64</v>
      </c>
      <c r="L152">
        <f t="shared" ref="L152:L215" si="9">L151+3</f>
        <v>442</v>
      </c>
      <c r="M152" t="s">
        <v>62</v>
      </c>
      <c r="N152" t="s">
        <v>63</v>
      </c>
      <c r="O152" t="str">
        <f t="shared" si="7"/>
        <v>SI(Plan!H$441=$A2;Plan!H$442)+</v>
      </c>
    </row>
    <row r="153" spans="5:15" x14ac:dyDescent="0.25">
      <c r="E153" t="s">
        <v>61</v>
      </c>
      <c r="F153" t="s">
        <v>65</v>
      </c>
      <c r="G153" t="s">
        <v>64</v>
      </c>
      <c r="H153">
        <f t="shared" si="8"/>
        <v>444</v>
      </c>
      <c r="I153" s="28" t="s">
        <v>66</v>
      </c>
      <c r="J153" t="s">
        <v>65</v>
      </c>
      <c r="K153" t="s">
        <v>64</v>
      </c>
      <c r="L153">
        <f t="shared" si="9"/>
        <v>445</v>
      </c>
      <c r="M153" t="s">
        <v>62</v>
      </c>
      <c r="N153" t="s">
        <v>63</v>
      </c>
      <c r="O153" t="str">
        <f t="shared" si="7"/>
        <v>SI(Plan!H$444=$A2;Plan!H$445)+</v>
      </c>
    </row>
    <row r="154" spans="5:15" x14ac:dyDescent="0.25">
      <c r="E154" t="s">
        <v>61</v>
      </c>
      <c r="F154" t="s">
        <v>65</v>
      </c>
      <c r="G154" t="s">
        <v>64</v>
      </c>
      <c r="H154">
        <f t="shared" si="8"/>
        <v>447</v>
      </c>
      <c r="I154" s="28" t="s">
        <v>66</v>
      </c>
      <c r="J154" t="s">
        <v>65</v>
      </c>
      <c r="K154" t="s">
        <v>64</v>
      </c>
      <c r="L154">
        <f t="shared" si="9"/>
        <v>448</v>
      </c>
      <c r="M154" t="s">
        <v>62</v>
      </c>
      <c r="N154" t="s">
        <v>63</v>
      </c>
      <c r="O154" t="str">
        <f t="shared" si="7"/>
        <v>SI(Plan!H$447=$A2;Plan!H$448)+</v>
      </c>
    </row>
    <row r="155" spans="5:15" x14ac:dyDescent="0.25">
      <c r="E155" t="s">
        <v>61</v>
      </c>
      <c r="F155" t="s">
        <v>65</v>
      </c>
      <c r="G155" t="s">
        <v>64</v>
      </c>
      <c r="H155">
        <f t="shared" si="8"/>
        <v>450</v>
      </c>
      <c r="I155" s="28" t="s">
        <v>66</v>
      </c>
      <c r="J155" t="s">
        <v>65</v>
      </c>
      <c r="K155" t="s">
        <v>64</v>
      </c>
      <c r="L155">
        <f t="shared" si="9"/>
        <v>451</v>
      </c>
      <c r="M155" t="s">
        <v>62</v>
      </c>
      <c r="N155" t="s">
        <v>63</v>
      </c>
      <c r="O155" t="str">
        <f t="shared" si="7"/>
        <v>SI(Plan!H$450=$A2;Plan!H$451)+</v>
      </c>
    </row>
    <row r="156" spans="5:15" x14ac:dyDescent="0.25">
      <c r="E156" t="s">
        <v>61</v>
      </c>
      <c r="F156" t="s">
        <v>65</v>
      </c>
      <c r="G156" t="s">
        <v>64</v>
      </c>
      <c r="H156">
        <f t="shared" si="8"/>
        <v>453</v>
      </c>
      <c r="I156" s="28" t="s">
        <v>66</v>
      </c>
      <c r="J156" t="s">
        <v>65</v>
      </c>
      <c r="K156" t="s">
        <v>64</v>
      </c>
      <c r="L156">
        <f t="shared" si="9"/>
        <v>454</v>
      </c>
      <c r="M156" t="s">
        <v>62</v>
      </c>
      <c r="N156" t="s">
        <v>63</v>
      </c>
      <c r="O156" t="str">
        <f t="shared" si="7"/>
        <v>SI(Plan!H$453=$A2;Plan!H$454)+</v>
      </c>
    </row>
    <row r="157" spans="5:15" x14ac:dyDescent="0.25">
      <c r="E157" t="s">
        <v>61</v>
      </c>
      <c r="F157" t="s">
        <v>65</v>
      </c>
      <c r="G157" t="s">
        <v>64</v>
      </c>
      <c r="H157">
        <f t="shared" si="8"/>
        <v>456</v>
      </c>
      <c r="I157" s="28" t="s">
        <v>66</v>
      </c>
      <c r="J157" t="s">
        <v>65</v>
      </c>
      <c r="K157" t="s">
        <v>64</v>
      </c>
      <c r="L157">
        <f t="shared" si="9"/>
        <v>457</v>
      </c>
      <c r="M157" t="s">
        <v>62</v>
      </c>
      <c r="N157" t="s">
        <v>63</v>
      </c>
      <c r="O157" t="str">
        <f t="shared" si="7"/>
        <v>SI(Plan!H$456=$A2;Plan!H$457)+</v>
      </c>
    </row>
    <row r="158" spans="5:15" x14ac:dyDescent="0.25">
      <c r="E158" t="s">
        <v>61</v>
      </c>
      <c r="F158" t="s">
        <v>65</v>
      </c>
      <c r="G158" t="s">
        <v>64</v>
      </c>
      <c r="H158">
        <f t="shared" si="8"/>
        <v>459</v>
      </c>
      <c r="I158" s="28" t="s">
        <v>66</v>
      </c>
      <c r="J158" t="s">
        <v>65</v>
      </c>
      <c r="K158" t="s">
        <v>64</v>
      </c>
      <c r="L158">
        <f t="shared" si="9"/>
        <v>460</v>
      </c>
      <c r="M158" t="s">
        <v>62</v>
      </c>
      <c r="N158" t="s">
        <v>63</v>
      </c>
      <c r="O158" t="str">
        <f t="shared" si="7"/>
        <v>SI(Plan!H$459=$A2;Plan!H$460)+</v>
      </c>
    </row>
    <row r="159" spans="5:15" x14ac:dyDescent="0.25">
      <c r="E159" t="s">
        <v>61</v>
      </c>
      <c r="F159" t="s">
        <v>65</v>
      </c>
      <c r="G159" t="s">
        <v>64</v>
      </c>
      <c r="H159">
        <f t="shared" si="8"/>
        <v>462</v>
      </c>
      <c r="I159" s="28" t="s">
        <v>66</v>
      </c>
      <c r="J159" t="s">
        <v>65</v>
      </c>
      <c r="K159" t="s">
        <v>64</v>
      </c>
      <c r="L159">
        <f t="shared" si="9"/>
        <v>463</v>
      </c>
      <c r="M159" t="s">
        <v>62</v>
      </c>
      <c r="N159" t="s">
        <v>63</v>
      </c>
      <c r="O159" t="str">
        <f t="shared" si="7"/>
        <v>SI(Plan!H$462=$A2;Plan!H$463)+</v>
      </c>
    </row>
    <row r="160" spans="5:15" x14ac:dyDescent="0.25">
      <c r="E160" t="s">
        <v>61</v>
      </c>
      <c r="F160" t="s">
        <v>65</v>
      </c>
      <c r="G160" t="s">
        <v>64</v>
      </c>
      <c r="H160">
        <f t="shared" si="8"/>
        <v>465</v>
      </c>
      <c r="I160" s="28" t="s">
        <v>66</v>
      </c>
      <c r="J160" t="s">
        <v>65</v>
      </c>
      <c r="K160" t="s">
        <v>64</v>
      </c>
      <c r="L160">
        <f t="shared" si="9"/>
        <v>466</v>
      </c>
      <c r="M160" t="s">
        <v>62</v>
      </c>
      <c r="N160" t="s">
        <v>63</v>
      </c>
      <c r="O160" t="str">
        <f t="shared" si="7"/>
        <v>SI(Plan!H$465=$A2;Plan!H$466)+</v>
      </c>
    </row>
    <row r="161" spans="5:15" x14ac:dyDescent="0.25">
      <c r="E161" t="s">
        <v>61</v>
      </c>
      <c r="F161" t="s">
        <v>65</v>
      </c>
      <c r="G161" t="s">
        <v>64</v>
      </c>
      <c r="H161">
        <f t="shared" si="8"/>
        <v>468</v>
      </c>
      <c r="I161" s="28" t="s">
        <v>66</v>
      </c>
      <c r="J161" t="s">
        <v>65</v>
      </c>
      <c r="K161" t="s">
        <v>64</v>
      </c>
      <c r="L161">
        <f t="shared" si="9"/>
        <v>469</v>
      </c>
      <c r="M161" t="s">
        <v>62</v>
      </c>
      <c r="N161" t="s">
        <v>63</v>
      </c>
      <c r="O161" t="str">
        <f t="shared" si="7"/>
        <v>SI(Plan!H$468=$A2;Plan!H$469)+</v>
      </c>
    </row>
    <row r="162" spans="5:15" x14ac:dyDescent="0.25">
      <c r="E162" t="s">
        <v>61</v>
      </c>
      <c r="F162" t="s">
        <v>65</v>
      </c>
      <c r="G162" t="s">
        <v>64</v>
      </c>
      <c r="H162">
        <f t="shared" si="8"/>
        <v>471</v>
      </c>
      <c r="I162" s="28" t="s">
        <v>66</v>
      </c>
      <c r="J162" t="s">
        <v>65</v>
      </c>
      <c r="K162" t="s">
        <v>64</v>
      </c>
      <c r="L162">
        <f t="shared" si="9"/>
        <v>472</v>
      </c>
      <c r="M162" t="s">
        <v>62</v>
      </c>
      <c r="N162" t="s">
        <v>63</v>
      </c>
      <c r="O162" t="str">
        <f t="shared" si="7"/>
        <v>SI(Plan!H$471=$A2;Plan!H$472)+</v>
      </c>
    </row>
    <row r="163" spans="5:15" x14ac:dyDescent="0.25">
      <c r="E163" t="s">
        <v>61</v>
      </c>
      <c r="F163" t="s">
        <v>65</v>
      </c>
      <c r="G163" t="s">
        <v>64</v>
      </c>
      <c r="H163">
        <f t="shared" si="8"/>
        <v>474</v>
      </c>
      <c r="I163" s="28" t="s">
        <v>66</v>
      </c>
      <c r="J163" t="s">
        <v>65</v>
      </c>
      <c r="K163" t="s">
        <v>64</v>
      </c>
      <c r="L163">
        <f t="shared" si="9"/>
        <v>475</v>
      </c>
      <c r="M163" t="s">
        <v>62</v>
      </c>
      <c r="N163" t="s">
        <v>63</v>
      </c>
      <c r="O163" t="str">
        <f t="shared" si="7"/>
        <v>SI(Plan!H$474=$A2;Plan!H$475)+</v>
      </c>
    </row>
    <row r="164" spans="5:15" x14ac:dyDescent="0.25">
      <c r="E164" t="s">
        <v>61</v>
      </c>
      <c r="F164" t="s">
        <v>65</v>
      </c>
      <c r="G164" t="s">
        <v>64</v>
      </c>
      <c r="H164">
        <f t="shared" si="8"/>
        <v>477</v>
      </c>
      <c r="I164" s="28" t="s">
        <v>66</v>
      </c>
      <c r="J164" t="s">
        <v>65</v>
      </c>
      <c r="K164" t="s">
        <v>64</v>
      </c>
      <c r="L164">
        <f t="shared" si="9"/>
        <v>478</v>
      </c>
      <c r="M164" t="s">
        <v>62</v>
      </c>
      <c r="N164" t="s">
        <v>63</v>
      </c>
      <c r="O164" t="str">
        <f t="shared" si="7"/>
        <v>SI(Plan!H$477=$A2;Plan!H$478)+</v>
      </c>
    </row>
    <row r="165" spans="5:15" x14ac:dyDescent="0.25">
      <c r="E165" t="s">
        <v>61</v>
      </c>
      <c r="F165" t="s">
        <v>65</v>
      </c>
      <c r="G165" t="s">
        <v>64</v>
      </c>
      <c r="H165">
        <f t="shared" si="8"/>
        <v>480</v>
      </c>
      <c r="I165" s="28" t="s">
        <v>66</v>
      </c>
      <c r="J165" t="s">
        <v>65</v>
      </c>
      <c r="K165" t="s">
        <v>64</v>
      </c>
      <c r="L165">
        <f t="shared" si="9"/>
        <v>481</v>
      </c>
      <c r="M165" t="s">
        <v>62</v>
      </c>
      <c r="N165" t="s">
        <v>63</v>
      </c>
      <c r="O165" t="str">
        <f t="shared" si="7"/>
        <v>SI(Plan!H$480=$A2;Plan!H$481)+</v>
      </c>
    </row>
    <row r="166" spans="5:15" x14ac:dyDescent="0.25">
      <c r="E166" t="s">
        <v>61</v>
      </c>
      <c r="F166" t="s">
        <v>65</v>
      </c>
      <c r="G166" t="s">
        <v>64</v>
      </c>
      <c r="H166">
        <f t="shared" si="8"/>
        <v>483</v>
      </c>
      <c r="I166" s="28" t="s">
        <v>66</v>
      </c>
      <c r="J166" t="s">
        <v>65</v>
      </c>
      <c r="K166" t="s">
        <v>64</v>
      </c>
      <c r="L166">
        <f t="shared" si="9"/>
        <v>484</v>
      </c>
      <c r="M166" t="s">
        <v>62</v>
      </c>
      <c r="N166" t="s">
        <v>63</v>
      </c>
      <c r="O166" t="str">
        <f t="shared" si="7"/>
        <v>SI(Plan!H$483=$A2;Plan!H$484)+</v>
      </c>
    </row>
    <row r="167" spans="5:15" x14ac:dyDescent="0.25">
      <c r="E167" t="s">
        <v>61</v>
      </c>
      <c r="F167" t="s">
        <v>65</v>
      </c>
      <c r="G167" t="s">
        <v>64</v>
      </c>
      <c r="H167">
        <f t="shared" si="8"/>
        <v>486</v>
      </c>
      <c r="I167" s="28" t="s">
        <v>66</v>
      </c>
      <c r="J167" t="s">
        <v>65</v>
      </c>
      <c r="K167" t="s">
        <v>64</v>
      </c>
      <c r="L167">
        <f t="shared" si="9"/>
        <v>487</v>
      </c>
      <c r="M167" t="s">
        <v>62</v>
      </c>
      <c r="N167" t="s">
        <v>63</v>
      </c>
      <c r="O167" t="str">
        <f t="shared" si="7"/>
        <v>SI(Plan!H$486=$A2;Plan!H$487)+</v>
      </c>
    </row>
    <row r="168" spans="5:15" x14ac:dyDescent="0.25">
      <c r="E168" t="s">
        <v>61</v>
      </c>
      <c r="F168" t="s">
        <v>65</v>
      </c>
      <c r="G168" t="s">
        <v>64</v>
      </c>
      <c r="H168">
        <f t="shared" si="8"/>
        <v>489</v>
      </c>
      <c r="I168" s="28" t="s">
        <v>66</v>
      </c>
      <c r="J168" t="s">
        <v>65</v>
      </c>
      <c r="K168" t="s">
        <v>64</v>
      </c>
      <c r="L168">
        <f t="shared" si="9"/>
        <v>490</v>
      </c>
      <c r="M168" t="s">
        <v>62</v>
      </c>
      <c r="N168" t="s">
        <v>63</v>
      </c>
      <c r="O168" t="str">
        <f t="shared" si="7"/>
        <v>SI(Plan!H$489=$A2;Plan!H$490)+</v>
      </c>
    </row>
    <row r="169" spans="5:15" x14ac:dyDescent="0.25">
      <c r="E169" t="s">
        <v>61</v>
      </c>
      <c r="F169" t="s">
        <v>65</v>
      </c>
      <c r="G169" t="s">
        <v>64</v>
      </c>
      <c r="H169">
        <f t="shared" si="8"/>
        <v>492</v>
      </c>
      <c r="I169" s="28" t="s">
        <v>66</v>
      </c>
      <c r="J169" t="s">
        <v>65</v>
      </c>
      <c r="K169" t="s">
        <v>64</v>
      </c>
      <c r="L169">
        <f t="shared" si="9"/>
        <v>493</v>
      </c>
      <c r="M169" t="s">
        <v>62</v>
      </c>
      <c r="N169" t="s">
        <v>63</v>
      </c>
      <c r="O169" t="str">
        <f t="shared" si="7"/>
        <v>SI(Plan!H$492=$A2;Plan!H$493)+</v>
      </c>
    </row>
    <row r="170" spans="5:15" x14ac:dyDescent="0.25">
      <c r="E170" t="s">
        <v>61</v>
      </c>
      <c r="F170" t="s">
        <v>65</v>
      </c>
      <c r="G170" t="s">
        <v>64</v>
      </c>
      <c r="H170">
        <f t="shared" si="8"/>
        <v>495</v>
      </c>
      <c r="I170" s="28" t="s">
        <v>66</v>
      </c>
      <c r="J170" t="s">
        <v>65</v>
      </c>
      <c r="K170" t="s">
        <v>64</v>
      </c>
      <c r="L170">
        <f t="shared" si="9"/>
        <v>496</v>
      </c>
      <c r="M170" t="s">
        <v>62</v>
      </c>
      <c r="N170" t="s">
        <v>63</v>
      </c>
      <c r="O170" t="str">
        <f t="shared" si="7"/>
        <v>SI(Plan!H$495=$A2;Plan!H$496)+</v>
      </c>
    </row>
    <row r="171" spans="5:15" x14ac:dyDescent="0.25">
      <c r="E171" t="s">
        <v>61</v>
      </c>
      <c r="F171" t="s">
        <v>65</v>
      </c>
      <c r="G171" t="s">
        <v>64</v>
      </c>
      <c r="H171">
        <f t="shared" si="8"/>
        <v>498</v>
      </c>
      <c r="I171" s="28" t="s">
        <v>66</v>
      </c>
      <c r="J171" t="s">
        <v>65</v>
      </c>
      <c r="K171" t="s">
        <v>64</v>
      </c>
      <c r="L171">
        <f t="shared" si="9"/>
        <v>499</v>
      </c>
      <c r="M171" t="s">
        <v>62</v>
      </c>
      <c r="N171" t="s">
        <v>63</v>
      </c>
      <c r="O171" t="str">
        <f t="shared" si="7"/>
        <v>SI(Plan!H$498=$A2;Plan!H$499)+</v>
      </c>
    </row>
    <row r="172" spans="5:15" x14ac:dyDescent="0.25">
      <c r="E172" t="s">
        <v>61</v>
      </c>
      <c r="F172" t="s">
        <v>65</v>
      </c>
      <c r="G172" t="s">
        <v>64</v>
      </c>
      <c r="H172">
        <f t="shared" si="8"/>
        <v>501</v>
      </c>
      <c r="I172" s="28" t="s">
        <v>66</v>
      </c>
      <c r="J172" t="s">
        <v>65</v>
      </c>
      <c r="K172" t="s">
        <v>64</v>
      </c>
      <c r="L172">
        <f t="shared" si="9"/>
        <v>502</v>
      </c>
      <c r="M172" t="s">
        <v>62</v>
      </c>
      <c r="N172" t="s">
        <v>63</v>
      </c>
      <c r="O172" t="str">
        <f t="shared" si="7"/>
        <v>SI(Plan!H$501=$A2;Plan!H$502)+</v>
      </c>
    </row>
    <row r="173" spans="5:15" x14ac:dyDescent="0.25">
      <c r="E173" t="s">
        <v>61</v>
      </c>
      <c r="F173" t="s">
        <v>65</v>
      </c>
      <c r="G173" t="s">
        <v>64</v>
      </c>
      <c r="H173">
        <f t="shared" si="8"/>
        <v>504</v>
      </c>
      <c r="I173" s="28" t="s">
        <v>66</v>
      </c>
      <c r="J173" t="s">
        <v>65</v>
      </c>
      <c r="K173" t="s">
        <v>64</v>
      </c>
      <c r="L173">
        <f t="shared" si="9"/>
        <v>505</v>
      </c>
      <c r="M173" t="s">
        <v>62</v>
      </c>
      <c r="N173" t="s">
        <v>63</v>
      </c>
      <c r="O173" t="str">
        <f t="shared" si="7"/>
        <v>SI(Plan!H$504=$A2;Plan!H$505)+</v>
      </c>
    </row>
    <row r="174" spans="5:15" x14ac:dyDescent="0.25">
      <c r="E174" t="s">
        <v>61</v>
      </c>
      <c r="F174" t="s">
        <v>65</v>
      </c>
      <c r="G174" t="s">
        <v>64</v>
      </c>
      <c r="H174">
        <f t="shared" si="8"/>
        <v>507</v>
      </c>
      <c r="I174" s="28" t="s">
        <v>66</v>
      </c>
      <c r="J174" t="s">
        <v>65</v>
      </c>
      <c r="K174" t="s">
        <v>64</v>
      </c>
      <c r="L174">
        <f t="shared" si="9"/>
        <v>508</v>
      </c>
      <c r="M174" t="s">
        <v>62</v>
      </c>
      <c r="N174" t="s">
        <v>63</v>
      </c>
      <c r="O174" t="str">
        <f t="shared" si="7"/>
        <v>SI(Plan!H$507=$A2;Plan!H$508)+</v>
      </c>
    </row>
    <row r="175" spans="5:15" x14ac:dyDescent="0.25">
      <c r="E175" t="s">
        <v>61</v>
      </c>
      <c r="F175" t="s">
        <v>65</v>
      </c>
      <c r="G175" t="s">
        <v>64</v>
      </c>
      <c r="H175">
        <f t="shared" si="8"/>
        <v>510</v>
      </c>
      <c r="I175" s="28" t="s">
        <v>66</v>
      </c>
      <c r="J175" t="s">
        <v>65</v>
      </c>
      <c r="K175" t="s">
        <v>64</v>
      </c>
      <c r="L175">
        <f t="shared" si="9"/>
        <v>511</v>
      </c>
      <c r="M175" t="s">
        <v>62</v>
      </c>
      <c r="N175" t="s">
        <v>63</v>
      </c>
      <c r="O175" t="str">
        <f t="shared" si="7"/>
        <v>SI(Plan!H$510=$A2;Plan!H$511)+</v>
      </c>
    </row>
    <row r="176" spans="5:15" x14ac:dyDescent="0.25">
      <c r="E176" t="s">
        <v>61</v>
      </c>
      <c r="F176" t="s">
        <v>65</v>
      </c>
      <c r="G176" t="s">
        <v>64</v>
      </c>
      <c r="H176">
        <f t="shared" si="8"/>
        <v>513</v>
      </c>
      <c r="I176" s="28" t="s">
        <v>66</v>
      </c>
      <c r="J176" t="s">
        <v>65</v>
      </c>
      <c r="K176" t="s">
        <v>64</v>
      </c>
      <c r="L176">
        <f t="shared" si="9"/>
        <v>514</v>
      </c>
      <c r="M176" t="s">
        <v>62</v>
      </c>
      <c r="N176" t="s">
        <v>63</v>
      </c>
      <c r="O176" t="str">
        <f t="shared" si="7"/>
        <v>SI(Plan!H$513=$A2;Plan!H$514)+</v>
      </c>
    </row>
    <row r="177" spans="5:15" x14ac:dyDescent="0.25">
      <c r="E177" t="s">
        <v>61</v>
      </c>
      <c r="F177" t="s">
        <v>65</v>
      </c>
      <c r="G177" t="s">
        <v>64</v>
      </c>
      <c r="H177">
        <f t="shared" si="8"/>
        <v>516</v>
      </c>
      <c r="I177" s="28" t="s">
        <v>66</v>
      </c>
      <c r="J177" t="s">
        <v>65</v>
      </c>
      <c r="K177" t="s">
        <v>64</v>
      </c>
      <c r="L177">
        <f t="shared" si="9"/>
        <v>517</v>
      </c>
      <c r="M177" t="s">
        <v>62</v>
      </c>
      <c r="N177" t="s">
        <v>63</v>
      </c>
      <c r="O177" t="str">
        <f t="shared" si="7"/>
        <v>SI(Plan!H$516=$A2;Plan!H$517)+</v>
      </c>
    </row>
    <row r="178" spans="5:15" x14ac:dyDescent="0.25">
      <c r="E178" t="s">
        <v>61</v>
      </c>
      <c r="F178" t="s">
        <v>65</v>
      </c>
      <c r="G178" t="s">
        <v>64</v>
      </c>
      <c r="H178">
        <f t="shared" si="8"/>
        <v>519</v>
      </c>
      <c r="I178" s="28" t="s">
        <v>66</v>
      </c>
      <c r="J178" t="s">
        <v>65</v>
      </c>
      <c r="K178" t="s">
        <v>64</v>
      </c>
      <c r="L178">
        <f t="shared" si="9"/>
        <v>520</v>
      </c>
      <c r="M178" t="s">
        <v>62</v>
      </c>
      <c r="N178" t="s">
        <v>63</v>
      </c>
      <c r="O178" t="str">
        <f t="shared" si="7"/>
        <v>SI(Plan!H$519=$A2;Plan!H$520)+</v>
      </c>
    </row>
    <row r="179" spans="5:15" x14ac:dyDescent="0.25">
      <c r="E179" t="s">
        <v>61</v>
      </c>
      <c r="F179" t="s">
        <v>65</v>
      </c>
      <c r="G179" t="s">
        <v>64</v>
      </c>
      <c r="H179">
        <f t="shared" si="8"/>
        <v>522</v>
      </c>
      <c r="I179" s="28" t="s">
        <v>66</v>
      </c>
      <c r="J179" t="s">
        <v>65</v>
      </c>
      <c r="K179" t="s">
        <v>64</v>
      </c>
      <c r="L179">
        <f t="shared" si="9"/>
        <v>523</v>
      </c>
      <c r="M179" t="s">
        <v>62</v>
      </c>
      <c r="N179" t="s">
        <v>63</v>
      </c>
      <c r="O179" t="str">
        <f t="shared" si="7"/>
        <v>SI(Plan!H$522=$A2;Plan!H$523)+</v>
      </c>
    </row>
    <row r="180" spans="5:15" x14ac:dyDescent="0.25">
      <c r="E180" t="s">
        <v>61</v>
      </c>
      <c r="F180" t="s">
        <v>65</v>
      </c>
      <c r="G180" t="s">
        <v>64</v>
      </c>
      <c r="H180">
        <f t="shared" si="8"/>
        <v>525</v>
      </c>
      <c r="I180" s="28" t="s">
        <v>66</v>
      </c>
      <c r="J180" t="s">
        <v>65</v>
      </c>
      <c r="K180" t="s">
        <v>64</v>
      </c>
      <c r="L180">
        <f t="shared" si="9"/>
        <v>526</v>
      </c>
      <c r="M180" t="s">
        <v>62</v>
      </c>
      <c r="N180" t="s">
        <v>63</v>
      </c>
      <c r="O180" t="str">
        <f t="shared" si="7"/>
        <v>SI(Plan!H$525=$A2;Plan!H$526)+</v>
      </c>
    </row>
    <row r="181" spans="5:15" x14ac:dyDescent="0.25">
      <c r="E181" t="s">
        <v>61</v>
      </c>
      <c r="F181" t="s">
        <v>65</v>
      </c>
      <c r="G181" t="s">
        <v>64</v>
      </c>
      <c r="H181">
        <f t="shared" si="8"/>
        <v>528</v>
      </c>
      <c r="I181" s="28" t="s">
        <v>66</v>
      </c>
      <c r="J181" t="s">
        <v>65</v>
      </c>
      <c r="K181" t="s">
        <v>64</v>
      </c>
      <c r="L181">
        <f t="shared" si="9"/>
        <v>529</v>
      </c>
      <c r="M181" t="s">
        <v>62</v>
      </c>
      <c r="N181" t="s">
        <v>63</v>
      </c>
      <c r="O181" t="str">
        <f t="shared" si="7"/>
        <v>SI(Plan!H$528=$A2;Plan!H$529)+</v>
      </c>
    </row>
    <row r="182" spans="5:15" x14ac:dyDescent="0.25">
      <c r="E182" t="s">
        <v>61</v>
      </c>
      <c r="F182" t="s">
        <v>65</v>
      </c>
      <c r="G182" t="s">
        <v>64</v>
      </c>
      <c r="H182">
        <f t="shared" si="8"/>
        <v>531</v>
      </c>
      <c r="I182" s="28" t="s">
        <v>66</v>
      </c>
      <c r="J182" t="s">
        <v>65</v>
      </c>
      <c r="K182" t="s">
        <v>64</v>
      </c>
      <c r="L182">
        <f t="shared" si="9"/>
        <v>532</v>
      </c>
      <c r="M182" t="s">
        <v>62</v>
      </c>
      <c r="N182" t="s">
        <v>63</v>
      </c>
      <c r="O182" t="str">
        <f t="shared" si="7"/>
        <v>SI(Plan!H$531=$A2;Plan!H$532)+</v>
      </c>
    </row>
    <row r="183" spans="5:15" x14ac:dyDescent="0.25">
      <c r="E183" t="s">
        <v>61</v>
      </c>
      <c r="F183" t="s">
        <v>65</v>
      </c>
      <c r="G183" t="s">
        <v>64</v>
      </c>
      <c r="H183">
        <f t="shared" si="8"/>
        <v>534</v>
      </c>
      <c r="I183" s="28" t="s">
        <v>66</v>
      </c>
      <c r="J183" t="s">
        <v>65</v>
      </c>
      <c r="K183" t="s">
        <v>64</v>
      </c>
      <c r="L183">
        <f t="shared" si="9"/>
        <v>535</v>
      </c>
      <c r="M183" t="s">
        <v>62</v>
      </c>
      <c r="N183" t="s">
        <v>63</v>
      </c>
      <c r="O183" t="str">
        <f t="shared" si="7"/>
        <v>SI(Plan!H$534=$A2;Plan!H$535)+</v>
      </c>
    </row>
    <row r="184" spans="5:15" x14ac:dyDescent="0.25">
      <c r="E184" t="s">
        <v>61</v>
      </c>
      <c r="F184" t="s">
        <v>65</v>
      </c>
      <c r="G184" t="s">
        <v>64</v>
      </c>
      <c r="H184">
        <f t="shared" si="8"/>
        <v>537</v>
      </c>
      <c r="I184" s="28" t="s">
        <v>66</v>
      </c>
      <c r="J184" t="s">
        <v>65</v>
      </c>
      <c r="K184" t="s">
        <v>64</v>
      </c>
      <c r="L184">
        <f t="shared" si="9"/>
        <v>538</v>
      </c>
      <c r="M184" t="s">
        <v>62</v>
      </c>
      <c r="N184" t="s">
        <v>63</v>
      </c>
      <c r="O184" t="str">
        <f t="shared" si="7"/>
        <v>SI(Plan!H$537=$A2;Plan!H$538)+</v>
      </c>
    </row>
    <row r="185" spans="5:15" x14ac:dyDescent="0.25">
      <c r="E185" t="s">
        <v>61</v>
      </c>
      <c r="F185" t="s">
        <v>65</v>
      </c>
      <c r="G185" t="s">
        <v>64</v>
      </c>
      <c r="H185">
        <f t="shared" si="8"/>
        <v>540</v>
      </c>
      <c r="I185" s="28" t="s">
        <v>66</v>
      </c>
      <c r="J185" t="s">
        <v>65</v>
      </c>
      <c r="K185" t="s">
        <v>64</v>
      </c>
      <c r="L185">
        <f t="shared" si="9"/>
        <v>541</v>
      </c>
      <c r="M185" t="s">
        <v>62</v>
      </c>
      <c r="N185" t="s">
        <v>63</v>
      </c>
      <c r="O185" t="str">
        <f t="shared" si="7"/>
        <v>SI(Plan!H$540=$A2;Plan!H$541)+</v>
      </c>
    </row>
    <row r="186" spans="5:15" x14ac:dyDescent="0.25">
      <c r="E186" t="s">
        <v>61</v>
      </c>
      <c r="F186" t="s">
        <v>65</v>
      </c>
      <c r="G186" t="s">
        <v>64</v>
      </c>
      <c r="H186">
        <f t="shared" si="8"/>
        <v>543</v>
      </c>
      <c r="I186" s="28" t="s">
        <v>66</v>
      </c>
      <c r="J186" t="s">
        <v>65</v>
      </c>
      <c r="K186" t="s">
        <v>64</v>
      </c>
      <c r="L186">
        <f t="shared" si="9"/>
        <v>544</v>
      </c>
      <c r="M186" t="s">
        <v>62</v>
      </c>
      <c r="N186" t="s">
        <v>63</v>
      </c>
      <c r="O186" t="str">
        <f t="shared" si="7"/>
        <v>SI(Plan!H$543=$A2;Plan!H$544)+</v>
      </c>
    </row>
    <row r="187" spans="5:15" x14ac:dyDescent="0.25">
      <c r="E187" t="s">
        <v>61</v>
      </c>
      <c r="F187" t="s">
        <v>65</v>
      </c>
      <c r="G187" t="s">
        <v>64</v>
      </c>
      <c r="H187">
        <f t="shared" si="8"/>
        <v>546</v>
      </c>
      <c r="I187" s="28" t="s">
        <v>66</v>
      </c>
      <c r="J187" t="s">
        <v>65</v>
      </c>
      <c r="K187" t="s">
        <v>64</v>
      </c>
      <c r="L187">
        <f t="shared" si="9"/>
        <v>547</v>
      </c>
      <c r="M187" t="s">
        <v>62</v>
      </c>
      <c r="N187" t="s">
        <v>63</v>
      </c>
      <c r="O187" t="str">
        <f t="shared" si="7"/>
        <v>SI(Plan!H$546=$A2;Plan!H$547)+</v>
      </c>
    </row>
    <row r="188" spans="5:15" x14ac:dyDescent="0.25">
      <c r="E188" t="s">
        <v>61</v>
      </c>
      <c r="F188" t="s">
        <v>65</v>
      </c>
      <c r="G188" t="s">
        <v>64</v>
      </c>
      <c r="H188">
        <f t="shared" si="8"/>
        <v>549</v>
      </c>
      <c r="I188" s="28" t="s">
        <v>66</v>
      </c>
      <c r="J188" t="s">
        <v>65</v>
      </c>
      <c r="K188" t="s">
        <v>64</v>
      </c>
      <c r="L188">
        <f t="shared" si="9"/>
        <v>550</v>
      </c>
      <c r="M188" t="s">
        <v>62</v>
      </c>
      <c r="N188" t="s">
        <v>63</v>
      </c>
      <c r="O188" t="str">
        <f t="shared" si="7"/>
        <v>SI(Plan!H$549=$A2;Plan!H$550)+</v>
      </c>
    </row>
    <row r="189" spans="5:15" x14ac:dyDescent="0.25">
      <c r="E189" t="s">
        <v>61</v>
      </c>
      <c r="F189" t="s">
        <v>65</v>
      </c>
      <c r="G189" t="s">
        <v>64</v>
      </c>
      <c r="H189">
        <f t="shared" si="8"/>
        <v>552</v>
      </c>
      <c r="I189" s="28" t="s">
        <v>66</v>
      </c>
      <c r="J189" t="s">
        <v>65</v>
      </c>
      <c r="K189" t="s">
        <v>64</v>
      </c>
      <c r="L189">
        <f t="shared" si="9"/>
        <v>553</v>
      </c>
      <c r="M189" t="s">
        <v>62</v>
      </c>
      <c r="N189" t="s">
        <v>63</v>
      </c>
      <c r="O189" t="str">
        <f t="shared" si="7"/>
        <v>SI(Plan!H$552=$A2;Plan!H$553)+</v>
      </c>
    </row>
    <row r="190" spans="5:15" x14ac:dyDescent="0.25">
      <c r="E190" t="s">
        <v>61</v>
      </c>
      <c r="F190" t="s">
        <v>65</v>
      </c>
      <c r="G190" t="s">
        <v>64</v>
      </c>
      <c r="H190">
        <f t="shared" si="8"/>
        <v>555</v>
      </c>
      <c r="I190" s="28" t="s">
        <v>66</v>
      </c>
      <c r="J190" t="s">
        <v>65</v>
      </c>
      <c r="K190" t="s">
        <v>64</v>
      </c>
      <c r="L190">
        <f t="shared" si="9"/>
        <v>556</v>
      </c>
      <c r="M190" t="s">
        <v>62</v>
      </c>
      <c r="N190" t="s">
        <v>63</v>
      </c>
      <c r="O190" t="str">
        <f t="shared" si="7"/>
        <v>SI(Plan!H$555=$A2;Plan!H$556)+</v>
      </c>
    </row>
    <row r="191" spans="5:15" x14ac:dyDescent="0.25">
      <c r="E191" t="s">
        <v>61</v>
      </c>
      <c r="F191" t="s">
        <v>65</v>
      </c>
      <c r="G191" t="s">
        <v>64</v>
      </c>
      <c r="H191">
        <f t="shared" si="8"/>
        <v>558</v>
      </c>
      <c r="I191" s="28" t="s">
        <v>66</v>
      </c>
      <c r="J191" t="s">
        <v>65</v>
      </c>
      <c r="K191" t="s">
        <v>64</v>
      </c>
      <c r="L191">
        <f t="shared" si="9"/>
        <v>559</v>
      </c>
      <c r="M191" t="s">
        <v>62</v>
      </c>
      <c r="N191" t="s">
        <v>63</v>
      </c>
      <c r="O191" t="str">
        <f t="shared" si="7"/>
        <v>SI(Plan!H$558=$A2;Plan!H$559)+</v>
      </c>
    </row>
    <row r="192" spans="5:15" x14ac:dyDescent="0.25">
      <c r="E192" t="s">
        <v>61</v>
      </c>
      <c r="F192" t="s">
        <v>65</v>
      </c>
      <c r="G192" t="s">
        <v>64</v>
      </c>
      <c r="H192">
        <f t="shared" si="8"/>
        <v>561</v>
      </c>
      <c r="I192" s="28" t="s">
        <v>66</v>
      </c>
      <c r="J192" t="s">
        <v>65</v>
      </c>
      <c r="K192" t="s">
        <v>64</v>
      </c>
      <c r="L192">
        <f t="shared" si="9"/>
        <v>562</v>
      </c>
      <c r="M192" t="s">
        <v>62</v>
      </c>
      <c r="N192" t="s">
        <v>63</v>
      </c>
      <c r="O192" t="str">
        <f t="shared" si="7"/>
        <v>SI(Plan!H$561=$A2;Plan!H$562)+</v>
      </c>
    </row>
    <row r="193" spans="5:15" x14ac:dyDescent="0.25">
      <c r="E193" t="s">
        <v>61</v>
      </c>
      <c r="F193" t="s">
        <v>65</v>
      </c>
      <c r="G193" t="s">
        <v>64</v>
      </c>
      <c r="H193">
        <f t="shared" si="8"/>
        <v>564</v>
      </c>
      <c r="I193" s="28" t="s">
        <v>66</v>
      </c>
      <c r="J193" t="s">
        <v>65</v>
      </c>
      <c r="K193" t="s">
        <v>64</v>
      </c>
      <c r="L193">
        <f t="shared" si="9"/>
        <v>565</v>
      </c>
      <c r="M193" t="s">
        <v>62</v>
      </c>
      <c r="N193" t="s">
        <v>63</v>
      </c>
      <c r="O193" t="str">
        <f t="shared" si="7"/>
        <v>SI(Plan!H$564=$A2;Plan!H$565)+</v>
      </c>
    </row>
    <row r="194" spans="5:15" x14ac:dyDescent="0.25">
      <c r="E194" t="s">
        <v>61</v>
      </c>
      <c r="F194" t="s">
        <v>65</v>
      </c>
      <c r="G194" t="s">
        <v>64</v>
      </c>
      <c r="H194">
        <f t="shared" si="8"/>
        <v>567</v>
      </c>
      <c r="I194" s="28" t="s">
        <v>66</v>
      </c>
      <c r="J194" t="s">
        <v>65</v>
      </c>
      <c r="K194" t="s">
        <v>64</v>
      </c>
      <c r="L194">
        <f t="shared" si="9"/>
        <v>568</v>
      </c>
      <c r="M194" t="s">
        <v>62</v>
      </c>
      <c r="N194" t="s">
        <v>63</v>
      </c>
      <c r="O194" t="str">
        <f t="shared" si="7"/>
        <v>SI(Plan!H$567=$A2;Plan!H$568)+</v>
      </c>
    </row>
    <row r="195" spans="5:15" x14ac:dyDescent="0.25">
      <c r="E195" t="s">
        <v>61</v>
      </c>
      <c r="F195" t="s">
        <v>65</v>
      </c>
      <c r="G195" t="s">
        <v>64</v>
      </c>
      <c r="H195">
        <f t="shared" si="8"/>
        <v>570</v>
      </c>
      <c r="I195" s="28" t="s">
        <v>66</v>
      </c>
      <c r="J195" t="s">
        <v>65</v>
      </c>
      <c r="K195" t="s">
        <v>64</v>
      </c>
      <c r="L195">
        <f t="shared" si="9"/>
        <v>571</v>
      </c>
      <c r="M195" t="s">
        <v>62</v>
      </c>
      <c r="N195" t="s">
        <v>63</v>
      </c>
      <c r="O195" t="str">
        <f t="shared" si="7"/>
        <v>SI(Plan!H$570=$A2;Plan!H$571)+</v>
      </c>
    </row>
    <row r="196" spans="5:15" x14ac:dyDescent="0.25">
      <c r="E196" t="s">
        <v>61</v>
      </c>
      <c r="F196" t="s">
        <v>65</v>
      </c>
      <c r="G196" t="s">
        <v>64</v>
      </c>
      <c r="H196">
        <f t="shared" si="8"/>
        <v>573</v>
      </c>
      <c r="I196" s="28" t="s">
        <v>66</v>
      </c>
      <c r="J196" t="s">
        <v>65</v>
      </c>
      <c r="K196" t="s">
        <v>64</v>
      </c>
      <c r="L196">
        <f t="shared" si="9"/>
        <v>574</v>
      </c>
      <c r="M196" t="s">
        <v>62</v>
      </c>
      <c r="N196" t="s">
        <v>63</v>
      </c>
      <c r="O196" t="str">
        <f t="shared" si="7"/>
        <v>SI(Plan!H$573=$A2;Plan!H$574)+</v>
      </c>
    </row>
    <row r="197" spans="5:15" x14ac:dyDescent="0.25">
      <c r="E197" t="s">
        <v>61</v>
      </c>
      <c r="F197" t="s">
        <v>65</v>
      </c>
      <c r="G197" t="s">
        <v>64</v>
      </c>
      <c r="H197">
        <f t="shared" si="8"/>
        <v>576</v>
      </c>
      <c r="I197" s="28" t="s">
        <v>66</v>
      </c>
      <c r="J197" t="s">
        <v>65</v>
      </c>
      <c r="K197" t="s">
        <v>64</v>
      </c>
      <c r="L197">
        <f t="shared" si="9"/>
        <v>577</v>
      </c>
      <c r="M197" t="s">
        <v>62</v>
      </c>
      <c r="N197" t="s">
        <v>63</v>
      </c>
      <c r="O197" t="str">
        <f t="shared" si="7"/>
        <v>SI(Plan!H$576=$A2;Plan!H$577)+</v>
      </c>
    </row>
    <row r="198" spans="5:15" x14ac:dyDescent="0.25">
      <c r="E198" t="s">
        <v>61</v>
      </c>
      <c r="F198" t="s">
        <v>65</v>
      </c>
      <c r="G198" t="s">
        <v>64</v>
      </c>
      <c r="H198">
        <f t="shared" si="8"/>
        <v>579</v>
      </c>
      <c r="I198" s="28" t="s">
        <v>66</v>
      </c>
      <c r="J198" t="s">
        <v>65</v>
      </c>
      <c r="K198" t="s">
        <v>64</v>
      </c>
      <c r="L198">
        <f t="shared" si="9"/>
        <v>580</v>
      </c>
      <c r="M198" t="s">
        <v>62</v>
      </c>
      <c r="N198" t="s">
        <v>63</v>
      </c>
      <c r="O198" t="str">
        <f t="shared" si="7"/>
        <v>SI(Plan!H$579=$A2;Plan!H$580)+</v>
      </c>
    </row>
    <row r="199" spans="5:15" x14ac:dyDescent="0.25">
      <c r="E199" t="s">
        <v>61</v>
      </c>
      <c r="F199" t="s">
        <v>65</v>
      </c>
      <c r="G199" t="s">
        <v>64</v>
      </c>
      <c r="H199">
        <f t="shared" si="8"/>
        <v>582</v>
      </c>
      <c r="I199" s="28" t="s">
        <v>66</v>
      </c>
      <c r="J199" t="s">
        <v>65</v>
      </c>
      <c r="K199" t="s">
        <v>64</v>
      </c>
      <c r="L199">
        <f t="shared" si="9"/>
        <v>583</v>
      </c>
      <c r="M199" t="s">
        <v>62</v>
      </c>
      <c r="N199" t="s">
        <v>63</v>
      </c>
      <c r="O199" t="str">
        <f t="shared" si="7"/>
        <v>SI(Plan!H$582=$A2;Plan!H$583)+</v>
      </c>
    </row>
    <row r="200" spans="5:15" x14ac:dyDescent="0.25">
      <c r="E200" t="s">
        <v>61</v>
      </c>
      <c r="F200" t="s">
        <v>65</v>
      </c>
      <c r="G200" t="s">
        <v>64</v>
      </c>
      <c r="H200">
        <f t="shared" si="8"/>
        <v>585</v>
      </c>
      <c r="I200" s="28" t="s">
        <v>66</v>
      </c>
      <c r="J200" t="s">
        <v>65</v>
      </c>
      <c r="K200" t="s">
        <v>64</v>
      </c>
      <c r="L200">
        <f t="shared" si="9"/>
        <v>586</v>
      </c>
      <c r="M200" t="s">
        <v>62</v>
      </c>
      <c r="N200" t="s">
        <v>63</v>
      </c>
      <c r="O200" t="str">
        <f t="shared" si="7"/>
        <v>SI(Plan!H$585=$A2;Plan!H$586)+</v>
      </c>
    </row>
    <row r="201" spans="5:15" x14ac:dyDescent="0.25">
      <c r="E201" t="s">
        <v>61</v>
      </c>
      <c r="F201" t="s">
        <v>65</v>
      </c>
      <c r="G201" t="s">
        <v>64</v>
      </c>
      <c r="H201">
        <f t="shared" si="8"/>
        <v>588</v>
      </c>
      <c r="I201" s="28" t="s">
        <v>66</v>
      </c>
      <c r="J201" t="s">
        <v>65</v>
      </c>
      <c r="K201" t="s">
        <v>64</v>
      </c>
      <c r="L201">
        <f t="shared" si="9"/>
        <v>589</v>
      </c>
      <c r="M201" t="s">
        <v>62</v>
      </c>
      <c r="N201" t="s">
        <v>63</v>
      </c>
      <c r="O201" t="str">
        <f t="shared" si="7"/>
        <v>SI(Plan!H$588=$A2;Plan!H$589)+</v>
      </c>
    </row>
    <row r="202" spans="5:15" x14ac:dyDescent="0.25">
      <c r="E202" t="s">
        <v>61</v>
      </c>
      <c r="F202" t="s">
        <v>65</v>
      </c>
      <c r="G202" t="s">
        <v>64</v>
      </c>
      <c r="H202">
        <f t="shared" si="8"/>
        <v>591</v>
      </c>
      <c r="I202" s="28" t="s">
        <v>66</v>
      </c>
      <c r="J202" t="s">
        <v>65</v>
      </c>
      <c r="K202" t="s">
        <v>64</v>
      </c>
      <c r="L202">
        <f t="shared" si="9"/>
        <v>592</v>
      </c>
      <c r="M202" t="s">
        <v>62</v>
      </c>
      <c r="N202" t="s">
        <v>63</v>
      </c>
      <c r="O202" t="str">
        <f t="shared" si="7"/>
        <v>SI(Plan!H$591=$A2;Plan!H$592)+</v>
      </c>
    </row>
    <row r="203" spans="5:15" x14ac:dyDescent="0.25">
      <c r="E203" t="s">
        <v>61</v>
      </c>
      <c r="F203" t="s">
        <v>65</v>
      </c>
      <c r="G203" t="s">
        <v>64</v>
      </c>
      <c r="H203">
        <f t="shared" si="8"/>
        <v>594</v>
      </c>
      <c r="I203" s="28" t="s">
        <v>66</v>
      </c>
      <c r="J203" t="s">
        <v>65</v>
      </c>
      <c r="K203" t="s">
        <v>64</v>
      </c>
      <c r="L203">
        <f t="shared" si="9"/>
        <v>595</v>
      </c>
      <c r="M203" t="s">
        <v>62</v>
      </c>
      <c r="N203" t="s">
        <v>63</v>
      </c>
      <c r="O203" t="str">
        <f t="shared" si="7"/>
        <v>SI(Plan!H$594=$A2;Plan!H$595)+</v>
      </c>
    </row>
    <row r="204" spans="5:15" x14ac:dyDescent="0.25">
      <c r="E204" t="s">
        <v>61</v>
      </c>
      <c r="F204" t="s">
        <v>65</v>
      </c>
      <c r="G204" t="s">
        <v>64</v>
      </c>
      <c r="H204">
        <f t="shared" si="8"/>
        <v>597</v>
      </c>
      <c r="I204" s="28" t="s">
        <v>66</v>
      </c>
      <c r="J204" t="s">
        <v>65</v>
      </c>
      <c r="K204" t="s">
        <v>64</v>
      </c>
      <c r="L204">
        <f t="shared" si="9"/>
        <v>598</v>
      </c>
      <c r="M204" t="s">
        <v>62</v>
      </c>
      <c r="N204" t="s">
        <v>63</v>
      </c>
      <c r="O204" t="str">
        <f t="shared" si="7"/>
        <v>SI(Plan!H$597=$A2;Plan!H$598)+</v>
      </c>
    </row>
    <row r="205" spans="5:15" x14ac:dyDescent="0.25">
      <c r="E205" t="s">
        <v>61</v>
      </c>
      <c r="F205" t="s">
        <v>65</v>
      </c>
      <c r="G205" t="s">
        <v>64</v>
      </c>
      <c r="H205">
        <f t="shared" si="8"/>
        <v>600</v>
      </c>
      <c r="I205" s="28" t="s">
        <v>66</v>
      </c>
      <c r="J205" t="s">
        <v>65</v>
      </c>
      <c r="K205" t="s">
        <v>64</v>
      </c>
      <c r="L205">
        <f t="shared" si="9"/>
        <v>601</v>
      </c>
      <c r="M205" t="s">
        <v>62</v>
      </c>
      <c r="N205" t="s">
        <v>63</v>
      </c>
      <c r="O205" t="str">
        <f t="shared" si="7"/>
        <v>SI(Plan!H$600=$A2;Plan!H$601)+</v>
      </c>
    </row>
    <row r="206" spans="5:15" x14ac:dyDescent="0.25">
      <c r="E206" t="s">
        <v>61</v>
      </c>
      <c r="F206" t="s">
        <v>65</v>
      </c>
      <c r="G206" t="s">
        <v>64</v>
      </c>
      <c r="H206">
        <f t="shared" si="8"/>
        <v>603</v>
      </c>
      <c r="I206" s="28" t="s">
        <v>66</v>
      </c>
      <c r="J206" t="s">
        <v>65</v>
      </c>
      <c r="K206" t="s">
        <v>64</v>
      </c>
      <c r="L206">
        <f t="shared" si="9"/>
        <v>604</v>
      </c>
      <c r="M206" t="s">
        <v>62</v>
      </c>
      <c r="N206" t="s">
        <v>63</v>
      </c>
      <c r="O206" t="str">
        <f t="shared" si="7"/>
        <v>SI(Plan!H$603=$A2;Plan!H$604)+</v>
      </c>
    </row>
    <row r="207" spans="5:15" x14ac:dyDescent="0.25">
      <c r="E207" t="s">
        <v>61</v>
      </c>
      <c r="F207" t="s">
        <v>65</v>
      </c>
      <c r="G207" t="s">
        <v>64</v>
      </c>
      <c r="H207">
        <f t="shared" si="8"/>
        <v>606</v>
      </c>
      <c r="I207" s="28" t="s">
        <v>66</v>
      </c>
      <c r="J207" t="s">
        <v>65</v>
      </c>
      <c r="K207" t="s">
        <v>64</v>
      </c>
      <c r="L207">
        <f t="shared" si="9"/>
        <v>607</v>
      </c>
      <c r="M207" t="s">
        <v>62</v>
      </c>
      <c r="N207" t="s">
        <v>63</v>
      </c>
      <c r="O207" t="str">
        <f t="shared" si="7"/>
        <v>SI(Plan!H$606=$A2;Plan!H$607)+</v>
      </c>
    </row>
    <row r="208" spans="5:15" x14ac:dyDescent="0.25">
      <c r="E208" t="s">
        <v>61</v>
      </c>
      <c r="F208" t="s">
        <v>65</v>
      </c>
      <c r="G208" t="s">
        <v>64</v>
      </c>
      <c r="H208">
        <f t="shared" si="8"/>
        <v>609</v>
      </c>
      <c r="I208" s="28" t="s">
        <v>66</v>
      </c>
      <c r="J208" t="s">
        <v>65</v>
      </c>
      <c r="K208" t="s">
        <v>64</v>
      </c>
      <c r="L208">
        <f t="shared" si="9"/>
        <v>610</v>
      </c>
      <c r="M208" t="s">
        <v>62</v>
      </c>
      <c r="N208" t="s">
        <v>63</v>
      </c>
      <c r="O208" t="str">
        <f t="shared" si="7"/>
        <v>SI(Plan!H$609=$A2;Plan!H$610)+</v>
      </c>
    </row>
    <row r="209" spans="5:15" x14ac:dyDescent="0.25">
      <c r="E209" t="s">
        <v>61</v>
      </c>
      <c r="F209" t="s">
        <v>65</v>
      </c>
      <c r="G209" t="s">
        <v>64</v>
      </c>
      <c r="H209">
        <f t="shared" si="8"/>
        <v>612</v>
      </c>
      <c r="I209" s="28" t="s">
        <v>66</v>
      </c>
      <c r="J209" t="s">
        <v>65</v>
      </c>
      <c r="K209" t="s">
        <v>64</v>
      </c>
      <c r="L209">
        <f t="shared" si="9"/>
        <v>613</v>
      </c>
      <c r="M209" t="s">
        <v>62</v>
      </c>
      <c r="N209" t="s">
        <v>63</v>
      </c>
      <c r="O209" t="str">
        <f t="shared" si="7"/>
        <v>SI(Plan!H$612=$A2;Plan!H$613)+</v>
      </c>
    </row>
    <row r="210" spans="5:15" x14ac:dyDescent="0.25">
      <c r="E210" t="s">
        <v>61</v>
      </c>
      <c r="F210" t="s">
        <v>65</v>
      </c>
      <c r="G210" t="s">
        <v>64</v>
      </c>
      <c r="H210">
        <f t="shared" si="8"/>
        <v>615</v>
      </c>
      <c r="I210" s="28" t="s">
        <v>66</v>
      </c>
      <c r="J210" t="s">
        <v>65</v>
      </c>
      <c r="K210" t="s">
        <v>64</v>
      </c>
      <c r="L210">
        <f t="shared" si="9"/>
        <v>616</v>
      </c>
      <c r="M210" t="s">
        <v>62</v>
      </c>
      <c r="N210" t="s">
        <v>63</v>
      </c>
      <c r="O210" t="str">
        <f t="shared" si="7"/>
        <v>SI(Plan!H$615=$A2;Plan!H$616)+</v>
      </c>
    </row>
    <row r="211" spans="5:15" x14ac:dyDescent="0.25">
      <c r="E211" t="s">
        <v>61</v>
      </c>
      <c r="F211" t="s">
        <v>65</v>
      </c>
      <c r="G211" t="s">
        <v>64</v>
      </c>
      <c r="H211">
        <f t="shared" si="8"/>
        <v>618</v>
      </c>
      <c r="I211" s="28" t="s">
        <v>66</v>
      </c>
      <c r="J211" t="s">
        <v>65</v>
      </c>
      <c r="K211" t="s">
        <v>64</v>
      </c>
      <c r="L211">
        <f t="shared" si="9"/>
        <v>619</v>
      </c>
      <c r="M211" t="s">
        <v>62</v>
      </c>
      <c r="N211" t="s">
        <v>63</v>
      </c>
      <c r="O211" t="str">
        <f t="shared" si="7"/>
        <v>SI(Plan!H$618=$A2;Plan!H$619)+</v>
      </c>
    </row>
    <row r="212" spans="5:15" x14ac:dyDescent="0.25">
      <c r="E212" t="s">
        <v>61</v>
      </c>
      <c r="F212" t="s">
        <v>65</v>
      </c>
      <c r="G212" t="s">
        <v>64</v>
      </c>
      <c r="H212">
        <f t="shared" si="8"/>
        <v>621</v>
      </c>
      <c r="I212" s="28" t="s">
        <v>66</v>
      </c>
      <c r="J212" t="s">
        <v>65</v>
      </c>
      <c r="K212" t="s">
        <v>64</v>
      </c>
      <c r="L212">
        <f t="shared" si="9"/>
        <v>622</v>
      </c>
      <c r="M212" t="s">
        <v>62</v>
      </c>
      <c r="N212" t="s">
        <v>63</v>
      </c>
      <c r="O212" t="str">
        <f t="shared" si="7"/>
        <v>SI(Plan!H$621=$A2;Plan!H$622)+</v>
      </c>
    </row>
    <row r="213" spans="5:15" x14ac:dyDescent="0.25">
      <c r="E213" t="s">
        <v>61</v>
      </c>
      <c r="F213" t="s">
        <v>65</v>
      </c>
      <c r="G213" t="s">
        <v>64</v>
      </c>
      <c r="H213">
        <f t="shared" si="8"/>
        <v>624</v>
      </c>
      <c r="I213" s="28" t="s">
        <v>66</v>
      </c>
      <c r="J213" t="s">
        <v>65</v>
      </c>
      <c r="K213" t="s">
        <v>64</v>
      </c>
      <c r="L213">
        <f t="shared" si="9"/>
        <v>625</v>
      </c>
      <c r="M213" t="s">
        <v>62</v>
      </c>
      <c r="N213" t="s">
        <v>63</v>
      </c>
      <c r="O213" t="str">
        <f t="shared" si="7"/>
        <v>SI(Plan!H$624=$A2;Plan!H$625)+</v>
      </c>
    </row>
    <row r="214" spans="5:15" x14ac:dyDescent="0.25">
      <c r="E214" t="s">
        <v>61</v>
      </c>
      <c r="F214" t="s">
        <v>65</v>
      </c>
      <c r="G214" t="s">
        <v>64</v>
      </c>
      <c r="H214">
        <f t="shared" si="8"/>
        <v>627</v>
      </c>
      <c r="I214" s="28" t="s">
        <v>66</v>
      </c>
      <c r="J214" t="s">
        <v>65</v>
      </c>
      <c r="K214" t="s">
        <v>64</v>
      </c>
      <c r="L214">
        <f t="shared" si="9"/>
        <v>628</v>
      </c>
      <c r="M214" t="s">
        <v>62</v>
      </c>
      <c r="N214" t="s">
        <v>63</v>
      </c>
      <c r="O214" t="str">
        <f t="shared" si="7"/>
        <v>SI(Plan!H$627=$A2;Plan!H$628)+</v>
      </c>
    </row>
    <row r="215" spans="5:15" x14ac:dyDescent="0.25">
      <c r="E215" t="s">
        <v>61</v>
      </c>
      <c r="F215" t="s">
        <v>65</v>
      </c>
      <c r="G215" t="s">
        <v>64</v>
      </c>
      <c r="H215">
        <f t="shared" si="8"/>
        <v>630</v>
      </c>
      <c r="I215" s="28" t="s">
        <v>66</v>
      </c>
      <c r="J215" t="s">
        <v>65</v>
      </c>
      <c r="K215" t="s">
        <v>64</v>
      </c>
      <c r="L215">
        <f t="shared" si="9"/>
        <v>631</v>
      </c>
      <c r="M215" t="s">
        <v>62</v>
      </c>
      <c r="N215" t="s">
        <v>63</v>
      </c>
      <c r="O215" t="str">
        <f>_xlfn.CONCAT(E215:N215)</f>
        <v>SI(Plan!H$630=$A2;Plan!H$631)+</v>
      </c>
    </row>
    <row r="216" spans="5:15" x14ac:dyDescent="0.25">
      <c r="E216" t="s">
        <v>61</v>
      </c>
      <c r="F216" t="s">
        <v>65</v>
      </c>
      <c r="G216" t="s">
        <v>64</v>
      </c>
      <c r="H216">
        <f>H215+3</f>
        <v>633</v>
      </c>
      <c r="I216" s="28" t="s">
        <v>66</v>
      </c>
      <c r="J216" t="s">
        <v>65</v>
      </c>
      <c r="K216" t="s">
        <v>64</v>
      </c>
      <c r="L216">
        <f>L215+3</f>
        <v>634</v>
      </c>
      <c r="M216" t="s">
        <v>62</v>
      </c>
      <c r="N216" t="s">
        <v>63</v>
      </c>
      <c r="O216" t="str">
        <f>_xlfn.CONCAT(E216:N216)</f>
        <v>SI(Plan!H$633=$A2;Plan!H$634)+</v>
      </c>
    </row>
    <row r="218" spans="5:15" x14ac:dyDescent="0.25">
      <c r="O218" t="str">
        <f>_xlfn.CONCAT(O7:O216)</f>
        <v>SI(Plan!H$6=$A2;Plan!H$7)+SI(Plan!H$9=$A2;Plan!H$10)+SI(Plan!H$12=$A2;Plan!H$13)+SI(Plan!H$15=$A2;Plan!H$16)+SI(Plan!H$18=$A2;Plan!H$19)+SI(Plan!H$21=$A2;Plan!H$22)+SI(Plan!H$24=$A2;Plan!H$25)+SI(Plan!H$27=$A2;Plan!H$28)+SI(Plan!H$30=$A2;Plan!H$31)+SI(Plan!H$33=$A2;Plan!H$34)+SI(Plan!H$36=$A2;Plan!H$37)+SI(Plan!H$39=$A2;Plan!H$40)+SI(Plan!H$42=$A2;Plan!H$43)+SI(Plan!H$45=$A2;Plan!H$46)+SI(Plan!H$48=$A2;Plan!H$49)+SI(Plan!H$51=$A2;Plan!H$52)+SI(Plan!H$54=$A2;Plan!H$55)+SI(Plan!H$57=$A2;Plan!H$58)+SI(Plan!H$60=$A2;Plan!H$61)+SI(Plan!H$63=$A2;Plan!H$64)+SI(Plan!H$66=$A2;Plan!H$67)+SI(Plan!H$69=$A2;Plan!H$70)+SI(Plan!H$72=$A2;Plan!H$73)+SI(Plan!H$75=$A2;Plan!H$76)+SI(Plan!H$78=$A2;Plan!H$79)+SI(Plan!H$81=$A2;Plan!H$82)+SI(Plan!H$84=$A2;Plan!H$85)+SI(Plan!H$87=$A2;Plan!H$88)+SI(Plan!H$90=$A2;Plan!H$91)+SI(Plan!H$93=$A2;Plan!H$94)+SI(Plan!H$96=$A2;Plan!H$97)+SI(Plan!H$99=$A2;Plan!H$100)+SI(Plan!H$102=$A2;Plan!H$103)+SI(Plan!H$105=$A2;Plan!H$106)+SI(Plan!H$108=$A2;Plan!H$109)+SI(Plan!H$111=$A2;Plan!H$112)+SI(Plan!H$114=$A2;Plan!H$115)+SI(Plan!H$117=$A2;Plan!H$118)+SI(Plan!H$120=$A2;Plan!H$121)+SI(Plan!H$123=$A2;Plan!H$124)+SI(Plan!H$126=$A2;Plan!H$127)+SI(Plan!H$129=$A2;Plan!H$130)+SI(Plan!H$132=$A2;Plan!H$133)+SI(Plan!H$135=$A2;Plan!H$136)+SI(Plan!H$138=$A2;Plan!H$139)+SI(Plan!H$141=$A2;Plan!H$142)+SI(Plan!H$144=$A2;Plan!H$145)+SI(Plan!H$147=$A2;Plan!H$148)+SI(Plan!H$150=$A2;Plan!H$151)+SI(Plan!H$153=$A2;Plan!H$154)+SI(Plan!H$156=$A2;Plan!H$157)+SI(Plan!H$159=$A2;Plan!H$160)+SI(Plan!H$162=$A2;Plan!H$163)+SI(Plan!H$165=$A2;Plan!H$166)+SI(Plan!H$168=$A2;Plan!H$169)+SI(Plan!H$171=$A2;Plan!H$172)+SI(Plan!H$174=$A2;Plan!H$175)+SI(Plan!H$177=$A2;Plan!H$178)+SI(Plan!H$180=$A2;Plan!H$181)+SI(Plan!H$183=$A2;Plan!H$184)+SI(Plan!H$186=$A2;Plan!H$187)+SI(Plan!H$189=$A2;Plan!H$190)+SI(Plan!H$192=$A2;Plan!H$193)+SI(Plan!H$195=$A2;Plan!H$196)+SI(Plan!H$198=$A2;Plan!H$199)+SI(Plan!H$201=$A2;Plan!H$202)+SI(Plan!H$204=$A2;Plan!H$205)+SI(Plan!H$207=$A2;Plan!H$208)+SI(Plan!H$210=$A2;Plan!H$211)+SI(Plan!H$213=$A2;Plan!H$214)+SI(Plan!H$216=$A2;Plan!H$217)+SI(Plan!H$219=$A2;Plan!H$220)+SI(Plan!H$222=$A2;Plan!H$223)+SI(Plan!H$225=$A2;Plan!H$226)+SI(Plan!H$228=$A2;Plan!H$229)+SI(Plan!H$231=$A2;Plan!H$232)+SI(Plan!H$234=$A2;Plan!H$235)+SI(Plan!H$237=$A2;Plan!H$238)+SI(Plan!H$240=$A2;Plan!H$241)+SI(Plan!H$243=$A2;Plan!H$244)+SI(Plan!H$246=$A2;Plan!H$247)+SI(Plan!H$249=$A2;Plan!H$250)+SI(Plan!H$252=$A2;Plan!H$253)+SI(Plan!H$255=$A2;Plan!H$256)+SI(Plan!H$258=$A2;Plan!H$259)+SI(Plan!H$261=$A2;Plan!H$262)+SI(Plan!H$264=$A2;Plan!H$265)+SI(Plan!H$267=$A2;Plan!H$268)+SI(Plan!H$270=$A2;Plan!H$271)+SI(Plan!H$273=$A2;Plan!H$274)+SI(Plan!H$276=$A2;Plan!H$277)+SI(Plan!H$279=$A2;Plan!H$280)+SI(Plan!H$282=$A2;Plan!H$283)+SI(Plan!H$285=$A2;Plan!H$286)+SI(Plan!H$288=$A2;Plan!H$289)+SI(Plan!H$291=$A2;Plan!H$292)+SI(Plan!H$294=$A2;Plan!H$295)+SI(Plan!H$297=$A2;Plan!H$298)+SI(Plan!H$300=$A2;Plan!H$301)+SI(Plan!H$303=$A2;Plan!H$304)+SI(Plan!H$306=$A2;Plan!H$307)+SI(Plan!H$309=$A2;Plan!H$310)+SI(Plan!H$312=$A2;Plan!H$313)+SI(Plan!H$315=$A2;Plan!H$316)+SI(Plan!H$318=$A2;Plan!H$319)+SI(Plan!H$321=$A2;Plan!H$322)+SI(Plan!H$324=$A2;Plan!H$325)+SI(Plan!H$327=$A2;Plan!H$328)+SI(Plan!H$330=$A2;Plan!H$331)+SI(Plan!H$333=$A2;Plan!H$334)+SI(Plan!H$336=$A2;Plan!H$337)+SI(Plan!H$339=$A2;Plan!H$340)+SI(Plan!H$342=$A2;Plan!H$343)+SI(Plan!H$345=$A2;Plan!H$346)+SI(Plan!H$348=$A2;Plan!H$349)+SI(Plan!H$351=$A2;Plan!H$352)+SI(Plan!H$354=$A2;Plan!H$355)+SI(Plan!H$357=$A2;Plan!H$358)+SI(Plan!H$360=$A2;Plan!H$361)+SI(Plan!H$363=$A2;Plan!H$364)+SI(Plan!H$366=$A2;Plan!H$367)+SI(Plan!H$369=$A2;Plan!H$370)+SI(Plan!H$372=$A2;Plan!H$373)+SI(Plan!H$375=$A2;Plan!H$376)+SI(Plan!H$378=$A2;Plan!H$379)+SI(Plan!H$381=$A2;Plan!H$382)+SI(Plan!H$384=$A2;Plan!H$385)+SI(Plan!H$387=$A2;Plan!H$388)+SI(Plan!H$390=$A2;Plan!H$391)+SI(Plan!H$393=$A2;Plan!H$394)+SI(Plan!H$396=$A2;Plan!H$397)+SI(Plan!H$399=$A2;Plan!H$400)+SI(Plan!H$402=$A2;Plan!H$403)+SI(Plan!H$405=$A2;Plan!H$406)+SI(Plan!H$408=$A2;Plan!H$409)+SI(Plan!H$411=$A2;Plan!H$412)+SI(Plan!H$414=$A2;Plan!H$415)+SI(Plan!H$417=$A2;Plan!H$418)+SI(Plan!H$420=$A2;Plan!H$421)+SI(Plan!H$423=$A2;Plan!H$424)+SI(Plan!H$426=$A2;Plan!H$427)+SI(Plan!H$429=$A2;Plan!H$430)+SI(Plan!H$432=$A2;Plan!H$433)+SI(Plan!H$435=$A2;Plan!H$436)+SI(Plan!H$438=$A2;Plan!H$439)+SI(Plan!H$441=$A2;Plan!H$442)+SI(Plan!H$444=$A2;Plan!H$445)+SI(Plan!H$447=$A2;Plan!H$448)+SI(Plan!H$450=$A2;Plan!H$451)+SI(Plan!H$453=$A2;Plan!H$454)+SI(Plan!H$456=$A2;Plan!H$457)+SI(Plan!H$459=$A2;Plan!H$460)+SI(Plan!H$462=$A2;Plan!H$463)+SI(Plan!H$465=$A2;Plan!H$466)+SI(Plan!H$468=$A2;Plan!H$469)+SI(Plan!H$471=$A2;Plan!H$472)+SI(Plan!H$474=$A2;Plan!H$475)+SI(Plan!H$477=$A2;Plan!H$478)+SI(Plan!H$480=$A2;Plan!H$481)+SI(Plan!H$483=$A2;Plan!H$484)+SI(Plan!H$486=$A2;Plan!H$487)+SI(Plan!H$489=$A2;Plan!H$490)+SI(Plan!H$492=$A2;Plan!H$493)+SI(Plan!H$495=$A2;Plan!H$496)+SI(Plan!H$498=$A2;Plan!H$499)+SI(Plan!H$501=$A2;Plan!H$502)+SI(Plan!H$504=$A2;Plan!H$505)+SI(Plan!H$507=$A2;Plan!H$508)+SI(Plan!H$510=$A2;Plan!H$511)+SI(Plan!H$513=$A2;Plan!H$514)+SI(Plan!H$516=$A2;Plan!H$517)+SI(Plan!H$519=$A2;Plan!H$520)+SI(Plan!H$522=$A2;Plan!H$523)+SI(Plan!H$525=$A2;Plan!H$526)+SI(Plan!H$528=$A2;Plan!H$529)+SI(Plan!H$531=$A2;Plan!H$532)+SI(Plan!H$534=$A2;Plan!H$535)+SI(Plan!H$537=$A2;Plan!H$538)+SI(Plan!H$540=$A2;Plan!H$541)+SI(Plan!H$543=$A2;Plan!H$544)+SI(Plan!H$546=$A2;Plan!H$547)+SI(Plan!H$549=$A2;Plan!H$550)+SI(Plan!H$552=$A2;Plan!H$553)+SI(Plan!H$555=$A2;Plan!H$556)+SI(Plan!H$558=$A2;Plan!H$559)+SI(Plan!H$561=$A2;Plan!H$562)+SI(Plan!H$564=$A2;Plan!H$565)+SI(Plan!H$567=$A2;Plan!H$568)+SI(Plan!H$570=$A2;Plan!H$571)+SI(Plan!H$573=$A2;Plan!H$574)+SI(Plan!H$576=$A2;Plan!H$577)+SI(Plan!H$579=$A2;Plan!H$580)+SI(Plan!H$582=$A2;Plan!H$583)+SI(Plan!H$585=$A2;Plan!H$586)+SI(Plan!H$588=$A2;Plan!H$589)+SI(Plan!H$591=$A2;Plan!H$592)+SI(Plan!H$594=$A2;Plan!H$595)+SI(Plan!H$597=$A2;Plan!H$598)+SI(Plan!H$600=$A2;Plan!H$601)+SI(Plan!H$603=$A2;Plan!H$604)+SI(Plan!H$606=$A2;Plan!H$607)+SI(Plan!H$609=$A2;Plan!H$610)+SI(Plan!H$612=$A2;Plan!H$613)+SI(Plan!H$615=$A2;Plan!H$616)+SI(Plan!H$618=$A2;Plan!H$619)+SI(Plan!H$621=$A2;Plan!H$622)+SI(Plan!H$624=$A2;Plan!H$625)+SI(Plan!H$627=$A2;Plan!H$628)+SI(Plan!H$630=$A2;Plan!H$631)+SI(Plan!H$633=$A2;Plan!H$634)+</v>
      </c>
    </row>
    <row r="221" spans="5:15" x14ac:dyDescent="0.25">
      <c r="O221" t="s">
        <v>67</v>
      </c>
    </row>
  </sheetData>
  <sheetProtection sheet="1" selectLockedCells="1"/>
  <sortState xmlns:xlrd2="http://schemas.microsoft.com/office/spreadsheetml/2017/richdata2" ref="B2:B13">
    <sortCondition ref="B2"/>
  </sortState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N45"/>
  <sheetViews>
    <sheetView zoomScaleNormal="100" workbookViewId="0">
      <pane xSplit="1" ySplit="1" topLeftCell="B15" activePane="bottomRight" state="frozen"/>
      <selection pane="topRight" activeCell="B1" sqref="B1"/>
      <selection pane="bottomLeft" activeCell="A2" sqref="A2"/>
      <selection pane="bottomRight" activeCell="G18" sqref="G18"/>
    </sheetView>
  </sheetViews>
  <sheetFormatPr baseColWidth="10" defaultColWidth="11" defaultRowHeight="15.75" x14ac:dyDescent="0.25"/>
  <cols>
    <col min="1" max="1" width="31.125" style="24" bestFit="1" customWidth="1"/>
    <col min="2" max="2" width="11" style="1" customWidth="1"/>
    <col min="3" max="16384" width="11" style="1"/>
  </cols>
  <sheetData>
    <row r="1" spans="1:14" ht="79.5" thickBot="1" x14ac:dyDescent="0.3">
      <c r="A1" s="57"/>
      <c r="B1" s="5" t="s">
        <v>69</v>
      </c>
      <c r="C1" s="5" t="s">
        <v>70</v>
      </c>
      <c r="D1" s="5" t="s">
        <v>5</v>
      </c>
      <c r="E1" s="5" t="s">
        <v>71</v>
      </c>
      <c r="F1" s="5" t="s">
        <v>75</v>
      </c>
      <c r="G1" s="5" t="s">
        <v>72</v>
      </c>
      <c r="H1" s="5" t="s">
        <v>73</v>
      </c>
      <c r="I1" s="5" t="s">
        <v>9</v>
      </c>
      <c r="J1" s="5" t="s">
        <v>10</v>
      </c>
      <c r="K1" s="5" t="s">
        <v>76</v>
      </c>
      <c r="L1" s="5" t="s">
        <v>74</v>
      </c>
      <c r="M1" s="70" t="s">
        <v>93</v>
      </c>
    </row>
    <row r="2" spans="1:14" x14ac:dyDescent="0.25">
      <c r="A2" s="18" t="s">
        <v>11</v>
      </c>
      <c r="B2" s="6">
        <v>2.295918367346939</v>
      </c>
      <c r="C2" s="6">
        <v>11.471428571428573</v>
      </c>
      <c r="D2" s="6">
        <v>0.25</v>
      </c>
      <c r="E2" s="6">
        <v>7.666666666666667</v>
      </c>
      <c r="F2" s="6">
        <v>0</v>
      </c>
      <c r="G2" s="6">
        <v>20</v>
      </c>
      <c r="H2" s="6">
        <v>13.140845070422536</v>
      </c>
      <c r="I2" s="6">
        <v>2.6666666666666665</v>
      </c>
      <c r="J2" s="6">
        <v>0</v>
      </c>
      <c r="K2" s="6">
        <v>0.75</v>
      </c>
      <c r="L2" s="6">
        <v>2.3846153846153846</v>
      </c>
    </row>
    <row r="3" spans="1:14" ht="16.5" thickBot="1" x14ac:dyDescent="0.3">
      <c r="A3" s="19" t="s">
        <v>12</v>
      </c>
      <c r="B3" s="7">
        <v>0</v>
      </c>
      <c r="C3" s="7">
        <v>0.6428571428571429</v>
      </c>
      <c r="D3" s="7">
        <v>0</v>
      </c>
      <c r="E3" s="7">
        <v>0</v>
      </c>
      <c r="F3" s="7">
        <v>0</v>
      </c>
      <c r="G3" s="7">
        <v>0</v>
      </c>
      <c r="H3" s="7">
        <v>0</v>
      </c>
      <c r="I3" s="7">
        <v>3.0666666666666664</v>
      </c>
      <c r="J3" s="7">
        <v>5.6944444444444438</v>
      </c>
      <c r="K3" s="7">
        <v>0</v>
      </c>
      <c r="L3" s="7">
        <v>0</v>
      </c>
    </row>
    <row r="4" spans="1:14" x14ac:dyDescent="0.25">
      <c r="A4" s="20" t="s">
        <v>56</v>
      </c>
      <c r="B4" s="6">
        <v>1.9142857142857141</v>
      </c>
      <c r="C4" s="6">
        <v>6.4357142857142859</v>
      </c>
      <c r="D4" s="25">
        <v>2.5000000000000001E-2</v>
      </c>
      <c r="E4" s="6">
        <v>12.546666666666667</v>
      </c>
      <c r="F4" s="6">
        <v>1.7130000000000001</v>
      </c>
      <c r="G4" s="6">
        <v>9.7513043478260872</v>
      </c>
      <c r="H4" s="6">
        <v>10.253521126760562</v>
      </c>
      <c r="I4" s="6">
        <v>1.0893333333333333</v>
      </c>
      <c r="J4" s="6">
        <v>0.29444444444444445</v>
      </c>
      <c r="K4" s="6">
        <v>0.55000000000000004</v>
      </c>
      <c r="L4" s="6">
        <v>6.4246153846153851</v>
      </c>
    </row>
    <row r="5" spans="1:14" x14ac:dyDescent="0.25">
      <c r="A5" s="21" t="s">
        <v>13</v>
      </c>
      <c r="B5" s="76">
        <v>4</v>
      </c>
      <c r="C5" s="76">
        <v>5.5</v>
      </c>
      <c r="D5" s="8">
        <v>0.05</v>
      </c>
      <c r="E5" s="76">
        <v>8</v>
      </c>
      <c r="F5" s="78">
        <v>0.1</v>
      </c>
      <c r="G5" s="76">
        <v>14</v>
      </c>
      <c r="H5" s="76">
        <v>4.5</v>
      </c>
      <c r="I5" s="76">
        <v>3</v>
      </c>
      <c r="J5" s="78">
        <v>0</v>
      </c>
      <c r="K5" s="8">
        <v>0.4</v>
      </c>
      <c r="L5" s="76">
        <v>7</v>
      </c>
      <c r="N5" s="77">
        <f>B5+C5+E5+G5+H5+I5+J5+L5</f>
        <v>46</v>
      </c>
    </row>
    <row r="6" spans="1:14" x14ac:dyDescent="0.25">
      <c r="A6" s="21" t="s">
        <v>14</v>
      </c>
      <c r="B6" s="76">
        <v>4</v>
      </c>
      <c r="C6" s="76">
        <v>5.5</v>
      </c>
      <c r="D6" s="9">
        <v>0.05</v>
      </c>
      <c r="E6" s="76">
        <v>8</v>
      </c>
      <c r="F6" s="76">
        <v>0.1</v>
      </c>
      <c r="G6" s="76">
        <v>14</v>
      </c>
      <c r="H6" s="76">
        <v>4.5</v>
      </c>
      <c r="I6" s="76">
        <v>3</v>
      </c>
      <c r="J6" s="9">
        <v>0</v>
      </c>
      <c r="K6" s="9">
        <v>0.6</v>
      </c>
      <c r="L6" s="76">
        <v>7</v>
      </c>
      <c r="N6" s="77">
        <f>B6+C6+E6+G6+H6+I6+J6+L6</f>
        <v>46</v>
      </c>
    </row>
    <row r="7" spans="1:14" x14ac:dyDescent="0.25">
      <c r="A7" s="21" t="s">
        <v>15</v>
      </c>
      <c r="B7" s="9">
        <v>2.2775510204081635</v>
      </c>
      <c r="C7" s="9">
        <v>5.7285714285714286</v>
      </c>
      <c r="D7" s="9">
        <v>0.05</v>
      </c>
      <c r="E7" s="9">
        <v>15.024000000000001</v>
      </c>
      <c r="F7" s="9">
        <v>1.63</v>
      </c>
      <c r="G7" s="9">
        <v>15.495652173913046</v>
      </c>
      <c r="H7" s="9">
        <v>9.5211267605633818</v>
      </c>
      <c r="I7" s="9">
        <v>1.4013333333333333</v>
      </c>
      <c r="J7" s="9">
        <v>1.2777777777777779</v>
      </c>
      <c r="K7" s="9">
        <v>0.6</v>
      </c>
      <c r="L7" s="9">
        <v>4.2615384615384615</v>
      </c>
      <c r="N7" s="77"/>
    </row>
    <row r="8" spans="1:14" ht="16.5" thickBot="1" x14ac:dyDescent="0.3">
      <c r="A8" s="22" t="s">
        <v>16</v>
      </c>
      <c r="B8" s="10">
        <v>4.1040816326530614</v>
      </c>
      <c r="C8" s="10">
        <v>4.5</v>
      </c>
      <c r="D8" s="10">
        <v>0.05</v>
      </c>
      <c r="E8" s="10">
        <v>16.88</v>
      </c>
      <c r="F8" s="10">
        <v>0.81199999999999994</v>
      </c>
      <c r="G8" s="10">
        <v>15.2</v>
      </c>
      <c r="H8" s="10">
        <v>4.7323943661971839</v>
      </c>
      <c r="I8" s="10">
        <v>1.3159999999999998</v>
      </c>
      <c r="J8" s="10">
        <v>0.13611111111111113</v>
      </c>
      <c r="K8" s="10">
        <v>0.55000000000000004</v>
      </c>
      <c r="L8" s="10">
        <v>4.5384615384615383</v>
      </c>
      <c r="N8" s="77"/>
    </row>
    <row r="9" spans="1:14" ht="16.5" thickBot="1" x14ac:dyDescent="0.3">
      <c r="A9" s="23" t="s">
        <v>17</v>
      </c>
      <c r="B9" s="11">
        <v>0.51020408163265307</v>
      </c>
      <c r="C9" s="11">
        <v>0</v>
      </c>
      <c r="D9" s="11">
        <v>0</v>
      </c>
      <c r="E9" s="11">
        <v>0</v>
      </c>
      <c r="F9" s="11">
        <v>0.7</v>
      </c>
      <c r="G9" s="11">
        <v>0</v>
      </c>
      <c r="H9" s="11">
        <v>0</v>
      </c>
      <c r="I9" s="11">
        <v>2</v>
      </c>
      <c r="J9" s="11">
        <v>0</v>
      </c>
      <c r="K9" s="11">
        <v>0</v>
      </c>
      <c r="L9" s="11">
        <v>0</v>
      </c>
      <c r="N9" s="77"/>
    </row>
    <row r="10" spans="1:14" x14ac:dyDescent="0.25">
      <c r="A10" s="18" t="s">
        <v>18</v>
      </c>
      <c r="B10" s="71">
        <v>3</v>
      </c>
      <c r="C10" s="71">
        <v>5</v>
      </c>
      <c r="D10" s="6">
        <v>0.28999999999999998</v>
      </c>
      <c r="E10" s="71">
        <v>8.6999999999999993</v>
      </c>
      <c r="F10" s="71">
        <v>0.1</v>
      </c>
      <c r="G10" s="71">
        <v>13</v>
      </c>
      <c r="H10" s="71">
        <v>7</v>
      </c>
      <c r="I10" s="71">
        <v>3</v>
      </c>
      <c r="J10" s="71">
        <v>0</v>
      </c>
      <c r="K10" s="6">
        <v>0</v>
      </c>
      <c r="L10" s="71">
        <v>7</v>
      </c>
      <c r="N10" s="77">
        <f>B10+C10+E10+G10+H10+I10+J10+L10</f>
        <v>46.7</v>
      </c>
    </row>
    <row r="11" spans="1:14" x14ac:dyDescent="0.25">
      <c r="A11" s="21" t="s">
        <v>19</v>
      </c>
      <c r="B11" s="9">
        <v>2.1836734693877551</v>
      </c>
      <c r="C11" s="9">
        <v>5.4842857142857149</v>
      </c>
      <c r="D11" s="9">
        <v>0.05</v>
      </c>
      <c r="E11" s="9">
        <v>10.88</v>
      </c>
      <c r="F11" s="9">
        <v>0.52499999999999991</v>
      </c>
      <c r="G11" s="9">
        <v>9.0695652173913057</v>
      </c>
      <c r="H11" s="9">
        <v>14.67605633802817</v>
      </c>
      <c r="I11" s="9">
        <v>0.92666666666666664</v>
      </c>
      <c r="J11" s="9">
        <v>1.3472222222222223</v>
      </c>
      <c r="K11" s="9">
        <v>0</v>
      </c>
      <c r="L11" s="9">
        <v>1.9692307692307691</v>
      </c>
      <c r="N11" s="77"/>
    </row>
    <row r="12" spans="1:14" ht="16.5" thickBot="1" x14ac:dyDescent="0.3">
      <c r="A12" s="19" t="s">
        <v>20</v>
      </c>
      <c r="B12" s="7">
        <v>0.55102040816326536</v>
      </c>
      <c r="C12" s="7">
        <v>9.0928571428571416</v>
      </c>
      <c r="D12" s="7">
        <v>0.26500000000000001</v>
      </c>
      <c r="E12" s="7">
        <v>15.92</v>
      </c>
      <c r="F12" s="7">
        <v>4.0020000000000007</v>
      </c>
      <c r="G12" s="7">
        <v>12.243478260869566</v>
      </c>
      <c r="H12" s="7">
        <v>20.953521126760567</v>
      </c>
      <c r="I12" s="7">
        <v>5.0266666666666664</v>
      </c>
      <c r="J12" s="7">
        <v>0.8847222222222223</v>
      </c>
      <c r="K12" s="7">
        <v>0</v>
      </c>
      <c r="L12" s="7">
        <v>1.7999999999999998</v>
      </c>
      <c r="N12" s="77"/>
    </row>
    <row r="13" spans="1:14" x14ac:dyDescent="0.25">
      <c r="A13" s="18" t="s">
        <v>21</v>
      </c>
      <c r="B13" s="6">
        <v>0</v>
      </c>
      <c r="C13" s="6">
        <v>1.3</v>
      </c>
      <c r="D13" s="6">
        <v>0</v>
      </c>
      <c r="E13" s="6">
        <v>0</v>
      </c>
      <c r="F13" s="6">
        <v>0</v>
      </c>
      <c r="G13" s="6">
        <v>0</v>
      </c>
      <c r="H13" s="6">
        <v>0</v>
      </c>
      <c r="I13" s="6">
        <v>0.22</v>
      </c>
      <c r="J13" s="6">
        <v>0</v>
      </c>
      <c r="K13" s="6">
        <v>0</v>
      </c>
      <c r="L13" s="6">
        <v>0</v>
      </c>
      <c r="N13" s="77"/>
    </row>
    <row r="14" spans="1:14" ht="16.5" thickBot="1" x14ac:dyDescent="0.3">
      <c r="A14" s="19" t="s">
        <v>22</v>
      </c>
      <c r="B14" s="7">
        <v>0.51020408163265307</v>
      </c>
      <c r="C14" s="7">
        <v>5.0642857142857149</v>
      </c>
      <c r="D14" s="7">
        <v>0.05</v>
      </c>
      <c r="E14" s="7">
        <v>10.546666666666667</v>
      </c>
      <c r="F14" s="7">
        <v>0.8899999999999999</v>
      </c>
      <c r="G14" s="7">
        <v>10.63304347826087</v>
      </c>
      <c r="H14" s="7">
        <v>12.619718309859156</v>
      </c>
      <c r="I14" s="7">
        <v>2.3933333333333331</v>
      </c>
      <c r="J14" s="7">
        <v>0.61805555555555558</v>
      </c>
      <c r="K14" s="7">
        <v>0</v>
      </c>
      <c r="L14" s="7">
        <v>0</v>
      </c>
      <c r="N14" s="77"/>
    </row>
    <row r="15" spans="1:14" x14ac:dyDescent="0.25">
      <c r="A15" s="18" t="s">
        <v>23</v>
      </c>
      <c r="B15" s="6">
        <v>1.4489795918367347</v>
      </c>
      <c r="C15" s="6">
        <v>0</v>
      </c>
      <c r="D15" s="6">
        <v>0.06</v>
      </c>
      <c r="E15" s="6">
        <v>0</v>
      </c>
      <c r="F15" s="6">
        <v>0.13</v>
      </c>
      <c r="G15" s="6">
        <v>0</v>
      </c>
      <c r="H15" s="6">
        <v>0</v>
      </c>
      <c r="I15" s="6">
        <v>0.44</v>
      </c>
      <c r="J15" s="6">
        <v>0</v>
      </c>
      <c r="K15" s="6">
        <v>0.16</v>
      </c>
      <c r="L15" s="6">
        <v>0</v>
      </c>
      <c r="N15" s="77"/>
    </row>
    <row r="16" spans="1:14" ht="16.5" thickBot="1" x14ac:dyDescent="0.3">
      <c r="A16" s="19" t="s">
        <v>24</v>
      </c>
      <c r="B16" s="7">
        <v>0</v>
      </c>
      <c r="C16" s="7">
        <v>0</v>
      </c>
      <c r="D16" s="7">
        <v>0.22</v>
      </c>
      <c r="E16" s="7">
        <v>0</v>
      </c>
      <c r="F16" s="7">
        <v>0.22</v>
      </c>
      <c r="G16" s="7">
        <v>0</v>
      </c>
      <c r="H16" s="7">
        <v>0</v>
      </c>
      <c r="I16" s="7">
        <v>0.44</v>
      </c>
      <c r="J16" s="7">
        <v>0</v>
      </c>
      <c r="K16" s="7">
        <v>0.34</v>
      </c>
      <c r="L16" s="7">
        <v>0</v>
      </c>
      <c r="N16" s="77"/>
    </row>
    <row r="17" spans="1:14" x14ac:dyDescent="0.25">
      <c r="A17" s="18" t="s">
        <v>25</v>
      </c>
      <c r="B17" s="71">
        <v>4</v>
      </c>
      <c r="C17" s="71">
        <v>6</v>
      </c>
      <c r="D17" s="6">
        <v>0.06</v>
      </c>
      <c r="E17" s="71">
        <v>12</v>
      </c>
      <c r="F17" s="6">
        <v>0.13</v>
      </c>
      <c r="G17" s="71">
        <v>30</v>
      </c>
      <c r="H17" s="71">
        <v>3</v>
      </c>
      <c r="I17" s="71">
        <v>3</v>
      </c>
      <c r="J17" s="71">
        <v>0</v>
      </c>
      <c r="K17" s="6">
        <v>1.2E-2</v>
      </c>
      <c r="L17" s="71">
        <v>7</v>
      </c>
      <c r="N17" s="77">
        <f>B17+C17+E17+G17+H17+I17+J17+L17</f>
        <v>65</v>
      </c>
    </row>
    <row r="18" spans="1:14" ht="16.5" thickBot="1" x14ac:dyDescent="0.3">
      <c r="A18" s="19" t="s">
        <v>26</v>
      </c>
      <c r="B18" s="74">
        <v>4</v>
      </c>
      <c r="C18" s="74">
        <v>6</v>
      </c>
      <c r="D18" s="7">
        <v>0.06</v>
      </c>
      <c r="E18" s="74">
        <v>10</v>
      </c>
      <c r="F18" s="74">
        <v>0.1</v>
      </c>
      <c r="G18" s="74">
        <v>25</v>
      </c>
      <c r="H18" s="74">
        <v>3</v>
      </c>
      <c r="I18" s="74">
        <v>3</v>
      </c>
      <c r="J18" s="74">
        <v>0</v>
      </c>
      <c r="K18" s="7">
        <v>0.39</v>
      </c>
      <c r="L18" s="74">
        <v>7</v>
      </c>
      <c r="N18" s="77">
        <f>B18+C18+E18+G18+H18+I18+J18+L18</f>
        <v>58</v>
      </c>
    </row>
    <row r="19" spans="1:14" ht="16.5" thickBot="1" x14ac:dyDescent="0.3">
      <c r="A19" s="22" t="s">
        <v>27</v>
      </c>
      <c r="B19" s="69">
        <v>2</v>
      </c>
      <c r="C19" s="69">
        <v>3</v>
      </c>
      <c r="D19" s="12">
        <v>0.06</v>
      </c>
      <c r="E19" s="69">
        <v>7</v>
      </c>
      <c r="F19" s="69">
        <v>0.1</v>
      </c>
      <c r="G19" s="69">
        <v>10</v>
      </c>
      <c r="H19" s="69">
        <v>4.5</v>
      </c>
      <c r="I19" s="69">
        <v>3</v>
      </c>
      <c r="J19" s="69">
        <v>0</v>
      </c>
      <c r="K19" s="12">
        <v>0</v>
      </c>
      <c r="L19" s="69">
        <v>7</v>
      </c>
      <c r="N19" s="77">
        <f>B19+C19+E19+G19+H19+I19+J19+L19</f>
        <v>36.5</v>
      </c>
    </row>
    <row r="20" spans="1:14" x14ac:dyDescent="0.25">
      <c r="A20" s="18" t="s">
        <v>28</v>
      </c>
      <c r="B20" s="71">
        <v>2</v>
      </c>
      <c r="C20" s="71">
        <v>5</v>
      </c>
      <c r="D20" s="71">
        <v>0.1</v>
      </c>
      <c r="E20" s="71">
        <v>7</v>
      </c>
      <c r="F20" s="6">
        <v>0.1</v>
      </c>
      <c r="G20" s="71">
        <v>18</v>
      </c>
      <c r="H20" s="71">
        <v>11</v>
      </c>
      <c r="I20" s="71">
        <v>3</v>
      </c>
      <c r="J20" s="71">
        <v>3</v>
      </c>
      <c r="K20" s="6">
        <v>0</v>
      </c>
      <c r="L20" s="71">
        <v>7</v>
      </c>
      <c r="N20" s="77">
        <f>B20+C20+E20+G20+H20+I20+J20+L20</f>
        <v>56</v>
      </c>
    </row>
    <row r="21" spans="1:14" ht="16.5" thickBot="1" x14ac:dyDescent="0.3">
      <c r="A21" s="19" t="s">
        <v>29</v>
      </c>
      <c r="B21" s="74">
        <v>2</v>
      </c>
      <c r="C21" s="74">
        <v>5</v>
      </c>
      <c r="D21" s="7">
        <v>0.104</v>
      </c>
      <c r="E21" s="74">
        <v>7</v>
      </c>
      <c r="F21" s="74">
        <v>0.1</v>
      </c>
      <c r="G21" s="74">
        <v>18</v>
      </c>
      <c r="H21" s="74">
        <v>11</v>
      </c>
      <c r="I21" s="74">
        <v>3</v>
      </c>
      <c r="J21" s="74">
        <v>3</v>
      </c>
      <c r="K21" s="7">
        <v>0</v>
      </c>
      <c r="L21" s="74">
        <v>7</v>
      </c>
      <c r="N21" s="77">
        <f>B21+C21+E21+G21+H21+I21+J21+L21</f>
        <v>56</v>
      </c>
    </row>
    <row r="22" spans="1:14" x14ac:dyDescent="0.25">
      <c r="A22" s="18" t="s">
        <v>30</v>
      </c>
      <c r="B22" s="6">
        <v>0.51020408163265307</v>
      </c>
      <c r="C22" s="6">
        <v>0</v>
      </c>
      <c r="D22" s="6">
        <v>0</v>
      </c>
      <c r="E22" s="6">
        <v>0</v>
      </c>
      <c r="F22" s="6">
        <v>0.7</v>
      </c>
      <c r="G22" s="6">
        <v>0</v>
      </c>
      <c r="H22" s="6">
        <v>0</v>
      </c>
      <c r="I22" s="6">
        <v>2</v>
      </c>
      <c r="J22" s="6">
        <v>0</v>
      </c>
      <c r="K22" s="6">
        <v>0</v>
      </c>
      <c r="L22" s="6">
        <v>0</v>
      </c>
      <c r="N22" s="77"/>
    </row>
    <row r="23" spans="1:14" ht="16.5" thickBot="1" x14ac:dyDescent="0.3">
      <c r="A23" s="19" t="s">
        <v>31</v>
      </c>
      <c r="B23" s="7">
        <v>0.51020408163265307</v>
      </c>
      <c r="C23" s="7">
        <v>0</v>
      </c>
      <c r="D23" s="7">
        <v>0</v>
      </c>
      <c r="E23" s="7">
        <v>0</v>
      </c>
      <c r="F23" s="7">
        <v>0.2</v>
      </c>
      <c r="G23" s="7">
        <v>0</v>
      </c>
      <c r="H23" s="7">
        <v>0</v>
      </c>
      <c r="I23" s="7">
        <v>0.53333333333333333</v>
      </c>
      <c r="J23" s="7">
        <v>0</v>
      </c>
      <c r="K23" s="7">
        <v>0</v>
      </c>
      <c r="L23" s="7">
        <v>0</v>
      </c>
      <c r="N23" s="77"/>
    </row>
    <row r="24" spans="1:14" x14ac:dyDescent="0.25">
      <c r="A24" s="22" t="s">
        <v>32</v>
      </c>
      <c r="B24" s="12">
        <v>4.0204081632653059</v>
      </c>
      <c r="C24" s="12">
        <v>1.5428571428571431</v>
      </c>
      <c r="D24" s="12">
        <v>0</v>
      </c>
      <c r="E24" s="12">
        <v>0</v>
      </c>
      <c r="F24" s="12">
        <v>0.16</v>
      </c>
      <c r="G24" s="12">
        <v>0</v>
      </c>
      <c r="H24" s="12">
        <v>0</v>
      </c>
      <c r="I24" s="12">
        <v>5.4266666666666667</v>
      </c>
      <c r="J24" s="12">
        <v>14.791666666666668</v>
      </c>
      <c r="K24" s="12">
        <v>0</v>
      </c>
      <c r="L24" s="12">
        <v>0</v>
      </c>
      <c r="N24" s="77"/>
    </row>
    <row r="25" spans="1:14" ht="16.5" thickBot="1" x14ac:dyDescent="0.3">
      <c r="A25" s="22" t="s">
        <v>33</v>
      </c>
      <c r="B25" s="12">
        <v>1.948979591836735</v>
      </c>
      <c r="C25" s="12">
        <v>0</v>
      </c>
      <c r="D25" s="12">
        <v>0</v>
      </c>
      <c r="E25" s="12">
        <v>0</v>
      </c>
      <c r="F25" s="12">
        <v>0</v>
      </c>
      <c r="G25" s="12">
        <v>0</v>
      </c>
      <c r="H25" s="12">
        <v>0</v>
      </c>
      <c r="I25" s="12">
        <v>6.0333333333333341</v>
      </c>
      <c r="J25" s="12">
        <v>5.4861111111111116</v>
      </c>
      <c r="K25" s="12">
        <v>0</v>
      </c>
      <c r="L25" s="12">
        <v>0</v>
      </c>
      <c r="N25" s="77"/>
    </row>
    <row r="26" spans="1:14" ht="16.5" thickBot="1" x14ac:dyDescent="0.3">
      <c r="A26" s="23" t="s">
        <v>34</v>
      </c>
      <c r="B26" s="73">
        <v>2</v>
      </c>
      <c r="C26" s="73">
        <v>5</v>
      </c>
      <c r="D26" s="11">
        <v>0.08</v>
      </c>
      <c r="E26" s="73">
        <v>10</v>
      </c>
      <c r="F26" s="73">
        <v>0.1</v>
      </c>
      <c r="G26" s="73">
        <v>10</v>
      </c>
      <c r="H26" s="73">
        <v>8</v>
      </c>
      <c r="I26" s="73">
        <v>3</v>
      </c>
      <c r="J26" s="73">
        <v>3</v>
      </c>
      <c r="K26" s="11">
        <v>0</v>
      </c>
      <c r="L26" s="72">
        <v>7</v>
      </c>
      <c r="N26" s="77">
        <f>B26+C26+E26+G26+H26+I26+J26+L26</f>
        <v>48</v>
      </c>
    </row>
    <row r="27" spans="1:14" ht="16.5" thickBot="1" x14ac:dyDescent="0.3">
      <c r="A27" s="23" t="s">
        <v>35</v>
      </c>
      <c r="B27" s="11">
        <v>0</v>
      </c>
      <c r="C27" s="11">
        <v>1.5714285714285716</v>
      </c>
      <c r="D27" s="11">
        <v>0</v>
      </c>
      <c r="E27" s="11">
        <v>0</v>
      </c>
      <c r="F27" s="11">
        <v>0</v>
      </c>
      <c r="G27" s="11">
        <v>0</v>
      </c>
      <c r="H27" s="11">
        <v>1.0563380281690142</v>
      </c>
      <c r="I27" s="11">
        <v>1.5</v>
      </c>
      <c r="J27" s="11">
        <v>1.3888888888888888</v>
      </c>
      <c r="K27" s="11">
        <v>0</v>
      </c>
      <c r="L27" s="11">
        <v>0.61538461538461542</v>
      </c>
      <c r="N27" s="77"/>
    </row>
    <row r="28" spans="1:14" ht="16.5" thickBot="1" x14ac:dyDescent="0.3">
      <c r="A28" s="23" t="s">
        <v>36</v>
      </c>
      <c r="B28" s="11">
        <v>0</v>
      </c>
      <c r="C28" s="11">
        <v>0.35714285714285715</v>
      </c>
      <c r="D28" s="11">
        <v>0</v>
      </c>
      <c r="E28" s="11">
        <v>1.4666666666666668</v>
      </c>
      <c r="F28" s="11">
        <v>0.03</v>
      </c>
      <c r="G28" s="11">
        <v>0</v>
      </c>
      <c r="H28" s="11">
        <v>3.591549295774648</v>
      </c>
      <c r="I28" s="11">
        <v>1</v>
      </c>
      <c r="J28" s="11">
        <v>1.7083333333333335</v>
      </c>
      <c r="K28" s="11">
        <v>0</v>
      </c>
      <c r="L28" s="11">
        <v>1.3230769230769233</v>
      </c>
      <c r="N28" s="77"/>
    </row>
    <row r="29" spans="1:14" ht="16.5" thickBot="1" x14ac:dyDescent="0.3">
      <c r="A29" s="22" t="s">
        <v>37</v>
      </c>
      <c r="B29" s="12">
        <v>2.0408163265306124E-3</v>
      </c>
      <c r="C29" s="12">
        <v>0</v>
      </c>
      <c r="D29" s="12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N29" s="77"/>
    </row>
    <row r="30" spans="1:14" ht="16.5" thickBot="1" x14ac:dyDescent="0.3">
      <c r="A30" s="23" t="s">
        <v>38</v>
      </c>
      <c r="B30" s="11">
        <v>0.70714285714285707</v>
      </c>
      <c r="C30" s="11">
        <v>0</v>
      </c>
      <c r="D30" s="11">
        <v>0</v>
      </c>
      <c r="E30" s="11">
        <v>0</v>
      </c>
      <c r="F30" s="11">
        <v>0</v>
      </c>
      <c r="G30" s="11">
        <v>0</v>
      </c>
      <c r="H30" s="11">
        <v>0</v>
      </c>
      <c r="I30" s="11">
        <v>2.3333333333333335</v>
      </c>
      <c r="J30" s="11">
        <v>3.416666666666667</v>
      </c>
      <c r="K30" s="11">
        <v>0</v>
      </c>
      <c r="L30" s="11">
        <v>0</v>
      </c>
      <c r="N30" s="77"/>
    </row>
    <row r="31" spans="1:14" ht="16.5" thickBot="1" x14ac:dyDescent="0.3">
      <c r="A31" s="22" t="s">
        <v>39</v>
      </c>
      <c r="B31" s="12">
        <v>0</v>
      </c>
      <c r="C31" s="12">
        <v>0</v>
      </c>
      <c r="D31" s="12">
        <v>0</v>
      </c>
      <c r="E31" s="12">
        <v>0</v>
      </c>
      <c r="F31" s="12">
        <v>0</v>
      </c>
      <c r="G31" s="12">
        <v>0</v>
      </c>
      <c r="H31" s="12">
        <v>0</v>
      </c>
      <c r="I31" s="12">
        <v>1.3333333333333333</v>
      </c>
      <c r="J31" s="12">
        <v>0</v>
      </c>
      <c r="K31" s="12">
        <v>0</v>
      </c>
      <c r="L31" s="12">
        <v>0</v>
      </c>
      <c r="N31" s="77"/>
    </row>
    <row r="32" spans="1:14" x14ac:dyDescent="0.25">
      <c r="A32" s="18" t="s">
        <v>40</v>
      </c>
      <c r="B32" s="6">
        <v>0.76530612244897955</v>
      </c>
      <c r="C32" s="6">
        <v>0</v>
      </c>
      <c r="D32" s="6">
        <v>0</v>
      </c>
      <c r="E32" s="6">
        <v>0</v>
      </c>
      <c r="F32" s="6">
        <v>5.7</v>
      </c>
      <c r="G32" s="6">
        <v>0</v>
      </c>
      <c r="H32" s="6">
        <v>0</v>
      </c>
      <c r="I32" s="6">
        <v>2</v>
      </c>
      <c r="J32" s="6">
        <v>0</v>
      </c>
      <c r="K32" s="6">
        <v>0</v>
      </c>
      <c r="L32" s="6">
        <v>0</v>
      </c>
      <c r="N32" s="77"/>
    </row>
    <row r="33" spans="1:14" ht="16.5" thickBot="1" x14ac:dyDescent="0.3">
      <c r="A33" s="19" t="s">
        <v>41</v>
      </c>
      <c r="B33" s="7">
        <v>0.76530612244897955</v>
      </c>
      <c r="C33" s="7">
        <v>0</v>
      </c>
      <c r="D33" s="7">
        <v>0</v>
      </c>
      <c r="E33" s="7">
        <v>0</v>
      </c>
      <c r="F33" s="7">
        <v>5.7</v>
      </c>
      <c r="G33" s="7">
        <v>0</v>
      </c>
      <c r="H33" s="7">
        <v>0</v>
      </c>
      <c r="I33" s="7">
        <v>3</v>
      </c>
      <c r="J33" s="7">
        <v>0</v>
      </c>
      <c r="K33" s="7">
        <v>0</v>
      </c>
      <c r="L33" s="7">
        <v>0</v>
      </c>
      <c r="N33" s="77"/>
    </row>
    <row r="34" spans="1:14" ht="16.5" thickBot="1" x14ac:dyDescent="0.3">
      <c r="A34" s="19" t="s">
        <v>42</v>
      </c>
      <c r="B34" s="13">
        <v>0.51020408163265307</v>
      </c>
      <c r="C34" s="13">
        <v>7.0428571428571427</v>
      </c>
      <c r="D34" s="13">
        <v>0</v>
      </c>
      <c r="E34" s="13">
        <v>0</v>
      </c>
      <c r="F34" s="13">
        <v>1.75</v>
      </c>
      <c r="G34" s="13">
        <v>4.8695652173913047</v>
      </c>
      <c r="H34" s="13">
        <v>13.802816901408452</v>
      </c>
      <c r="I34" s="13">
        <v>5.6533333333333333</v>
      </c>
      <c r="J34" s="13">
        <v>1.9583333333333337</v>
      </c>
      <c r="K34" s="13">
        <v>0</v>
      </c>
      <c r="L34" s="13">
        <v>1.8153846153846152</v>
      </c>
      <c r="N34" s="77"/>
    </row>
    <row r="35" spans="1:14" x14ac:dyDescent="0.25">
      <c r="A35" s="18" t="s">
        <v>43</v>
      </c>
      <c r="B35" s="71">
        <v>2</v>
      </c>
      <c r="C35" s="71">
        <v>4</v>
      </c>
      <c r="D35" s="6">
        <v>0.05</v>
      </c>
      <c r="E35" s="71">
        <v>7</v>
      </c>
      <c r="F35" s="71">
        <v>0.1</v>
      </c>
      <c r="G35" s="71">
        <v>10</v>
      </c>
      <c r="H35" s="71">
        <v>6</v>
      </c>
      <c r="I35" s="71">
        <v>3</v>
      </c>
      <c r="J35" s="71">
        <v>0</v>
      </c>
      <c r="K35" s="6">
        <v>0.25</v>
      </c>
      <c r="L35" s="71">
        <v>6</v>
      </c>
      <c r="N35" s="77">
        <f>B35+C35+E35+G35+H35+I35+J35+L35</f>
        <v>38</v>
      </c>
    </row>
    <row r="36" spans="1:14" x14ac:dyDescent="0.25">
      <c r="A36" s="21" t="s">
        <v>44</v>
      </c>
      <c r="B36" s="9">
        <v>0</v>
      </c>
      <c r="C36" s="9">
        <v>0</v>
      </c>
      <c r="D36" s="9">
        <v>0</v>
      </c>
      <c r="E36" s="9">
        <v>0</v>
      </c>
      <c r="F36" s="9">
        <v>0</v>
      </c>
      <c r="G36" s="9">
        <v>2.991304347826087</v>
      </c>
      <c r="H36" s="9">
        <v>1.5211267605633805</v>
      </c>
      <c r="I36" s="9">
        <v>2.6666666666666665</v>
      </c>
      <c r="J36" s="9">
        <v>0</v>
      </c>
      <c r="K36" s="9">
        <v>0</v>
      </c>
      <c r="L36" s="9">
        <v>0.30769230769230771</v>
      </c>
      <c r="N36" s="77"/>
    </row>
    <row r="37" spans="1:14" ht="16.5" thickBot="1" x14ac:dyDescent="0.3">
      <c r="A37" s="19" t="s">
        <v>45</v>
      </c>
      <c r="B37" s="74">
        <v>3</v>
      </c>
      <c r="C37" s="74">
        <v>5</v>
      </c>
      <c r="D37" s="7">
        <v>0</v>
      </c>
      <c r="E37" s="74">
        <v>12</v>
      </c>
      <c r="F37" s="74">
        <v>0.1</v>
      </c>
      <c r="G37" s="74">
        <v>11</v>
      </c>
      <c r="H37" s="74">
        <v>12</v>
      </c>
      <c r="I37" s="74">
        <v>3</v>
      </c>
      <c r="J37" s="74">
        <v>0</v>
      </c>
      <c r="K37" s="7">
        <v>0</v>
      </c>
      <c r="L37" s="74">
        <v>7</v>
      </c>
      <c r="N37" s="77">
        <f>B37+C37+E37+G37+H37+I37+J37+L37</f>
        <v>53</v>
      </c>
    </row>
    <row r="38" spans="1:14" x14ac:dyDescent="0.25">
      <c r="A38" s="18" t="s">
        <v>46</v>
      </c>
      <c r="B38" s="6">
        <v>1.9693877551020409</v>
      </c>
      <c r="C38" s="6">
        <v>0</v>
      </c>
      <c r="D38" s="6">
        <v>0</v>
      </c>
      <c r="E38" s="6">
        <v>0</v>
      </c>
      <c r="F38" s="6">
        <v>0.32</v>
      </c>
      <c r="G38" s="6">
        <v>0</v>
      </c>
      <c r="H38" s="6">
        <v>0</v>
      </c>
      <c r="I38" s="6">
        <v>8.4266666666666676</v>
      </c>
      <c r="J38" s="6">
        <v>1.7083333333333335</v>
      </c>
      <c r="K38" s="6">
        <v>0</v>
      </c>
      <c r="L38" s="6">
        <v>0</v>
      </c>
      <c r="N38" s="77"/>
    </row>
    <row r="39" spans="1:14" x14ac:dyDescent="0.25">
      <c r="A39" s="21" t="s">
        <v>47</v>
      </c>
      <c r="B39" s="9">
        <v>0.38775510204081631</v>
      </c>
      <c r="C39" s="9">
        <v>0</v>
      </c>
      <c r="D39" s="9">
        <v>0</v>
      </c>
      <c r="E39" s="9">
        <v>0</v>
      </c>
      <c r="F39" s="9">
        <v>0.32</v>
      </c>
      <c r="G39" s="9">
        <v>0</v>
      </c>
      <c r="H39" s="9">
        <v>0</v>
      </c>
      <c r="I39" s="9">
        <v>0</v>
      </c>
      <c r="J39" s="9">
        <v>1.8194444444444446</v>
      </c>
      <c r="K39" s="9">
        <v>0</v>
      </c>
      <c r="L39" s="9">
        <v>0</v>
      </c>
      <c r="N39" s="77"/>
    </row>
    <row r="40" spans="1:14" x14ac:dyDescent="0.25">
      <c r="A40" s="21" t="s">
        <v>48</v>
      </c>
      <c r="B40" s="9">
        <v>0</v>
      </c>
      <c r="C40" s="9">
        <v>0.7142857142857143</v>
      </c>
      <c r="D40" s="9">
        <v>0</v>
      </c>
      <c r="E40" s="9">
        <v>3.1333333333333333</v>
      </c>
      <c r="F40" s="9">
        <v>1.85</v>
      </c>
      <c r="G40" s="9">
        <v>0</v>
      </c>
      <c r="H40" s="9">
        <v>2.1126760563380285</v>
      </c>
      <c r="I40" s="9">
        <v>1</v>
      </c>
      <c r="J40" s="9">
        <v>0</v>
      </c>
      <c r="K40" s="9">
        <v>0</v>
      </c>
      <c r="L40" s="9">
        <v>0</v>
      </c>
      <c r="N40" s="77"/>
    </row>
    <row r="41" spans="1:14" x14ac:dyDescent="0.25">
      <c r="A41" s="21" t="s">
        <v>49</v>
      </c>
      <c r="B41" s="9">
        <v>4.2346938775510212</v>
      </c>
      <c r="C41" s="9">
        <v>6.44</v>
      </c>
      <c r="D41" s="9">
        <v>0.25</v>
      </c>
      <c r="E41" s="9">
        <v>7.666666666666667</v>
      </c>
      <c r="F41" s="9">
        <v>2.37</v>
      </c>
      <c r="G41" s="9">
        <v>25.234782608695653</v>
      </c>
      <c r="H41" s="9">
        <v>12.323943661971832</v>
      </c>
      <c r="I41" s="9">
        <v>4</v>
      </c>
      <c r="J41" s="9">
        <v>2.0833333333333335</v>
      </c>
      <c r="K41" s="9">
        <v>0.75</v>
      </c>
      <c r="L41" s="9">
        <v>2.3076923076923075</v>
      </c>
      <c r="N41" s="77">
        <f>B41+C41+E41+G41+H41+I41+J41+L41</f>
        <v>64.29111245591082</v>
      </c>
    </row>
    <row r="42" spans="1:14" x14ac:dyDescent="0.25">
      <c r="A42" s="21" t="s">
        <v>50</v>
      </c>
      <c r="B42" s="9">
        <v>1.0204081632653062E-2</v>
      </c>
      <c r="C42" s="9">
        <v>0</v>
      </c>
      <c r="D42" s="9">
        <v>0</v>
      </c>
      <c r="E42" s="9">
        <v>0</v>
      </c>
      <c r="F42" s="9">
        <v>0</v>
      </c>
      <c r="G42" s="9">
        <v>0</v>
      </c>
      <c r="H42" s="9">
        <v>0</v>
      </c>
      <c r="I42" s="9">
        <v>1.3333333333333333</v>
      </c>
      <c r="J42" s="9">
        <v>0</v>
      </c>
      <c r="K42" s="9">
        <v>0</v>
      </c>
      <c r="L42" s="9">
        <v>0</v>
      </c>
      <c r="N42" s="77"/>
    </row>
    <row r="43" spans="1:14" ht="16.5" thickBot="1" x14ac:dyDescent="0.3">
      <c r="A43" s="19" t="s">
        <v>51</v>
      </c>
      <c r="B43" s="74">
        <v>3</v>
      </c>
      <c r="C43" s="74">
        <v>10</v>
      </c>
      <c r="D43" s="7">
        <v>0.08</v>
      </c>
      <c r="E43" s="74">
        <v>10</v>
      </c>
      <c r="F43" s="74">
        <v>0.1</v>
      </c>
      <c r="G43" s="74">
        <v>6.9565217391304355</v>
      </c>
      <c r="H43" s="74">
        <v>6</v>
      </c>
      <c r="I43" s="74">
        <v>3</v>
      </c>
      <c r="J43" s="74">
        <v>0</v>
      </c>
      <c r="K43" s="7">
        <v>0</v>
      </c>
      <c r="L43" s="74">
        <v>8</v>
      </c>
      <c r="N43" s="77">
        <f>B43+C43+E43+G43+H43+I43+J43+L43</f>
        <v>46.956521739130437</v>
      </c>
    </row>
    <row r="44" spans="1:14" ht="16.5" thickBot="1" x14ac:dyDescent="0.3">
      <c r="A44" s="23" t="s">
        <v>52</v>
      </c>
      <c r="B44" s="11">
        <v>1.2755102040816326</v>
      </c>
      <c r="C44" s="11">
        <v>2.1428571428571428</v>
      </c>
      <c r="D44" s="11">
        <v>0</v>
      </c>
      <c r="E44" s="11">
        <v>2.6666666666666665</v>
      </c>
      <c r="F44" s="11">
        <v>1.5</v>
      </c>
      <c r="G44" s="11">
        <v>2.1043478260869568</v>
      </c>
      <c r="H44" s="11">
        <v>1.5492957746478875</v>
      </c>
      <c r="I44" s="11">
        <v>4</v>
      </c>
      <c r="J44" s="11">
        <v>0</v>
      </c>
      <c r="K44" s="11">
        <v>0</v>
      </c>
      <c r="L44" s="11">
        <v>11.23076923076923</v>
      </c>
    </row>
    <row r="45" spans="1:14" x14ac:dyDescent="0.25">
      <c r="A45" s="24" t="s">
        <v>59</v>
      </c>
      <c r="B45" s="1">
        <v>23</v>
      </c>
    </row>
  </sheetData>
  <sheetProtection sheet="1" objects="1" scenarios="1"/>
  <phoneticPr fontId="3" type="noConversion"/>
  <pageMargins left="0.7" right="0.7" top="0.75" bottom="0.75" header="0.3" footer="0.3"/>
  <pageSetup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4928A90F8DA04EAB7633361440D8D4" ma:contentTypeVersion="7" ma:contentTypeDescription="Crée un document." ma:contentTypeScope="" ma:versionID="0bd58b8d9aa989be8040e16cd79593d6">
  <xsd:schema xmlns:xsd="http://www.w3.org/2001/XMLSchema" xmlns:xs="http://www.w3.org/2001/XMLSchema" xmlns:p="http://schemas.microsoft.com/office/2006/metadata/properties" xmlns:ns3="7b46f9e6-3de8-4471-9fe6-29f720a1fa14" targetNamespace="http://schemas.microsoft.com/office/2006/metadata/properties" ma:root="true" ma:fieldsID="a4553d9b88d43a7c426f6abea3bb6b9a" ns3:_="">
    <xsd:import namespace="7b46f9e6-3de8-4471-9fe6-29f720a1fa1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46f9e6-3de8-4471-9fe6-29f720a1fa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A6FCD33-F8F2-4FC5-BEB9-5F896D04A39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531AAEC-6ECE-4EE5-B7F2-480F73C8554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9A06C00-AB49-485F-9577-974D1D2550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b46f9e6-3de8-4471-9fe6-29f720a1fa1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</vt:lpstr>
      <vt:lpstr>Liste Pièce</vt:lpstr>
      <vt:lpstr>Sketchs</vt:lpstr>
      <vt:lpstr>Data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Botta</dc:creator>
  <cp:lastModifiedBy>MAJERI Maximilien</cp:lastModifiedBy>
  <dcterms:created xsi:type="dcterms:W3CDTF">2019-09-23T10:49:50Z</dcterms:created>
  <dcterms:modified xsi:type="dcterms:W3CDTF">2021-03-15T15:26:10Z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0x0101005E4928A90F8DA04EAB7633361440D8D4</vt:lpwstr>
  </property>
</Properties>
</file>