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codeName="ThisWorkbook" defaultThemeVersion="166925"/>
  <mc:AlternateContent xmlns:mc="http://schemas.openxmlformats.org/markup-compatibility/2006">
    <mc:Choice Requires="x15">
      <x15ac:absPath xmlns:x15ac="http://schemas.microsoft.com/office/spreadsheetml/2010/11/ac" url="https://revima-my.sharepoint.com/personal/maximilien_majeri_revima_com/Documents/Bureau/"/>
    </mc:Choice>
  </mc:AlternateContent>
  <xr:revisionPtr revIDLastSave="99" documentId="8_{9998CCB6-0DC6-419C-8AA8-A309DE99E2E2}" xr6:coauthVersionLast="46" xr6:coauthVersionMax="46" xr10:uidLastSave="{3FBCEDDA-5345-4637-AEC0-80DC3C85C952}"/>
  <bookViews>
    <workbookView xWindow="-120" yWindow="-120" windowWidth="29040" windowHeight="15840" tabRatio="446" xr2:uid="{B6EE1547-E9B4-1A46-842E-B6EDA7E81A66}"/>
  </bookViews>
  <sheets>
    <sheet name="Plan 1-8" sheetId="3" r:id="rId1"/>
    <sheet name="Plan 2-8" sheetId="18" r:id="rId2"/>
    <sheet name="Sketchs" sheetId="4" r:id="rId3"/>
    <sheet name="Data" sheetId="6" r:id="rId4"/>
    <sheet name="Temps" sheetId="5" r:id="rId5"/>
  </sheets>
  <externalReferences>
    <externalReference r:id="rId6"/>
  </externalReferences>
  <definedNames>
    <definedName name="_xlnm._FilterDatabase" localSheetId="0" hidden="1">'Plan 1-8'!$A$3:$WVY$3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B12" i="3" l="1"/>
  <c r="EA12" i="3"/>
  <c r="DU12" i="3"/>
  <c r="DT12" i="3"/>
  <c r="DN12" i="3"/>
  <c r="DM12" i="3"/>
  <c r="DG12" i="3"/>
  <c r="DF12" i="3"/>
  <c r="DA12" i="3"/>
  <c r="CZ12" i="3"/>
  <c r="CY12" i="3"/>
  <c r="CS12" i="3"/>
  <c r="CR12" i="3"/>
  <c r="CL12" i="3"/>
  <c r="CK12" i="3"/>
  <c r="CE12" i="3"/>
  <c r="CD12" i="3"/>
  <c r="BX12" i="3"/>
  <c r="BW12" i="3"/>
  <c r="BQ12" i="3"/>
  <c r="BP12" i="3"/>
  <c r="BJ12" i="3"/>
  <c r="BI12" i="3"/>
  <c r="EB11" i="3"/>
  <c r="EB11" i="3" a="1"/>
  <c r="EA11" i="3"/>
  <c r="EA11" i="3" a="1"/>
  <c r="DU11" i="3"/>
  <c r="DU11" i="3" a="1"/>
  <c r="DT11" i="3"/>
  <c r="DT11" i="3" a="1"/>
  <c r="DN11" i="3"/>
  <c r="DN11" i="3" a="1"/>
  <c r="DM11" i="3"/>
  <c r="DM11" i="3" a="1"/>
  <c r="DG11" i="3"/>
  <c r="DG11" i="3" a="1"/>
  <c r="DF11" i="3"/>
  <c r="DF11" i="3" a="1"/>
  <c r="CZ11" i="3"/>
  <c r="CZ11" i="3" a="1"/>
  <c r="CY11" i="3"/>
  <c r="CY11" i="3" a="1"/>
  <c r="CS11" i="3"/>
  <c r="CS11" i="3" a="1"/>
  <c r="CR11" i="3"/>
  <c r="CR11" i="3" a="1"/>
  <c r="CL11" i="3"/>
  <c r="CL11" i="3" a="1"/>
  <c r="CK11" i="3"/>
  <c r="CK11" i="3" a="1"/>
  <c r="CE11" i="3"/>
  <c r="CE11" i="3" a="1"/>
  <c r="CD11" i="3"/>
  <c r="CD11" i="3" a="1"/>
  <c r="BX11" i="3"/>
  <c r="BX11" i="3" a="1"/>
  <c r="BW11" i="3"/>
  <c r="BW11" i="3" a="1"/>
  <c r="BQ11" i="3"/>
  <c r="BQ11" i="3" a="1"/>
  <c r="BP11" i="3"/>
  <c r="BP11" i="3" a="1"/>
  <c r="BJ11" i="3"/>
  <c r="BJ11" i="3" a="1"/>
  <c r="BI11" i="3"/>
  <c r="BI11" i="3" a="1"/>
  <c r="BH11" i="3" a="1"/>
  <c r="BH11" i="3" s="1"/>
  <c r="BH12" i="3" s="1"/>
  <c r="BK10" i="3"/>
  <c r="BK11" i="3" s="1" a="1"/>
  <c r="BK11" i="3" s="1"/>
  <c r="BK12" i="3" s="1"/>
  <c r="EB9" i="3"/>
  <c r="EA9" i="3"/>
  <c r="DU9" i="3"/>
  <c r="DT9" i="3"/>
  <c r="DN9" i="3"/>
  <c r="DM9" i="3"/>
  <c r="DG9" i="3"/>
  <c r="DF9" i="3"/>
  <c r="DA9" i="3"/>
  <c r="CZ9" i="3"/>
  <c r="CY9" i="3"/>
  <c r="CS9" i="3"/>
  <c r="CR9" i="3"/>
  <c r="CL9" i="3"/>
  <c r="CK9" i="3"/>
  <c r="CE9" i="3"/>
  <c r="CD9" i="3"/>
  <c r="BX9" i="3"/>
  <c r="BW9" i="3"/>
  <c r="BQ9" i="3"/>
  <c r="BP9" i="3"/>
  <c r="BJ9" i="3"/>
  <c r="BI9" i="3"/>
  <c r="EB8" i="3" a="1"/>
  <c r="EB8" i="3" s="1"/>
  <c r="EA8" i="3"/>
  <c r="EA8" i="3" a="1"/>
  <c r="DU8" i="3"/>
  <c r="DU8" i="3" a="1"/>
  <c r="DT8" i="3" a="1"/>
  <c r="DT8" i="3" s="1"/>
  <c r="DN8" i="3" a="1"/>
  <c r="DN8" i="3" s="1"/>
  <c r="DM8" i="3"/>
  <c r="DM8" i="3" a="1"/>
  <c r="DG8" i="3"/>
  <c r="DG8" i="3" a="1"/>
  <c r="DF8" i="3" a="1"/>
  <c r="DF8" i="3" s="1"/>
  <c r="CZ8" i="3"/>
  <c r="CZ8" i="3" a="1"/>
  <c r="CY8" i="3" a="1"/>
  <c r="CY8" i="3" s="1"/>
  <c r="CS8" i="3" a="1"/>
  <c r="CS8" i="3" s="1"/>
  <c r="CR8" i="3"/>
  <c r="CR8" i="3" a="1"/>
  <c r="CL8" i="3"/>
  <c r="CL8" i="3" a="1"/>
  <c r="CK8" i="3" a="1"/>
  <c r="CK8" i="3" s="1"/>
  <c r="CE8" i="3" a="1"/>
  <c r="CE8" i="3" s="1"/>
  <c r="CD8" i="3" a="1"/>
  <c r="CD8" i="3" s="1"/>
  <c r="BX8" i="3"/>
  <c r="BX8" i="3" a="1"/>
  <c r="BW8" i="3" a="1"/>
  <c r="BW8" i="3" s="1"/>
  <c r="BQ8" i="3" a="1"/>
  <c r="BQ8" i="3" s="1"/>
  <c r="BP8" i="3"/>
  <c r="BP8" i="3" a="1"/>
  <c r="BJ8" i="3" a="1"/>
  <c r="BJ8" i="3" s="1"/>
  <c r="BI8" i="3" a="1"/>
  <c r="BI8" i="3" s="1"/>
  <c r="BK7" i="3"/>
  <c r="BL7" i="3" s="1"/>
  <c r="EB6" i="3"/>
  <c r="EA6" i="3"/>
  <c r="DU6" i="3"/>
  <c r="DT6" i="3"/>
  <c r="DN6" i="3"/>
  <c r="DM6" i="3"/>
  <c r="DG6" i="3"/>
  <c r="DF6" i="3"/>
  <c r="DA6" i="3"/>
  <c r="CZ6" i="3"/>
  <c r="CY6" i="3"/>
  <c r="CS6" i="3"/>
  <c r="CR6" i="3"/>
  <c r="CL6" i="3"/>
  <c r="CK6" i="3"/>
  <c r="CE6" i="3"/>
  <c r="CD6" i="3"/>
  <c r="BX6" i="3"/>
  <c r="BW6" i="3"/>
  <c r="BQ6" i="3"/>
  <c r="BP6" i="3"/>
  <c r="BJ6" i="3"/>
  <c r="BI6" i="3"/>
  <c r="EB5" i="3" a="1"/>
  <c r="EB5" i="3" s="1"/>
  <c r="EA5" i="3" a="1"/>
  <c r="EA5" i="3" s="1"/>
  <c r="DU5" i="3"/>
  <c r="DU5" i="3" a="1"/>
  <c r="DT5" i="3" a="1"/>
  <c r="DT5" i="3" s="1"/>
  <c r="DN5" i="3" a="1"/>
  <c r="DN5" i="3" s="1"/>
  <c r="DM5" i="3"/>
  <c r="DM5" i="3" a="1"/>
  <c r="DG5" i="3" a="1"/>
  <c r="DG5" i="3" s="1"/>
  <c r="DF5" i="3" a="1"/>
  <c r="DF5" i="3" s="1"/>
  <c r="CZ5" i="3"/>
  <c r="CZ5" i="3" a="1"/>
  <c r="CY5" i="3" a="1"/>
  <c r="CY5" i="3" s="1"/>
  <c r="CS5" i="3" a="1"/>
  <c r="CS5" i="3" s="1"/>
  <c r="CR5" i="3"/>
  <c r="CR5" i="3" a="1"/>
  <c r="CL5" i="3" a="1"/>
  <c r="CL5" i="3" s="1"/>
  <c r="CK5" i="3" a="1"/>
  <c r="CK5" i="3" s="1"/>
  <c r="CE5" i="3" a="1"/>
  <c r="CE5" i="3" s="1"/>
  <c r="CD5" i="3" a="1"/>
  <c r="CD5" i="3" s="1"/>
  <c r="BX5" i="3"/>
  <c r="BX5" i="3" a="1"/>
  <c r="BW5" i="3" a="1"/>
  <c r="BW5" i="3" s="1"/>
  <c r="BQ5" i="3" a="1"/>
  <c r="BQ5" i="3" s="1"/>
  <c r="BP5" i="3"/>
  <c r="BP5" i="3" a="1"/>
  <c r="BJ5" i="3" a="1"/>
  <c r="BJ5" i="3" s="1"/>
  <c r="BI5" i="3" a="1"/>
  <c r="BI5" i="3" s="1"/>
  <c r="BL10" i="3" l="1"/>
  <c r="BL8" i="3" a="1"/>
  <c r="BL8" i="3" s="1"/>
  <c r="BL9" i="3" s="1"/>
  <c r="BM7" i="3"/>
  <c r="BK8" i="3" a="1"/>
  <c r="BK8" i="3" s="1"/>
  <c r="BK9" i="3" s="1"/>
  <c r="BH8" i="3" a="1"/>
  <c r="BH8" i="3" s="1"/>
  <c r="BH9" i="3" s="1"/>
  <c r="BK4" i="3"/>
  <c r="BH5" i="3" a="1"/>
  <c r="BH5" i="3" s="1"/>
  <c r="BH6" i="3" s="1"/>
  <c r="BL11" i="3" l="1" a="1"/>
  <c r="BL11" i="3" s="1"/>
  <c r="BL12" i="3" s="1"/>
  <c r="BM10" i="3"/>
  <c r="BM8" i="3" a="1"/>
  <c r="BM8" i="3" s="1"/>
  <c r="BM9" i="3" s="1"/>
  <c r="BN7" i="3"/>
  <c r="BL4" i="3"/>
  <c r="BK5" i="3" a="1"/>
  <c r="BK5" i="3" s="1"/>
  <c r="BK6" i="3"/>
  <c r="BM12" i="3" l="1"/>
  <c r="BN10" i="3"/>
  <c r="BM11" i="3" a="1"/>
  <c r="BM11" i="3" s="1"/>
  <c r="BN8" i="3" a="1"/>
  <c r="BN8" i="3" s="1"/>
  <c r="BN9" i="3" s="1"/>
  <c r="BO7" i="3"/>
  <c r="BL5" i="3" a="1"/>
  <c r="BL5" i="3" s="1"/>
  <c r="BM4" i="3"/>
  <c r="BL6" i="3"/>
  <c r="BO10" i="3" l="1"/>
  <c r="BN11" i="3" a="1"/>
  <c r="BN11" i="3" s="1"/>
  <c r="BN12" i="3" s="1"/>
  <c r="BO8" i="3" a="1"/>
  <c r="BO8" i="3" s="1"/>
  <c r="BO9" i="3" s="1"/>
  <c r="BR7" i="3"/>
  <c r="BM6" i="3"/>
  <c r="BM5" i="3" a="1"/>
  <c r="BM5" i="3" s="1"/>
  <c r="BN4" i="3"/>
  <c r="BO11" i="3" l="1" a="1"/>
  <c r="BO11" i="3" s="1"/>
  <c r="BO12" i="3" s="1"/>
  <c r="BR10" i="3"/>
  <c r="BS7" i="3"/>
  <c r="BR8" i="3" a="1"/>
  <c r="BR8" i="3" s="1"/>
  <c r="BR9" i="3" s="1"/>
  <c r="BN5" i="3" a="1"/>
  <c r="BN5" i="3" s="1"/>
  <c r="BN6" i="3" s="1"/>
  <c r="BO4" i="3"/>
  <c r="BR11" i="3" l="1" a="1"/>
  <c r="BR11" i="3" s="1"/>
  <c r="BR12" i="3" s="1"/>
  <c r="BS10" i="3"/>
  <c r="BS8" i="3" a="1"/>
  <c r="BS8" i="3" s="1"/>
  <c r="BS9" i="3" s="1"/>
  <c r="BT7" i="3"/>
  <c r="BO6" i="3"/>
  <c r="BO5" i="3" a="1"/>
  <c r="BO5" i="3" s="1"/>
  <c r="BR4" i="3"/>
  <c r="BS11" i="3" l="1" a="1"/>
  <c r="BS11" i="3" s="1"/>
  <c r="BS12" i="3" s="1"/>
  <c r="BT10" i="3"/>
  <c r="BT8" i="3" a="1"/>
  <c r="BT8" i="3" s="1"/>
  <c r="BU7" i="3"/>
  <c r="BT9" i="3"/>
  <c r="BS4" i="3"/>
  <c r="BR5" i="3" a="1"/>
  <c r="BR5" i="3" s="1"/>
  <c r="BR6" i="3" s="1"/>
  <c r="BT11" i="3" l="1" a="1"/>
  <c r="BT11" i="3" s="1"/>
  <c r="BT12" i="3" s="1"/>
  <c r="BU10" i="3"/>
  <c r="BV7" i="3"/>
  <c r="BU8" i="3" a="1"/>
  <c r="BU8" i="3" s="1"/>
  <c r="BU9" i="3" s="1"/>
  <c r="BS5" i="3" a="1"/>
  <c r="BS5" i="3" s="1"/>
  <c r="BS6" i="3" s="1"/>
  <c r="BT4" i="3"/>
  <c r="BV10" i="3" l="1"/>
  <c r="BU11" i="3" a="1"/>
  <c r="BU11" i="3" s="1"/>
  <c r="BU12" i="3" s="1"/>
  <c r="BV8" i="3" a="1"/>
  <c r="BV8" i="3" s="1"/>
  <c r="BV9" i="3" s="1"/>
  <c r="BY7" i="3"/>
  <c r="BT5" i="3" a="1"/>
  <c r="BT5" i="3" s="1"/>
  <c r="BT6" i="3" s="1"/>
  <c r="BU4" i="3"/>
  <c r="BV11" i="3" l="1" a="1"/>
  <c r="BV11" i="3" s="1"/>
  <c r="BV12" i="3" s="1"/>
  <c r="BY10" i="3"/>
  <c r="BY8" i="3" a="1"/>
  <c r="BY8" i="3" s="1"/>
  <c r="BY9" i="3" s="1"/>
  <c r="BZ7" i="3"/>
  <c r="BV4" i="3"/>
  <c r="BU5" i="3" a="1"/>
  <c r="BU5" i="3" s="1"/>
  <c r="BU6" i="3" s="1"/>
  <c r="BY12" i="3" l="1"/>
  <c r="BY11" i="3" a="1"/>
  <c r="BY11" i="3" s="1"/>
  <c r="BZ10" i="3"/>
  <c r="BZ8" i="3" a="1"/>
  <c r="BZ8" i="3" s="1"/>
  <c r="BZ9" i="3" s="1"/>
  <c r="CA7" i="3"/>
  <c r="BV5" i="3" a="1"/>
  <c r="BV5" i="3" s="1"/>
  <c r="BV6" i="3" s="1"/>
  <c r="BY4" i="3"/>
  <c r="BZ11" i="3" l="1" a="1"/>
  <c r="BZ11" i="3" s="1"/>
  <c r="BZ12" i="3" s="1"/>
  <c r="CA10" i="3"/>
  <c r="CA8" i="3" a="1"/>
  <c r="CA8" i="3" s="1"/>
  <c r="CA9" i="3" s="1"/>
  <c r="CB7" i="3"/>
  <c r="BY5" i="3" a="1"/>
  <c r="BY5" i="3" s="1"/>
  <c r="BY6" i="3" s="1"/>
  <c r="BZ4" i="3"/>
  <c r="CA11" i="3" l="1" a="1"/>
  <c r="CA11" i="3" s="1"/>
  <c r="CA12" i="3" s="1"/>
  <c r="CB10" i="3"/>
  <c r="CB8" i="3" a="1"/>
  <c r="CB8" i="3" s="1"/>
  <c r="CB9" i="3" s="1"/>
  <c r="CC7" i="3"/>
  <c r="BZ5" i="3" a="1"/>
  <c r="BZ5" i="3" s="1"/>
  <c r="BZ6" i="3" s="1"/>
  <c r="CA4" i="3"/>
  <c r="CB11" i="3" l="1" a="1"/>
  <c r="CB11" i="3" s="1"/>
  <c r="CB12" i="3" s="1"/>
  <c r="CC10" i="3"/>
  <c r="CF7" i="3"/>
  <c r="CC8" i="3" a="1"/>
  <c r="CC8" i="3" s="1"/>
  <c r="CC9" i="3" s="1"/>
  <c r="CA5" i="3" a="1"/>
  <c r="CA5" i="3" s="1"/>
  <c r="CB4" i="3"/>
  <c r="CA6" i="3"/>
  <c r="CF10" i="3" l="1"/>
  <c r="CC11" i="3" a="1"/>
  <c r="CC11" i="3" s="1"/>
  <c r="CC12" i="3" s="1"/>
  <c r="CF8" i="3" a="1"/>
  <c r="CF8" i="3" s="1"/>
  <c r="CF9" i="3" s="1"/>
  <c r="CG7" i="3"/>
  <c r="CB5" i="3" a="1"/>
  <c r="CB5" i="3" s="1"/>
  <c r="CB6" i="3" s="1"/>
  <c r="CC4" i="3"/>
  <c r="CF11" i="3" l="1" a="1"/>
  <c r="CF11" i="3" s="1"/>
  <c r="CF12" i="3" s="1"/>
  <c r="CG10" i="3"/>
  <c r="CH7" i="3"/>
  <c r="CG8" i="3" a="1"/>
  <c r="CG8" i="3" s="1"/>
  <c r="CG9" i="3" s="1"/>
  <c r="CF4" i="3"/>
  <c r="CC6" i="3"/>
  <c r="CC5" i="3" a="1"/>
  <c r="CC5" i="3" s="1"/>
  <c r="CH10" i="3" l="1"/>
  <c r="CG11" i="3" a="1"/>
  <c r="CG11" i="3" s="1"/>
  <c r="CG12" i="3"/>
  <c r="CI7" i="3"/>
  <c r="CH8" i="3" a="1"/>
  <c r="CH8" i="3" s="1"/>
  <c r="CH9" i="3"/>
  <c r="CF6" i="3"/>
  <c r="CF5" i="3" a="1"/>
  <c r="CF5" i="3" s="1"/>
  <c r="CG4" i="3"/>
  <c r="CI10" i="3" l="1"/>
  <c r="CH11" i="3" a="1"/>
  <c r="CH11" i="3" s="1"/>
  <c r="CH12" i="3"/>
  <c r="CI8" i="3" a="1"/>
  <c r="CI8" i="3" s="1"/>
  <c r="CI9" i="3" s="1"/>
  <c r="CJ7" i="3"/>
  <c r="CH4" i="3"/>
  <c r="CG6" i="3"/>
  <c r="CG5" i="3" a="1"/>
  <c r="CG5" i="3" s="1"/>
  <c r="CI11" i="3" l="1" a="1"/>
  <c r="CI11" i="3" s="1"/>
  <c r="CI12" i="3"/>
  <c r="CJ10" i="3"/>
  <c r="CJ8" i="3" a="1"/>
  <c r="CJ8" i="3" s="1"/>
  <c r="CJ9" i="3"/>
  <c r="CM7" i="3"/>
  <c r="CH5" i="3" a="1"/>
  <c r="CH5" i="3" s="1"/>
  <c r="CI4" i="3"/>
  <c r="CH6" i="3"/>
  <c r="CJ11" i="3" l="1" a="1"/>
  <c r="CJ11" i="3" s="1"/>
  <c r="CJ12" i="3"/>
  <c r="CM10" i="3"/>
  <c r="CM8" i="3" a="1"/>
  <c r="CM8" i="3" s="1"/>
  <c r="CM9" i="3" s="1"/>
  <c r="CN7" i="3"/>
  <c r="CI5" i="3" a="1"/>
  <c r="CI5" i="3" s="1"/>
  <c r="CI6" i="3"/>
  <c r="CJ4" i="3"/>
  <c r="CM11" i="3" l="1" a="1"/>
  <c r="CM11" i="3" s="1"/>
  <c r="CM12" i="3"/>
  <c r="CN10" i="3"/>
  <c r="CN9" i="3"/>
  <c r="CN8" i="3" a="1"/>
  <c r="CN8" i="3" s="1"/>
  <c r="CO7" i="3"/>
  <c r="CJ5" i="3" a="1"/>
  <c r="CJ5" i="3" s="1"/>
  <c r="CJ6" i="3"/>
  <c r="CM4" i="3"/>
  <c r="CN11" i="3" l="1" a="1"/>
  <c r="CN11" i="3" s="1"/>
  <c r="CN12" i="3"/>
  <c r="CO10" i="3"/>
  <c r="CP7" i="3"/>
  <c r="CO9" i="3"/>
  <c r="CO8" i="3" a="1"/>
  <c r="CO8" i="3" s="1"/>
  <c r="CM6" i="3"/>
  <c r="CM5" i="3" a="1"/>
  <c r="CM5" i="3" s="1"/>
  <c r="CN4" i="3"/>
  <c r="CO11" i="3" l="1" a="1"/>
  <c r="CO11" i="3" s="1"/>
  <c r="CP10" i="3"/>
  <c r="CO12" i="3"/>
  <c r="CQ7" i="3"/>
  <c r="CP8" i="3" a="1"/>
  <c r="CP8" i="3" s="1"/>
  <c r="CP9" i="3"/>
  <c r="CN6" i="3"/>
  <c r="CN5" i="3" a="1"/>
  <c r="CN5" i="3" s="1"/>
  <c r="CO4" i="3"/>
  <c r="CP11" i="3" l="1" a="1"/>
  <c r="CP11" i="3" s="1"/>
  <c r="CQ10" i="3"/>
  <c r="CP12" i="3"/>
  <c r="CT7" i="3"/>
  <c r="CQ8" i="3" a="1"/>
  <c r="CQ8" i="3" s="1"/>
  <c r="CQ9" i="3"/>
  <c r="CP4" i="3"/>
  <c r="CO6" i="3"/>
  <c r="CO5" i="3" a="1"/>
  <c r="CO5" i="3" s="1"/>
  <c r="CQ11" i="3" l="1" a="1"/>
  <c r="CQ11" i="3" s="1"/>
  <c r="CT10" i="3"/>
  <c r="CQ12" i="3"/>
  <c r="CT9" i="3"/>
  <c r="CT8" i="3" a="1"/>
  <c r="CT8" i="3" s="1"/>
  <c r="CU7" i="3"/>
  <c r="CQ4" i="3"/>
  <c r="CP5" i="3" a="1"/>
  <c r="CP5" i="3" s="1"/>
  <c r="CP6" i="3"/>
  <c r="CT11" i="3" l="1" a="1"/>
  <c r="CT11" i="3" s="1"/>
  <c r="CT12" i="3"/>
  <c r="CU10" i="3"/>
  <c r="CU9" i="3"/>
  <c r="CU8" i="3" a="1"/>
  <c r="CU8" i="3" s="1"/>
  <c r="CV7" i="3"/>
  <c r="CT4" i="3"/>
  <c r="CQ5" i="3" a="1"/>
  <c r="CQ5" i="3" s="1"/>
  <c r="CQ6" i="3"/>
  <c r="CV10" i="3" l="1"/>
  <c r="CU12" i="3"/>
  <c r="CU11" i="3" a="1"/>
  <c r="CU11" i="3" s="1"/>
  <c r="CV9" i="3"/>
  <c r="CV8" i="3" a="1"/>
  <c r="CV8" i="3" s="1"/>
  <c r="CW7" i="3"/>
  <c r="CT6" i="3"/>
  <c r="CU4" i="3"/>
  <c r="CT5" i="3" a="1"/>
  <c r="CT5" i="3" s="1"/>
  <c r="CV11" i="3" l="1" a="1"/>
  <c r="CV11" i="3" s="1"/>
  <c r="CV12" i="3"/>
  <c r="CW10" i="3"/>
  <c r="CW9" i="3"/>
  <c r="CX7" i="3"/>
  <c r="CW8" i="3" a="1"/>
  <c r="CW8" i="3" s="1"/>
  <c r="CU6" i="3"/>
  <c r="CU5" i="3" a="1"/>
  <c r="CU5" i="3" s="1"/>
  <c r="CV4" i="3"/>
  <c r="CX10" i="3" l="1"/>
  <c r="CW11" i="3" a="1"/>
  <c r="CW11" i="3" s="1"/>
  <c r="CW12" i="3"/>
  <c r="DB7" i="3"/>
  <c r="CX8" i="3" a="1"/>
  <c r="CX8" i="3" s="1"/>
  <c r="CX9" i="3"/>
  <c r="CV6" i="3"/>
  <c r="CV5" i="3" a="1"/>
  <c r="CV5" i="3" s="1"/>
  <c r="CW4" i="3"/>
  <c r="DB10" i="3" l="1"/>
  <c r="CX11" i="3" a="1"/>
  <c r="CX11" i="3" s="1"/>
  <c r="CX12" i="3"/>
  <c r="DB9" i="3"/>
  <c r="DC7" i="3"/>
  <c r="DB8" i="3" a="1"/>
  <c r="DB8" i="3" s="1"/>
  <c r="CW6" i="3"/>
  <c r="CX4" i="3"/>
  <c r="CW5" i="3" a="1"/>
  <c r="CW5" i="3" s="1"/>
  <c r="DC10" i="3" l="1"/>
  <c r="DB12" i="3"/>
  <c r="DB11" i="3" a="1"/>
  <c r="DB11" i="3" s="1"/>
  <c r="DC9" i="3"/>
  <c r="DD7" i="3"/>
  <c r="DC8" i="3" a="1"/>
  <c r="DC8" i="3" s="1"/>
  <c r="DB4" i="3"/>
  <c r="CX5" i="3" a="1"/>
  <c r="CX5" i="3" s="1"/>
  <c r="CX6" i="3"/>
  <c r="DC12" i="3" l="1"/>
  <c r="DD10" i="3"/>
  <c r="DC11" i="3" a="1"/>
  <c r="DC11" i="3" s="1"/>
  <c r="DD9" i="3"/>
  <c r="DE7" i="3"/>
  <c r="DD8" i="3" a="1"/>
  <c r="DD8" i="3" s="1"/>
  <c r="DB6" i="3"/>
  <c r="DC4" i="3"/>
  <c r="DB5" i="3" a="1"/>
  <c r="DB5" i="3" s="1"/>
  <c r="DD12" i="3" l="1"/>
  <c r="DE10" i="3"/>
  <c r="DD11" i="3" a="1"/>
  <c r="DD11" i="3" s="1"/>
  <c r="DE8" i="3" a="1"/>
  <c r="DE8" i="3" s="1"/>
  <c r="DH7" i="3"/>
  <c r="DE9" i="3"/>
  <c r="DC6" i="3"/>
  <c r="DD4" i="3"/>
  <c r="DC5" i="3" a="1"/>
  <c r="DC5" i="3" s="1"/>
  <c r="DE11" i="3" l="1" a="1"/>
  <c r="DE11" i="3" s="1"/>
  <c r="DH10" i="3"/>
  <c r="DE12" i="3"/>
  <c r="DH8" i="3" a="1"/>
  <c r="DH8" i="3" s="1"/>
  <c r="DH9" i="3"/>
  <c r="DI7" i="3"/>
  <c r="DD6" i="3"/>
  <c r="DE4" i="3"/>
  <c r="DD5" i="3" a="1"/>
  <c r="DD5" i="3" s="1"/>
  <c r="DH11" i="3" l="1" a="1"/>
  <c r="DH11" i="3" s="1"/>
  <c r="DH12" i="3"/>
  <c r="DI10" i="3"/>
  <c r="DI8" i="3" a="1"/>
  <c r="DI8" i="3" s="1"/>
  <c r="DI9" i="3"/>
  <c r="DJ7" i="3"/>
  <c r="DE5" i="3" a="1"/>
  <c r="DE5" i="3" s="1"/>
  <c r="DE6" i="3"/>
  <c r="DH4" i="3"/>
  <c r="DI12" i="3" l="1"/>
  <c r="DI11" i="3" a="1"/>
  <c r="DI11" i="3" s="1"/>
  <c r="DJ10" i="3"/>
  <c r="DJ9" i="3"/>
  <c r="DK7" i="3"/>
  <c r="DJ8" i="3" a="1"/>
  <c r="DJ8" i="3" s="1"/>
  <c r="DH5" i="3" a="1"/>
  <c r="DH5" i="3" s="1"/>
  <c r="DH6" i="3"/>
  <c r="DI4" i="3"/>
  <c r="DK10" i="3" l="1"/>
  <c r="DJ12" i="3"/>
  <c r="DJ11" i="3" a="1"/>
  <c r="DJ11" i="3" s="1"/>
  <c r="DK9" i="3"/>
  <c r="DL7" i="3"/>
  <c r="DK8" i="3" a="1"/>
  <c r="DK8" i="3" s="1"/>
  <c r="DI5" i="3" a="1"/>
  <c r="DI5" i="3" s="1"/>
  <c r="DI6" i="3"/>
  <c r="DJ4" i="3"/>
  <c r="DL10" i="3" l="1"/>
  <c r="DK11" i="3" a="1"/>
  <c r="DK11" i="3" s="1"/>
  <c r="DK12" i="3"/>
  <c r="DL9" i="3"/>
  <c r="DL8" i="3" a="1"/>
  <c r="DL8" i="3" s="1"/>
  <c r="DO7" i="3"/>
  <c r="DJ6" i="3"/>
  <c r="DK4" i="3"/>
  <c r="DJ5" i="3" a="1"/>
  <c r="DJ5" i="3" s="1"/>
  <c r="DL12" i="3" l="1"/>
  <c r="DL11" i="3" a="1"/>
  <c r="DL11" i="3" s="1"/>
  <c r="DO10" i="3"/>
  <c r="DP7" i="3"/>
  <c r="DO8" i="3" a="1"/>
  <c r="DO8" i="3" s="1"/>
  <c r="DO9" i="3"/>
  <c r="DK6" i="3"/>
  <c r="DL4" i="3"/>
  <c r="DK5" i="3" a="1"/>
  <c r="DK5" i="3" s="1"/>
  <c r="DP10" i="3" l="1"/>
  <c r="DO11" i="3" a="1"/>
  <c r="DO11" i="3" s="1"/>
  <c r="DO12" i="3"/>
  <c r="DQ7" i="3"/>
  <c r="DP8" i="3" a="1"/>
  <c r="DP8" i="3" s="1"/>
  <c r="DP9" i="3"/>
  <c r="DL6" i="3"/>
  <c r="DL5" i="3" a="1"/>
  <c r="DL5" i="3" s="1"/>
  <c r="DO4" i="3"/>
  <c r="DP11" i="3" l="1" a="1"/>
  <c r="DP11" i="3" s="1"/>
  <c r="DP12" i="3"/>
  <c r="DQ10" i="3"/>
  <c r="DQ8" i="3" a="1"/>
  <c r="DQ8" i="3" s="1"/>
  <c r="DR7" i="3"/>
  <c r="DQ9" i="3"/>
  <c r="DP4" i="3"/>
  <c r="DO5" i="3" a="1"/>
  <c r="DO5" i="3" s="1"/>
  <c r="DO6" i="3"/>
  <c r="DR10" i="3" l="1"/>
  <c r="DQ12" i="3"/>
  <c r="DQ11" i="3" a="1"/>
  <c r="DQ11" i="3" s="1"/>
  <c r="DR9" i="3"/>
  <c r="DR8" i="3" a="1"/>
  <c r="DR8" i="3" s="1"/>
  <c r="DS7" i="3"/>
  <c r="DQ4" i="3"/>
  <c r="DP5" i="3" a="1"/>
  <c r="DP5" i="3" s="1"/>
  <c r="DP6" i="3"/>
  <c r="DR11" i="3" l="1" a="1"/>
  <c r="DR11" i="3" s="1"/>
  <c r="DR12" i="3"/>
  <c r="DS10" i="3"/>
  <c r="DS9" i="3"/>
  <c r="DS8" i="3" a="1"/>
  <c r="DS8" i="3" s="1"/>
  <c r="DV7" i="3"/>
  <c r="DQ5" i="3" a="1"/>
  <c r="DQ5" i="3" s="1"/>
  <c r="DR4" i="3"/>
  <c r="DQ6" i="3"/>
  <c r="DS12" i="3" l="1"/>
  <c r="DV10" i="3"/>
  <c r="DS11" i="3" a="1"/>
  <c r="DS11" i="3" s="1"/>
  <c r="DW7" i="3"/>
  <c r="DV9" i="3"/>
  <c r="DV8" i="3" a="1"/>
  <c r="DV8" i="3" s="1"/>
  <c r="DR6" i="3"/>
  <c r="DR5" i="3" a="1"/>
  <c r="DR5" i="3" s="1"/>
  <c r="DS4" i="3"/>
  <c r="DW10" i="3" l="1"/>
  <c r="DV11" i="3" a="1"/>
  <c r="DV11" i="3" s="1"/>
  <c r="DV12" i="3"/>
  <c r="DX7" i="3"/>
  <c r="DW8" i="3" a="1"/>
  <c r="DW8" i="3" s="1"/>
  <c r="DW9" i="3"/>
  <c r="DS6" i="3"/>
  <c r="DS5" i="3" a="1"/>
  <c r="DS5" i="3" s="1"/>
  <c r="DV4" i="3"/>
  <c r="DX10" i="3" l="1"/>
  <c r="DW12" i="3"/>
  <c r="DW11" i="3" a="1"/>
  <c r="DW11" i="3" s="1"/>
  <c r="DX8" i="3" a="1"/>
  <c r="DX8" i="3" s="1"/>
  <c r="DY7" i="3"/>
  <c r="DX9" i="3"/>
  <c r="DW4" i="3"/>
  <c r="DV6" i="3"/>
  <c r="DV5" i="3" a="1"/>
  <c r="DV5" i="3" s="1"/>
  <c r="DX11" i="3" l="1" a="1"/>
  <c r="DX11" i="3" s="1"/>
  <c r="DY10" i="3"/>
  <c r="DX12" i="3"/>
  <c r="DY8" i="3" a="1"/>
  <c r="DY8" i="3" s="1"/>
  <c r="DZ7" i="3"/>
  <c r="DY9" i="3"/>
  <c r="DX4" i="3"/>
  <c r="DW5" i="3" a="1"/>
  <c r="DW5" i="3" s="1"/>
  <c r="DW6" i="3"/>
  <c r="DY11" i="3" l="1" a="1"/>
  <c r="DY11" i="3" s="1"/>
  <c r="DY12" i="3"/>
  <c r="DZ10" i="3"/>
  <c r="DZ9" i="3"/>
  <c r="DZ8" i="3" a="1"/>
  <c r="DZ8" i="3" s="1"/>
  <c r="DX5" i="3" a="1"/>
  <c r="DX5" i="3" s="1"/>
  <c r="DY4" i="3"/>
  <c r="DX6" i="3"/>
  <c r="DZ12" i="3" l="1"/>
  <c r="DZ11" i="3" a="1"/>
  <c r="DZ11" i="3" s="1"/>
  <c r="DY5" i="3" a="1"/>
  <c r="DY5" i="3" s="1"/>
  <c r="DZ4" i="3"/>
  <c r="DY6" i="3"/>
  <c r="DZ6" i="3" l="1"/>
  <c r="DZ5" i="3" a="1"/>
  <c r="DZ5" i="3" s="1"/>
  <c r="R5" i="18" l="1" a="1"/>
  <c r="R5" i="18" s="1"/>
  <c r="Q5" i="18" a="1"/>
  <c r="Q5" i="18" s="1"/>
  <c r="P5" i="18" a="1"/>
  <c r="P5" i="18" s="1"/>
  <c r="O5" i="18" a="1"/>
  <c r="O5" i="18" s="1"/>
  <c r="N5" i="18" a="1"/>
  <c r="N5" i="18" s="1"/>
  <c r="M5" i="18" a="1"/>
  <c r="M5" i="18" s="1"/>
  <c r="L5" i="18" a="1"/>
  <c r="L5" i="18" s="1"/>
  <c r="K5" i="18" a="1"/>
  <c r="K5" i="18" s="1"/>
  <c r="J5" i="18" a="1"/>
  <c r="J5" i="18" s="1"/>
  <c r="I12" i="18"/>
  <c r="I11" i="18" a="1"/>
  <c r="I11" i="18" s="1"/>
  <c r="I9" i="18"/>
  <c r="I8" i="18" a="1"/>
  <c r="I8" i="18" s="1"/>
  <c r="I5" i="18" a="1"/>
  <c r="I5" i="18" s="1"/>
  <c r="F12" i="18"/>
  <c r="F9" i="18"/>
  <c r="F6" i="18"/>
  <c r="E10" i="18"/>
  <c r="E7" i="18"/>
  <c r="E4" i="18"/>
  <c r="D10" i="18"/>
  <c r="D7" i="18"/>
  <c r="D4" i="18"/>
  <c r="H1" i="18"/>
  <c r="I6" i="18" l="1"/>
  <c r="BC12" i="3" l="1"/>
  <c r="BB12" i="3"/>
  <c r="AV12" i="3"/>
  <c r="AU12" i="3"/>
  <c r="AO12" i="3"/>
  <c r="AN12" i="3"/>
  <c r="AH12" i="3"/>
  <c r="AG12" i="3"/>
  <c r="AA12" i="3"/>
  <c r="Z12" i="3"/>
  <c r="T12" i="3"/>
  <c r="S12" i="3"/>
  <c r="M12" i="3"/>
  <c r="L12" i="3"/>
  <c r="I12" i="3"/>
  <c r="BC11" i="3" a="1"/>
  <c r="BC11" i="3" s="1"/>
  <c r="BB11" i="3" a="1"/>
  <c r="BB11" i="3" s="1"/>
  <c r="AV11" i="3" a="1"/>
  <c r="AV11" i="3" s="1"/>
  <c r="AU11" i="3" a="1"/>
  <c r="AU11" i="3" s="1"/>
  <c r="AO11" i="3" a="1"/>
  <c r="AO11" i="3" s="1"/>
  <c r="AN11" i="3" a="1"/>
  <c r="AN11" i="3" s="1"/>
  <c r="AH11" i="3" a="1"/>
  <c r="AH11" i="3" s="1"/>
  <c r="AG11" i="3" a="1"/>
  <c r="AG11" i="3" s="1"/>
  <c r="AA11" i="3" a="1"/>
  <c r="AA11" i="3" s="1"/>
  <c r="Z11" i="3" a="1"/>
  <c r="Z11" i="3" s="1"/>
  <c r="T11" i="3" a="1"/>
  <c r="T11" i="3" s="1"/>
  <c r="S11" i="3" a="1"/>
  <c r="S11" i="3" s="1"/>
  <c r="M11" i="3" a="1"/>
  <c r="M11" i="3" s="1"/>
  <c r="L11" i="3" a="1"/>
  <c r="L11" i="3" s="1"/>
  <c r="I11" i="3" a="1"/>
  <c r="I11" i="3" s="1"/>
  <c r="J10" i="3"/>
  <c r="J12" i="3" s="1"/>
  <c r="E10" i="3"/>
  <c r="D10" i="3"/>
  <c r="BC9" i="3"/>
  <c r="BB9" i="3"/>
  <c r="AV9" i="3"/>
  <c r="AU9" i="3"/>
  <c r="AO9" i="3"/>
  <c r="AN9" i="3"/>
  <c r="AH9" i="3"/>
  <c r="AG9" i="3"/>
  <c r="AA9" i="3"/>
  <c r="Z9" i="3"/>
  <c r="T9" i="3"/>
  <c r="S9" i="3"/>
  <c r="M9" i="3"/>
  <c r="L9" i="3"/>
  <c r="I9" i="3"/>
  <c r="BC8" i="3" a="1"/>
  <c r="BC8" i="3" s="1"/>
  <c r="BB8" i="3" a="1"/>
  <c r="BB8" i="3" s="1"/>
  <c r="AV8" i="3" a="1"/>
  <c r="AV8" i="3" s="1"/>
  <c r="AU8" i="3" a="1"/>
  <c r="AU8" i="3" s="1"/>
  <c r="AO8" i="3" a="1"/>
  <c r="AO8" i="3" s="1"/>
  <c r="AN8" i="3" a="1"/>
  <c r="AN8" i="3" s="1"/>
  <c r="AH8" i="3" a="1"/>
  <c r="AH8" i="3" s="1"/>
  <c r="AG8" i="3" a="1"/>
  <c r="AG8" i="3" s="1"/>
  <c r="AA8" i="3" a="1"/>
  <c r="AA8" i="3" s="1"/>
  <c r="Z8" i="3" a="1"/>
  <c r="Z8" i="3" s="1"/>
  <c r="T8" i="3" a="1"/>
  <c r="T8" i="3" s="1"/>
  <c r="S8" i="3" a="1"/>
  <c r="S8" i="3" s="1"/>
  <c r="M8" i="3" a="1"/>
  <c r="M8" i="3" s="1"/>
  <c r="L8" i="3" a="1"/>
  <c r="L8" i="3" s="1"/>
  <c r="I8" i="3" a="1"/>
  <c r="I8" i="3" s="1"/>
  <c r="J7" i="3"/>
  <c r="J8" i="3" s="1" a="1"/>
  <c r="J8" i="3" s="1"/>
  <c r="E7" i="3"/>
  <c r="D7" i="3"/>
  <c r="BC6" i="3"/>
  <c r="BB6" i="3"/>
  <c r="AV6" i="3"/>
  <c r="AU6" i="3"/>
  <c r="AO6" i="3"/>
  <c r="AN6" i="3"/>
  <c r="AH6" i="3"/>
  <c r="AG6" i="3"/>
  <c r="AA6" i="3"/>
  <c r="Z6" i="3"/>
  <c r="T6" i="3"/>
  <c r="S6" i="3"/>
  <c r="M6" i="3"/>
  <c r="L6" i="3"/>
  <c r="I6" i="3"/>
  <c r="BC5" i="3" a="1"/>
  <c r="BC5" i="3" s="1"/>
  <c r="BB5" i="3" a="1"/>
  <c r="BB5" i="3" s="1"/>
  <c r="AV5" i="3" a="1"/>
  <c r="AV5" i="3" s="1"/>
  <c r="AU5" i="3" a="1"/>
  <c r="AU5" i="3" s="1"/>
  <c r="AO5" i="3" a="1"/>
  <c r="AO5" i="3" s="1"/>
  <c r="AN5" i="3" a="1"/>
  <c r="AN5" i="3" s="1"/>
  <c r="AH5" i="3" a="1"/>
  <c r="AH5" i="3" s="1"/>
  <c r="AG5" i="3" a="1"/>
  <c r="AG5" i="3" s="1"/>
  <c r="AA5" i="3" a="1"/>
  <c r="AA5" i="3" s="1"/>
  <c r="Z5" i="3" a="1"/>
  <c r="Z5" i="3" s="1"/>
  <c r="T5" i="3" a="1"/>
  <c r="T5" i="3" s="1"/>
  <c r="S5" i="3" a="1"/>
  <c r="S5" i="3" s="1"/>
  <c r="M5" i="3" a="1"/>
  <c r="M5" i="3" s="1"/>
  <c r="L5" i="3" a="1"/>
  <c r="L5" i="3" s="1"/>
  <c r="I5" i="3" a="1"/>
  <c r="I5" i="3" s="1"/>
  <c r="J4" i="3"/>
  <c r="J6" i="3" s="1"/>
  <c r="E4" i="3"/>
  <c r="D4" i="3"/>
  <c r="K4" i="3" l="1"/>
  <c r="K6" i="3" s="1"/>
  <c r="K7" i="3"/>
  <c r="K9" i="3" s="1"/>
  <c r="J11" i="3" a="1"/>
  <c r="J11" i="3" s="1"/>
  <c r="J9" i="3"/>
  <c r="J5" i="3" a="1"/>
  <c r="J5" i="3" s="1"/>
  <c r="K10" i="3"/>
  <c r="N43" i="5"/>
  <c r="N41" i="5"/>
  <c r="N37" i="5"/>
  <c r="N35" i="5"/>
  <c r="N26" i="5"/>
  <c r="N21" i="5"/>
  <c r="N20" i="5"/>
  <c r="N19" i="5"/>
  <c r="N18" i="5"/>
  <c r="N17" i="5"/>
  <c r="N10" i="5"/>
  <c r="N6" i="5"/>
  <c r="N5" i="5"/>
  <c r="O218" i="6"/>
  <c r="O216" i="6"/>
  <c r="L216" i="6"/>
  <c r="H216" i="6"/>
  <c r="O215" i="6"/>
  <c r="L215" i="6"/>
  <c r="H215" i="6"/>
  <c r="O214" i="6"/>
  <c r="L214" i="6"/>
  <c r="H214" i="6"/>
  <c r="O213" i="6"/>
  <c r="L213" i="6"/>
  <c r="H213" i="6"/>
  <c r="O212" i="6"/>
  <c r="L212" i="6"/>
  <c r="H212" i="6"/>
  <c r="O211" i="6"/>
  <c r="L211" i="6"/>
  <c r="H211" i="6"/>
  <c r="O210" i="6"/>
  <c r="L210" i="6"/>
  <c r="H210" i="6"/>
  <c r="O209" i="6"/>
  <c r="L209" i="6"/>
  <c r="H209" i="6"/>
  <c r="O208" i="6"/>
  <c r="L208" i="6"/>
  <c r="H208" i="6"/>
  <c r="O207" i="6"/>
  <c r="L207" i="6"/>
  <c r="H207" i="6"/>
  <c r="O206" i="6"/>
  <c r="L206" i="6"/>
  <c r="H206" i="6"/>
  <c r="O205" i="6"/>
  <c r="L205" i="6"/>
  <c r="H205" i="6"/>
  <c r="O204" i="6"/>
  <c r="L204" i="6"/>
  <c r="H204" i="6"/>
  <c r="O203" i="6"/>
  <c r="L203" i="6"/>
  <c r="H203" i="6"/>
  <c r="O202" i="6"/>
  <c r="L202" i="6"/>
  <c r="H202" i="6"/>
  <c r="O201" i="6"/>
  <c r="L201" i="6"/>
  <c r="H201" i="6"/>
  <c r="O200" i="6"/>
  <c r="L200" i="6"/>
  <c r="H200" i="6"/>
  <c r="O199" i="6"/>
  <c r="L199" i="6"/>
  <c r="H199" i="6"/>
  <c r="O198" i="6"/>
  <c r="L198" i="6"/>
  <c r="H198" i="6"/>
  <c r="O197" i="6"/>
  <c r="L197" i="6"/>
  <c r="H197" i="6"/>
  <c r="O196" i="6"/>
  <c r="L196" i="6"/>
  <c r="H196" i="6"/>
  <c r="O195" i="6"/>
  <c r="L195" i="6"/>
  <c r="H195" i="6"/>
  <c r="O194" i="6"/>
  <c r="L194" i="6"/>
  <c r="H194" i="6"/>
  <c r="O193" i="6"/>
  <c r="L193" i="6"/>
  <c r="H193" i="6"/>
  <c r="O192" i="6"/>
  <c r="L192" i="6"/>
  <c r="H192" i="6"/>
  <c r="O191" i="6"/>
  <c r="L191" i="6"/>
  <c r="H191" i="6"/>
  <c r="O190" i="6"/>
  <c r="L190" i="6"/>
  <c r="H190" i="6"/>
  <c r="O189" i="6"/>
  <c r="L189" i="6"/>
  <c r="H189" i="6"/>
  <c r="O188" i="6"/>
  <c r="L188" i="6"/>
  <c r="H188" i="6"/>
  <c r="O187" i="6"/>
  <c r="L187" i="6"/>
  <c r="H187" i="6"/>
  <c r="O186" i="6"/>
  <c r="L186" i="6"/>
  <c r="H186" i="6"/>
  <c r="O185" i="6"/>
  <c r="L185" i="6"/>
  <c r="H185" i="6"/>
  <c r="O184" i="6"/>
  <c r="L184" i="6"/>
  <c r="H184" i="6"/>
  <c r="O183" i="6"/>
  <c r="L183" i="6"/>
  <c r="H183" i="6"/>
  <c r="O182" i="6"/>
  <c r="L182" i="6"/>
  <c r="H182" i="6"/>
  <c r="O181" i="6"/>
  <c r="L181" i="6"/>
  <c r="H181" i="6"/>
  <c r="O180" i="6"/>
  <c r="L180" i="6"/>
  <c r="H180" i="6"/>
  <c r="O179" i="6"/>
  <c r="L179" i="6"/>
  <c r="H179" i="6"/>
  <c r="O178" i="6"/>
  <c r="L178" i="6"/>
  <c r="H178" i="6"/>
  <c r="O177" i="6"/>
  <c r="L177" i="6"/>
  <c r="H177" i="6"/>
  <c r="O176" i="6"/>
  <c r="L176" i="6"/>
  <c r="H176" i="6"/>
  <c r="O175" i="6"/>
  <c r="L175" i="6"/>
  <c r="H175" i="6"/>
  <c r="O174" i="6"/>
  <c r="L174" i="6"/>
  <c r="H174" i="6"/>
  <c r="O173" i="6"/>
  <c r="L173" i="6"/>
  <c r="H173" i="6"/>
  <c r="O172" i="6"/>
  <c r="L172" i="6"/>
  <c r="H172" i="6"/>
  <c r="O171" i="6"/>
  <c r="L171" i="6"/>
  <c r="H171" i="6"/>
  <c r="O170" i="6"/>
  <c r="L170" i="6"/>
  <c r="H170" i="6"/>
  <c r="O169" i="6"/>
  <c r="L169" i="6"/>
  <c r="H169" i="6"/>
  <c r="O168" i="6"/>
  <c r="L168" i="6"/>
  <c r="H168" i="6"/>
  <c r="O167" i="6"/>
  <c r="L167" i="6"/>
  <c r="H167" i="6"/>
  <c r="O166" i="6"/>
  <c r="L166" i="6"/>
  <c r="H166" i="6"/>
  <c r="O165" i="6"/>
  <c r="L165" i="6"/>
  <c r="H165" i="6"/>
  <c r="O164" i="6"/>
  <c r="L164" i="6"/>
  <c r="H164" i="6"/>
  <c r="O163" i="6"/>
  <c r="L163" i="6"/>
  <c r="H163" i="6"/>
  <c r="O162" i="6"/>
  <c r="L162" i="6"/>
  <c r="H162" i="6"/>
  <c r="O161" i="6"/>
  <c r="L161" i="6"/>
  <c r="H161" i="6"/>
  <c r="O160" i="6"/>
  <c r="L160" i="6"/>
  <c r="H160" i="6"/>
  <c r="O159" i="6"/>
  <c r="L159" i="6"/>
  <c r="H159" i="6"/>
  <c r="O158" i="6"/>
  <c r="L158" i="6"/>
  <c r="H158" i="6"/>
  <c r="O157" i="6"/>
  <c r="L157" i="6"/>
  <c r="H157" i="6"/>
  <c r="O156" i="6"/>
  <c r="L156" i="6"/>
  <c r="H156" i="6"/>
  <c r="O155" i="6"/>
  <c r="L155" i="6"/>
  <c r="H155" i="6"/>
  <c r="O154" i="6"/>
  <c r="L154" i="6"/>
  <c r="H154" i="6"/>
  <c r="O153" i="6"/>
  <c r="L153" i="6"/>
  <c r="H153" i="6"/>
  <c r="O152" i="6"/>
  <c r="L152" i="6"/>
  <c r="H152" i="6"/>
  <c r="O151" i="6"/>
  <c r="L151" i="6"/>
  <c r="H151" i="6"/>
  <c r="O150" i="6"/>
  <c r="L150" i="6"/>
  <c r="H150" i="6"/>
  <c r="O149" i="6"/>
  <c r="L149" i="6"/>
  <c r="H149" i="6"/>
  <c r="O148" i="6"/>
  <c r="L148" i="6"/>
  <c r="H148" i="6"/>
  <c r="O147" i="6"/>
  <c r="L147" i="6"/>
  <c r="H147" i="6"/>
  <c r="O146" i="6"/>
  <c r="L146" i="6"/>
  <c r="H146" i="6"/>
  <c r="O145" i="6"/>
  <c r="L145" i="6"/>
  <c r="H145" i="6"/>
  <c r="O144" i="6"/>
  <c r="L144" i="6"/>
  <c r="H144" i="6"/>
  <c r="O143" i="6"/>
  <c r="L143" i="6"/>
  <c r="H143" i="6"/>
  <c r="O142" i="6"/>
  <c r="L142" i="6"/>
  <c r="H142" i="6"/>
  <c r="O141" i="6"/>
  <c r="L141" i="6"/>
  <c r="H141" i="6"/>
  <c r="O140" i="6"/>
  <c r="L140" i="6"/>
  <c r="H140" i="6"/>
  <c r="O139" i="6"/>
  <c r="L139" i="6"/>
  <c r="H139" i="6"/>
  <c r="O138" i="6"/>
  <c r="L138" i="6"/>
  <c r="H138" i="6"/>
  <c r="O137" i="6"/>
  <c r="L137" i="6"/>
  <c r="H137" i="6"/>
  <c r="O136" i="6"/>
  <c r="L136" i="6"/>
  <c r="H136" i="6"/>
  <c r="O135" i="6"/>
  <c r="L135" i="6"/>
  <c r="H135" i="6"/>
  <c r="O134" i="6"/>
  <c r="L134" i="6"/>
  <c r="H134" i="6"/>
  <c r="O133" i="6"/>
  <c r="L133" i="6"/>
  <c r="H133" i="6"/>
  <c r="O132" i="6"/>
  <c r="L132" i="6"/>
  <c r="H132" i="6"/>
  <c r="O131" i="6"/>
  <c r="L131" i="6"/>
  <c r="H131" i="6"/>
  <c r="O130" i="6"/>
  <c r="L130" i="6"/>
  <c r="H130" i="6"/>
  <c r="O129" i="6"/>
  <c r="L129" i="6"/>
  <c r="H129" i="6"/>
  <c r="O128" i="6"/>
  <c r="L128" i="6"/>
  <c r="H128" i="6"/>
  <c r="O127" i="6"/>
  <c r="L127" i="6"/>
  <c r="H127" i="6"/>
  <c r="O126" i="6"/>
  <c r="L126" i="6"/>
  <c r="H126" i="6"/>
  <c r="O125" i="6"/>
  <c r="L125" i="6"/>
  <c r="H125" i="6"/>
  <c r="O124" i="6"/>
  <c r="L124" i="6"/>
  <c r="H124" i="6"/>
  <c r="O123" i="6"/>
  <c r="L123" i="6"/>
  <c r="H123" i="6"/>
  <c r="O122" i="6"/>
  <c r="L122" i="6"/>
  <c r="H122" i="6"/>
  <c r="O121" i="6"/>
  <c r="L121" i="6"/>
  <c r="H121" i="6"/>
  <c r="O120" i="6"/>
  <c r="L120" i="6"/>
  <c r="H120" i="6"/>
  <c r="O119" i="6"/>
  <c r="L119" i="6"/>
  <c r="H119" i="6"/>
  <c r="O118" i="6"/>
  <c r="L118" i="6"/>
  <c r="H118" i="6"/>
  <c r="O117" i="6"/>
  <c r="L117" i="6"/>
  <c r="H117" i="6"/>
  <c r="O116" i="6"/>
  <c r="L116" i="6"/>
  <c r="H116" i="6"/>
  <c r="O115" i="6"/>
  <c r="L115" i="6"/>
  <c r="H115" i="6"/>
  <c r="O114" i="6"/>
  <c r="L114" i="6"/>
  <c r="H114" i="6"/>
  <c r="O113" i="6"/>
  <c r="L113" i="6"/>
  <c r="H113" i="6"/>
  <c r="O112" i="6"/>
  <c r="L112" i="6"/>
  <c r="H112" i="6"/>
  <c r="O111" i="6"/>
  <c r="L111" i="6"/>
  <c r="H111" i="6"/>
  <c r="O110" i="6"/>
  <c r="L110" i="6"/>
  <c r="H110" i="6"/>
  <c r="O109" i="6"/>
  <c r="L109" i="6"/>
  <c r="H109" i="6"/>
  <c r="O108" i="6"/>
  <c r="L108" i="6"/>
  <c r="H108" i="6"/>
  <c r="O107" i="6"/>
  <c r="L107" i="6"/>
  <c r="H107" i="6"/>
  <c r="O106" i="6"/>
  <c r="L106" i="6"/>
  <c r="H106" i="6"/>
  <c r="O105" i="6"/>
  <c r="L105" i="6"/>
  <c r="H105" i="6"/>
  <c r="O104" i="6"/>
  <c r="L104" i="6"/>
  <c r="H104" i="6"/>
  <c r="O103" i="6"/>
  <c r="L103" i="6"/>
  <c r="H103" i="6"/>
  <c r="O102" i="6"/>
  <c r="L102" i="6"/>
  <c r="H102" i="6"/>
  <c r="O101" i="6"/>
  <c r="L101" i="6"/>
  <c r="H101" i="6"/>
  <c r="O100" i="6"/>
  <c r="L100" i="6"/>
  <c r="H100" i="6"/>
  <c r="O99" i="6"/>
  <c r="L99" i="6"/>
  <c r="H99" i="6"/>
  <c r="O98" i="6"/>
  <c r="L98" i="6"/>
  <c r="H98" i="6"/>
  <c r="O97" i="6"/>
  <c r="L97" i="6"/>
  <c r="H97" i="6"/>
  <c r="O96" i="6"/>
  <c r="L96" i="6"/>
  <c r="H96" i="6"/>
  <c r="O95" i="6"/>
  <c r="L95" i="6"/>
  <c r="H95" i="6"/>
  <c r="O94" i="6"/>
  <c r="L94" i="6"/>
  <c r="H94" i="6"/>
  <c r="O93" i="6"/>
  <c r="L93" i="6"/>
  <c r="H93" i="6"/>
  <c r="O92" i="6"/>
  <c r="L92" i="6"/>
  <c r="H92" i="6"/>
  <c r="O91" i="6"/>
  <c r="L91" i="6"/>
  <c r="H91" i="6"/>
  <c r="O90" i="6"/>
  <c r="L90" i="6"/>
  <c r="H90" i="6"/>
  <c r="O89" i="6"/>
  <c r="L89" i="6"/>
  <c r="H89" i="6"/>
  <c r="O88" i="6"/>
  <c r="L88" i="6"/>
  <c r="H88" i="6"/>
  <c r="O87" i="6"/>
  <c r="L87" i="6"/>
  <c r="H87" i="6"/>
  <c r="O86" i="6"/>
  <c r="L86" i="6"/>
  <c r="H86" i="6"/>
  <c r="O85" i="6"/>
  <c r="L85" i="6"/>
  <c r="H85" i="6"/>
  <c r="O84" i="6"/>
  <c r="L84" i="6"/>
  <c r="H84" i="6"/>
  <c r="O83" i="6"/>
  <c r="L83" i="6"/>
  <c r="H83" i="6"/>
  <c r="O82" i="6"/>
  <c r="L82" i="6"/>
  <c r="H82" i="6"/>
  <c r="O81" i="6"/>
  <c r="L81" i="6"/>
  <c r="H81" i="6"/>
  <c r="O80" i="6"/>
  <c r="L80" i="6"/>
  <c r="H80" i="6"/>
  <c r="O79" i="6"/>
  <c r="L79" i="6"/>
  <c r="H79" i="6"/>
  <c r="O78" i="6"/>
  <c r="L78" i="6"/>
  <c r="H78" i="6"/>
  <c r="O77" i="6"/>
  <c r="L77" i="6"/>
  <c r="H77" i="6"/>
  <c r="O76" i="6"/>
  <c r="L76" i="6"/>
  <c r="H76" i="6"/>
  <c r="O75" i="6"/>
  <c r="L75" i="6"/>
  <c r="H75" i="6"/>
  <c r="O74" i="6"/>
  <c r="L74" i="6"/>
  <c r="H74" i="6"/>
  <c r="O73" i="6"/>
  <c r="L73" i="6"/>
  <c r="H73" i="6"/>
  <c r="O72" i="6"/>
  <c r="L72" i="6"/>
  <c r="H72" i="6"/>
  <c r="O71" i="6"/>
  <c r="L71" i="6"/>
  <c r="H71" i="6"/>
  <c r="O70" i="6"/>
  <c r="L70" i="6"/>
  <c r="H70" i="6"/>
  <c r="O69" i="6"/>
  <c r="L69" i="6"/>
  <c r="H69" i="6"/>
  <c r="O68" i="6"/>
  <c r="L68" i="6"/>
  <c r="H68" i="6"/>
  <c r="O67" i="6"/>
  <c r="L67" i="6"/>
  <c r="H67" i="6"/>
  <c r="O66" i="6"/>
  <c r="L66" i="6"/>
  <c r="H66" i="6"/>
  <c r="O65" i="6"/>
  <c r="L65" i="6"/>
  <c r="H65" i="6"/>
  <c r="O64" i="6"/>
  <c r="L64" i="6"/>
  <c r="H64" i="6"/>
  <c r="O63" i="6"/>
  <c r="L63" i="6"/>
  <c r="H63" i="6"/>
  <c r="O62" i="6"/>
  <c r="L62" i="6"/>
  <c r="H62" i="6"/>
  <c r="O61" i="6"/>
  <c r="L61" i="6"/>
  <c r="H61" i="6"/>
  <c r="O60" i="6"/>
  <c r="L60" i="6"/>
  <c r="H60" i="6"/>
  <c r="O59" i="6"/>
  <c r="L59" i="6"/>
  <c r="H59" i="6"/>
  <c r="O58" i="6"/>
  <c r="L58" i="6"/>
  <c r="H58" i="6"/>
  <c r="O57" i="6"/>
  <c r="L57" i="6"/>
  <c r="H57" i="6"/>
  <c r="O56" i="6"/>
  <c r="L56" i="6"/>
  <c r="H56" i="6"/>
  <c r="O55" i="6"/>
  <c r="L55" i="6"/>
  <c r="H55" i="6"/>
  <c r="O54" i="6"/>
  <c r="L54" i="6"/>
  <c r="H54" i="6"/>
  <c r="O53" i="6"/>
  <c r="L53" i="6"/>
  <c r="H53" i="6"/>
  <c r="O52" i="6"/>
  <c r="L52" i="6"/>
  <c r="H52" i="6"/>
  <c r="O51" i="6"/>
  <c r="L51" i="6"/>
  <c r="H51" i="6"/>
  <c r="O50" i="6"/>
  <c r="L50" i="6"/>
  <c r="H50" i="6"/>
  <c r="O49" i="6"/>
  <c r="L49" i="6"/>
  <c r="H49" i="6"/>
  <c r="O48" i="6"/>
  <c r="L48" i="6"/>
  <c r="H48" i="6"/>
  <c r="O47" i="6"/>
  <c r="L47" i="6"/>
  <c r="H47" i="6"/>
  <c r="O46" i="6"/>
  <c r="L46" i="6"/>
  <c r="H46" i="6"/>
  <c r="O45" i="6"/>
  <c r="L45" i="6"/>
  <c r="H45" i="6"/>
  <c r="O44" i="6"/>
  <c r="L44" i="6"/>
  <c r="H44" i="6"/>
  <c r="O43" i="6"/>
  <c r="L43" i="6"/>
  <c r="H43" i="6"/>
  <c r="O42" i="6"/>
  <c r="L42" i="6"/>
  <c r="H42" i="6"/>
  <c r="O41" i="6"/>
  <c r="L41" i="6"/>
  <c r="H41" i="6"/>
  <c r="O40" i="6"/>
  <c r="L40" i="6"/>
  <c r="H40" i="6"/>
  <c r="O39" i="6"/>
  <c r="L39" i="6"/>
  <c r="H39" i="6"/>
  <c r="O38" i="6"/>
  <c r="L38" i="6"/>
  <c r="H38" i="6"/>
  <c r="O37" i="6"/>
  <c r="L37" i="6"/>
  <c r="H37" i="6"/>
  <c r="O36" i="6"/>
  <c r="L36" i="6"/>
  <c r="H36" i="6"/>
  <c r="O35" i="6"/>
  <c r="L35" i="6"/>
  <c r="H35" i="6"/>
  <c r="O34" i="6"/>
  <c r="L34" i="6"/>
  <c r="H34" i="6"/>
  <c r="O33" i="6"/>
  <c r="L33" i="6"/>
  <c r="H33" i="6"/>
  <c r="O32" i="6"/>
  <c r="L32" i="6"/>
  <c r="H32" i="6"/>
  <c r="O31" i="6"/>
  <c r="L31" i="6"/>
  <c r="H31" i="6"/>
  <c r="O30" i="6"/>
  <c r="L30" i="6"/>
  <c r="H30" i="6"/>
  <c r="O29" i="6"/>
  <c r="L29" i="6"/>
  <c r="H29" i="6"/>
  <c r="O28" i="6"/>
  <c r="L28" i="6"/>
  <c r="H28" i="6"/>
  <c r="O27" i="6"/>
  <c r="L27" i="6"/>
  <c r="H27" i="6"/>
  <c r="O26" i="6"/>
  <c r="L26" i="6"/>
  <c r="H26" i="6"/>
  <c r="O25" i="6"/>
  <c r="L25" i="6"/>
  <c r="H25" i="6"/>
  <c r="O24" i="6"/>
  <c r="L24" i="6"/>
  <c r="H24" i="6"/>
  <c r="O23" i="6"/>
  <c r="L23" i="6"/>
  <c r="H23" i="6"/>
  <c r="O22" i="6"/>
  <c r="O21" i="6"/>
  <c r="O20" i="6"/>
  <c r="O19" i="6"/>
  <c r="O18" i="6"/>
  <c r="O17" i="6"/>
  <c r="O16" i="6"/>
  <c r="O15" i="6"/>
  <c r="O14" i="6"/>
  <c r="O13" i="6"/>
  <c r="O12" i="6"/>
  <c r="O11" i="6"/>
  <c r="O10" i="6"/>
  <c r="O9" i="6"/>
  <c r="O8" i="6"/>
  <c r="O7" i="6"/>
  <c r="K16" i="4"/>
  <c r="J16" i="4"/>
  <c r="I16" i="4"/>
  <c r="H16" i="4"/>
  <c r="G16" i="4"/>
  <c r="F16" i="4"/>
  <c r="E16" i="4"/>
  <c r="D16" i="4"/>
  <c r="C16" i="4"/>
  <c r="B16" i="4"/>
  <c r="A16" i="4"/>
  <c r="K15" i="4"/>
  <c r="J15" i="4"/>
  <c r="I15" i="4"/>
  <c r="H15" i="4"/>
  <c r="G15" i="4"/>
  <c r="F15" i="4"/>
  <c r="E15" i="4"/>
  <c r="D15" i="4"/>
  <c r="C15" i="4"/>
  <c r="B15" i="4"/>
  <c r="A15" i="4"/>
  <c r="K14" i="4"/>
  <c r="J14" i="4"/>
  <c r="I14" i="4"/>
  <c r="H14" i="4"/>
  <c r="G14" i="4"/>
  <c r="F14" i="4"/>
  <c r="E14" i="4"/>
  <c r="D14" i="4"/>
  <c r="C14" i="4"/>
  <c r="B14" i="4"/>
  <c r="A14" i="4"/>
  <c r="K13" i="4"/>
  <c r="J13" i="4"/>
  <c r="I13" i="4"/>
  <c r="H13" i="4"/>
  <c r="G13" i="4"/>
  <c r="F13" i="4"/>
  <c r="E13" i="4"/>
  <c r="D13" i="4"/>
  <c r="C13" i="4"/>
  <c r="B13" i="4"/>
  <c r="A13" i="4"/>
  <c r="K12" i="4"/>
  <c r="J12" i="4"/>
  <c r="I12" i="4"/>
  <c r="H12" i="4"/>
  <c r="G12" i="4"/>
  <c r="F12" i="4"/>
  <c r="E12" i="4"/>
  <c r="D12" i="4"/>
  <c r="C12" i="4"/>
  <c r="B12" i="4"/>
  <c r="A12" i="4"/>
  <c r="K11" i="4"/>
  <c r="J11" i="4"/>
  <c r="I11" i="4"/>
  <c r="H11" i="4"/>
  <c r="G11" i="4"/>
  <c r="F11" i="4"/>
  <c r="E11" i="4"/>
  <c r="D11" i="4"/>
  <c r="C11" i="4"/>
  <c r="B11" i="4"/>
  <c r="A11" i="4"/>
  <c r="K10" i="4"/>
  <c r="J10" i="4"/>
  <c r="I10" i="4"/>
  <c r="H10" i="4"/>
  <c r="G10" i="4"/>
  <c r="F10" i="4"/>
  <c r="E10" i="4"/>
  <c r="D10" i="4"/>
  <c r="C10" i="4"/>
  <c r="B10" i="4"/>
  <c r="A10" i="4"/>
  <c r="K9" i="4"/>
  <c r="J9" i="4"/>
  <c r="I9" i="4"/>
  <c r="H9" i="4"/>
  <c r="G9" i="4"/>
  <c r="F9" i="4"/>
  <c r="E9" i="4"/>
  <c r="D9" i="4"/>
  <c r="C9" i="4"/>
  <c r="B9" i="4"/>
  <c r="A9" i="4"/>
  <c r="K8" i="4"/>
  <c r="J8" i="4"/>
  <c r="I8" i="4"/>
  <c r="H8" i="4"/>
  <c r="G8" i="4"/>
  <c r="F8" i="4"/>
  <c r="E8" i="4"/>
  <c r="D8" i="4"/>
  <c r="C8" i="4"/>
  <c r="B8" i="4"/>
  <c r="A8" i="4"/>
  <c r="K7" i="4"/>
  <c r="J7" i="4"/>
  <c r="I7" i="4"/>
  <c r="H7" i="4"/>
  <c r="G7" i="4"/>
  <c r="F7" i="4"/>
  <c r="E7" i="4"/>
  <c r="D7" i="4"/>
  <c r="C7" i="4"/>
  <c r="B7" i="4"/>
  <c r="A7" i="4"/>
  <c r="K6" i="4"/>
  <c r="J6" i="4"/>
  <c r="I6" i="4"/>
  <c r="H6" i="4"/>
  <c r="G6" i="4"/>
  <c r="F6" i="4"/>
  <c r="E6" i="4"/>
  <c r="D6" i="4"/>
  <c r="C6" i="4"/>
  <c r="B6" i="4"/>
  <c r="A6" i="4"/>
  <c r="K5" i="4"/>
  <c r="J5" i="4"/>
  <c r="I5" i="4"/>
  <c r="H5" i="4"/>
  <c r="G5" i="4"/>
  <c r="F5" i="4"/>
  <c r="E5" i="4"/>
  <c r="D5" i="4"/>
  <c r="C5" i="4"/>
  <c r="B5" i="4"/>
  <c r="A5" i="4"/>
  <c r="K4" i="4"/>
  <c r="J4" i="4"/>
  <c r="I4" i="4"/>
  <c r="H4" i="4"/>
  <c r="G4" i="4"/>
  <c r="F4" i="4"/>
  <c r="E4" i="4"/>
  <c r="D4" i="4"/>
  <c r="C4" i="4"/>
  <c r="B4" i="4"/>
  <c r="A4" i="4"/>
  <c r="K3" i="4"/>
  <c r="J3" i="4"/>
  <c r="I3" i="4"/>
  <c r="H3" i="4"/>
  <c r="G3" i="4"/>
  <c r="F3" i="4"/>
  <c r="E3" i="4"/>
  <c r="D3" i="4"/>
  <c r="C3" i="4"/>
  <c r="B3" i="4"/>
  <c r="A3" i="4"/>
  <c r="K2" i="4"/>
  <c r="J2" i="4"/>
  <c r="I2" i="4"/>
  <c r="H2" i="4"/>
  <c r="G2" i="4"/>
  <c r="F2" i="4"/>
  <c r="E2" i="4"/>
  <c r="D2" i="4"/>
  <c r="C2" i="4"/>
  <c r="B2" i="4"/>
  <c r="A2" i="4"/>
  <c r="H1" i="3"/>
  <c r="K8" i="3" l="1" a="1"/>
  <c r="K8" i="3" s="1"/>
  <c r="N7" i="3"/>
  <c r="K5" i="3" a="1"/>
  <c r="K5" i="3" s="1"/>
  <c r="N4" i="3"/>
  <c r="K12" i="3"/>
  <c r="N10" i="3"/>
  <c r="K11" i="3" a="1"/>
  <c r="K11" i="3" s="1"/>
  <c r="N5" i="3" l="1" a="1"/>
  <c r="N5" i="3" s="1"/>
  <c r="N6" i="3"/>
  <c r="O4" i="3"/>
  <c r="N9" i="3"/>
  <c r="O7" i="3"/>
  <c r="N8" i="3" a="1"/>
  <c r="N8" i="3" s="1"/>
  <c r="N12" i="3"/>
  <c r="N11" i="3" a="1"/>
  <c r="N11" i="3" s="1"/>
  <c r="O10" i="3"/>
  <c r="O8" i="3" l="1" a="1"/>
  <c r="O8" i="3" s="1"/>
  <c r="O9" i="3"/>
  <c r="P7" i="3"/>
  <c r="P4" i="3"/>
  <c r="O6" i="3"/>
  <c r="O5" i="3" a="1"/>
  <c r="O5" i="3" s="1"/>
  <c r="P10" i="3"/>
  <c r="O12" i="3"/>
  <c r="O11" i="3" a="1"/>
  <c r="O11" i="3" s="1"/>
  <c r="Q7" i="3" l="1"/>
  <c r="P8" i="3" a="1"/>
  <c r="P8" i="3" s="1"/>
  <c r="P9" i="3"/>
  <c r="Q4" i="3"/>
  <c r="P6" i="3"/>
  <c r="P5" i="3" a="1"/>
  <c r="P5" i="3" s="1"/>
  <c r="Q10" i="3"/>
  <c r="P12" i="3"/>
  <c r="P11" i="3" a="1"/>
  <c r="P11" i="3" s="1"/>
  <c r="Q5" i="3" l="1" a="1"/>
  <c r="Q5" i="3" s="1"/>
  <c r="R4" i="3"/>
  <c r="Q6" i="3"/>
  <c r="Q8" i="3" a="1"/>
  <c r="Q8" i="3" s="1"/>
  <c r="R7" i="3"/>
  <c r="Q9" i="3"/>
  <c r="Q11" i="3" a="1"/>
  <c r="Q11" i="3" s="1"/>
  <c r="R10" i="3"/>
  <c r="Q12" i="3"/>
  <c r="R8" i="3" l="1" a="1"/>
  <c r="R8" i="3" s="1"/>
  <c r="U7" i="3"/>
  <c r="R9" i="3"/>
  <c r="R6" i="3"/>
  <c r="R5" i="3" a="1"/>
  <c r="R5" i="3" s="1"/>
  <c r="U4" i="3"/>
  <c r="R11" i="3" a="1"/>
  <c r="R11" i="3" s="1"/>
  <c r="U10" i="3"/>
  <c r="R12" i="3"/>
  <c r="U6" i="3" l="1"/>
  <c r="U5" i="3" a="1"/>
  <c r="U5" i="3" s="1"/>
  <c r="V4" i="3"/>
  <c r="U9" i="3"/>
  <c r="U8" i="3" a="1"/>
  <c r="U8" i="3" s="1"/>
  <c r="V7" i="3"/>
  <c r="U11" i="3" a="1"/>
  <c r="U11" i="3" s="1"/>
  <c r="V10" i="3"/>
  <c r="U12" i="3"/>
  <c r="V9" i="3" l="1"/>
  <c r="W7" i="3"/>
  <c r="V8" i="3" a="1"/>
  <c r="V8" i="3" s="1"/>
  <c r="W4" i="3"/>
  <c r="V6" i="3"/>
  <c r="V5" i="3" a="1"/>
  <c r="V5" i="3" s="1"/>
  <c r="V11" i="3" a="1"/>
  <c r="V11" i="3" s="1"/>
  <c r="W10" i="3"/>
  <c r="V12" i="3"/>
  <c r="W5" i="3" l="1" a="1"/>
  <c r="W5" i="3" s="1"/>
  <c r="X4" i="3"/>
  <c r="W6" i="3"/>
  <c r="W8" i="3" a="1"/>
  <c r="W8" i="3" s="1"/>
  <c r="X7" i="3"/>
  <c r="W9" i="3"/>
  <c r="W12" i="3"/>
  <c r="W11" i="3" a="1"/>
  <c r="W11" i="3" s="1"/>
  <c r="X10" i="3"/>
  <c r="X8" i="3" l="1" a="1"/>
  <c r="X8" i="3" s="1"/>
  <c r="Y7" i="3"/>
  <c r="X9" i="3"/>
  <c r="X5" i="3" a="1"/>
  <c r="X5" i="3" s="1"/>
  <c r="Y4" i="3"/>
  <c r="X6" i="3"/>
  <c r="X12" i="3"/>
  <c r="X11" i="3" a="1"/>
  <c r="X11" i="3" s="1"/>
  <c r="Y10" i="3"/>
  <c r="Y6" i="3" l="1"/>
  <c r="AB4" i="3"/>
  <c r="Y5" i="3" a="1"/>
  <c r="Y5" i="3" s="1"/>
  <c r="Y8" i="3" a="1"/>
  <c r="Y8" i="3" s="1"/>
  <c r="AB7" i="3"/>
  <c r="Y9" i="3"/>
  <c r="Y11" i="3" a="1"/>
  <c r="Y11" i="3" s="1"/>
  <c r="Y12" i="3"/>
  <c r="AB10" i="3"/>
  <c r="AB9" i="3" l="1"/>
  <c r="AC7" i="3"/>
  <c r="AB8" i="3" a="1"/>
  <c r="AB8" i="3" s="1"/>
  <c r="AC4" i="3"/>
  <c r="AB5" i="3" a="1"/>
  <c r="AB5" i="3" s="1"/>
  <c r="AB6" i="3"/>
  <c r="AB12" i="3"/>
  <c r="AC10" i="3"/>
  <c r="AB11" i="3" a="1"/>
  <c r="AB11" i="3" s="1"/>
  <c r="AD4" i="3" l="1"/>
  <c r="AC6" i="3"/>
  <c r="AC5" i="3" a="1"/>
  <c r="AC5" i="3" s="1"/>
  <c r="AC9" i="3"/>
  <c r="AC8" i="3" a="1"/>
  <c r="AC8" i="3" s="1"/>
  <c r="AD7" i="3"/>
  <c r="AC11" i="3" a="1"/>
  <c r="AC11" i="3" s="1"/>
  <c r="AD10" i="3"/>
  <c r="AC12" i="3"/>
  <c r="AD9" i="3" l="1"/>
  <c r="AD8" i="3" a="1"/>
  <c r="AD8" i="3" s="1"/>
  <c r="AE7" i="3"/>
  <c r="AE4" i="3"/>
  <c r="AD6" i="3"/>
  <c r="AD5" i="3" a="1"/>
  <c r="AD5" i="3" s="1"/>
  <c r="AD11" i="3" a="1"/>
  <c r="AD11" i="3" s="1"/>
  <c r="AE10" i="3"/>
  <c r="AD12" i="3"/>
  <c r="AE6" i="3" l="1"/>
  <c r="AE5" i="3" a="1"/>
  <c r="AE5" i="3" s="1"/>
  <c r="AF4" i="3"/>
  <c r="AE8" i="3" a="1"/>
  <c r="AE8" i="3" s="1"/>
  <c r="AE9" i="3"/>
  <c r="AF7" i="3"/>
  <c r="AE12" i="3"/>
  <c r="AF10" i="3"/>
  <c r="AE11" i="3" a="1"/>
  <c r="AE11" i="3" s="1"/>
  <c r="AI7" i="3" l="1"/>
  <c r="AF8" i="3" a="1"/>
  <c r="AF8" i="3" s="1"/>
  <c r="AF9" i="3"/>
  <c r="AF6" i="3"/>
  <c r="AF5" i="3" a="1"/>
  <c r="AF5" i="3" s="1"/>
  <c r="AI4" i="3"/>
  <c r="AF12" i="3"/>
  <c r="AF11" i="3" a="1"/>
  <c r="AF11" i="3" s="1"/>
  <c r="AI10" i="3"/>
  <c r="AI5" i="3" l="1" a="1"/>
  <c r="AI5" i="3" s="1"/>
  <c r="AJ4" i="3"/>
  <c r="AI6" i="3"/>
  <c r="AI8" i="3" a="1"/>
  <c r="AI8" i="3" s="1"/>
  <c r="AJ7" i="3"/>
  <c r="AI9" i="3"/>
  <c r="AI12" i="3"/>
  <c r="AI11" i="3" a="1"/>
  <c r="AI11" i="3" s="1"/>
  <c r="AJ10" i="3"/>
  <c r="AJ9" i="3" l="1"/>
  <c r="AJ8" i="3" a="1"/>
  <c r="AJ8" i="3" s="1"/>
  <c r="AK7" i="3"/>
  <c r="AJ5" i="3" a="1"/>
  <c r="AJ5" i="3" s="1"/>
  <c r="AK4" i="3"/>
  <c r="AJ6" i="3"/>
  <c r="AJ12" i="3"/>
  <c r="AJ11" i="3" a="1"/>
  <c r="AJ11" i="3" s="1"/>
  <c r="AK10" i="3"/>
  <c r="AL4" i="3" l="1"/>
  <c r="AK6" i="3"/>
  <c r="AK5" i="3" a="1"/>
  <c r="AK5" i="3" s="1"/>
  <c r="AK9" i="3"/>
  <c r="AK8" i="3" a="1"/>
  <c r="AK8" i="3" s="1"/>
  <c r="AL7" i="3"/>
  <c r="AK11" i="3" a="1"/>
  <c r="AK11" i="3" s="1"/>
  <c r="AL10" i="3"/>
  <c r="AK12" i="3"/>
  <c r="AL9" i="3" l="1"/>
  <c r="AL8" i="3" a="1"/>
  <c r="AL8" i="3" s="1"/>
  <c r="AM7" i="3"/>
  <c r="AM4" i="3"/>
  <c r="AL6" i="3"/>
  <c r="AL5" i="3" a="1"/>
  <c r="AL5" i="3" s="1"/>
  <c r="AL11" i="3" a="1"/>
  <c r="AL11" i="3" s="1"/>
  <c r="AM10" i="3"/>
  <c r="AL12" i="3"/>
  <c r="AM6" i="3" l="1"/>
  <c r="AM5" i="3" a="1"/>
  <c r="AM5" i="3" s="1"/>
  <c r="AP4" i="3"/>
  <c r="AM8" i="3" a="1"/>
  <c r="AM8" i="3" s="1"/>
  <c r="AP7" i="3"/>
  <c r="AM9" i="3"/>
  <c r="AP10" i="3"/>
  <c r="AM12" i="3"/>
  <c r="AM11" i="3" a="1"/>
  <c r="AM11" i="3" s="1"/>
  <c r="AP8" i="3" l="1" a="1"/>
  <c r="AP8" i="3" s="1"/>
  <c r="AQ7" i="3"/>
  <c r="AP9" i="3"/>
  <c r="AQ4" i="3"/>
  <c r="AP6" i="3"/>
  <c r="AP5" i="3" a="1"/>
  <c r="AP5" i="3" s="1"/>
  <c r="AP11" i="3" a="1"/>
  <c r="AP11" i="3" s="1"/>
  <c r="AQ10" i="3"/>
  <c r="AP12" i="3"/>
  <c r="AQ6" i="3" l="1"/>
  <c r="AQ5" i="3" a="1"/>
  <c r="AQ5" i="3" s="1"/>
  <c r="AR4" i="3"/>
  <c r="AQ8" i="3" a="1"/>
  <c r="AQ8" i="3" s="1"/>
  <c r="AQ9" i="3"/>
  <c r="AR7" i="3"/>
  <c r="AQ12" i="3"/>
  <c r="AR10" i="3"/>
  <c r="AQ11" i="3" a="1"/>
  <c r="AQ11" i="3" s="1"/>
  <c r="AS7" i="3" l="1"/>
  <c r="AR9" i="3"/>
  <c r="AR8" i="3" a="1"/>
  <c r="AR8" i="3" s="1"/>
  <c r="AR5" i="3" a="1"/>
  <c r="AR5" i="3" s="1"/>
  <c r="AS4" i="3"/>
  <c r="AR6" i="3"/>
  <c r="AR12" i="3"/>
  <c r="AR11" i="3" a="1"/>
  <c r="AR11" i="3" s="1"/>
  <c r="AS10" i="3"/>
  <c r="AS6" i="3" l="1"/>
  <c r="AT4" i="3"/>
  <c r="AS5" i="3" a="1"/>
  <c r="AS5" i="3" s="1"/>
  <c r="AT7" i="3"/>
  <c r="AS9" i="3"/>
  <c r="AS8" i="3" a="1"/>
  <c r="AS8" i="3" s="1"/>
  <c r="AS11" i="3" a="1"/>
  <c r="AS11" i="3" s="1"/>
  <c r="AS12" i="3"/>
  <c r="AT10" i="3"/>
  <c r="AT9" i="3" l="1"/>
  <c r="AT8" i="3" a="1"/>
  <c r="AT8" i="3" s="1"/>
  <c r="AW7" i="3"/>
  <c r="AW4" i="3"/>
  <c r="AT6" i="3"/>
  <c r="AT5" i="3" a="1"/>
  <c r="AT5" i="3" s="1"/>
  <c r="AT11" i="3" a="1"/>
  <c r="AT11" i="3" s="1"/>
  <c r="AW10" i="3"/>
  <c r="AT12" i="3"/>
  <c r="AW6" i="3" l="1"/>
  <c r="AW5" i="3" a="1"/>
  <c r="AW5" i="3" s="1"/>
  <c r="AW8" i="3" a="1"/>
  <c r="AW8" i="3" s="1"/>
  <c r="AX7" i="3"/>
  <c r="AW9" i="3"/>
  <c r="AW11" i="3" a="1"/>
  <c r="AW11" i="3" s="1"/>
  <c r="AW12" i="3"/>
  <c r="AX10" i="3"/>
  <c r="AX8" i="3" l="1" a="1"/>
  <c r="AX8" i="3" s="1"/>
  <c r="AX9" i="3"/>
  <c r="AX5" i="3" a="1"/>
  <c r="AX5" i="3" s="1"/>
  <c r="AX6" i="3" s="1"/>
  <c r="AX11" i="3" a="1"/>
  <c r="AX11" i="3" s="1"/>
  <c r="AX12" i="3"/>
  <c r="AY10" i="3"/>
  <c r="AY5" i="3" l="1" a="1"/>
  <c r="AY5" i="3" s="1"/>
  <c r="AY6" i="3" s="1"/>
  <c r="AY8" i="3" a="1"/>
  <c r="AY8" i="3" s="1"/>
  <c r="AY9" i="3" s="1"/>
  <c r="AY12" i="3"/>
  <c r="AY11" i="3" a="1"/>
  <c r="AY11" i="3" s="1"/>
  <c r="AZ5" i="3" l="1" a="1"/>
  <c r="AZ5" i="3" s="1"/>
  <c r="AZ6" i="3" s="1"/>
  <c r="AZ8" i="3" a="1"/>
  <c r="AZ8" i="3" s="1"/>
  <c r="AZ9" i="3" s="1"/>
  <c r="AZ11" i="3" a="1"/>
  <c r="AZ11" i="3" s="1"/>
  <c r="AZ12" i="3" s="1"/>
  <c r="BA8" i="3" l="1" a="1"/>
  <c r="BA8" i="3" s="1"/>
  <c r="BA9" i="3" s="1"/>
  <c r="BA5" i="3" a="1"/>
  <c r="BA5" i="3" s="1"/>
  <c r="BA6" i="3" s="1"/>
  <c r="BA11" i="3" a="1"/>
  <c r="BA11" i="3" s="1"/>
  <c r="BA12" i="3" s="1"/>
  <c r="BD5" i="3" l="1" a="1"/>
  <c r="BD5" i="3" s="1"/>
  <c r="BD6" i="3" s="1"/>
  <c r="BD8" i="3" a="1"/>
  <c r="BD8" i="3" s="1"/>
  <c r="BD9" i="3" s="1"/>
  <c r="BD11" i="3" a="1"/>
  <c r="BD11" i="3" s="1"/>
  <c r="BD12" i="3" s="1"/>
  <c r="BE8" i="3" l="1" a="1"/>
  <c r="BE8" i="3" s="1"/>
  <c r="BE9" i="3" s="1"/>
  <c r="BE5" i="3" a="1"/>
  <c r="BE5" i="3" s="1"/>
  <c r="BE6" i="3" s="1"/>
  <c r="BE11" i="3" a="1"/>
  <c r="BE11" i="3" s="1"/>
  <c r="BE12" i="3" s="1"/>
  <c r="BF5" i="3" l="1" a="1"/>
  <c r="BF5" i="3" s="1"/>
  <c r="BF6" i="3" s="1"/>
  <c r="BF8" i="3" a="1"/>
  <c r="BF8" i="3" s="1"/>
  <c r="BF9" i="3" s="1"/>
  <c r="BF11" i="3" a="1"/>
  <c r="BF11" i="3" s="1"/>
  <c r="BF12" i="3" s="1"/>
  <c r="BG8" i="3" l="1" a="1"/>
  <c r="BG8" i="3" s="1"/>
  <c r="BG9" i="3" s="1"/>
  <c r="BG5" i="3" a="1"/>
  <c r="BG5" i="3" s="1"/>
  <c r="BG6" i="3" s="1"/>
  <c r="BG11" i="3" a="1"/>
  <c r="BG11" i="3" s="1"/>
  <c r="BG12" i="3" s="1"/>
  <c r="F6" i="3" l="1"/>
  <c r="F9" i="3"/>
  <c r="F1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tc={4CC18831-B4CF-4608-91A9-7C3E35E55035}</author>
    <author>tc={3D9964ED-41CD-4681-B057-39504DD43646}</author>
  </authors>
  <commentList>
    <comment ref="E37" authorId="0" shapeId="0" xr:uid="{4CC18831-B4CF-4608-91A9-7C3E35E5503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Depot+nid d'abeille+capi</t>
      </text>
    </comment>
    <comment ref="E43" authorId="1" shapeId="0" xr:uid="{3D9964ED-41CD-4681-B057-39504DD43646}">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depot+ nid d'abeille+ capi</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<sst xmlns="http://schemas.openxmlformats.org/spreadsheetml/2006/main" count="2289" uniqueCount="135">
  <si>
    <t>Lu</t>
  </si>
  <si>
    <t>Ma</t>
  </si>
  <si>
    <t>Me</t>
  </si>
  <si>
    <t>Je</t>
  </si>
  <si>
    <t>Ve</t>
  </si>
  <si>
    <t>Sa</t>
  </si>
  <si>
    <t>Di</t>
  </si>
  <si>
    <t>Semaine 2</t>
  </si>
  <si>
    <t>Semaine 3</t>
  </si>
  <si>
    <t>Semaine 4</t>
  </si>
  <si>
    <t>Semaine 5</t>
  </si>
  <si>
    <t>Semaine 6</t>
  </si>
  <si>
    <t>Semaine 7</t>
  </si>
  <si>
    <t>Semaine 8</t>
  </si>
  <si>
    <t>Semaine 9</t>
  </si>
  <si>
    <t>Semaine 10</t>
  </si>
  <si>
    <t>Semaine 11</t>
  </si>
  <si>
    <t>Semaine 12</t>
  </si>
  <si>
    <t>Semaine 13</t>
  </si>
  <si>
    <t>Semaine 14</t>
  </si>
  <si>
    <t>Semaine 15</t>
  </si>
  <si>
    <t>Semaine 16</t>
  </si>
  <si>
    <t>Semaine 17</t>
  </si>
  <si>
    <t>Semaine 18</t>
  </si>
  <si>
    <t>PN</t>
  </si>
  <si>
    <t>FIC</t>
  </si>
  <si>
    <t>Item</t>
  </si>
  <si>
    <t>Opération</t>
  </si>
  <si>
    <t>Charge MO</t>
  </si>
  <si>
    <t>RESSUAGE</t>
  </si>
  <si>
    <t>PLASMA</t>
  </si>
  <si>
    <t>JT15 - HT STATOR</t>
  </si>
  <si>
    <t>JT15 - SMED</t>
  </si>
  <si>
    <t>PT6 - CT A-40 /-50 Base Co</t>
  </si>
  <si>
    <t>PT6 - CT A-40 /-50 Base Ni</t>
  </si>
  <si>
    <t>PT6 - CT A-60 /-61 /-62 /-65</t>
  </si>
  <si>
    <t>PT6 - CT A-64 /-67 /-68</t>
  </si>
  <si>
    <t>PT6 - INTERSTAGE SEAL KNIFE EDGE</t>
  </si>
  <si>
    <t>PT6 - PTVR ALL Medium Series</t>
  </si>
  <si>
    <t>PT6 - PTVR ALL PT6A-60 SERIES</t>
  </si>
  <si>
    <t>PT6 - PTVR ALL Small SERIES</t>
  </si>
  <si>
    <t>PT6 - STATOR INTER ETAGE Base Co</t>
  </si>
  <si>
    <t>PT6 - STATOR INTER ETAGE Base Ni</t>
  </si>
  <si>
    <t>PW100 - A4 Triple Phase 0</t>
  </si>
  <si>
    <t>PW100 - A4 Triple Phase 2</t>
  </si>
  <si>
    <t>PW100 - A5 Phase 0</t>
  </si>
  <si>
    <t>PW100 - A5 Phase 2</t>
  </si>
  <si>
    <t>PW100 - A6</t>
  </si>
  <si>
    <t>PW100 - A7 INCO 625</t>
  </si>
  <si>
    <t>PW100 - A7 INCO 713</t>
  </si>
  <si>
    <t>PW100 - AIR SEAL TURBINE KNIFE EDGE</t>
  </si>
  <si>
    <t>PW100 - BEARING N°5 KNIFE EDGE</t>
  </si>
  <si>
    <t>PW100 - Chambre Externe</t>
  </si>
  <si>
    <t>PW100 - Chambre Interne</t>
  </si>
  <si>
    <t xml:space="preserve">PW100 - CIE </t>
  </si>
  <si>
    <t>PW100 - Flasque A5</t>
  </si>
  <si>
    <t>PW100 - Flasque A7</t>
  </si>
  <si>
    <t>PW100 - Lugs A7</t>
  </si>
  <si>
    <t>PW100 - SMED</t>
  </si>
  <si>
    <t>PW100 - Spacer A6</t>
  </si>
  <si>
    <t>PW100 - STUB SHAFT</t>
  </si>
  <si>
    <t>PW100 - STUBSHAFT WASPALLOY</t>
  </si>
  <si>
    <t>PW100 - VSH</t>
  </si>
  <si>
    <t>PW206 - CT STATOR</t>
  </si>
  <si>
    <t>PW206 - Flasque PT</t>
  </si>
  <si>
    <t>PW206 - PT STATOR</t>
  </si>
  <si>
    <t xml:space="preserve">PW901 - Chambre Externe </t>
  </si>
  <si>
    <t>PW901 - Chambre Interne</t>
  </si>
  <si>
    <t>PW901 - Flasque PT</t>
  </si>
  <si>
    <t>PW901 - HT STATOR</t>
  </si>
  <si>
    <t>PW901 - LUG PT901/PT206</t>
  </si>
  <si>
    <t>PW901 - PT STATOR</t>
  </si>
  <si>
    <t>PW980 - Power Turbine Vane Ring</t>
  </si>
  <si>
    <t>FA</t>
  </si>
  <si>
    <t>TAT</t>
  </si>
  <si>
    <t>Pièce Moteur</t>
  </si>
  <si>
    <t>TAT Nominal</t>
  </si>
  <si>
    <t xml:space="preserve">JT15 - CT A-27 /-28 </t>
  </si>
  <si>
    <t>Pièces</t>
  </si>
  <si>
    <t>Opérations</t>
  </si>
  <si>
    <t>A</t>
  </si>
  <si>
    <t>Usine</t>
  </si>
  <si>
    <t>SI(Plan!</t>
  </si>
  <si>
    <t>)</t>
  </si>
  <si>
    <t>+</t>
  </si>
  <si>
    <t>$</t>
  </si>
  <si>
    <t>H</t>
  </si>
  <si>
    <t>=$A2;Plan!</t>
  </si>
  <si>
    <t>SI(Plan!H$6=$A2;Plan!H$7)+SI(Plan!H$9=$A2;Plan!H$10)+SI(Plan!H$12=$A2;Plan!H$13)+SI(Plan!H$15=$A2;Plan!H$16)+SI(Plan!H$18=$A2;Plan!H$19)+SI(Plan!H$21=$A2;Plan!H$22)+SI(Plan!H$24=$A2;Plan!H$25)+SI(Plan!H$27=$A2;Plan!H$28)+SI(Plan!H$30=$A2;Plan!H$31)+SI(Plan!H$33=$A2;Plan!H$34)+SI(Plan!H$36=$A2;Plan!H$37)+SI(Plan!H$39=$A2;Plan!H$40)+SI(Plan!H$42=$A2;Plan!H$43)+SI(Plan!H$45=$A2;Plan!H$46)+SI(Plan!H$48=$A2;Plan!H$49)+SI(Plan!H$51=$A2;Plan!H$52)+SI(Plan!H$54=$A2;Plan!H$55)+SI(Plan!H$57=$A2;Plan!H$58)+SI(Plan!H$60=$A2;Plan!H$61)+SI(Plan!H$63=$A2;Plan!H$64)+SI(Plan!H$66=$A2;Plan!H$67)+SI(Plan!H$69=$A2;Plan!H$70)+SI(Plan!H$72=$A2;Plan!H$73)+SI(Plan!H$75=$A2;Plan!H$76)+SI(Plan!H$78=$A2;Plan!H$79)+SI(Plan!H$81=$A2;Plan!H$82)+SI(Plan!H$84=$A2;Plan!H$85)+SI(Plan!H$87=$A2;Plan!H$88)+SI(Plan!H$90=$A2;Plan!H$91)+SI(Plan!H$93=$A2;Plan!H$94)+SI(Plan!H$96=$A2;Plan!H$97)+SI(Plan!H$99=$A2;Plan!H$100)+SI(Plan!H$102=$A2;Plan!H$103)+SI(Plan!H$105=$A2;Plan!H$106)+SI(Plan!H$108=$A2;Plan!H$109)+SI(Plan!H$111=$A2;Plan!H$112)+SI(Plan!H$114=$A2;Plan!H$115)+SI(Plan!H$117=$A2;Plan!H$118)+SI(Plan!H$120=$A2;Plan!H$121)+SI(Plan!H$123=$A2;Plan!H$124)+SI(Plan!H$126=$A2;Plan!H$127)+SI(Plan!H$129=$A2;Plan!H$130)+SI(Plan!H$132=$A2;Plan!H$133)+SI(Plan!H$135=$A2;Plan!H$136)+SI(Plan!H$138=$A2;Plan!H$139)+SI(Plan!H$141=$A2;Plan!H$142)+SI(Plan!H$144=$A2;Plan!H$145)+SI(Plan!H$147=$A2;Plan!H$148)+SI(Plan!H$150=$A2;Plan!H$151)+SI(Plan!H$153=$A2;Plan!H$154)+SI(Plan!H$156=$A2;Plan!H$157)+SI(Plan!H$159=$A2;Plan!H$160)+SI(Plan!H$162=$A2;Plan!H$163)+SI(Plan!H$165=$A2;Plan!H$166)+SI(Plan!H$168=$A2;Plan!H$169)+SI(Plan!H$171=$A2;Plan!H$172)+SI(Plan!H$174=$A2;Plan!H$175)+SI(Plan!H$177=$A2;Plan!H$178)+SI(Plan!H$180=$A2;Plan!H$181)+SI(Plan!H$183=$A2;Plan!H$184)+SI(Plan!H$186=$A2;Plan!H$187)+SI(Plan!H$189=$A2;Plan!H$190)+SI(Plan!H$192=$A2;Plan!H$193)+SI(Plan!H$195=$A2;Plan!H$196)+SI(Plan!H$198=$A2;Plan!H$199)+SI(Plan!H$201=$A2;Plan!H$202)+SI(Plan!H$204=$A2;Plan!H$205)+SI(Plan!H$207=$A2;Plan!H$208)+SI(Plan!H$210=$A2;Plan!H$211)+SI(Plan!H$213=$A2;Plan!H$214)+SI(Plan!H$216=$A2;Plan!H$217)+SI(Plan!H$219=$A2;Plan!H$220)+SI(Plan!H$222=$A2;Plan!H$223)+SI(Plan!H$225=$A2;Plan!H$226)+SI(Plan!H$228=$A2;Plan!H$229)+SI(Plan!H$231=$A2;Plan!H$232)+SI(Plan!H$234=$A2;Plan!H$235)+SI(Plan!H$237=$A2;Plan!H$238)+SI(Plan!H$240=$A2;Plan!H$241)+SI(Plan!H$243=$A2;Plan!H$244)+SI(Plan!H$246=$A2;Plan!H$247)+SI(Plan!H$249=$A2;Plan!H$250)+SI(Plan!H$252=$A2;Plan!H$253)+SI(Plan!H$255=$A2;Plan!H$256)+SI(Plan!H$258=$A2;Plan!H$259)+SI(Plan!H$261=$A2;Plan!H$262)+SI(Plan!H$264=$A2;Plan!H$265)+SI(Plan!H$267=$A2;Plan!H$268)+SI(Plan!H$270=$A2;Plan!H$271)+SI(Plan!H$273=$A2;Plan!H$274)+SI(Plan!H$276=$A2;Plan!H$277)+SI(Plan!H$279=$A2;Plan!H$280)+SI(Plan!H$282=$A2;Plan!H$283)+SI(Plan!H$285=$A2;Plan!H$286)+SI(Plan!H$288=$A2;Plan!H$289)+SI(Plan!H$291=$A2;Plan!H$292)+SI(Plan!H$294=$A2;Plan!H$295)+SI(Plan!H$297=$A2;Plan!H$298)+SI(Plan!H$300=$A2;Plan!H$301)+SI(Plan!H$303=$A2;Plan!H$304)+SI(Plan!H$306=$A2;Plan!H$307)+SI(Plan!H$309=$A2;Plan!H$310)+SI(Plan!H$312=$A2;Plan!H$313)+SI(Plan!H$315=$A2;Plan!H$316)+SI(Plan!H$318=$A2;Plan!H$319)+SI(Plan!H$321=$A2;Plan!H$322)+SI(Plan!H$324=$A2;Plan!H$325)+SI(Plan!H$327=$A2;Plan!H$328)+SI(Plan!H$330=$A2;Plan!H$331)+SI(Plan!H$333=$A2;Plan!H$334)+SI(Plan!H$336=$A2;Plan!H$337)+SI(Plan!H$339=$A2;Plan!H$340)+SI(Plan!H$342=$A2;Plan!H$343)+SI(Plan!H$345=$A2;Plan!H$346)+SI(Plan!H$348=$A2;Plan!H$349)+SI(Plan!H$351=$A2;Plan!H$352)+SI(Plan!H$354=$A2;Plan!H$355)+SI(Plan!H$357=$A2;Plan!H$358)+SI(Plan!H$360=$A2;Plan!H$361)+SI(Plan!H$363=$A2;Plan!H$364)+SI(Plan!H$366=$A2;Plan!H$367)+SI(Plan!H$369=$A2;Plan!H$370)+SI(Plan!H$372=$A2;Plan!H$373)+SI(Plan!H$375=$A2;Plan!H$376)+SI(Plan!H$378=$A2;Plan!H$379)+SI(Plan!H$381=$A2;Plan!H$382)+SI(Plan!H$384=$A2;Plan!H$385)+SI(Plan!H$387=$A2;Plan!H$388)+SI(Plan!H$390=$A2;Plan!H$391)+SI(Plan!H$393=$A2;Plan!H$394)+SI(Plan!H$396=$A2;Plan!H$397)+SI(Plan!H$399=$A2;Plan!H$400)+SI(Plan!H$402=$A2;Plan!H$403)+SI(Plan!H$405=$A2;Plan!H$406)+SI(Plan!H$408=$A2;Plan!H$409)+SI(Plan!H$411=$A2;Plan!H$412)+SI(Plan!H$414=$A2;Plan!H$415)+SI(Plan!H$417=$A2;Plan!H$418)+SI(Plan!H$420=$A2;Plan!H$421)+SI(Plan!H$423=$A2;Plan!H$424)+SI(Plan!H$426=$A2;Plan!H$427)+SI(Plan!H$429=$A2;Plan!H$430)+SI(Plan!H$432=$A2;Plan!H$433)+SI(Plan!H$435=$A2;Plan!H$436)+SI(Plan!H$438=$A2;Plan!H$439)+SI(Plan!H$441=$A2;Plan!H$442)+SI(Plan!H$444=$A2;Plan!H$445)+SI(Plan!H$447=$A2;Plan!H$448)+SI(Plan!H$450=$A2;Plan!H$451)+SI(Plan!H$453=$A2;Plan!H$454)+SI(Plan!H$456=$A2;Plan!H$457)+SI(Plan!H$459=$A2;Plan!H$460)+SI(Plan!H$462=$A2;Plan!H$463)+SI(Plan!H$465=$A2;Plan!H$466)+SI(Plan!H$468=$A2;Plan!H$469)+SI(Plan!H$471=$A2;Plan!H$472)+SI(Plan!H$474=$A2;Plan!H$475)+SI(Plan!H$477=$A2;Plan!H$478)+SI(Plan!H$480=$A2;Plan!H$481)+SI(Plan!H$483=$A2;Plan!H$484)+SI(Plan!H$486=$A2;Plan!H$487)+SI(Plan!H$489=$A2;Plan!H$490)+SI(Plan!H$492=$A2;Plan!H$493)+SI(Plan!H$495=$A2;Plan!H$496)+SI(Plan!H$498=$A2;Plan!H$499)+SI(Plan!H$501=$A2;Plan!H$502)+SI(Plan!H$504=$A2;Plan!H$505)+SI(Plan!H$507=$A2;Plan!H$508)+SI(Plan!H$510=$A2;Plan!H$511)+SI(Plan!H$513=$A2;Plan!H$514)+SI(Plan!H$516=$A2;Plan!H$517)+SI(Plan!H$519=$A2;Plan!H$520)+SI(Plan!H$522=$A2;Plan!H$523)+SI(Plan!H$525=$A2;Plan!H$526)+SI(Plan!H$528=$A2;Plan!H$529)+SI(Plan!H$531=$A2;Plan!H$532)+SI(Plan!H$534=$A2;Plan!H$535)+SI(Plan!H$537=$A2;Plan!H$538)+SI(Plan!H$540=$A2;Plan!H$541)+SI(Plan!H$543=$A2;Plan!H$544)+SI(Plan!H$546=$A2;Plan!H$547)+SI(Plan!H$549=$A2;Plan!H$550)+SI(Plan!H$552=$A2;Plan!H$553)+SI(Plan!H$555=$A2;Plan!H$556)+SI(Plan!H$558=$A2;Plan!H$559)+SI(Plan!H$561=$A2;Plan!H$562)+SI(Plan!H$564=$A2;Plan!H$565)+SI(Plan!H$567=$A2;Plan!H$568)+SI(Plan!H$570=$A2;Plan!H$571)+SI(Plan!H$573=$A2;Plan!H$574)+SI(Plan!H$576=$A2;Plan!H$577)+SI(Plan!H$579=$A2;Plan!H$580)+SI(Plan!H$582=$A2;Plan!H$583)+SI(Plan!H$585=$A2;Plan!H$586)+SI(Plan!H$588=$A2;Plan!H$589)+SI(Plan!H$591=$A2;Plan!H$592)+SI(Plan!H$594=$A2;Plan!H$595)+SI(Plan!H$597=$A2;Plan!H$598)+SI(Plan!H$600=$A2;Plan!H$601)+SI(Plan!H$603=$A2;Plan!H$604)+SI(Plan!H$606=$A2;Plan!H$607)+SI(Plan!H$609=$A2;Plan!H$610)+SI(Plan!H$612=$A2;Plan!H$613)+SI(Plan!H$615=$A2;Plan!H$616)+SI(Plan!H$618=$A2;Plan!H$619)+SI(Plan!H$621=$A2;Plan!H$622)+SI(Plan!H$624=$A2;Plan!H$625)+SI(Plan!H$627=$A2;Plan!H$628)+SI(Plan!H$630=$A2;Plan!H$631)+SI(Plan!H$633=$A2;Plan!H$634)</t>
  </si>
  <si>
    <t>TAT Réél</t>
  </si>
  <si>
    <t>DECAPAGE</t>
  </si>
  <si>
    <t>LANCEMENT ST.</t>
  </si>
  <si>
    <t>DEPOT ST.</t>
  </si>
  <si>
    <t>MEULAGE ST.</t>
  </si>
  <si>
    <t>USINAGE ST.</t>
  </si>
  <si>
    <t>FINAL ST.</t>
  </si>
  <si>
    <t>FOUR VIDE</t>
  </si>
  <si>
    <t>FOUR CHR.</t>
  </si>
  <si>
    <t>Moteur</t>
  </si>
  <si>
    <t>Commentaire</t>
  </si>
  <si>
    <t>TAT Nom.</t>
  </si>
  <si>
    <t>Début</t>
  </si>
  <si>
    <t>CT PT6 base colbalt</t>
  </si>
  <si>
    <t>Nettoyage Vide</t>
  </si>
  <si>
    <t>A7</t>
  </si>
  <si>
    <t>CIE</t>
  </si>
  <si>
    <t>CT 206</t>
  </si>
  <si>
    <t>PT 206</t>
  </si>
  <si>
    <t>Standard sans FOUR CHR.
TAT 24jrs en 1/8h</t>
  </si>
  <si>
    <t>Standard sans FOUR CHR.
TAT 30 jrs en 1/8h</t>
  </si>
  <si>
    <t>CT PT6</t>
  </si>
  <si>
    <t>A6</t>
  </si>
  <si>
    <t>PT PT6</t>
  </si>
  <si>
    <t>PT 901</t>
  </si>
  <si>
    <t>A5 Ph 0</t>
  </si>
  <si>
    <t>A5 Ph 2</t>
  </si>
  <si>
    <t>APRS</t>
  </si>
  <si>
    <t>Client</t>
  </si>
  <si>
    <t>VSH</t>
  </si>
  <si>
    <t>Fin</t>
  </si>
  <si>
    <t>FNC</t>
  </si>
  <si>
    <t>Délai Initial</t>
  </si>
  <si>
    <t>3ème Délai</t>
  </si>
  <si>
    <t>Code 40</t>
  </si>
  <si>
    <t>Add Cladding</t>
  </si>
  <si>
    <t>SECA</t>
  </si>
  <si>
    <t>Délai Replanifié</t>
  </si>
  <si>
    <t>Capacité</t>
  </si>
  <si>
    <t>Appro</t>
  </si>
  <si>
    <t>Sous-Traitance</t>
  </si>
  <si>
    <t xml:space="preserve">Recyclage </t>
  </si>
  <si>
    <t>PWCS</t>
  </si>
  <si>
    <t>Productivité</t>
  </si>
  <si>
    <t xml:space="preserve">Matin </t>
  </si>
  <si>
    <t>Après-midi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</si>
</sst>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
    <numFmt numFmtId="165" formatCode="0;\-0;;@"/>
  </numFmts>
  <fonts count="13" x14ac:knownFonts="1">
    <font>
      <sz val="12"/>
      <color theme="1"/>
      <name val="Calibri"/>
      <family val="2"/>
      <scheme val="minor"/>
    </font>
    <font>
      <sz val="11"/>
      <color theme="1"/>
      <name val="Calibri"/>
      <family val="2"/>
      <scheme val="minor"/>
    </font>
    <font>
      <sz val="11"/>
      <color theme="1"/>
      <name val="Calibri"/>
      <family val="2"/>
      <scheme val="minor"/>
    </font>
    <font>
      <sz val="8"/>
      <name val="Calibri"/>
      <family val="2"/>
      <scheme val="minor"/>
    </font>
    <font>
      <sz val="9"/>
      <color theme="1"/>
      <name val="Arial"/>
      <family val="2"/>
    </font>
    <font>
      <sz val="11"/>
      <color theme="1"/>
      <name val="Calibri"/>
      <family val="2"/>
    </font>
    <font>
      <b/>
      <sz val="11"/>
      <color rgb="FF000000"/>
      <name val="Calibri"/>
      <family val="2"/>
    </font>
    <font>
      <sz val="9"/>
      <color rgb="FF000000"/>
      <name val="Calibri"/>
      <family val="2"/>
    </font>
    <font>
      <sz val="11"/>
      <color rgb="FF000000"/>
      <name val="Calibri"/>
      <family val="2"/>
    </font>
    <font>
      <sz val="16"/>
      <color theme="1"/>
      <name val="Calibri"/>
      <family val="2"/>
      <scheme val="minor"/>
    </font>
    <font>
      <b/>
      <sz val="9"/>
      <color theme="1"/>
      <name val="Arial"/>
      <family val="2"/>
    </font>
    <font>
      <sz val="11"/>
      <color rgb="FFFF0000"/>
      <name val="Calibri"/>
      <family val="2"/>
    </font>
    <font>
      <sz val="12"/>
      <color rgb="FFFF0000"/>
      <name val="Calibri"/>
      <family val="2"/>
      <scheme val="minor"/>
    </font>
  </fonts>
  <fills count="5">
    <fill>
      <patternFill patternType="none"/>
    </fill>
    <fill>
      <patternFill patternType="gray125"/>
    </fill>
    <fill>
      <patternFill patternType="solid">
        <fgColor theme="4" tint="0.59999389629810485"/>
        <bgColor indexed="64"/>
      </patternFill>
    </fill>
    <fill>
      <patternFill patternType="solid">
        <fgColor theme="9" tint="0.79998168889431442"/>
        <bgColor indexed="64"/>
      </patternFill>
    </fill>
    <fill>
      <patternFill patternType="solid">
        <fgColor rgb="FFFFFF00"/>
        <bgColor indexed="64"/>
      </patternFill>
    </fill>
  </fills>
  <borders count="42">
    <border>
      <left/>
      <right/>
      <top/>
      <bottom/>
      <diagonal/>
    </border>
    <border>
      <left style="medium">
        <color indexed="64"/>
      </left>
      <right/>
      <top style="medium">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ck">
        <color theme="4"/>
      </top>
      <bottom style="thin">
        <color indexed="64"/>
      </bottom>
      <diagonal/>
    </border>
    <border>
      <left style="thin">
        <color indexed="64"/>
      </left>
      <right style="thin">
        <color indexed="64"/>
      </right>
      <top style="thin">
        <color indexed="64"/>
      </top>
      <bottom style="thick">
        <color theme="4"/>
      </bottom>
      <diagonal/>
    </border>
    <border>
      <left style="thin">
        <color indexed="64"/>
      </left>
      <right/>
      <top style="thin">
        <color indexed="64"/>
      </top>
      <bottom/>
      <diagonal/>
    </border>
    <border>
      <left style="thin">
        <color indexed="64"/>
      </left>
      <right/>
      <top style="thick">
        <color theme="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ck">
        <color theme="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top style="medium">
        <color indexed="64"/>
      </top>
      <bottom style="thin">
        <color rgb="FF8EA9DB"/>
      </bottom>
      <diagonal/>
    </border>
    <border>
      <left style="medium">
        <color indexed="64"/>
      </left>
      <right/>
      <top/>
      <bottom style="thin">
        <color rgb="FF8EA9DB"/>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ck">
        <color theme="4"/>
      </top>
      <bottom style="thin">
        <color indexed="64"/>
      </bottom>
      <diagonal/>
    </border>
    <border>
      <left style="thin">
        <color indexed="64"/>
      </left>
      <right style="medium">
        <color indexed="64"/>
      </right>
      <top style="thick">
        <color theme="4"/>
      </top>
      <bottom style="thin">
        <color indexed="64"/>
      </bottom>
      <diagonal/>
    </border>
    <border>
      <left style="medium">
        <color indexed="64"/>
      </left>
      <right style="thin">
        <color indexed="64"/>
      </right>
      <top style="thin">
        <color indexed="64"/>
      </top>
      <bottom style="thick">
        <color theme="4"/>
      </bottom>
      <diagonal/>
    </border>
    <border>
      <left style="thin">
        <color indexed="64"/>
      </left>
      <right style="medium">
        <color indexed="64"/>
      </right>
      <top style="thin">
        <color indexed="64"/>
      </top>
      <bottom style="thick">
        <color theme="4"/>
      </bottom>
      <diagonal/>
    </border>
    <border>
      <left style="thin">
        <color indexed="64"/>
      </left>
      <right/>
      <top/>
      <bottom style="thin">
        <color indexed="64"/>
      </bottom>
      <diagonal/>
    </border>
    <border>
      <left style="thin">
        <color indexed="64"/>
      </left>
      <right style="thin">
        <color indexed="64"/>
      </right>
      <top style="thick">
        <color theme="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ck">
        <color theme="4"/>
      </bottom>
      <diagonal/>
    </border>
  </borders>
  <cellStyleXfs count="1">
    <xf numFmtId="0" fontId="0" fillId="0" borderId="0"/>
  </cellStyleXfs>
  <cellXfs count="202">
    <xf numFmtId="0" fontId="0" fillId="0" borderId="0" xfId="0"/>
    <xf numFmtId="0" fontId="0" fillId="0" borderId="0" xfId="0" applyAlignment="1">
      <alignment horizontal="center" vertical="center"/>
    </xf>
    <xf numFmtId="0" fontId="4" fillId="0" borderId="0" xfId="0" applyFont="1" applyAlignment="1">
      <alignment horizontal="center" vertical="center" textRotation="90" wrapText="1"/>
    </xf>
    <xf numFmtId="0" fontId="4" fillId="0" borderId="0" xfId="0" applyFont="1" applyAlignment="1">
      <alignment horizontal="center" vertical="center" textRotation="90"/>
    </xf>
    <xf numFmtId="0" fontId="4" fillId="0" borderId="0" xfId="0" applyFont="1" applyAlignment="1">
      <alignment horizontal="center" vertical="center"/>
    </xf>
    <xf numFmtId="0" fontId="4" fillId="0" borderId="0" xfId="0" applyFont="1" applyAlignment="1">
      <alignment horizontal="center" vertical="center"/>
    </xf>
    <xf numFmtId="0" fontId="4" fillId="0" borderId="3" xfId="0" applyFont="1" applyBorder="1" applyAlignment="1">
      <alignment horizontal="center" vertical="center" wrapText="1"/>
    </xf>
    <xf numFmtId="0" fontId="6" fillId="0" borderId="3" xfId="0" applyFont="1" applyFill="1" applyBorder="1" applyAlignment="1">
      <alignment horizontal="center" vertical="center" textRotation="90"/>
    </xf>
    <xf numFmtId="164" fontId="5" fillId="0" borderId="15" xfId="0" applyNumberFormat="1" applyFont="1" applyFill="1" applyBorder="1" applyAlignment="1">
      <alignment horizontal="center" vertical="center"/>
    </xf>
    <xf numFmtId="164" fontId="5" fillId="0" borderId="16" xfId="0" applyNumberFormat="1" applyFont="1" applyFill="1" applyBorder="1" applyAlignment="1">
      <alignment horizontal="center" vertical="center"/>
    </xf>
    <xf numFmtId="164" fontId="5" fillId="0" borderId="7" xfId="0" applyNumberFormat="1" applyFont="1" applyFill="1" applyBorder="1" applyAlignment="1">
      <alignment horizontal="center" vertical="center"/>
    </xf>
    <xf numFmtId="164" fontId="5" fillId="0" borderId="3" xfId="0" applyNumberFormat="1" applyFont="1" applyFill="1" applyBorder="1" applyAlignment="1">
      <alignment horizontal="center" vertical="center"/>
    </xf>
    <xf numFmtId="164" fontId="5" fillId="0" borderId="6" xfId="0" applyNumberFormat="1" applyFont="1" applyFill="1" applyBorder="1" applyAlignment="1">
      <alignment horizontal="center" vertical="center"/>
    </xf>
    <xf numFmtId="164" fontId="5" fillId="0" borderId="21" xfId="0" applyNumberFormat="1" applyFont="1" applyFill="1" applyBorder="1" applyAlignment="1">
      <alignment horizontal="center" vertical="center"/>
    </xf>
    <xf numFmtId="164" fontId="5" fillId="0" borderId="22" xfId="0" applyNumberFormat="1" applyFont="1" applyFill="1" applyBorder="1" applyAlignment="1">
      <alignment horizontal="center" vertical="center"/>
    </xf>
    <xf numFmtId="164" fontId="5" fillId="0" borderId="23" xfId="0" applyNumberFormat="1" applyFont="1" applyFill="1" applyBorder="1" applyAlignment="1">
      <alignment horizontal="center" vertical="center"/>
    </xf>
    <xf numFmtId="0" fontId="4" fillId="0" borderId="12" xfId="0" applyFont="1" applyBorder="1" applyAlignment="1">
      <alignment horizontal="center" vertical="center" textRotation="90"/>
    </xf>
    <xf numFmtId="0" fontId="4" fillId="0" borderId="3" xfId="0" applyFont="1" applyBorder="1" applyAlignment="1">
      <alignment horizontal="center" vertical="center" textRotation="90"/>
    </xf>
    <xf numFmtId="0" fontId="4" fillId="0" borderId="3" xfId="0" applyFont="1" applyBorder="1" applyAlignment="1">
      <alignment horizontal="center" vertical="center" textRotation="90" wrapText="1"/>
    </xf>
    <xf numFmtId="0" fontId="4" fillId="0" borderId="0" xfId="0" applyFont="1" applyAlignment="1">
      <alignment horizontal="center" vertical="center"/>
    </xf>
    <xf numFmtId="0" fontId="4" fillId="0" borderId="3" xfId="0" applyFont="1" applyBorder="1" applyAlignment="1">
      <alignment horizontal="center" vertical="center"/>
    </xf>
    <xf numFmtId="0" fontId="8" fillId="0" borderId="24"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25" xfId="0" applyFont="1" applyFill="1" applyBorder="1" applyAlignment="1">
      <alignment horizontal="center" vertical="center"/>
    </xf>
    <xf numFmtId="0" fontId="8" fillId="0" borderId="18" xfId="0" applyFont="1" applyFill="1" applyBorder="1" applyAlignment="1">
      <alignment horizontal="center" vertical="center"/>
    </xf>
    <xf numFmtId="0" fontId="8" fillId="0" borderId="20" xfId="0" applyFont="1" applyFill="1" applyBorder="1" applyAlignment="1">
      <alignment horizontal="center" vertical="center"/>
    </xf>
    <xf numFmtId="0" fontId="0" fillId="0" borderId="0" xfId="0" applyFont="1" applyAlignment="1">
      <alignment horizontal="center" vertical="center"/>
    </xf>
    <xf numFmtId="2" fontId="5" fillId="0" borderId="15" xfId="0" applyNumberFormat="1" applyFont="1" applyFill="1" applyBorder="1" applyAlignment="1">
      <alignment horizontal="center" vertical="center"/>
    </xf>
    <xf numFmtId="0" fontId="0" fillId="0" borderId="0" xfId="0" applyFill="1" applyAlignment="1"/>
    <xf numFmtId="0" fontId="0" fillId="0" borderId="0" xfId="0" applyBorder="1" applyAlignment="1">
      <alignment horizontal="center"/>
    </xf>
    <xf numFmtId="0" fontId="0" fillId="0" borderId="0" xfId="0" quotePrefix="1"/>
    <xf numFmtId="14" fontId="0" fillId="0" borderId="26" xfId="0" applyNumberFormat="1" applyFill="1" applyBorder="1" applyAlignment="1" applyProtection="1">
      <alignment horizontal="center" textRotation="90"/>
    </xf>
    <xf numFmtId="14" fontId="0" fillId="0" borderId="3" xfId="0" applyNumberFormat="1" applyFill="1" applyBorder="1" applyAlignment="1" applyProtection="1">
      <alignment horizontal="center" textRotation="90"/>
    </xf>
    <xf numFmtId="14" fontId="0" fillId="0" borderId="17" xfId="0" applyNumberFormat="1" applyFill="1" applyBorder="1" applyAlignment="1" applyProtection="1">
      <alignment horizontal="center" textRotation="90"/>
    </xf>
    <xf numFmtId="0" fontId="0" fillId="0" borderId="27" xfId="0" applyBorder="1" applyAlignment="1" applyProtection="1">
      <alignment horizontal="center"/>
    </xf>
    <xf numFmtId="0" fontId="0" fillId="0" borderId="6" xfId="0" applyBorder="1" applyAlignment="1" applyProtection="1">
      <alignment horizontal="center"/>
    </xf>
    <xf numFmtId="0" fontId="0" fillId="3" borderId="6" xfId="0" applyFill="1" applyBorder="1" applyAlignment="1" applyProtection="1">
      <alignment horizontal="center"/>
    </xf>
    <xf numFmtId="0" fontId="0" fillId="3" borderId="19" xfId="0" applyFill="1" applyBorder="1" applyAlignment="1" applyProtection="1">
      <alignment horizontal="center"/>
    </xf>
    <xf numFmtId="0" fontId="0" fillId="0" borderId="10" xfId="0" applyBorder="1" applyAlignment="1" applyProtection="1">
      <alignment horizontal="center"/>
    </xf>
    <xf numFmtId="0" fontId="0" fillId="0" borderId="0" xfId="0" applyBorder="1" applyAlignment="1" applyProtection="1">
      <alignment horizontal="center"/>
      <protection locked="0"/>
    </xf>
    <xf numFmtId="0" fontId="0" fillId="0" borderId="0" xfId="0" applyFill="1" applyBorder="1" applyAlignment="1">
      <alignment horizontal="center"/>
    </xf>
    <xf numFmtId="0" fontId="9" fillId="2" borderId="0" xfId="0" applyFont="1" applyFill="1" applyAlignment="1" applyProtection="1">
      <alignment horizontal="center"/>
      <protection hidden="1"/>
    </xf>
    <xf numFmtId="0" fontId="8" fillId="0" borderId="24"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hidden="1"/>
    </xf>
    <xf numFmtId="0" fontId="0" fillId="0" borderId="3" xfId="0" applyBorder="1" applyAlignment="1" applyProtection="1">
      <alignment horizontal="center"/>
      <protection hidden="1"/>
    </xf>
    <xf numFmtId="0" fontId="8" fillId="0" borderId="2" xfId="0" applyFont="1" applyFill="1" applyBorder="1" applyAlignment="1" applyProtection="1">
      <alignment horizontal="center" vertical="center"/>
      <protection hidden="1"/>
    </xf>
    <xf numFmtId="0" fontId="8" fillId="0" borderId="1" xfId="0" applyFont="1" applyFill="1" applyBorder="1" applyAlignment="1" applyProtection="1">
      <alignment horizontal="center" vertical="center"/>
      <protection hidden="1"/>
    </xf>
    <xf numFmtId="0" fontId="8" fillId="0" borderId="25" xfId="0" applyFont="1" applyFill="1" applyBorder="1" applyAlignment="1" applyProtection="1">
      <alignment horizontal="center" vertical="center"/>
      <protection hidden="1"/>
    </xf>
    <xf numFmtId="0" fontId="8" fillId="0" borderId="18" xfId="0" applyFont="1" applyFill="1" applyBorder="1" applyAlignment="1" applyProtection="1">
      <alignment horizontal="center" vertical="center"/>
      <protection hidden="1"/>
    </xf>
    <xf numFmtId="0" fontId="8" fillId="0" borderId="20" xfId="0" applyFont="1" applyFill="1" applyBorder="1" applyAlignment="1" applyProtection="1">
      <alignment horizontal="center" vertical="center"/>
      <protection hidden="1"/>
    </xf>
    <xf numFmtId="0" fontId="8" fillId="0" borderId="0" xfId="0" applyFont="1" applyFill="1" applyBorder="1" applyAlignment="1" applyProtection="1">
      <alignment horizontal="center" vertical="center"/>
      <protection hidden="1"/>
    </xf>
    <xf numFmtId="0" fontId="0" fillId="0" borderId="0" xfId="0" applyFill="1" applyBorder="1" applyAlignment="1" applyProtection="1">
      <alignment horizontal="center"/>
      <protection hidden="1"/>
    </xf>
    <xf numFmtId="0" fontId="0" fillId="0" borderId="0" xfId="0" applyProtection="1">
      <protection hidden="1"/>
    </xf>
    <xf numFmtId="165" fontId="0" fillId="0" borderId="8" xfId="0" applyNumberFormat="1" applyBorder="1" applyAlignment="1" applyProtection="1">
      <alignment horizontal="center"/>
    </xf>
    <xf numFmtId="165" fontId="0" fillId="3" borderId="8" xfId="0" applyNumberFormat="1" applyFill="1" applyBorder="1" applyAlignment="1" applyProtection="1">
      <alignment horizontal="center"/>
    </xf>
    <xf numFmtId="165" fontId="0" fillId="3" borderId="29" xfId="0" applyNumberFormat="1" applyFill="1" applyBorder="1" applyAlignment="1" applyProtection="1">
      <alignment horizontal="center"/>
    </xf>
    <xf numFmtId="165" fontId="0" fillId="0" borderId="28" xfId="0" applyNumberFormat="1" applyBorder="1" applyAlignment="1" applyProtection="1">
      <alignment horizontal="center"/>
    </xf>
    <xf numFmtId="165" fontId="0" fillId="0" borderId="11" xfId="0" applyNumberFormat="1" applyBorder="1" applyAlignment="1" applyProtection="1">
      <alignment horizontal="center" vertical="center"/>
    </xf>
    <xf numFmtId="0" fontId="0" fillId="0" borderId="6" xfId="0" applyBorder="1" applyAlignment="1" applyProtection="1">
      <alignment horizontal="center"/>
      <protection locked="0"/>
    </xf>
    <xf numFmtId="0" fontId="2" fillId="0" borderId="0" xfId="0" applyFont="1" applyFill="1" applyAlignment="1"/>
    <xf numFmtId="0" fontId="2" fillId="0" borderId="0" xfId="0" applyFont="1" applyBorder="1" applyAlignment="1" applyProtection="1">
      <alignment horizontal="center"/>
      <protection locked="0"/>
    </xf>
    <xf numFmtId="0" fontId="0" fillId="0" borderId="3" xfId="0" applyBorder="1" applyAlignment="1">
      <alignment horizontal="center" vertical="center"/>
    </xf>
    <xf numFmtId="0" fontId="4" fillId="0" borderId="3" xfId="0" applyFont="1" applyBorder="1" applyAlignment="1" applyProtection="1">
      <alignment horizontal="center" vertical="center"/>
    </xf>
    <xf numFmtId="0" fontId="4" fillId="0" borderId="0" xfId="0" applyFont="1" applyAlignment="1" applyProtection="1">
      <alignment horizontal="center" vertical="center"/>
    </xf>
    <xf numFmtId="165" fontId="2" fillId="0" borderId="10" xfId="0" applyNumberFormat="1" applyFont="1" applyBorder="1" applyAlignment="1" applyProtection="1">
      <alignment horizontal="center" vertical="center"/>
    </xf>
    <xf numFmtId="165" fontId="0" fillId="0" borderId="12" xfId="0" applyNumberFormat="1" applyBorder="1" applyAlignment="1" applyProtection="1">
      <alignment horizontal="center" vertical="center" textRotation="90"/>
    </xf>
    <xf numFmtId="165" fontId="0" fillId="0" borderId="26" xfId="0" applyNumberFormat="1" applyBorder="1" applyAlignment="1" applyProtection="1">
      <alignment horizontal="center" textRotation="90"/>
    </xf>
    <xf numFmtId="165" fontId="0" fillId="0" borderId="3" xfId="0" applyNumberFormat="1" applyBorder="1" applyAlignment="1" applyProtection="1">
      <alignment horizontal="center" textRotation="90"/>
    </xf>
    <xf numFmtId="165" fontId="0" fillId="3" borderId="3" xfId="0" applyNumberFormat="1" applyFill="1" applyBorder="1" applyAlignment="1" applyProtection="1">
      <alignment horizontal="center" textRotation="90"/>
    </xf>
    <xf numFmtId="165" fontId="0" fillId="3" borderId="17" xfId="0" applyNumberFormat="1" applyFill="1" applyBorder="1" applyAlignment="1" applyProtection="1">
      <alignment horizontal="center" textRotation="90"/>
    </xf>
    <xf numFmtId="165" fontId="0" fillId="0" borderId="13" xfId="0" applyNumberFormat="1" applyBorder="1" applyAlignment="1" applyProtection="1">
      <alignment horizontal="center" textRotation="90"/>
    </xf>
    <xf numFmtId="165" fontId="0" fillId="0" borderId="0" xfId="0" applyNumberFormat="1" applyBorder="1" applyAlignment="1" applyProtection="1">
      <alignment horizontal="center" textRotation="90"/>
    </xf>
    <xf numFmtId="165" fontId="0" fillId="0" borderId="10" xfId="0" applyNumberFormat="1" applyBorder="1" applyAlignment="1" applyProtection="1">
      <alignment horizontal="center" vertical="center"/>
    </xf>
    <xf numFmtId="165" fontId="0" fillId="0" borderId="0" xfId="0" applyNumberFormat="1" applyBorder="1" applyAlignment="1" applyProtection="1">
      <alignment horizontal="center"/>
    </xf>
    <xf numFmtId="165" fontId="2" fillId="0" borderId="12" xfId="0" applyNumberFormat="1" applyFont="1" applyBorder="1" applyAlignment="1" applyProtection="1">
      <alignment horizontal="center" vertical="center"/>
    </xf>
    <xf numFmtId="165" fontId="2" fillId="0" borderId="11" xfId="0" applyNumberFormat="1" applyFont="1" applyBorder="1" applyAlignment="1" applyProtection="1">
      <alignment horizontal="center" vertical="center"/>
    </xf>
    <xf numFmtId="165" fontId="0" fillId="0" borderId="14" xfId="0" applyNumberFormat="1" applyBorder="1" applyAlignment="1" applyProtection="1">
      <alignment horizontal="center"/>
    </xf>
    <xf numFmtId="165" fontId="0" fillId="0" borderId="27" xfId="0" applyNumberFormat="1" applyBorder="1" applyAlignment="1" applyProtection="1">
      <alignment horizontal="center"/>
    </xf>
    <xf numFmtId="165" fontId="0" fillId="0" borderId="6" xfId="0" applyNumberFormat="1" applyBorder="1" applyAlignment="1" applyProtection="1">
      <alignment horizontal="center"/>
    </xf>
    <xf numFmtId="165" fontId="0" fillId="3" borderId="6" xfId="0" applyNumberFormat="1" applyFill="1" applyBorder="1" applyAlignment="1" applyProtection="1">
      <alignment horizontal="center"/>
    </xf>
    <xf numFmtId="165" fontId="0" fillId="3" borderId="19" xfId="0" applyNumberFormat="1" applyFill="1" applyBorder="1" applyAlignment="1" applyProtection="1">
      <alignment horizontal="center"/>
    </xf>
    <xf numFmtId="165" fontId="0" fillId="0" borderId="4" xfId="0" applyNumberFormat="1" applyBorder="1" applyAlignment="1" applyProtection="1">
      <alignment horizontal="center"/>
    </xf>
    <xf numFmtId="0" fontId="7" fillId="0" borderId="3" xfId="0" applyFont="1" applyFill="1" applyBorder="1" applyAlignment="1">
      <alignment horizontal="center" vertical="center" wrapText="1"/>
    </xf>
    <xf numFmtId="0" fontId="0" fillId="0" borderId="3" xfId="0" applyBorder="1" applyAlignment="1">
      <alignment horizontal="center"/>
    </xf>
    <xf numFmtId="0" fontId="4" fillId="0" borderId="0" xfId="0" applyFont="1" applyAlignment="1">
      <alignment horizontal="center"/>
    </xf>
    <xf numFmtId="0" fontId="0" fillId="0" borderId="0" xfId="0" applyAlignment="1">
      <alignment horizontal="center" vertical="center" textRotation="90"/>
    </xf>
    <xf numFmtId="0" fontId="0" fillId="0" borderId="0" xfId="0" applyAlignment="1">
      <alignment vertical="center" textRotation="90" wrapText="1"/>
    </xf>
    <xf numFmtId="0" fontId="0" fillId="0" borderId="0" xfId="0" applyAlignment="1">
      <alignment vertical="center" textRotation="90"/>
    </xf>
    <xf numFmtId="0" fontId="4" fillId="0" borderId="0" xfId="0" applyFont="1" applyBorder="1" applyAlignment="1">
      <alignment horizontal="center" vertical="center" textRotation="90"/>
    </xf>
    <xf numFmtId="0" fontId="4" fillId="0" borderId="0" xfId="0" applyFont="1" applyBorder="1" applyAlignment="1">
      <alignment horizontal="center" vertical="center"/>
    </xf>
    <xf numFmtId="14" fontId="2" fillId="0" borderId="10" xfId="0" applyNumberFormat="1" applyFont="1" applyBorder="1" applyAlignment="1" applyProtection="1">
      <alignment horizontal="center"/>
    </xf>
    <xf numFmtId="14" fontId="2" fillId="0" borderId="12" xfId="0" applyNumberFormat="1" applyFont="1" applyBorder="1" applyAlignment="1" applyProtection="1">
      <alignment horizontal="center" vertical="center"/>
    </xf>
    <xf numFmtId="14" fontId="2" fillId="0" borderId="11" xfId="0" applyNumberFormat="1" applyFont="1" applyBorder="1" applyAlignment="1" applyProtection="1">
      <alignment horizontal="center" vertical="center"/>
    </xf>
    <xf numFmtId="14" fontId="2" fillId="0" borderId="0" xfId="0" applyNumberFormat="1" applyFont="1" applyBorder="1" applyAlignment="1" applyProtection="1">
      <alignment horizontal="center"/>
      <protection locked="0"/>
    </xf>
    <xf numFmtId="0" fontId="4" fillId="0" borderId="7" xfId="0" applyFont="1" applyBorder="1" applyAlignment="1">
      <alignment horizontal="center" vertical="center"/>
    </xf>
    <xf numFmtId="0" fontId="4" fillId="0" borderId="32" xfId="0" applyFont="1" applyBorder="1" applyAlignment="1">
      <alignment horizontal="center" vertical="center" textRotation="90"/>
    </xf>
    <xf numFmtId="0" fontId="0" fillId="0" borderId="3" xfId="0" applyBorder="1" applyAlignment="1">
      <alignment horizontal="center" vertical="center" textRotation="90"/>
    </xf>
    <xf numFmtId="0" fontId="0" fillId="0" borderId="3" xfId="0" applyBorder="1"/>
    <xf numFmtId="0" fontId="4" fillId="0" borderId="7" xfId="0" applyFont="1" applyBorder="1" applyAlignment="1" applyProtection="1">
      <alignment horizontal="center" vertical="center"/>
    </xf>
    <xf numFmtId="0" fontId="4" fillId="0" borderId="7" xfId="0" applyFont="1" applyBorder="1" applyAlignment="1">
      <alignment horizontal="center" vertical="center" wrapText="1"/>
    </xf>
    <xf numFmtId="0" fontId="4" fillId="0" borderId="7" xfId="0" applyFont="1" applyBorder="1" applyAlignment="1">
      <alignment horizontal="center" vertical="center" textRotation="90"/>
    </xf>
    <xf numFmtId="0" fontId="4" fillId="0" borderId="7" xfId="0" applyFont="1" applyBorder="1" applyAlignment="1">
      <alignment horizontal="center" vertical="center" textRotation="90" wrapText="1"/>
    </xf>
    <xf numFmtId="0" fontId="6" fillId="2" borderId="3" xfId="0" applyFont="1" applyFill="1" applyBorder="1" applyAlignment="1" applyProtection="1">
      <alignment horizontal="center" vertical="center" textRotation="90"/>
    </xf>
    <xf numFmtId="0" fontId="10" fillId="2" borderId="3" xfId="0" applyFont="1" applyFill="1" applyBorder="1" applyAlignment="1">
      <alignment horizontal="center" vertical="center" wrapText="1"/>
    </xf>
    <xf numFmtId="0" fontId="10" fillId="2" borderId="3" xfId="0" applyFont="1" applyFill="1" applyBorder="1" applyAlignment="1">
      <alignment horizontal="center" vertical="center"/>
    </xf>
    <xf numFmtId="164" fontId="11" fillId="4" borderId="22" xfId="0" applyNumberFormat="1" applyFont="1" applyFill="1" applyBorder="1" applyAlignment="1">
      <alignment horizontal="center" vertical="center"/>
    </xf>
    <xf numFmtId="0" fontId="12" fillId="0" borderId="0" xfId="0" applyFont="1" applyAlignment="1">
      <alignment horizontal="center" vertical="center"/>
    </xf>
    <xf numFmtId="164" fontId="11" fillId="4" borderId="15" xfId="0" applyNumberFormat="1" applyFont="1" applyFill="1" applyBorder="1" applyAlignment="1">
      <alignment horizontal="center" vertical="center"/>
    </xf>
    <xf numFmtId="164" fontId="5" fillId="4" borderId="21" xfId="0" applyNumberFormat="1" applyFont="1" applyFill="1" applyBorder="1" applyAlignment="1">
      <alignment horizontal="center" vertical="center"/>
    </xf>
    <xf numFmtId="164" fontId="11" fillId="4" borderId="21" xfId="0" applyNumberFormat="1" applyFont="1" applyFill="1" applyBorder="1" applyAlignment="1">
      <alignment horizontal="center" vertical="center"/>
    </xf>
    <xf numFmtId="164" fontId="11" fillId="4" borderId="16" xfId="0" applyNumberFormat="1" applyFont="1" applyFill="1" applyBorder="1" applyAlignment="1">
      <alignment horizontal="center" vertical="center"/>
    </xf>
    <xf numFmtId="0" fontId="4" fillId="4" borderId="7" xfId="0" applyFont="1" applyFill="1" applyBorder="1" applyAlignment="1">
      <alignment horizontal="center" vertical="center"/>
    </xf>
    <xf numFmtId="0" fontId="4" fillId="4" borderId="3" xfId="0" applyFont="1" applyFill="1" applyBorder="1" applyAlignment="1">
      <alignment horizontal="center" vertical="center"/>
    </xf>
    <xf numFmtId="164" fontId="11" fillId="4" borderId="3" xfId="0" applyNumberFormat="1" applyFont="1" applyFill="1" applyBorder="1" applyAlignment="1">
      <alignment horizontal="center" vertical="center"/>
    </xf>
    <xf numFmtId="164" fontId="0" fillId="0" borderId="0" xfId="0" applyNumberFormat="1" applyAlignment="1">
      <alignment horizontal="center" vertical="center"/>
    </xf>
    <xf numFmtId="164" fontId="11" fillId="4" borderId="7" xfId="0" applyNumberFormat="1" applyFont="1" applyFill="1" applyBorder="1" applyAlignment="1">
      <alignment horizontal="center" vertical="center"/>
    </xf>
    <xf numFmtId="0" fontId="0" fillId="0" borderId="6" xfId="0" applyFill="1" applyBorder="1" applyAlignment="1" applyProtection="1">
      <alignment horizontal="center"/>
    </xf>
    <xf numFmtId="165" fontId="0" fillId="0" borderId="8" xfId="0" applyNumberFormat="1" applyFill="1" applyBorder="1" applyAlignment="1" applyProtection="1">
      <alignment horizontal="center"/>
    </xf>
    <xf numFmtId="165" fontId="0" fillId="0" borderId="3" xfId="0" applyNumberFormat="1" applyFill="1" applyBorder="1" applyAlignment="1" applyProtection="1">
      <alignment horizontal="center" textRotation="90"/>
    </xf>
    <xf numFmtId="165" fontId="0" fillId="0" borderId="6" xfId="0" applyNumberFormat="1" applyFill="1" applyBorder="1" applyAlignment="1" applyProtection="1">
      <alignment horizontal="center"/>
    </xf>
    <xf numFmtId="0" fontId="0" fillId="0" borderId="6" xfId="0" applyFill="1" applyBorder="1" applyAlignment="1" applyProtection="1">
      <alignment horizontal="center"/>
      <protection locked="0"/>
    </xf>
    <xf numFmtId="0" fontId="0" fillId="0" borderId="0" xfId="0" applyFill="1" applyBorder="1" applyAlignment="1" applyProtection="1">
      <alignment horizontal="center"/>
      <protection locked="0"/>
    </xf>
    <xf numFmtId="1" fontId="2" fillId="0" borderId="6" xfId="0" applyNumberFormat="1" applyFont="1" applyBorder="1" applyAlignment="1" applyProtection="1">
      <alignment horizontal="center" vertical="center"/>
    </xf>
    <xf numFmtId="0" fontId="0" fillId="0" borderId="0" xfId="0" applyFill="1" applyBorder="1" applyAlignment="1"/>
    <xf numFmtId="0" fontId="0" fillId="0" borderId="4" xfId="0" applyBorder="1" applyAlignment="1" applyProtection="1">
      <alignment horizontal="center"/>
    </xf>
    <xf numFmtId="0" fontId="0" fillId="0" borderId="36" xfId="0" applyBorder="1" applyAlignment="1" applyProtection="1">
      <alignment horizontal="center"/>
    </xf>
    <xf numFmtId="0" fontId="0" fillId="0" borderId="16" xfId="0" applyBorder="1" applyAlignment="1" applyProtection="1">
      <alignment horizontal="center"/>
    </xf>
    <xf numFmtId="0" fontId="0" fillId="0" borderId="16" xfId="0" applyFill="1" applyBorder="1" applyAlignment="1" applyProtection="1">
      <alignment horizontal="center"/>
    </xf>
    <xf numFmtId="0" fontId="0" fillId="3" borderId="16" xfId="0" applyFill="1" applyBorder="1" applyAlignment="1" applyProtection="1">
      <alignment horizontal="center"/>
    </xf>
    <xf numFmtId="0" fontId="0" fillId="3" borderId="37" xfId="0" applyFill="1" applyBorder="1" applyAlignment="1" applyProtection="1">
      <alignment horizontal="center"/>
    </xf>
    <xf numFmtId="0" fontId="0" fillId="0" borderId="9" xfId="0" applyBorder="1" applyAlignment="1" applyProtection="1">
      <alignment horizontal="center"/>
    </xf>
    <xf numFmtId="0" fontId="0" fillId="0" borderId="9" xfId="0" applyFill="1" applyBorder="1" applyAlignment="1" applyProtection="1">
      <alignment horizontal="center"/>
    </xf>
    <xf numFmtId="0" fontId="0" fillId="3" borderId="9" xfId="0" applyFill="1" applyBorder="1" applyAlignment="1" applyProtection="1">
      <alignment horizontal="center"/>
    </xf>
    <xf numFmtId="0" fontId="0" fillId="3" borderId="31" xfId="0" applyFill="1" applyBorder="1" applyAlignment="1" applyProtection="1">
      <alignment horizontal="center"/>
    </xf>
    <xf numFmtId="0" fontId="1" fillId="0" borderId="10" xfId="0" applyFont="1" applyBorder="1" applyAlignment="1" applyProtection="1">
      <alignment horizontal="center"/>
    </xf>
    <xf numFmtId="0" fontId="0" fillId="3" borderId="3" xfId="0" applyFill="1" applyBorder="1" applyAlignment="1" applyProtection="1">
      <alignment horizontal="center"/>
    </xf>
    <xf numFmtId="14" fontId="0" fillId="0" borderId="26" xfId="0" applyNumberFormat="1" applyFill="1" applyBorder="1" applyAlignment="1">
      <alignment horizontal="center" textRotation="90"/>
    </xf>
    <xf numFmtId="0" fontId="0" fillId="0" borderId="27" xfId="0" applyFill="1" applyBorder="1" applyAlignment="1">
      <alignment horizontal="center"/>
    </xf>
    <xf numFmtId="165" fontId="0" fillId="0" borderId="28" xfId="0" applyNumberFormat="1" applyFill="1" applyBorder="1" applyAlignment="1">
      <alignment horizontal="center"/>
    </xf>
    <xf numFmtId="165" fontId="0" fillId="0" borderId="26" xfId="0" applyNumberFormat="1" applyFill="1" applyBorder="1" applyAlignment="1">
      <alignment horizontal="center" textRotation="90"/>
    </xf>
    <xf numFmtId="165" fontId="0" fillId="0" borderId="30" xfId="0" applyNumberFormat="1" applyFill="1" applyBorder="1" applyAlignment="1">
      <alignment horizontal="center"/>
    </xf>
    <xf numFmtId="0" fontId="0" fillId="0" borderId="0" xfId="0" applyFill="1" applyAlignment="1" applyProtection="1">
      <alignment horizontal="center"/>
      <protection locked="0"/>
    </xf>
    <xf numFmtId="14" fontId="0" fillId="4" borderId="3" xfId="0" applyNumberFormat="1" applyFill="1" applyBorder="1" applyAlignment="1" applyProtection="1">
      <alignment horizontal="center" textRotation="90"/>
    </xf>
    <xf numFmtId="0" fontId="0" fillId="4" borderId="0" xfId="0" applyFill="1" applyBorder="1" applyAlignment="1" applyProtection="1">
      <alignment horizontal="center"/>
      <protection locked="0"/>
    </xf>
    <xf numFmtId="14" fontId="0" fillId="3" borderId="6" xfId="0" applyNumberFormat="1" applyFill="1" applyBorder="1" applyAlignment="1" applyProtection="1">
      <alignment horizontal="center" vertical="center" wrapText="1"/>
    </xf>
    <xf numFmtId="14" fontId="0" fillId="3" borderId="22" xfId="0" applyNumberFormat="1" applyFill="1" applyBorder="1" applyAlignment="1" applyProtection="1">
      <alignment horizontal="center" vertical="center" wrapText="1"/>
    </xf>
    <xf numFmtId="14" fontId="0" fillId="3" borderId="7" xfId="0" applyNumberFormat="1" applyFill="1" applyBorder="1" applyAlignment="1" applyProtection="1">
      <alignment horizontal="center" vertical="center" wrapText="1"/>
    </xf>
    <xf numFmtId="0" fontId="0" fillId="3" borderId="10" xfId="0" applyFill="1" applyBorder="1" applyAlignment="1" applyProtection="1">
      <alignment horizontal="center"/>
    </xf>
    <xf numFmtId="14" fontId="0" fillId="0" borderId="32" xfId="0" applyNumberFormat="1" applyBorder="1" applyAlignment="1" applyProtection="1">
      <alignment horizontal="center"/>
    </xf>
    <xf numFmtId="0" fontId="0" fillId="0" borderId="3" xfId="0" applyNumberFormat="1" applyFill="1" applyBorder="1" applyAlignment="1">
      <alignment horizontal="center"/>
    </xf>
    <xf numFmtId="0" fontId="0" fillId="0" borderId="3" xfId="0" applyNumberFormat="1" applyFill="1" applyBorder="1" applyAlignment="1" applyProtection="1">
      <alignment horizontal="center" textRotation="90"/>
    </xf>
    <xf numFmtId="0" fontId="0" fillId="0" borderId="27" xfId="0" applyFill="1" applyBorder="1" applyAlignment="1" applyProtection="1">
      <alignment horizontal="center"/>
    </xf>
    <xf numFmtId="165" fontId="0" fillId="0" borderId="28" xfId="0" applyNumberFormat="1" applyFill="1" applyBorder="1" applyAlignment="1" applyProtection="1">
      <alignment horizontal="center"/>
    </xf>
    <xf numFmtId="165" fontId="0" fillId="0" borderId="26" xfId="0" applyNumberFormat="1" applyFill="1" applyBorder="1" applyAlignment="1" applyProtection="1">
      <alignment horizontal="center" textRotation="90"/>
    </xf>
    <xf numFmtId="165" fontId="0" fillId="0" borderId="27" xfId="0" applyNumberFormat="1" applyFill="1" applyBorder="1" applyAlignment="1" applyProtection="1">
      <alignment horizontal="center"/>
    </xf>
    <xf numFmtId="0" fontId="0" fillId="4" borderId="6" xfId="0" applyFill="1" applyBorder="1" applyAlignment="1" applyProtection="1">
      <alignment horizontal="center"/>
    </xf>
    <xf numFmtId="14" fontId="0" fillId="0" borderId="6" xfId="0" applyNumberFormat="1" applyFill="1" applyBorder="1" applyAlignment="1" applyProtection="1">
      <alignment horizontal="center"/>
    </xf>
    <xf numFmtId="14" fontId="0" fillId="3" borderId="6" xfId="0" applyNumberFormat="1" applyFill="1" applyBorder="1" applyAlignment="1" applyProtection="1">
      <alignment horizontal="center"/>
    </xf>
    <xf numFmtId="14" fontId="0" fillId="3" borderId="19" xfId="0" applyNumberFormat="1" applyFill="1" applyBorder="1" applyAlignment="1" applyProtection="1">
      <alignment horizontal="center"/>
    </xf>
    <xf numFmtId="14" fontId="0" fillId="0" borderId="27" xfId="0" applyNumberFormat="1" applyBorder="1" applyAlignment="1" applyProtection="1">
      <alignment horizontal="center"/>
    </xf>
    <xf numFmtId="14" fontId="0" fillId="3" borderId="3" xfId="0" applyNumberFormat="1" applyFill="1" applyBorder="1" applyAlignment="1" applyProtection="1">
      <alignment horizontal="center" textRotation="90"/>
    </xf>
    <xf numFmtId="14" fontId="0" fillId="3" borderId="27" xfId="0" applyNumberFormat="1" applyFill="1" applyBorder="1" applyAlignment="1" applyProtection="1">
      <alignment horizontal="center"/>
    </xf>
    <xf numFmtId="0" fontId="0" fillId="3" borderId="0" xfId="0" applyFill="1" applyBorder="1" applyAlignment="1" applyProtection="1">
      <alignment horizontal="center"/>
      <protection locked="0"/>
    </xf>
    <xf numFmtId="14" fontId="0" fillId="3" borderId="6" xfId="0" applyNumberFormat="1" applyFill="1" applyBorder="1" applyAlignment="1" applyProtection="1">
      <alignment horizontal="center" vertical="center" wrapText="1"/>
    </xf>
    <xf numFmtId="14" fontId="0" fillId="3" borderId="22" xfId="0" applyNumberFormat="1" applyFill="1" applyBorder="1" applyAlignment="1" applyProtection="1">
      <alignment horizontal="center" vertical="center" wrapText="1"/>
    </xf>
    <xf numFmtId="14" fontId="0" fillId="3" borderId="7" xfId="0" applyNumberFormat="1" applyFill="1" applyBorder="1" applyAlignment="1" applyProtection="1">
      <alignment horizontal="center" vertical="center" wrapText="1"/>
    </xf>
    <xf numFmtId="0" fontId="0" fillId="0" borderId="34" xfId="0" applyBorder="1" applyAlignment="1" applyProtection="1">
      <alignment horizontal="center"/>
    </xf>
    <xf numFmtId="0" fontId="0" fillId="0" borderId="15" xfId="0" applyBorder="1" applyAlignment="1" applyProtection="1">
      <alignment horizontal="center"/>
    </xf>
    <xf numFmtId="0" fontId="0" fillId="0" borderId="35" xfId="0" applyBorder="1" applyAlignment="1" applyProtection="1">
      <alignment horizontal="center"/>
    </xf>
    <xf numFmtId="165" fontId="0" fillId="4" borderId="33" xfId="0" applyNumberFormat="1" applyFill="1" applyBorder="1" applyAlignment="1" applyProtection="1">
      <alignment horizontal="center" vertical="center"/>
      <protection locked="0"/>
    </xf>
    <xf numFmtId="165" fontId="0" fillId="4" borderId="22" xfId="0" applyNumberFormat="1" applyFill="1" applyBorder="1" applyAlignment="1" applyProtection="1">
      <alignment horizontal="center" vertical="center"/>
      <protection locked="0"/>
    </xf>
    <xf numFmtId="165" fontId="0" fillId="0" borderId="33" xfId="0" applyNumberFormat="1" applyFill="1" applyBorder="1" applyAlignment="1" applyProtection="1">
      <alignment horizontal="center" vertical="center"/>
      <protection locked="0"/>
    </xf>
    <xf numFmtId="165" fontId="0" fillId="0" borderId="22" xfId="0" applyNumberFormat="1" applyFill="1" applyBorder="1" applyAlignment="1" applyProtection="1">
      <alignment horizontal="center" vertical="center"/>
      <protection locked="0"/>
    </xf>
    <xf numFmtId="0" fontId="0" fillId="0" borderId="1" xfId="0" applyBorder="1" applyAlignment="1" applyProtection="1">
      <alignment horizontal="center"/>
    </xf>
    <xf numFmtId="0" fontId="0" fillId="0" borderId="39" xfId="0" applyBorder="1" applyAlignment="1" applyProtection="1">
      <alignment horizontal="center"/>
    </xf>
    <xf numFmtId="0" fontId="0" fillId="0" borderId="40" xfId="0" applyBorder="1" applyAlignment="1" applyProtection="1">
      <alignment horizontal="center"/>
    </xf>
    <xf numFmtId="0" fontId="0" fillId="0" borderId="38" xfId="0" applyBorder="1" applyAlignment="1" applyProtection="1">
      <alignment horizontal="center"/>
    </xf>
    <xf numFmtId="0" fontId="0" fillId="0" borderId="0" xfId="0" applyAlignment="1" applyProtection="1">
      <alignment horizontal="center"/>
      <protection locked="0"/>
    </xf>
    <xf numFmtId="0" fontId="0" fillId="0" borderId="5" xfId="0" applyBorder="1" applyAlignment="1" applyProtection="1">
      <alignment horizontal="center"/>
      <protection locked="0"/>
    </xf>
    <xf numFmtId="0" fontId="9" fillId="2" borderId="5" xfId="0" applyFont="1" applyFill="1" applyBorder="1" applyAlignment="1" applyProtection="1">
      <alignment horizontal="center"/>
      <protection hidden="1"/>
    </xf>
    <xf numFmtId="165" fontId="0" fillId="4" borderId="8" xfId="0" applyNumberFormat="1" applyFill="1" applyBorder="1" applyAlignment="1">
      <alignment horizontal="center"/>
    </xf>
    <xf numFmtId="165" fontId="0" fillId="3" borderId="8" xfId="0" applyNumberFormat="1" applyFill="1" applyBorder="1" applyAlignment="1">
      <alignment horizontal="center"/>
    </xf>
    <xf numFmtId="165" fontId="0" fillId="3" borderId="11" xfId="0" applyNumberFormat="1" applyFill="1" applyBorder="1" applyAlignment="1">
      <alignment horizontal="center"/>
    </xf>
    <xf numFmtId="165" fontId="0" fillId="0" borderId="28" xfId="0" applyNumberFormat="1" applyBorder="1" applyAlignment="1">
      <alignment horizontal="center"/>
    </xf>
    <xf numFmtId="165" fontId="0" fillId="0" borderId="8" xfId="0" applyNumberFormat="1" applyBorder="1" applyAlignment="1">
      <alignment horizontal="center"/>
    </xf>
    <xf numFmtId="165" fontId="0" fillId="3" borderId="29" xfId="0" applyNumberFormat="1" applyFill="1" applyBorder="1" applyAlignment="1">
      <alignment horizontal="center"/>
    </xf>
    <xf numFmtId="165" fontId="0" fillId="3" borderId="28" xfId="0" applyNumberFormat="1" applyFill="1" applyBorder="1" applyAlignment="1">
      <alignment horizontal="center"/>
    </xf>
    <xf numFmtId="165" fontId="0" fillId="4" borderId="3" xfId="0" applyNumberFormat="1" applyFill="1" applyBorder="1" applyAlignment="1">
      <alignment horizontal="center" textRotation="90"/>
    </xf>
    <xf numFmtId="165" fontId="0" fillId="3" borderId="3" xfId="0" applyNumberFormat="1" applyFill="1" applyBorder="1" applyAlignment="1">
      <alignment horizontal="center" textRotation="90"/>
    </xf>
    <xf numFmtId="165" fontId="0" fillId="3" borderId="12" xfId="0" applyNumberFormat="1" applyFill="1" applyBorder="1" applyAlignment="1">
      <alignment horizontal="center" textRotation="90"/>
    </xf>
    <xf numFmtId="165" fontId="0" fillId="0" borderId="26" xfId="0" applyNumberFormat="1" applyBorder="1" applyAlignment="1">
      <alignment horizontal="center" textRotation="90"/>
    </xf>
    <xf numFmtId="165" fontId="0" fillId="0" borderId="3" xfId="0" applyNumberFormat="1" applyBorder="1" applyAlignment="1">
      <alignment horizontal="center" textRotation="90"/>
    </xf>
    <xf numFmtId="165" fontId="0" fillId="3" borderId="17" xfId="0" applyNumberFormat="1" applyFill="1" applyBorder="1" applyAlignment="1">
      <alignment horizontal="center" textRotation="90"/>
    </xf>
    <xf numFmtId="165" fontId="0" fillId="3" borderId="26" xfId="0" applyNumberFormat="1" applyFill="1" applyBorder="1" applyAlignment="1">
      <alignment horizontal="center" textRotation="90"/>
    </xf>
    <xf numFmtId="165" fontId="0" fillId="4" borderId="9" xfId="0" applyNumberFormat="1" applyFill="1" applyBorder="1" applyAlignment="1">
      <alignment horizontal="center"/>
    </xf>
    <xf numFmtId="165" fontId="0" fillId="3" borderId="9" xfId="0" applyNumberFormat="1" applyFill="1" applyBorder="1" applyAlignment="1">
      <alignment horizontal="center"/>
    </xf>
    <xf numFmtId="165" fontId="0" fillId="3" borderId="41" xfId="0" applyNumberFormat="1" applyFill="1" applyBorder="1" applyAlignment="1">
      <alignment horizontal="center"/>
    </xf>
    <xf numFmtId="165" fontId="0" fillId="0" borderId="30" xfId="0" applyNumberFormat="1" applyBorder="1" applyAlignment="1">
      <alignment horizontal="center"/>
    </xf>
    <xf numFmtId="165" fontId="0" fillId="0" borderId="9" xfId="0" applyNumberFormat="1" applyBorder="1" applyAlignment="1">
      <alignment horizontal="center"/>
    </xf>
    <xf numFmtId="165" fontId="0" fillId="3" borderId="31" xfId="0" applyNumberFormat="1" applyFill="1" applyBorder="1" applyAlignment="1">
      <alignment horizontal="center"/>
    </xf>
    <xf numFmtId="165" fontId="0" fillId="3" borderId="30" xfId="0" applyNumberFormat="1" applyFill="1" applyBorder="1" applyAlignment="1">
      <alignment horizontal="center"/>
    </xf>
  </cellXfs>
  <cellStyles count="1">
    <cellStyle name="Normal" xfId="0" builtinId="0"/>
  </cellStyles>
  <dxfs count="1265">
    <dxf>
      <fill>
        <patternFill>
          <bgColor rgb="FF96FFFE"/>
        </patternFill>
      </fill>
    </dxf>
    <dxf>
      <fill>
        <patternFill patternType="solid">
          <bgColor theme="7" tint="0.39994506668294322"/>
        </patternFill>
      </fill>
    </dxf>
    <dxf>
      <fill>
        <patternFill>
          <bgColor rgb="FF9900FF"/>
        </patternFill>
      </fill>
    </dxf>
    <dxf>
      <fill>
        <patternFill>
          <bgColor rgb="FF92D050"/>
        </patternFill>
      </fill>
    </dxf>
    <dxf>
      <fill>
        <patternFill>
          <bgColor theme="2" tint="-0.499984740745262"/>
        </patternFill>
      </fill>
    </dxf>
    <dxf>
      <fill>
        <patternFill patternType="lightGray">
          <fgColor rgb="FFFF00FF"/>
          <bgColor rgb="FFFF0000"/>
        </patternFill>
      </fill>
    </dxf>
    <dxf>
      <fill>
        <patternFill>
          <bgColor rgb="FF96FFFE"/>
        </patternFill>
      </fill>
    </dxf>
    <dxf>
      <fill>
        <patternFill patternType="solid">
          <bgColor theme="7" tint="0.39994506668294322"/>
        </patternFill>
      </fill>
    </dxf>
    <dxf>
      <fill>
        <patternFill>
          <bgColor rgb="FF9900FF"/>
        </patternFill>
      </fill>
    </dxf>
    <dxf>
      <fill>
        <patternFill>
          <bgColor rgb="FF92D050"/>
        </patternFill>
      </fill>
    </dxf>
    <dxf>
      <fill>
        <patternFill>
          <bgColor theme="2" tint="-0.499984740745262"/>
        </patternFill>
      </fill>
    </dxf>
    <dxf>
      <fill>
        <patternFill patternType="lightGray">
          <fgColor rgb="FFFF00FF"/>
          <bgColor rgb="FFFF0000"/>
        </patternFill>
      </fill>
    </dxf>
    <dxf>
      <fill>
        <patternFill>
          <bgColor rgb="FF96FFFE"/>
        </patternFill>
      </fill>
    </dxf>
    <dxf>
      <fill>
        <patternFill patternType="solid">
          <bgColor theme="7" tint="0.39994506668294322"/>
        </patternFill>
      </fill>
    </dxf>
    <dxf>
      <fill>
        <patternFill>
          <bgColor rgb="FF9900FF"/>
        </patternFill>
      </fill>
    </dxf>
    <dxf>
      <fill>
        <patternFill>
          <bgColor rgb="FF92D050"/>
        </patternFill>
      </fill>
    </dxf>
    <dxf>
      <fill>
        <patternFill>
          <bgColor theme="2" tint="-0.499984740745262"/>
        </patternFill>
      </fill>
    </dxf>
    <dxf>
      <fill>
        <patternFill patternType="lightGray">
          <fgColor rgb="FFFF00FF"/>
          <bgColor rgb="FFFF0000"/>
        </patternFill>
      </fill>
    </dxf>
    <dxf>
      <fill>
        <patternFill>
          <bgColor rgb="FF96FFFE"/>
        </patternFill>
      </fill>
    </dxf>
    <dxf>
      <fill>
        <patternFill patternType="solid">
          <bgColor theme="7" tint="0.39994506668294322"/>
        </patternFill>
      </fill>
    </dxf>
    <dxf>
      <fill>
        <patternFill>
          <bgColor rgb="FF9900FF"/>
        </patternFill>
      </fill>
    </dxf>
    <dxf>
      <fill>
        <patternFill>
          <bgColor rgb="FF92D050"/>
        </patternFill>
      </fill>
    </dxf>
    <dxf>
      <fill>
        <patternFill>
          <bgColor theme="2" tint="-0.499984740745262"/>
        </patternFill>
      </fill>
    </dxf>
    <dxf>
      <fill>
        <patternFill patternType="lightGray">
          <fgColor rgb="FFFF00FF"/>
          <bgColor rgb="FFFF0000"/>
        </patternFill>
      </fill>
    </dxf>
    <dxf>
      <fill>
        <patternFill>
          <bgColor rgb="FF96FFFE"/>
        </patternFill>
      </fill>
    </dxf>
    <dxf>
      <fill>
        <patternFill patternType="solid">
          <bgColor theme="7" tint="0.39994506668294322"/>
        </patternFill>
      </fill>
    </dxf>
    <dxf>
      <fill>
        <patternFill>
          <bgColor rgb="FF9900FF"/>
        </patternFill>
      </fill>
    </dxf>
    <dxf>
      <fill>
        <patternFill>
          <bgColor rgb="FF92D050"/>
        </patternFill>
      </fill>
    </dxf>
    <dxf>
      <fill>
        <patternFill>
          <bgColor theme="2" tint="-0.499984740745262"/>
        </patternFill>
      </fill>
    </dxf>
    <dxf>
      <fill>
        <patternFill patternType="lightGray">
          <fgColor rgb="FFFF00FF"/>
          <bgColor rgb="FFFF0000"/>
        </patternFill>
      </fill>
    </dxf>
    <dxf>
      <fill>
        <patternFill>
          <bgColor rgb="FF96FFFE"/>
        </patternFill>
      </fill>
    </dxf>
    <dxf>
      <fill>
        <patternFill patternType="solid">
          <bgColor theme="7" tint="0.39994506668294322"/>
        </patternFill>
      </fill>
    </dxf>
    <dxf>
      <fill>
        <patternFill>
          <bgColor rgb="FF9900FF"/>
        </patternFill>
      </fill>
    </dxf>
    <dxf>
      <fill>
        <patternFill>
          <bgColor rgb="FF92D050"/>
        </patternFill>
      </fill>
    </dxf>
    <dxf>
      <fill>
        <patternFill>
          <bgColor theme="2" tint="-0.499984740745262"/>
        </patternFill>
      </fill>
    </dxf>
    <dxf>
      <fill>
        <patternFill patternType="lightGray">
          <fgColor rgb="FFFF00FF"/>
          <bgColor rgb="FFFF0000"/>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rgb="FF96FFFE"/>
        </patternFill>
      </fill>
    </dxf>
    <dxf>
      <fill>
        <patternFill patternType="solid">
          <bgColor theme="7" tint="0.39994506668294322"/>
        </patternFill>
      </fill>
    </dxf>
    <dxf>
      <fill>
        <patternFill>
          <bgColor rgb="FF9900FF"/>
        </patternFill>
      </fill>
    </dxf>
    <dxf>
      <fill>
        <patternFill>
          <bgColor rgb="FF92D050"/>
        </patternFill>
      </fill>
    </dxf>
    <dxf>
      <fill>
        <patternFill>
          <bgColor theme="2" tint="-0.499984740745262"/>
        </patternFill>
      </fill>
    </dxf>
    <dxf>
      <fill>
        <patternFill patternType="lightGray">
          <fgColor rgb="FFFF00FF"/>
          <bgColor rgb="FFFF0000"/>
        </patternFill>
      </fill>
    </dxf>
    <dxf>
      <fill>
        <patternFill>
          <bgColor rgb="FF96FFFE"/>
        </patternFill>
      </fill>
    </dxf>
    <dxf>
      <fill>
        <patternFill patternType="solid">
          <bgColor theme="7" tint="0.39994506668294322"/>
        </patternFill>
      </fill>
    </dxf>
    <dxf>
      <fill>
        <patternFill>
          <bgColor rgb="FF9900FF"/>
        </patternFill>
      </fill>
    </dxf>
    <dxf>
      <fill>
        <patternFill>
          <bgColor rgb="FF92D050"/>
        </patternFill>
      </fill>
    </dxf>
    <dxf>
      <fill>
        <patternFill>
          <bgColor theme="2" tint="-0.499984740745262"/>
        </patternFill>
      </fill>
    </dxf>
    <dxf>
      <fill>
        <patternFill patternType="lightGray">
          <fgColor rgb="FFFF00FF"/>
          <bgColor rgb="FFFF0000"/>
        </patternFill>
      </fill>
    </dxf>
    <dxf>
      <fill>
        <patternFill>
          <bgColor rgb="FF96FFFE"/>
        </patternFill>
      </fill>
    </dxf>
    <dxf>
      <fill>
        <patternFill patternType="solid">
          <bgColor theme="7" tint="0.39994506668294322"/>
        </patternFill>
      </fill>
    </dxf>
    <dxf>
      <fill>
        <patternFill>
          <bgColor rgb="FF9900FF"/>
        </patternFill>
      </fill>
    </dxf>
    <dxf>
      <fill>
        <patternFill>
          <bgColor rgb="FF92D050"/>
        </patternFill>
      </fill>
    </dxf>
    <dxf>
      <fill>
        <patternFill>
          <bgColor theme="2" tint="-0.499984740745262"/>
        </patternFill>
      </fill>
    </dxf>
    <dxf>
      <fill>
        <patternFill patternType="lightGray">
          <fgColor rgb="FFFF00FF"/>
          <bgColor rgb="FFFF0000"/>
        </patternFill>
      </fill>
    </dxf>
    <dxf>
      <fill>
        <patternFill>
          <bgColor rgb="FF96FFFE"/>
        </patternFill>
      </fill>
    </dxf>
    <dxf>
      <fill>
        <patternFill patternType="solid">
          <bgColor theme="7" tint="0.39994506668294322"/>
        </patternFill>
      </fill>
    </dxf>
    <dxf>
      <fill>
        <patternFill>
          <bgColor rgb="FF9900FF"/>
        </patternFill>
      </fill>
    </dxf>
    <dxf>
      <fill>
        <patternFill>
          <bgColor rgb="FF92D050"/>
        </patternFill>
      </fill>
    </dxf>
    <dxf>
      <fill>
        <patternFill>
          <bgColor theme="2" tint="-0.499984740745262"/>
        </patternFill>
      </fill>
    </dxf>
    <dxf>
      <fill>
        <patternFill patternType="lightGray">
          <fgColor rgb="FFFF00FF"/>
          <bgColor rgb="FFFF0000"/>
        </patternFill>
      </fill>
    </dxf>
    <dxf>
      <fill>
        <patternFill>
          <bgColor rgb="FF96FFFE"/>
        </patternFill>
      </fill>
    </dxf>
    <dxf>
      <fill>
        <patternFill patternType="solid">
          <bgColor theme="7" tint="0.39994506668294322"/>
        </patternFill>
      </fill>
    </dxf>
    <dxf>
      <fill>
        <patternFill>
          <bgColor rgb="FF9900FF"/>
        </patternFill>
      </fill>
    </dxf>
    <dxf>
      <fill>
        <patternFill>
          <bgColor rgb="FF92D050"/>
        </patternFill>
      </fill>
    </dxf>
    <dxf>
      <fill>
        <patternFill>
          <bgColor theme="2" tint="-0.499984740745262"/>
        </patternFill>
      </fill>
    </dxf>
    <dxf>
      <fill>
        <patternFill patternType="lightGray">
          <fgColor rgb="FFFF00FF"/>
          <bgColor rgb="FFFF0000"/>
        </patternFill>
      </fill>
    </dxf>
    <dxf>
      <fill>
        <patternFill>
          <bgColor rgb="FF96FFFE"/>
        </patternFill>
      </fill>
    </dxf>
    <dxf>
      <fill>
        <patternFill patternType="solid">
          <bgColor theme="7" tint="0.39994506668294322"/>
        </patternFill>
      </fill>
    </dxf>
    <dxf>
      <fill>
        <patternFill>
          <bgColor rgb="FF9900FF"/>
        </patternFill>
      </fill>
    </dxf>
    <dxf>
      <fill>
        <patternFill>
          <bgColor rgb="FF92D050"/>
        </patternFill>
      </fill>
    </dxf>
    <dxf>
      <fill>
        <patternFill>
          <bgColor theme="2" tint="-0.499984740745262"/>
        </patternFill>
      </fill>
    </dxf>
    <dxf>
      <fill>
        <patternFill patternType="lightGray">
          <fgColor rgb="FFFF00FF"/>
          <bgColor rgb="FFFF0000"/>
        </patternFill>
      </fill>
    </dxf>
    <dxf>
      <fill>
        <patternFill>
          <bgColor rgb="FF96FFFE"/>
        </patternFill>
      </fill>
    </dxf>
    <dxf>
      <fill>
        <patternFill patternType="solid">
          <bgColor theme="7" tint="0.39994506668294322"/>
        </patternFill>
      </fill>
    </dxf>
    <dxf>
      <fill>
        <patternFill>
          <bgColor rgb="FF9900FF"/>
        </patternFill>
      </fill>
    </dxf>
    <dxf>
      <fill>
        <patternFill>
          <bgColor rgb="FF92D050"/>
        </patternFill>
      </fill>
    </dxf>
    <dxf>
      <fill>
        <patternFill>
          <bgColor theme="2" tint="-0.499984740745262"/>
        </patternFill>
      </fill>
    </dxf>
    <dxf>
      <fill>
        <patternFill patternType="lightGray">
          <fgColor rgb="FFFF00FF"/>
          <bgColor rgb="FFFF0000"/>
        </patternFill>
      </fill>
    </dxf>
    <dxf>
      <fill>
        <patternFill>
          <bgColor rgb="FF96FFFE"/>
        </patternFill>
      </fill>
    </dxf>
    <dxf>
      <fill>
        <patternFill patternType="solid">
          <bgColor theme="7" tint="0.39994506668294322"/>
        </patternFill>
      </fill>
    </dxf>
    <dxf>
      <fill>
        <patternFill>
          <bgColor rgb="FF9900FF"/>
        </patternFill>
      </fill>
    </dxf>
    <dxf>
      <fill>
        <patternFill>
          <bgColor rgb="FF92D050"/>
        </patternFill>
      </fill>
    </dxf>
    <dxf>
      <fill>
        <patternFill>
          <bgColor theme="2" tint="-0.499984740745262"/>
        </patternFill>
      </fill>
    </dxf>
    <dxf>
      <fill>
        <patternFill patternType="lightGray">
          <fgColor rgb="FFFF00FF"/>
          <bgColor rgb="FFFF0000"/>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rgb="FFFF66FF"/>
        </patternFill>
      </fill>
    </dxf>
    <dxf>
      <fill>
        <patternFill patternType="solid">
          <bgColor rgb="FF00FF99"/>
        </patternFill>
      </fill>
    </dxf>
    <dxf>
      <fill>
        <patternFill patternType="solid">
          <bgColor rgb="FFC0C0C0"/>
        </patternFill>
      </fill>
    </dxf>
    <dxf>
      <fill>
        <patternFill>
          <bgColor rgb="FF9900FF"/>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theme="4"/>
        </patternFill>
      </fill>
    </dxf>
    <dxf>
      <fill>
        <patternFill>
          <bgColor theme="5"/>
        </patternFill>
      </fill>
    </dxf>
    <dxf>
      <fill>
        <patternFill>
          <bgColor theme="6"/>
        </patternFill>
      </fill>
    </dxf>
    <dxf>
      <fill>
        <patternFill>
          <bgColor theme="7"/>
        </patternFill>
      </fill>
    </dxf>
    <dxf>
      <fill>
        <patternFill>
          <bgColor theme="9"/>
        </patternFill>
      </fill>
    </dxf>
    <dxf>
      <fill>
        <patternFill>
          <bgColor rgb="FFFFFF00"/>
        </patternFill>
      </fill>
    </dxf>
    <dxf>
      <fill>
        <patternFill>
          <bgColor rgb="FFFF7C80"/>
        </patternFill>
      </fill>
    </dxf>
    <dxf>
      <fill>
        <patternFill>
          <bgColor rgb="FFFF66FF"/>
        </patternFill>
      </fill>
    </dxf>
    <dxf>
      <fill>
        <patternFill>
          <bgColor rgb="FFCC9900"/>
        </patternFill>
      </fill>
    </dxf>
    <dxf>
      <fill>
        <patternFill>
          <bgColor rgb="FF00FFFF"/>
        </patternFill>
      </fill>
    </dxf>
    <dxf>
      <fill>
        <patternFill>
          <bgColor rgb="FFFF9900"/>
        </patternFill>
      </fill>
    </dxf>
    <dxf>
      <fill>
        <patternFill>
          <bgColor rgb="FF96FFFE"/>
        </patternFill>
      </fill>
    </dxf>
    <dxf>
      <fill>
        <patternFill patternType="solid">
          <bgColor theme="7" tint="0.39994506668294322"/>
        </patternFill>
      </fill>
    </dxf>
    <dxf>
      <fill>
        <patternFill>
          <bgColor rgb="FF9900FF"/>
        </patternFill>
      </fill>
    </dxf>
    <dxf>
      <fill>
        <patternFill>
          <bgColor rgb="FF92D050"/>
        </patternFill>
      </fill>
    </dxf>
    <dxf>
      <fill>
        <patternFill>
          <bgColor theme="2" tint="-0.499984740745262"/>
        </patternFill>
      </fill>
    </dxf>
    <dxf>
      <fill>
        <patternFill patternType="lightGray">
          <fgColor rgb="FFFF00FF"/>
          <bgColor rgb="FFFF0000"/>
        </patternFill>
      </fill>
    </dxf>
    <dxf>
      <fill>
        <patternFill>
          <bgColor rgb="FF96FFFE"/>
        </patternFill>
      </fill>
    </dxf>
    <dxf>
      <fill>
        <patternFill patternType="solid">
          <bgColor theme="7" tint="0.39994506668294322"/>
        </patternFill>
      </fill>
    </dxf>
    <dxf>
      <fill>
        <patternFill>
          <bgColor rgb="FF9900FF"/>
        </patternFill>
      </fill>
    </dxf>
    <dxf>
      <fill>
        <patternFill>
          <bgColor rgb="FF92D050"/>
        </patternFill>
      </fill>
    </dxf>
    <dxf>
      <fill>
        <patternFill>
          <bgColor theme="2" tint="-0.499984740745262"/>
        </patternFill>
      </fill>
    </dxf>
    <dxf>
      <fill>
        <patternFill patternType="lightGray">
          <fgColor rgb="FFFF00FF"/>
          <bgColor rgb="FFFF0000"/>
        </patternFill>
      </fill>
    </dxf>
    <dxf>
      <fill>
        <patternFill>
          <bgColor rgb="FF96FFFE"/>
        </patternFill>
      </fill>
    </dxf>
    <dxf>
      <fill>
        <patternFill patternType="solid">
          <bgColor theme="7" tint="0.39994506668294322"/>
        </patternFill>
      </fill>
    </dxf>
    <dxf>
      <fill>
        <patternFill>
          <bgColor rgb="FF9900FF"/>
        </patternFill>
      </fill>
    </dxf>
    <dxf>
      <fill>
        <patternFill>
          <bgColor rgb="FF92D050"/>
        </patternFill>
      </fill>
    </dxf>
    <dxf>
      <fill>
        <patternFill>
          <bgColor theme="2" tint="-0.499984740745262"/>
        </patternFill>
      </fill>
    </dxf>
    <dxf>
      <fill>
        <patternFill patternType="lightGray">
          <fgColor rgb="FFFF00FF"/>
          <bgColor rgb="FFFF0000"/>
        </patternFill>
      </fill>
    </dxf>
    <dxf>
      <fill>
        <patternFill>
          <bgColor rgb="FFEF9C29"/>
        </patternFill>
      </fill>
    </dxf>
  </dxfs>
  <tableStyles count="1" defaultTableStyle="TableStyleMedium2" defaultPivotStyle="PivotStyleLight16">
    <tableStyle name="Tabellenformat 1" pivot="0" count="1" xr9:uid="{25384A5A-6844-064B-A2D2-9C5DEC7C82DA}">
      <tableStyleElement type="firstRowStripe" dxfId="1264"/>
    </tableStyle>
  </tableStyles>
  <colors>
    <mruColors>
      <color rgb="FF9900FF"/>
      <color rgb="FF00FFFF"/>
      <color rgb="FFFF7C80"/>
      <color rgb="FFFF00FF"/>
      <color rgb="FF96FFFE"/>
      <color rgb="FFFF9900"/>
      <color rgb="FFEF9C29"/>
      <color rgb="FF00FF99"/>
      <color rgb="FFCC9900"/>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CFR\Suivi%20Production\Planification\Plannif%20V3.5%20-%2020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sheetName val="Charge indus"/>
      <sheetName val="VISU"/>
      <sheetName val="Histo"/>
      <sheetName val="Sketchs"/>
      <sheetName val="Data"/>
      <sheetName val="Temps"/>
      <sheetName val="Sketchs 1.8 Archive"/>
    </sheetNames>
    <sheetDataSet>
      <sheetData sheetId="0"/>
      <sheetData sheetId="1"/>
      <sheetData sheetId="2"/>
      <sheetData sheetId="3"/>
      <sheetData sheetId="4">
        <row r="1">
          <cell r="A1" t="str">
            <v>DECAPAGE</v>
          </cell>
          <cell r="B1" t="str">
            <v>LANCEMENT ST.</v>
          </cell>
          <cell r="C1" t="str">
            <v>FIC</v>
          </cell>
          <cell r="D1" t="str">
            <v>DEPOT ST.</v>
          </cell>
          <cell r="E1" t="str">
            <v>FOUR VIDE</v>
          </cell>
          <cell r="F1" t="str">
            <v>MEULAGE ST.</v>
          </cell>
          <cell r="G1" t="str">
            <v>USINAGE ST.</v>
          </cell>
          <cell r="H1" t="str">
            <v>RESSUAGE</v>
          </cell>
          <cell r="I1" t="str">
            <v>PLASMA</v>
          </cell>
          <cell r="J1" t="str">
            <v>FOUR CHR.</v>
          </cell>
          <cell r="K1" t="str">
            <v>FINAL ST.</v>
          </cell>
          <cell r="L1" t="str">
            <v>PN</v>
          </cell>
          <cell r="M1" t="str">
            <v>Moteur</v>
          </cell>
          <cell r="N1" t="str">
            <v>TAT Nominal</v>
          </cell>
          <cell r="O1" t="str">
            <v>Commentaire</v>
          </cell>
          <cell r="P1">
            <v>1</v>
          </cell>
          <cell r="Q1">
            <v>2</v>
          </cell>
          <cell r="R1">
            <v>3</v>
          </cell>
          <cell r="S1">
            <v>4</v>
          </cell>
          <cell r="T1">
            <v>5</v>
          </cell>
          <cell r="U1">
            <v>6</v>
          </cell>
          <cell r="V1">
            <v>7</v>
          </cell>
          <cell r="W1">
            <v>8</v>
          </cell>
          <cell r="X1">
            <v>9</v>
          </cell>
          <cell r="Y1">
            <v>10</v>
          </cell>
          <cell r="Z1">
            <v>11</v>
          </cell>
          <cell r="AA1">
            <v>12</v>
          </cell>
          <cell r="AB1">
            <v>13</v>
          </cell>
          <cell r="AC1">
            <v>14</v>
          </cell>
          <cell r="AD1">
            <v>15</v>
          </cell>
          <cell r="AE1">
            <v>16</v>
          </cell>
          <cell r="AF1">
            <v>17</v>
          </cell>
          <cell r="AG1">
            <v>18</v>
          </cell>
          <cell r="AH1">
            <v>19</v>
          </cell>
          <cell r="AI1">
            <v>20</v>
          </cell>
          <cell r="AJ1">
            <v>21</v>
          </cell>
          <cell r="AK1">
            <v>22</v>
          </cell>
          <cell r="AL1">
            <v>23</v>
          </cell>
          <cell r="AM1">
            <v>24</v>
          </cell>
          <cell r="AN1">
            <v>25</v>
          </cell>
        </row>
        <row r="2">
          <cell r="A2">
            <v>2</v>
          </cell>
          <cell r="B2">
            <v>2</v>
          </cell>
          <cell r="C2">
            <v>2</v>
          </cell>
          <cell r="D2">
            <v>1</v>
          </cell>
          <cell r="E2">
            <v>2</v>
          </cell>
          <cell r="F2">
            <v>2</v>
          </cell>
          <cell r="G2">
            <v>3</v>
          </cell>
          <cell r="H2">
            <v>2</v>
          </cell>
          <cell r="I2">
            <v>0</v>
          </cell>
          <cell r="J2">
            <v>0</v>
          </cell>
          <cell r="K2">
            <v>2</v>
          </cell>
          <cell r="L2" t="str">
            <v>A6</v>
          </cell>
          <cell r="M2" t="str">
            <v>PW100 - A6</v>
          </cell>
          <cell r="N2">
            <v>18</v>
          </cell>
          <cell r="O2" t="str">
            <v>Standard sans FOUR CHR.
TAT 24jrs en 1/8h</v>
          </cell>
          <cell r="P2" t="str">
            <v>DECAPAGE</v>
          </cell>
          <cell r="Q2" t="str">
            <v>DECAPAGE</v>
          </cell>
          <cell r="R2" t="str">
            <v>LANCEMENT ST.</v>
          </cell>
          <cell r="S2" t="str">
            <v>LANCEMENT ST.</v>
          </cell>
          <cell r="T2" t="str">
            <v>RESSUAGE</v>
          </cell>
          <cell r="U2" t="str">
            <v>FIC</v>
          </cell>
          <cell r="V2" t="str">
            <v>FIC</v>
          </cell>
          <cell r="W2" t="str">
            <v>DEPOT ST.</v>
          </cell>
          <cell r="X2" t="str">
            <v>FOUR VIDE</v>
          </cell>
          <cell r="Y2" t="str">
            <v>FOUR VIDE</v>
          </cell>
          <cell r="Z2" t="str">
            <v>MEULAGE ST.</v>
          </cell>
          <cell r="AA2" t="str">
            <v>MEULAGE ST.</v>
          </cell>
          <cell r="AB2" t="str">
            <v>RESSUAGE</v>
          </cell>
          <cell r="AC2" t="str">
            <v>USINAGE ST.</v>
          </cell>
          <cell r="AD2" t="str">
            <v>USINAGE ST.</v>
          </cell>
          <cell r="AE2" t="str">
            <v>USINAGE ST.</v>
          </cell>
          <cell r="AF2" t="str">
            <v>FINAL ST.</v>
          </cell>
          <cell r="AG2" t="str">
            <v>FINAL ST.</v>
          </cell>
        </row>
        <row r="3">
          <cell r="A3">
            <v>2</v>
          </cell>
          <cell r="B3">
            <v>2</v>
          </cell>
          <cell r="C3">
            <v>2</v>
          </cell>
          <cell r="D3">
            <v>1</v>
          </cell>
          <cell r="E3">
            <v>2</v>
          </cell>
          <cell r="F3">
            <v>2</v>
          </cell>
          <cell r="G3">
            <v>3</v>
          </cell>
          <cell r="H3">
            <v>2</v>
          </cell>
          <cell r="I3">
            <v>0</v>
          </cell>
          <cell r="J3">
            <v>0</v>
          </cell>
          <cell r="K3">
            <v>2</v>
          </cell>
          <cell r="L3" t="str">
            <v>PT PT6</v>
          </cell>
          <cell r="M3" t="str">
            <v>PT6 - PTVR ALL Medium Series</v>
          </cell>
          <cell r="N3">
            <v>18</v>
          </cell>
          <cell r="O3" t="str">
            <v>Standard sans FOUR CHR.
TAT 24jrs en 1/8h</v>
          </cell>
          <cell r="P3" t="str">
            <v>DECAPAGE</v>
          </cell>
          <cell r="Q3" t="str">
            <v>DECAPAGE</v>
          </cell>
          <cell r="R3" t="str">
            <v>LANCEMENT ST.</v>
          </cell>
          <cell r="S3" t="str">
            <v>LANCEMENT ST.</v>
          </cell>
          <cell r="T3" t="str">
            <v>RESSUAGE</v>
          </cell>
          <cell r="U3" t="str">
            <v>FIC</v>
          </cell>
          <cell r="V3" t="str">
            <v>FIC</v>
          </cell>
          <cell r="W3" t="str">
            <v>DEPOT ST.</v>
          </cell>
          <cell r="X3" t="str">
            <v>FOUR VIDE</v>
          </cell>
          <cell r="Y3" t="str">
            <v>FOUR VIDE</v>
          </cell>
          <cell r="Z3" t="str">
            <v>MEULAGE ST.</v>
          </cell>
          <cell r="AA3" t="str">
            <v>MEULAGE ST.</v>
          </cell>
          <cell r="AB3" t="str">
            <v>RESSUAGE</v>
          </cell>
          <cell r="AC3" t="str">
            <v>USINAGE ST.</v>
          </cell>
          <cell r="AD3" t="str">
            <v>USINAGE ST.</v>
          </cell>
          <cell r="AE3" t="str">
            <v>USINAGE ST.</v>
          </cell>
          <cell r="AF3" t="str">
            <v>FINAL ST.</v>
          </cell>
          <cell r="AG3" t="str">
            <v>FINAL ST.</v>
          </cell>
        </row>
        <row r="4">
          <cell r="A4">
            <v>2</v>
          </cell>
          <cell r="B4">
            <v>2</v>
          </cell>
          <cell r="C4">
            <v>2</v>
          </cell>
          <cell r="D4">
            <v>1</v>
          </cell>
          <cell r="E4">
            <v>2</v>
          </cell>
          <cell r="F4">
            <v>3</v>
          </cell>
          <cell r="G4">
            <v>3</v>
          </cell>
          <cell r="H4">
            <v>2</v>
          </cell>
          <cell r="I4">
            <v>0</v>
          </cell>
          <cell r="J4">
            <v>3</v>
          </cell>
          <cell r="K4">
            <v>2</v>
          </cell>
          <cell r="L4" t="str">
            <v>A5 Ph 0</v>
          </cell>
          <cell r="M4" t="str">
            <v>PW100 - A5 Phase 0</v>
          </cell>
          <cell r="N4">
            <v>22</v>
          </cell>
          <cell r="O4" t="str">
            <v>Standard sans FOUR CHR.
TAT 30 jrs en 1/8h</v>
          </cell>
          <cell r="P4" t="str">
            <v>DECAPAGE</v>
          </cell>
          <cell r="Q4" t="str">
            <v>DECAPAGE</v>
          </cell>
          <cell r="R4" t="str">
            <v>LANCEMENT ST.</v>
          </cell>
          <cell r="S4" t="str">
            <v>LANCEMENT ST.</v>
          </cell>
          <cell r="T4" t="str">
            <v>RESSUAGE</v>
          </cell>
          <cell r="U4" t="str">
            <v>FIC</v>
          </cell>
          <cell r="V4" t="str">
            <v>FIC</v>
          </cell>
          <cell r="W4" t="str">
            <v>DEPOT ST.</v>
          </cell>
          <cell r="X4" t="str">
            <v>FOUR VIDE</v>
          </cell>
          <cell r="Y4" t="str">
            <v>FOUR VIDE</v>
          </cell>
          <cell r="Z4" t="str">
            <v>MEULAGE ST.</v>
          </cell>
          <cell r="AA4" t="str">
            <v>MEULAGE ST.</v>
          </cell>
          <cell r="AB4" t="str">
            <v>MEULAGE ST.</v>
          </cell>
          <cell r="AC4" t="str">
            <v>RESSUAGE</v>
          </cell>
          <cell r="AD4" t="str">
            <v>FOUR CHR.</v>
          </cell>
          <cell r="AE4" t="str">
            <v>FOUR CHR.</v>
          </cell>
          <cell r="AF4" t="str">
            <v>FOUR CHR.</v>
          </cell>
          <cell r="AG4" t="str">
            <v>USINAGE ST.</v>
          </cell>
          <cell r="AH4" t="str">
            <v>USINAGE ST.</v>
          </cell>
          <cell r="AI4" t="str">
            <v>USINAGE ST.</v>
          </cell>
          <cell r="AJ4" t="str">
            <v>FINAL ST.</v>
          </cell>
          <cell r="AK4" t="str">
            <v>FINAL ST.</v>
          </cell>
        </row>
        <row r="5">
          <cell r="A5">
            <v>2</v>
          </cell>
          <cell r="B5">
            <v>2</v>
          </cell>
          <cell r="C5">
            <v>2</v>
          </cell>
          <cell r="D5">
            <v>1</v>
          </cell>
          <cell r="E5">
            <v>2</v>
          </cell>
          <cell r="F5">
            <v>3</v>
          </cell>
          <cell r="G5">
            <v>3</v>
          </cell>
          <cell r="H5">
            <v>2</v>
          </cell>
          <cell r="I5">
            <v>0</v>
          </cell>
          <cell r="J5">
            <v>3</v>
          </cell>
          <cell r="K5">
            <v>2</v>
          </cell>
          <cell r="L5" t="str">
            <v>A5 Ph 2</v>
          </cell>
          <cell r="M5" t="str">
            <v>PW100 - A5 Phase 2</v>
          </cell>
          <cell r="N5">
            <v>22</v>
          </cell>
          <cell r="O5" t="str">
            <v>Standard sans FOUR CHR.
TAT 30 jrs en 1/8h</v>
          </cell>
          <cell r="P5" t="str">
            <v>DECAPAGE</v>
          </cell>
          <cell r="Q5" t="str">
            <v>DECAPAGE</v>
          </cell>
          <cell r="R5" t="str">
            <v>LANCEMENT ST.</v>
          </cell>
          <cell r="S5" t="str">
            <v>LANCEMENT ST.</v>
          </cell>
          <cell r="T5" t="str">
            <v>RESSUAGE</v>
          </cell>
          <cell r="U5" t="str">
            <v>FIC</v>
          </cell>
          <cell r="V5" t="str">
            <v>FIC</v>
          </cell>
          <cell r="W5" t="str">
            <v>DEPOT ST.</v>
          </cell>
          <cell r="X5" t="str">
            <v>FOUR VIDE</v>
          </cell>
          <cell r="Y5" t="str">
            <v>FOUR VIDE</v>
          </cell>
          <cell r="Z5" t="str">
            <v>MEULAGE ST.</v>
          </cell>
          <cell r="AA5" t="str">
            <v>MEULAGE ST.</v>
          </cell>
          <cell r="AB5" t="str">
            <v>MEULAGE ST.</v>
          </cell>
          <cell r="AC5" t="str">
            <v>RESSUAGE</v>
          </cell>
          <cell r="AD5" t="str">
            <v>FOUR CHR.</v>
          </cell>
          <cell r="AE5" t="str">
            <v>FOUR CHR.</v>
          </cell>
          <cell r="AF5" t="str">
            <v>FOUR CHR.</v>
          </cell>
          <cell r="AG5" t="str">
            <v>USINAGE ST.</v>
          </cell>
          <cell r="AH5" t="str">
            <v>USINAGE ST.</v>
          </cell>
          <cell r="AI5" t="str">
            <v>USINAGE ST.</v>
          </cell>
          <cell r="AJ5" t="str">
            <v>FINAL ST.</v>
          </cell>
          <cell r="AK5" t="str">
            <v>FINAL ST.</v>
          </cell>
        </row>
        <row r="6">
          <cell r="A6">
            <v>2</v>
          </cell>
          <cell r="B6">
            <v>2</v>
          </cell>
          <cell r="C6">
            <v>2</v>
          </cell>
          <cell r="D6">
            <v>1</v>
          </cell>
          <cell r="E6">
            <v>2</v>
          </cell>
          <cell r="F6">
            <v>3</v>
          </cell>
          <cell r="G6">
            <v>3</v>
          </cell>
          <cell r="H6">
            <v>2</v>
          </cell>
          <cell r="I6">
            <v>0</v>
          </cell>
          <cell r="J6">
            <v>3</v>
          </cell>
          <cell r="K6">
            <v>2</v>
          </cell>
          <cell r="L6" t="str">
            <v>CT PT6</v>
          </cell>
          <cell r="M6" t="str">
            <v>PT6 - CT A-40 /-50 Base Ni</v>
          </cell>
          <cell r="N6">
            <v>22</v>
          </cell>
          <cell r="O6" t="str">
            <v>Standard sans FOUR CHR.
TAT 30 jrs en 1/8h</v>
          </cell>
          <cell r="P6" t="str">
            <v>DECAPAGE</v>
          </cell>
          <cell r="Q6" t="str">
            <v>DECAPAGE</v>
          </cell>
          <cell r="R6" t="str">
            <v>LANCEMENT ST.</v>
          </cell>
          <cell r="S6" t="str">
            <v>LANCEMENT ST.</v>
          </cell>
          <cell r="T6" t="str">
            <v>RESSUAGE</v>
          </cell>
          <cell r="U6" t="str">
            <v>FIC</v>
          </cell>
          <cell r="V6" t="str">
            <v>FIC</v>
          </cell>
          <cell r="W6" t="str">
            <v>DEPOT ST.</v>
          </cell>
          <cell r="X6" t="str">
            <v>FOUR VIDE</v>
          </cell>
          <cell r="Y6" t="str">
            <v>FOUR VIDE</v>
          </cell>
          <cell r="Z6" t="str">
            <v>MEULAGE ST.</v>
          </cell>
          <cell r="AA6" t="str">
            <v>MEULAGE ST.</v>
          </cell>
          <cell r="AB6" t="str">
            <v>MEULAGE ST.</v>
          </cell>
          <cell r="AC6" t="str">
            <v>RESSUAGE</v>
          </cell>
          <cell r="AD6" t="str">
            <v>FOUR CHR.</v>
          </cell>
          <cell r="AE6" t="str">
            <v>FOUR CHR.</v>
          </cell>
          <cell r="AF6" t="str">
            <v>FOUR CHR.</v>
          </cell>
          <cell r="AG6" t="str">
            <v>USINAGE ST.</v>
          </cell>
          <cell r="AH6" t="str">
            <v>USINAGE ST.</v>
          </cell>
          <cell r="AI6" t="str">
            <v>USINAGE ST.</v>
          </cell>
          <cell r="AJ6" t="str">
            <v>FINAL ST.</v>
          </cell>
          <cell r="AK6" t="str">
            <v>FINAL ST.</v>
          </cell>
        </row>
        <row r="7">
          <cell r="A7">
            <v>2</v>
          </cell>
          <cell r="B7">
            <v>2</v>
          </cell>
          <cell r="C7">
            <v>2</v>
          </cell>
          <cell r="D7">
            <v>1</v>
          </cell>
          <cell r="E7">
            <v>2</v>
          </cell>
          <cell r="F7">
            <v>3</v>
          </cell>
          <cell r="G7">
            <v>3</v>
          </cell>
          <cell r="H7">
            <v>2</v>
          </cell>
          <cell r="I7">
            <v>0</v>
          </cell>
          <cell r="J7">
            <v>4</v>
          </cell>
          <cell r="K7">
            <v>2</v>
          </cell>
          <cell r="L7" t="str">
            <v>CT PT6 base colbalt</v>
          </cell>
          <cell r="M7" t="str">
            <v>PT6 - CT A-40 /-50 Base Co</v>
          </cell>
          <cell r="N7">
            <v>24</v>
          </cell>
          <cell r="P7" t="str">
            <v>DECAPAGE</v>
          </cell>
          <cell r="Q7" t="str">
            <v>DECAPAGE</v>
          </cell>
          <cell r="R7" t="str">
            <v>LANCEMENT ST.</v>
          </cell>
          <cell r="S7" t="str">
            <v>LANCEMENT ST.</v>
          </cell>
          <cell r="T7" t="str">
            <v>RESSUAGE</v>
          </cell>
          <cell r="U7" t="str">
            <v>FIC</v>
          </cell>
          <cell r="V7" t="str">
            <v>FIC</v>
          </cell>
          <cell r="W7" t="str">
            <v>Nettoyage Vide</v>
          </cell>
          <cell r="X7" t="str">
            <v>DEPOT ST.</v>
          </cell>
          <cell r="Y7" t="str">
            <v>FOUR VIDE</v>
          </cell>
          <cell r="Z7" t="str">
            <v>FOUR VIDE</v>
          </cell>
          <cell r="AA7" t="str">
            <v>MEULAGE ST.</v>
          </cell>
          <cell r="AB7" t="str">
            <v>MEULAGE ST.</v>
          </cell>
          <cell r="AC7" t="str">
            <v>MEULAGE ST.</v>
          </cell>
          <cell r="AD7" t="str">
            <v>RESSUAGE</v>
          </cell>
          <cell r="AE7" t="str">
            <v>FOUR CHR.</v>
          </cell>
          <cell r="AF7" t="str">
            <v>FOUR CHR.</v>
          </cell>
          <cell r="AG7" t="str">
            <v>FOUR CHR.</v>
          </cell>
          <cell r="AH7" t="str">
            <v>FOUR CHR.</v>
          </cell>
          <cell r="AI7" t="str">
            <v>USINAGE ST.</v>
          </cell>
          <cell r="AJ7" t="str">
            <v>USINAGE ST.</v>
          </cell>
          <cell r="AK7" t="str">
            <v>USINAGE ST.</v>
          </cell>
          <cell r="AL7" t="str">
            <v>FINAL ST.</v>
          </cell>
          <cell r="AM7" t="str">
            <v>FINAL ST.</v>
          </cell>
        </row>
        <row r="8">
          <cell r="A8">
            <v>2</v>
          </cell>
          <cell r="B8">
            <v>3</v>
          </cell>
          <cell r="C8">
            <v>2</v>
          </cell>
          <cell r="D8">
            <v>1</v>
          </cell>
          <cell r="E8">
            <v>2</v>
          </cell>
          <cell r="F8">
            <v>3</v>
          </cell>
          <cell r="G8">
            <v>3</v>
          </cell>
          <cell r="H8">
            <v>2</v>
          </cell>
          <cell r="I8">
            <v>1</v>
          </cell>
          <cell r="J8">
            <v>0</v>
          </cell>
          <cell r="K8">
            <v>2</v>
          </cell>
          <cell r="L8" t="str">
            <v>A7</v>
          </cell>
          <cell r="M8" t="str">
            <v>PW100 - A7 INCO 713</v>
          </cell>
          <cell r="N8">
            <v>21</v>
          </cell>
          <cell r="P8" t="str">
            <v>DECAPAGE</v>
          </cell>
          <cell r="Q8" t="str">
            <v>DECAPAGE</v>
          </cell>
          <cell r="R8" t="str">
            <v>LANCEMENT ST.</v>
          </cell>
          <cell r="S8" t="str">
            <v>LANCEMENT ST.</v>
          </cell>
          <cell r="T8" t="str">
            <v>LANCEMENT ST.</v>
          </cell>
          <cell r="U8" t="str">
            <v>RESSUAGE</v>
          </cell>
          <cell r="V8" t="str">
            <v>FIC</v>
          </cell>
          <cell r="W8" t="str">
            <v>FIC</v>
          </cell>
          <cell r="X8" t="str">
            <v>DEPOT ST.</v>
          </cell>
          <cell r="Y8" t="str">
            <v>FOUR VIDE</v>
          </cell>
          <cell r="Z8" t="str">
            <v>FOUR VIDE</v>
          </cell>
          <cell r="AA8" t="str">
            <v>MEULAGE ST.</v>
          </cell>
          <cell r="AB8" t="str">
            <v>MEULAGE ST.</v>
          </cell>
          <cell r="AC8" t="str">
            <v>MEULAGE ST.</v>
          </cell>
          <cell r="AD8" t="str">
            <v>RESSUAGE</v>
          </cell>
          <cell r="AE8" t="str">
            <v>USINAGE ST.</v>
          </cell>
          <cell r="AF8" t="str">
            <v>USINAGE ST.</v>
          </cell>
          <cell r="AG8" t="str">
            <v>PLASMA</v>
          </cell>
          <cell r="AH8" t="str">
            <v>USINAGE ST.</v>
          </cell>
          <cell r="AI8" t="str">
            <v>FINAL ST.</v>
          </cell>
          <cell r="AJ8" t="str">
            <v>FINAL ST.</v>
          </cell>
        </row>
        <row r="9">
          <cell r="A9">
            <v>2</v>
          </cell>
          <cell r="B9">
            <v>3</v>
          </cell>
          <cell r="C9">
            <v>2</v>
          </cell>
          <cell r="D9">
            <v>1</v>
          </cell>
          <cell r="E9">
            <v>2</v>
          </cell>
          <cell r="F9">
            <v>2</v>
          </cell>
          <cell r="G9">
            <v>4</v>
          </cell>
          <cell r="H9">
            <v>2</v>
          </cell>
          <cell r="I9">
            <v>2</v>
          </cell>
          <cell r="J9">
            <v>0</v>
          </cell>
          <cell r="K9">
            <v>2</v>
          </cell>
          <cell r="L9" t="str">
            <v>CIE</v>
          </cell>
          <cell r="M9" t="str">
            <v xml:space="preserve">PW100 - CIE </v>
          </cell>
          <cell r="N9">
            <v>22</v>
          </cell>
          <cell r="P9" t="str">
            <v>DECAPAGE</v>
          </cell>
          <cell r="Q9" t="str">
            <v>DECAPAGE</v>
          </cell>
          <cell r="R9" t="str">
            <v>LANCEMENT ST.</v>
          </cell>
          <cell r="S9" t="str">
            <v>LANCEMENT ST.</v>
          </cell>
          <cell r="T9" t="str">
            <v>LANCEMENT ST.</v>
          </cell>
          <cell r="U9" t="str">
            <v>RESSUAGE</v>
          </cell>
          <cell r="V9" t="str">
            <v>FIC</v>
          </cell>
          <cell r="W9" t="str">
            <v>FIC</v>
          </cell>
          <cell r="X9" t="str">
            <v>DEPOT ST.</v>
          </cell>
          <cell r="Y9" t="str">
            <v>FOUR VIDE</v>
          </cell>
          <cell r="Z9" t="str">
            <v>FOUR VIDE</v>
          </cell>
          <cell r="AA9" t="str">
            <v>MEULAGE ST.</v>
          </cell>
          <cell r="AB9" t="str">
            <v>MEULAGE ST.</v>
          </cell>
          <cell r="AC9" t="str">
            <v>RESSUAGE</v>
          </cell>
          <cell r="AD9" t="str">
            <v>USINAGE ST.</v>
          </cell>
          <cell r="AE9" t="str">
            <v>USINAGE ST.</v>
          </cell>
          <cell r="AF9" t="str">
            <v>USINAGE ST.</v>
          </cell>
          <cell r="AG9" t="str">
            <v>PLASMA</v>
          </cell>
          <cell r="AH9" t="str">
            <v>PLASMA</v>
          </cell>
          <cell r="AI9" t="str">
            <v>USINAGE ST.</v>
          </cell>
          <cell r="AJ9" t="str">
            <v>FINAL ST.</v>
          </cell>
          <cell r="AK9" t="str">
            <v>FINAL ST.</v>
          </cell>
        </row>
        <row r="10">
          <cell r="A10">
            <v>2</v>
          </cell>
          <cell r="B10">
            <v>2</v>
          </cell>
          <cell r="C10">
            <v>2</v>
          </cell>
          <cell r="D10">
            <v>1</v>
          </cell>
          <cell r="E10">
            <v>2</v>
          </cell>
          <cell r="F10">
            <v>2</v>
          </cell>
          <cell r="G10">
            <v>4</v>
          </cell>
          <cell r="H10">
            <v>2</v>
          </cell>
          <cell r="I10">
            <v>0</v>
          </cell>
          <cell r="J10">
            <v>3</v>
          </cell>
          <cell r="K10">
            <v>2</v>
          </cell>
          <cell r="L10" t="str">
            <v>CT 206</v>
          </cell>
          <cell r="M10" t="str">
            <v>PW206 - CT STATOR</v>
          </cell>
          <cell r="N10">
            <v>22</v>
          </cell>
          <cell r="P10" t="str">
            <v>DECAPAGE</v>
          </cell>
          <cell r="Q10" t="str">
            <v>DECAPAGE</v>
          </cell>
          <cell r="R10" t="str">
            <v>LANCEMENT ST.</v>
          </cell>
          <cell r="S10" t="str">
            <v>LANCEMENT ST.</v>
          </cell>
          <cell r="T10" t="str">
            <v>RESSUAGE</v>
          </cell>
          <cell r="U10" t="str">
            <v>FIC</v>
          </cell>
          <cell r="V10" t="str">
            <v>FIC</v>
          </cell>
          <cell r="W10" t="str">
            <v>DEPOT ST.</v>
          </cell>
          <cell r="X10" t="str">
            <v>FOUR VIDE</v>
          </cell>
          <cell r="Y10" t="str">
            <v>FOUR VIDE</v>
          </cell>
          <cell r="Z10" t="str">
            <v>MEULAGE ST.</v>
          </cell>
          <cell r="AA10" t="str">
            <v>MEULAGE ST.</v>
          </cell>
          <cell r="AB10" t="str">
            <v>RESSUAGE</v>
          </cell>
          <cell r="AC10" t="str">
            <v>USINAGE ST.</v>
          </cell>
          <cell r="AD10" t="str">
            <v>FOUR CHR.</v>
          </cell>
          <cell r="AE10" t="str">
            <v>FOUR CHR.</v>
          </cell>
          <cell r="AF10" t="str">
            <v>FOUR CHR.</v>
          </cell>
          <cell r="AG10" t="str">
            <v>USINAGE ST.</v>
          </cell>
          <cell r="AH10" t="str">
            <v>USINAGE ST.</v>
          </cell>
          <cell r="AI10" t="str">
            <v>USINAGE ST.</v>
          </cell>
          <cell r="AJ10" t="str">
            <v>FINAL ST.</v>
          </cell>
          <cell r="AK10" t="str">
            <v>FINAL ST.</v>
          </cell>
        </row>
        <row r="11">
          <cell r="A11">
            <v>2</v>
          </cell>
          <cell r="B11">
            <v>3</v>
          </cell>
          <cell r="C11">
            <v>2</v>
          </cell>
          <cell r="D11">
            <v>3</v>
          </cell>
          <cell r="E11">
            <v>4</v>
          </cell>
          <cell r="F11">
            <v>2</v>
          </cell>
          <cell r="G11">
            <v>3</v>
          </cell>
          <cell r="H11">
            <v>2</v>
          </cell>
          <cell r="I11">
            <v>0</v>
          </cell>
          <cell r="J11">
            <v>0</v>
          </cell>
          <cell r="K11">
            <v>2</v>
          </cell>
          <cell r="L11" t="str">
            <v>PT 901</v>
          </cell>
          <cell r="M11" t="str">
            <v>PW901 - PT STATOR</v>
          </cell>
          <cell r="N11">
            <v>23</v>
          </cell>
          <cell r="P11" t="str">
            <v>DECAPAGE</v>
          </cell>
          <cell r="Q11" t="str">
            <v>DECAPAGE</v>
          </cell>
          <cell r="R11" t="str">
            <v>LANCEMENT ST.</v>
          </cell>
          <cell r="S11" t="str">
            <v>LANCEMENT ST.</v>
          </cell>
          <cell r="T11" t="str">
            <v>LANCEMENT ST.</v>
          </cell>
          <cell r="U11" t="str">
            <v>RESSUAGE</v>
          </cell>
          <cell r="V11" t="str">
            <v>FIC</v>
          </cell>
          <cell r="W11" t="str">
            <v>FIC</v>
          </cell>
          <cell r="X11" t="str">
            <v>DEPOT ST.</v>
          </cell>
          <cell r="Y11" t="str">
            <v>FOUR VIDE</v>
          </cell>
          <cell r="Z11" t="str">
            <v>FOUR VIDE</v>
          </cell>
          <cell r="AA11" t="str">
            <v>MEULAGE ST.</v>
          </cell>
          <cell r="AB11" t="str">
            <v>MEULAGE ST.</v>
          </cell>
          <cell r="AC11" t="str">
            <v>RESSUAGE</v>
          </cell>
          <cell r="AD11" t="str">
            <v>DEPOT ST.</v>
          </cell>
          <cell r="AE11" t="str">
            <v>FOUR VIDE</v>
          </cell>
          <cell r="AF11" t="str">
            <v>FOUR VIDE</v>
          </cell>
          <cell r="AG11" t="str">
            <v>DEPOT ST.</v>
          </cell>
          <cell r="AH11" t="str">
            <v>USINAGE ST.</v>
          </cell>
          <cell r="AI11" t="str">
            <v>USINAGE ST.</v>
          </cell>
          <cell r="AJ11" t="str">
            <v>USINAGE ST.</v>
          </cell>
          <cell r="AK11" t="str">
            <v>FINAL ST.</v>
          </cell>
          <cell r="AL11" t="str">
            <v>FINAL ST.</v>
          </cell>
        </row>
        <row r="12">
          <cell r="A12">
            <v>2</v>
          </cell>
          <cell r="B12">
            <v>2</v>
          </cell>
          <cell r="C12">
            <v>2</v>
          </cell>
          <cell r="D12">
            <v>3</v>
          </cell>
          <cell r="E12">
            <v>4</v>
          </cell>
          <cell r="F12">
            <v>2</v>
          </cell>
          <cell r="G12">
            <v>3</v>
          </cell>
          <cell r="H12">
            <v>2</v>
          </cell>
          <cell r="I12">
            <v>0</v>
          </cell>
          <cell r="J12">
            <v>0</v>
          </cell>
          <cell r="K12">
            <v>2</v>
          </cell>
          <cell r="L12" t="str">
            <v>PT 206</v>
          </cell>
          <cell r="M12" t="str">
            <v>PW206 - PT STATOR</v>
          </cell>
          <cell r="N12">
            <v>22</v>
          </cell>
          <cell r="P12" t="str">
            <v>DECAPAGE</v>
          </cell>
          <cell r="Q12" t="str">
            <v>DECAPAGE</v>
          </cell>
          <cell r="R12" t="str">
            <v>LANCEMENT ST.</v>
          </cell>
          <cell r="S12" t="str">
            <v>LANCEMENT ST.</v>
          </cell>
          <cell r="T12" t="str">
            <v>RESSUAGE</v>
          </cell>
          <cell r="U12" t="str">
            <v>FIC</v>
          </cell>
          <cell r="V12" t="str">
            <v>FIC</v>
          </cell>
          <cell r="W12" t="str">
            <v>DEPOT ST.</v>
          </cell>
          <cell r="X12" t="str">
            <v>FOUR VIDE</v>
          </cell>
          <cell r="Y12" t="str">
            <v>FOUR VIDE</v>
          </cell>
          <cell r="Z12" t="str">
            <v>MEULAGE ST.</v>
          </cell>
          <cell r="AA12" t="str">
            <v>MEULAGE ST.</v>
          </cell>
          <cell r="AB12" t="str">
            <v>RESSUAGE</v>
          </cell>
          <cell r="AC12" t="str">
            <v>DEPOT ST.</v>
          </cell>
          <cell r="AD12" t="str">
            <v>FOUR VIDE</v>
          </cell>
          <cell r="AE12" t="str">
            <v>FOUR VIDE</v>
          </cell>
          <cell r="AF12" t="str">
            <v>DEPOT ST.</v>
          </cell>
          <cell r="AG12" t="str">
            <v>USINAGE ST.</v>
          </cell>
          <cell r="AH12" t="str">
            <v>USINAGE ST.</v>
          </cell>
          <cell r="AI12" t="str">
            <v>USINAGE ST.</v>
          </cell>
          <cell r="AJ12" t="str">
            <v>FINAL ST.</v>
          </cell>
          <cell r="AK12" t="str">
            <v>FINAL ST.</v>
          </cell>
        </row>
        <row r="13">
          <cell r="A13">
            <v>0</v>
          </cell>
          <cell r="B13">
            <v>0</v>
          </cell>
          <cell r="C13">
            <v>0</v>
          </cell>
          <cell r="D13">
            <v>0</v>
          </cell>
          <cell r="E13">
            <v>0</v>
          </cell>
          <cell r="F13">
            <v>0</v>
          </cell>
          <cell r="G13">
            <v>0</v>
          </cell>
          <cell r="H13">
            <v>0</v>
          </cell>
          <cell r="I13">
            <v>0</v>
          </cell>
          <cell r="J13">
            <v>0</v>
          </cell>
          <cell r="K13">
            <v>0</v>
          </cell>
          <cell r="L13" t="str">
            <v>VSH</v>
          </cell>
        </row>
        <row r="14">
          <cell r="A14">
            <v>0</v>
          </cell>
          <cell r="B14">
            <v>0</v>
          </cell>
          <cell r="C14">
            <v>0</v>
          </cell>
          <cell r="D14">
            <v>0</v>
          </cell>
          <cell r="E14">
            <v>0</v>
          </cell>
          <cell r="F14">
            <v>0</v>
          </cell>
          <cell r="G14">
            <v>0</v>
          </cell>
          <cell r="H14">
            <v>0</v>
          </cell>
          <cell r="I14">
            <v>0</v>
          </cell>
          <cell r="J14">
            <v>0</v>
          </cell>
          <cell r="K14">
            <v>0</v>
          </cell>
        </row>
        <row r="15">
          <cell r="A15">
            <v>0</v>
          </cell>
          <cell r="B15">
            <v>0</v>
          </cell>
          <cell r="C15">
            <v>0</v>
          </cell>
          <cell r="D15">
            <v>0</v>
          </cell>
          <cell r="E15">
            <v>0</v>
          </cell>
          <cell r="F15">
            <v>0</v>
          </cell>
          <cell r="G15">
            <v>0</v>
          </cell>
          <cell r="H15">
            <v>0</v>
          </cell>
          <cell r="I15">
            <v>0</v>
          </cell>
          <cell r="J15">
            <v>0</v>
          </cell>
          <cell r="K15">
            <v>0</v>
          </cell>
        </row>
        <row r="16">
          <cell r="A16">
            <v>0</v>
          </cell>
          <cell r="B16">
            <v>0</v>
          </cell>
          <cell r="C16">
            <v>0</v>
          </cell>
          <cell r="D16">
            <v>0</v>
          </cell>
          <cell r="E16">
            <v>0</v>
          </cell>
          <cell r="F16">
            <v>0</v>
          </cell>
          <cell r="G16">
            <v>0</v>
          </cell>
          <cell r="H16">
            <v>0</v>
          </cell>
          <cell r="I16">
            <v>0</v>
          </cell>
          <cell r="J16">
            <v>0</v>
          </cell>
          <cell r="K16">
            <v>0</v>
          </cell>
        </row>
      </sheetData>
      <sheetData sheetId="5"/>
      <sheetData sheetId="6">
        <row r="1">
          <cell r="B1" t="str">
            <v>DECAPAGE</v>
          </cell>
          <cell r="C1" t="str">
            <v>LANCEMENT ST.</v>
          </cell>
          <cell r="D1" t="str">
            <v>FIC</v>
          </cell>
          <cell r="E1" t="str">
            <v>DEPOT ST.</v>
          </cell>
          <cell r="F1" t="str">
            <v>FOUR VIDE</v>
          </cell>
          <cell r="G1" t="str">
            <v>MEULAGE ST.</v>
          </cell>
          <cell r="H1" t="str">
            <v>USINAGE ST.</v>
          </cell>
          <cell r="I1" t="str">
            <v>RESSUAGE</v>
          </cell>
          <cell r="J1" t="str">
            <v>PLASMA</v>
          </cell>
          <cell r="K1" t="str">
            <v>FOUR CHR.</v>
          </cell>
          <cell r="L1" t="str">
            <v>FINAL ST.</v>
          </cell>
          <cell r="M1" t="str">
            <v>APRS</v>
          </cell>
        </row>
        <row r="2">
          <cell r="A2" t="str">
            <v>JT15 - HT STATOR</v>
          </cell>
          <cell r="B2">
            <v>2.295918367346939</v>
          </cell>
          <cell r="C2">
            <v>11.471428571428573</v>
          </cell>
          <cell r="D2">
            <v>0.25</v>
          </cell>
          <cell r="E2">
            <v>7.666666666666667</v>
          </cell>
          <cell r="F2">
            <v>0</v>
          </cell>
          <cell r="G2">
            <v>20</v>
          </cell>
          <cell r="H2">
            <v>13.140845070422536</v>
          </cell>
          <cell r="I2">
            <v>2.6666666666666665</v>
          </cell>
          <cell r="J2">
            <v>0</v>
          </cell>
          <cell r="K2">
            <v>0.75</v>
          </cell>
          <cell r="L2">
            <v>2.3846153846153846</v>
          </cell>
        </row>
        <row r="3">
          <cell r="A3" t="str">
            <v>JT15 - SMED</v>
          </cell>
          <cell r="B3">
            <v>0</v>
          </cell>
          <cell r="C3">
            <v>0.6428571428571429</v>
          </cell>
          <cell r="D3">
            <v>0</v>
          </cell>
          <cell r="E3">
            <v>0</v>
          </cell>
          <cell r="F3">
            <v>0</v>
          </cell>
          <cell r="G3">
            <v>0</v>
          </cell>
          <cell r="H3">
            <v>0</v>
          </cell>
          <cell r="I3">
            <v>3.0666666666666664</v>
          </cell>
          <cell r="J3">
            <v>5.6944444444444438</v>
          </cell>
          <cell r="K3">
            <v>0</v>
          </cell>
          <cell r="L3">
            <v>0</v>
          </cell>
        </row>
        <row r="4">
          <cell r="A4" t="str">
            <v xml:space="preserve">JT15 - CT A-27 /-28 </v>
          </cell>
          <cell r="B4">
            <v>1.9142857142857141</v>
          </cell>
          <cell r="C4">
            <v>6.4357142857142859</v>
          </cell>
          <cell r="D4">
            <v>2.5000000000000001E-2</v>
          </cell>
          <cell r="E4">
            <v>12.546666666666667</v>
          </cell>
          <cell r="F4">
            <v>1.7130000000000001</v>
          </cell>
          <cell r="G4">
            <v>9.7513043478260872</v>
          </cell>
          <cell r="H4">
            <v>10.253521126760562</v>
          </cell>
          <cell r="I4">
            <v>1.0893333333333333</v>
          </cell>
          <cell r="J4">
            <v>0.29444444444444445</v>
          </cell>
          <cell r="K4">
            <v>0.55000000000000004</v>
          </cell>
          <cell r="L4">
            <v>6.4246153846153851</v>
          </cell>
        </row>
        <row r="5">
          <cell r="A5" t="str">
            <v>PT6 - CT A-40 /-50 Base Co</v>
          </cell>
          <cell r="B5">
            <v>4</v>
          </cell>
          <cell r="C5">
            <v>5.5</v>
          </cell>
          <cell r="D5">
            <v>0.05</v>
          </cell>
          <cell r="E5">
            <v>8</v>
          </cell>
          <cell r="F5">
            <v>0.1</v>
          </cell>
          <cell r="G5">
            <v>14</v>
          </cell>
          <cell r="H5">
            <v>4.5</v>
          </cell>
          <cell r="I5">
            <v>3</v>
          </cell>
          <cell r="J5">
            <v>0</v>
          </cell>
          <cell r="K5">
            <v>0.4</v>
          </cell>
          <cell r="L5">
            <v>7</v>
          </cell>
        </row>
        <row r="6">
          <cell r="A6" t="str">
            <v>PT6 - CT A-40 /-50 Base Ni</v>
          </cell>
          <cell r="B6">
            <v>4</v>
          </cell>
          <cell r="C6">
            <v>5.5</v>
          </cell>
          <cell r="D6">
            <v>0.05</v>
          </cell>
          <cell r="E6">
            <v>8</v>
          </cell>
          <cell r="F6">
            <v>0.1</v>
          </cell>
          <cell r="G6">
            <v>14</v>
          </cell>
          <cell r="H6">
            <v>4.5</v>
          </cell>
          <cell r="I6">
            <v>3</v>
          </cell>
          <cell r="J6">
            <v>0</v>
          </cell>
          <cell r="K6">
            <v>0.6</v>
          </cell>
          <cell r="L6">
            <v>7</v>
          </cell>
        </row>
        <row r="7">
          <cell r="A7" t="str">
            <v>PT6 - CT A-60 /-61 /-62 /-65</v>
          </cell>
          <cell r="B7">
            <v>2.2775510204081635</v>
          </cell>
          <cell r="C7">
            <v>5.7285714285714286</v>
          </cell>
          <cell r="D7">
            <v>0.05</v>
          </cell>
          <cell r="E7">
            <v>15.024000000000001</v>
          </cell>
          <cell r="F7">
            <v>1.63</v>
          </cell>
          <cell r="G7">
            <v>15.495652173913046</v>
          </cell>
          <cell r="H7">
            <v>9.5211267605633818</v>
          </cell>
          <cell r="I7">
            <v>1.4013333333333333</v>
          </cell>
          <cell r="J7">
            <v>1.2777777777777779</v>
          </cell>
          <cell r="K7">
            <v>0.6</v>
          </cell>
          <cell r="L7">
            <v>4.2615384615384615</v>
          </cell>
        </row>
        <row r="8">
          <cell r="A8" t="str">
            <v>PT6 - CT A-64 /-67 /-68</v>
          </cell>
          <cell r="B8">
            <v>4.1040816326530614</v>
          </cell>
          <cell r="C8">
            <v>4.5</v>
          </cell>
          <cell r="D8">
            <v>0.05</v>
          </cell>
          <cell r="E8">
            <v>16.88</v>
          </cell>
          <cell r="F8">
            <v>0.81199999999999994</v>
          </cell>
          <cell r="G8">
            <v>15.2</v>
          </cell>
          <cell r="H8">
            <v>4.7323943661971839</v>
          </cell>
          <cell r="I8">
            <v>1.3159999999999998</v>
          </cell>
          <cell r="J8">
            <v>0.13611111111111113</v>
          </cell>
          <cell r="K8">
            <v>0.55000000000000004</v>
          </cell>
          <cell r="L8">
            <v>4.5384615384615383</v>
          </cell>
        </row>
        <row r="9">
          <cell r="A9" t="str">
            <v>PT6 - INTERSTAGE SEAL KNIFE EDGE</v>
          </cell>
          <cell r="B9">
            <v>0.51020408163265307</v>
          </cell>
          <cell r="C9">
            <v>0</v>
          </cell>
          <cell r="D9">
            <v>0</v>
          </cell>
          <cell r="E9">
            <v>0</v>
          </cell>
          <cell r="F9">
            <v>0.7</v>
          </cell>
          <cell r="G9">
            <v>0</v>
          </cell>
          <cell r="H9">
            <v>0</v>
          </cell>
          <cell r="I9">
            <v>2</v>
          </cell>
          <cell r="J9">
            <v>0</v>
          </cell>
          <cell r="K9">
            <v>0</v>
          </cell>
          <cell r="L9">
            <v>0</v>
          </cell>
        </row>
        <row r="10">
          <cell r="A10" t="str">
            <v>PT6 - PTVR ALL Medium Series</v>
          </cell>
          <cell r="B10">
            <v>3</v>
          </cell>
          <cell r="C10">
            <v>5</v>
          </cell>
          <cell r="D10">
            <v>0.28999999999999998</v>
          </cell>
          <cell r="E10">
            <v>8.6999999999999993</v>
          </cell>
          <cell r="F10">
            <v>0.1</v>
          </cell>
          <cell r="G10">
            <v>13</v>
          </cell>
          <cell r="H10">
            <v>7</v>
          </cell>
          <cell r="I10">
            <v>3</v>
          </cell>
          <cell r="J10">
            <v>0</v>
          </cell>
          <cell r="K10">
            <v>0</v>
          </cell>
          <cell r="L10">
            <v>7</v>
          </cell>
        </row>
        <row r="11">
          <cell r="A11" t="str">
            <v>PT6 - PTVR ALL PT6A-60 SERIES</v>
          </cell>
          <cell r="B11">
            <v>2.1836734693877551</v>
          </cell>
          <cell r="C11">
            <v>5.4842857142857149</v>
          </cell>
          <cell r="D11">
            <v>0.05</v>
          </cell>
          <cell r="E11">
            <v>10.88</v>
          </cell>
          <cell r="F11">
            <v>0.52499999999999991</v>
          </cell>
          <cell r="G11">
            <v>9.0695652173913057</v>
          </cell>
          <cell r="H11">
            <v>14.67605633802817</v>
          </cell>
          <cell r="I11">
            <v>0.92666666666666664</v>
          </cell>
          <cell r="J11">
            <v>1.3472222222222223</v>
          </cell>
          <cell r="K11">
            <v>0</v>
          </cell>
          <cell r="L11">
            <v>1.9692307692307691</v>
          </cell>
        </row>
        <row r="12">
          <cell r="A12" t="str">
            <v>PT6 - PTVR ALL Small SERIES</v>
          </cell>
          <cell r="B12">
            <v>0.55102040816326536</v>
          </cell>
          <cell r="C12">
            <v>9.0928571428571416</v>
          </cell>
          <cell r="D12">
            <v>0.26500000000000001</v>
          </cell>
          <cell r="E12">
            <v>15.92</v>
          </cell>
          <cell r="F12">
            <v>4.0020000000000007</v>
          </cell>
          <cell r="G12">
            <v>12.243478260869566</v>
          </cell>
          <cell r="H12">
            <v>20.953521126760567</v>
          </cell>
          <cell r="I12">
            <v>5.0266666666666664</v>
          </cell>
          <cell r="J12">
            <v>0.8847222222222223</v>
          </cell>
          <cell r="K12">
            <v>0</v>
          </cell>
          <cell r="L12">
            <v>1.7999999999999998</v>
          </cell>
        </row>
        <row r="13">
          <cell r="A13" t="str">
            <v>PT6 - STATOR INTER ETAGE Base Co</v>
          </cell>
          <cell r="B13">
            <v>0</v>
          </cell>
          <cell r="C13">
            <v>1.3</v>
          </cell>
          <cell r="D13">
            <v>0</v>
          </cell>
          <cell r="E13">
            <v>0</v>
          </cell>
          <cell r="F13">
            <v>0</v>
          </cell>
          <cell r="G13">
            <v>0</v>
          </cell>
          <cell r="H13">
            <v>0</v>
          </cell>
          <cell r="I13">
            <v>0.22</v>
          </cell>
          <cell r="J13">
            <v>0</v>
          </cell>
          <cell r="K13">
            <v>0</v>
          </cell>
          <cell r="L13">
            <v>0</v>
          </cell>
        </row>
        <row r="14">
          <cell r="A14" t="str">
            <v>PT6 - STATOR INTER ETAGE Base Ni</v>
          </cell>
          <cell r="B14">
            <v>0.51020408163265307</v>
          </cell>
          <cell r="C14">
            <v>5.0642857142857149</v>
          </cell>
          <cell r="D14">
            <v>0.05</v>
          </cell>
          <cell r="E14">
            <v>10.546666666666667</v>
          </cell>
          <cell r="F14">
            <v>0.8899999999999999</v>
          </cell>
          <cell r="G14">
            <v>10.63304347826087</v>
          </cell>
          <cell r="H14">
            <v>12.619718309859156</v>
          </cell>
          <cell r="I14">
            <v>2.3933333333333331</v>
          </cell>
          <cell r="J14">
            <v>0.61805555555555558</v>
          </cell>
          <cell r="K14">
            <v>0</v>
          </cell>
          <cell r="L14">
            <v>0</v>
          </cell>
        </row>
        <row r="15">
          <cell r="A15" t="str">
            <v>PW100 - A4 Triple Phase 0</v>
          </cell>
          <cell r="B15">
            <v>1.4489795918367347</v>
          </cell>
          <cell r="C15">
            <v>0</v>
          </cell>
          <cell r="D15">
            <v>0.06</v>
          </cell>
          <cell r="E15">
            <v>0</v>
          </cell>
          <cell r="F15">
            <v>0.13</v>
          </cell>
          <cell r="G15">
            <v>0</v>
          </cell>
          <cell r="H15">
            <v>0</v>
          </cell>
          <cell r="I15">
            <v>0.44</v>
          </cell>
          <cell r="J15">
            <v>0</v>
          </cell>
          <cell r="K15">
            <v>0.16</v>
          </cell>
          <cell r="L15">
            <v>0</v>
          </cell>
        </row>
        <row r="16">
          <cell r="A16" t="str">
            <v>PW100 - A4 Triple Phase 2</v>
          </cell>
          <cell r="B16">
            <v>0</v>
          </cell>
          <cell r="C16">
            <v>0</v>
          </cell>
          <cell r="D16">
            <v>0.22</v>
          </cell>
          <cell r="E16">
            <v>0</v>
          </cell>
          <cell r="F16">
            <v>0.22</v>
          </cell>
          <cell r="G16">
            <v>0</v>
          </cell>
          <cell r="H16">
            <v>0</v>
          </cell>
          <cell r="I16">
            <v>0.44</v>
          </cell>
          <cell r="J16">
            <v>0</v>
          </cell>
          <cell r="K16">
            <v>0.34</v>
          </cell>
          <cell r="L16">
            <v>0</v>
          </cell>
        </row>
        <row r="17">
          <cell r="A17" t="str">
            <v>PW100 - A5 Phase 0</v>
          </cell>
          <cell r="B17">
            <v>4</v>
          </cell>
          <cell r="C17">
            <v>6</v>
          </cell>
          <cell r="D17">
            <v>0.06</v>
          </cell>
          <cell r="E17">
            <v>12</v>
          </cell>
          <cell r="F17">
            <v>0.13</v>
          </cell>
          <cell r="G17">
            <v>30</v>
          </cell>
          <cell r="H17">
            <v>3</v>
          </cell>
          <cell r="I17">
            <v>3</v>
          </cell>
          <cell r="J17">
            <v>0</v>
          </cell>
          <cell r="K17">
            <v>1.2E-2</v>
          </cell>
          <cell r="L17">
            <v>7</v>
          </cell>
        </row>
        <row r="18">
          <cell r="A18" t="str">
            <v>PW100 - A5 Phase 2</v>
          </cell>
          <cell r="B18">
            <v>4</v>
          </cell>
          <cell r="C18">
            <v>6</v>
          </cell>
          <cell r="D18">
            <v>0.06</v>
          </cell>
          <cell r="E18">
            <v>10</v>
          </cell>
          <cell r="F18">
            <v>0.1</v>
          </cell>
          <cell r="G18">
            <v>25</v>
          </cell>
          <cell r="H18">
            <v>3</v>
          </cell>
          <cell r="I18">
            <v>3</v>
          </cell>
          <cell r="J18">
            <v>0</v>
          </cell>
          <cell r="K18">
            <v>0.39</v>
          </cell>
          <cell r="L18">
            <v>7</v>
          </cell>
        </row>
        <row r="19">
          <cell r="A19" t="str">
            <v>PW100 - A6</v>
          </cell>
          <cell r="B19">
            <v>2</v>
          </cell>
          <cell r="C19">
            <v>3</v>
          </cell>
          <cell r="D19">
            <v>0.06</v>
          </cell>
          <cell r="E19">
            <v>7</v>
          </cell>
          <cell r="F19">
            <v>0.1</v>
          </cell>
          <cell r="G19">
            <v>10</v>
          </cell>
          <cell r="H19">
            <v>4.5</v>
          </cell>
          <cell r="I19">
            <v>3</v>
          </cell>
          <cell r="J19">
            <v>0</v>
          </cell>
          <cell r="K19">
            <v>0</v>
          </cell>
          <cell r="L19">
            <v>7</v>
          </cell>
        </row>
        <row r="20">
          <cell r="A20" t="str">
            <v>PW100 - A7 INCO 625</v>
          </cell>
          <cell r="B20">
            <v>2</v>
          </cell>
          <cell r="C20">
            <v>5</v>
          </cell>
          <cell r="D20">
            <v>0.1</v>
          </cell>
          <cell r="E20">
            <v>7</v>
          </cell>
          <cell r="F20">
            <v>0.1</v>
          </cell>
          <cell r="G20">
            <v>18</v>
          </cell>
          <cell r="H20">
            <v>11</v>
          </cell>
          <cell r="I20">
            <v>3</v>
          </cell>
          <cell r="J20">
            <v>3</v>
          </cell>
          <cell r="K20">
            <v>0</v>
          </cell>
          <cell r="L20">
            <v>7</v>
          </cell>
        </row>
        <row r="21">
          <cell r="A21" t="str">
            <v>PW100 - A7 INCO 713</v>
          </cell>
          <cell r="B21">
            <v>2</v>
          </cell>
          <cell r="C21">
            <v>5</v>
          </cell>
          <cell r="D21">
            <v>0.104</v>
          </cell>
          <cell r="E21">
            <v>7</v>
          </cell>
          <cell r="F21">
            <v>0.1</v>
          </cell>
          <cell r="G21">
            <v>18</v>
          </cell>
          <cell r="H21">
            <v>11</v>
          </cell>
          <cell r="I21">
            <v>3</v>
          </cell>
          <cell r="J21">
            <v>3</v>
          </cell>
          <cell r="K21">
            <v>0</v>
          </cell>
          <cell r="L21">
            <v>7</v>
          </cell>
        </row>
        <row r="22">
          <cell r="A22" t="str">
            <v>PW100 - AIR SEAL TURBINE KNIFE EDGE</v>
          </cell>
          <cell r="B22">
            <v>0.51020408163265307</v>
          </cell>
          <cell r="C22">
            <v>0</v>
          </cell>
          <cell r="D22">
            <v>0</v>
          </cell>
          <cell r="E22">
            <v>0</v>
          </cell>
          <cell r="F22">
            <v>0.7</v>
          </cell>
          <cell r="G22">
            <v>0</v>
          </cell>
          <cell r="H22">
            <v>0</v>
          </cell>
          <cell r="I22">
            <v>2</v>
          </cell>
          <cell r="J22">
            <v>0</v>
          </cell>
          <cell r="K22">
            <v>0</v>
          </cell>
          <cell r="L22">
            <v>0</v>
          </cell>
        </row>
        <row r="23">
          <cell r="A23" t="str">
            <v>PW100 - BEARING N°5 KNIFE EDGE</v>
          </cell>
          <cell r="B23">
            <v>0.51020408163265307</v>
          </cell>
          <cell r="C23">
            <v>0</v>
          </cell>
          <cell r="D23">
            <v>0</v>
          </cell>
          <cell r="E23">
            <v>0</v>
          </cell>
          <cell r="F23">
            <v>0.2</v>
          </cell>
          <cell r="G23">
            <v>0</v>
          </cell>
          <cell r="H23">
            <v>0</v>
          </cell>
          <cell r="I23">
            <v>0.53333333333333333</v>
          </cell>
          <cell r="J23">
            <v>0</v>
          </cell>
          <cell r="K23">
            <v>0</v>
          </cell>
          <cell r="L23">
            <v>0</v>
          </cell>
        </row>
        <row r="24">
          <cell r="A24" t="str">
            <v>PW100 - Chambre Externe</v>
          </cell>
          <cell r="B24">
            <v>4.0204081632653059</v>
          </cell>
          <cell r="C24">
            <v>1.5428571428571431</v>
          </cell>
          <cell r="D24">
            <v>0</v>
          </cell>
          <cell r="E24">
            <v>0</v>
          </cell>
          <cell r="F24">
            <v>0.16</v>
          </cell>
          <cell r="G24">
            <v>0</v>
          </cell>
          <cell r="H24">
            <v>0</v>
          </cell>
          <cell r="I24">
            <v>5.4266666666666667</v>
          </cell>
          <cell r="J24">
            <v>14.791666666666668</v>
          </cell>
          <cell r="K24">
            <v>0</v>
          </cell>
          <cell r="L24">
            <v>0</v>
          </cell>
        </row>
        <row r="25">
          <cell r="A25" t="str">
            <v>PW100 - Chambre Interne</v>
          </cell>
          <cell r="B25">
            <v>1.948979591836735</v>
          </cell>
          <cell r="C25">
            <v>0</v>
          </cell>
          <cell r="D25">
            <v>0</v>
          </cell>
          <cell r="E25">
            <v>0</v>
          </cell>
          <cell r="F25">
            <v>0</v>
          </cell>
          <cell r="G25">
            <v>0</v>
          </cell>
          <cell r="H25">
            <v>0</v>
          </cell>
          <cell r="I25">
            <v>6.0333333333333341</v>
          </cell>
          <cell r="J25">
            <v>5.4861111111111116</v>
          </cell>
          <cell r="K25">
            <v>0</v>
          </cell>
          <cell r="L25">
            <v>0</v>
          </cell>
        </row>
        <row r="26">
          <cell r="A26" t="str">
            <v xml:space="preserve">PW100 - CIE </v>
          </cell>
          <cell r="B26">
            <v>2</v>
          </cell>
          <cell r="C26">
            <v>5</v>
          </cell>
          <cell r="D26">
            <v>0.08</v>
          </cell>
          <cell r="E26">
            <v>10</v>
          </cell>
          <cell r="F26">
            <v>0.1</v>
          </cell>
          <cell r="G26">
            <v>10</v>
          </cell>
          <cell r="H26">
            <v>8</v>
          </cell>
          <cell r="I26">
            <v>3</v>
          </cell>
          <cell r="J26">
            <v>3</v>
          </cell>
          <cell r="K26">
            <v>0</v>
          </cell>
          <cell r="L26">
            <v>7</v>
          </cell>
        </row>
        <row r="27">
          <cell r="A27" t="str">
            <v>PW100 - Flasque A5</v>
          </cell>
          <cell r="B27">
            <v>0</v>
          </cell>
          <cell r="C27">
            <v>1.5714285714285716</v>
          </cell>
          <cell r="D27">
            <v>0</v>
          </cell>
          <cell r="E27">
            <v>0</v>
          </cell>
          <cell r="F27">
            <v>0</v>
          </cell>
          <cell r="G27">
            <v>0</v>
          </cell>
          <cell r="H27">
            <v>1.0563380281690142</v>
          </cell>
          <cell r="I27">
            <v>1.5</v>
          </cell>
          <cell r="J27">
            <v>1.3888888888888888</v>
          </cell>
          <cell r="K27">
            <v>0</v>
          </cell>
          <cell r="L27">
            <v>0.61538461538461542</v>
          </cell>
        </row>
        <row r="28">
          <cell r="A28" t="str">
            <v>PW100 - Flasque A7</v>
          </cell>
          <cell r="B28">
            <v>0</v>
          </cell>
          <cell r="C28">
            <v>0.35714285714285715</v>
          </cell>
          <cell r="D28">
            <v>0</v>
          </cell>
          <cell r="E28">
            <v>1.4666666666666668</v>
          </cell>
          <cell r="F28">
            <v>0.03</v>
          </cell>
          <cell r="G28">
            <v>0</v>
          </cell>
          <cell r="H28">
            <v>3.591549295774648</v>
          </cell>
          <cell r="I28">
            <v>1</v>
          </cell>
          <cell r="J28">
            <v>1.7083333333333335</v>
          </cell>
          <cell r="K28">
            <v>0</v>
          </cell>
          <cell r="L28">
            <v>1.3230769230769233</v>
          </cell>
        </row>
        <row r="29">
          <cell r="A29" t="str">
            <v>PW100 - Lugs A7</v>
          </cell>
          <cell r="B29">
            <v>2.0408163265306124E-3</v>
          </cell>
          <cell r="C29">
            <v>0</v>
          </cell>
          <cell r="D29">
            <v>0</v>
          </cell>
          <cell r="E29">
            <v>0</v>
          </cell>
          <cell r="F29">
            <v>0</v>
          </cell>
          <cell r="G29">
            <v>0</v>
          </cell>
          <cell r="H29">
            <v>0</v>
          </cell>
          <cell r="I29">
            <v>0</v>
          </cell>
          <cell r="J29">
            <v>0</v>
          </cell>
          <cell r="K29">
            <v>0</v>
          </cell>
          <cell r="L29">
            <v>0</v>
          </cell>
        </row>
        <row r="30">
          <cell r="A30" t="str">
            <v>PW100 - SMED</v>
          </cell>
          <cell r="B30">
            <v>0.70714285714285707</v>
          </cell>
          <cell r="C30">
            <v>0</v>
          </cell>
          <cell r="D30">
            <v>0</v>
          </cell>
          <cell r="E30">
            <v>0</v>
          </cell>
          <cell r="F30">
            <v>0</v>
          </cell>
          <cell r="G30">
            <v>0</v>
          </cell>
          <cell r="H30">
            <v>0</v>
          </cell>
          <cell r="I30">
            <v>2.3333333333333335</v>
          </cell>
          <cell r="J30">
            <v>3.416666666666667</v>
          </cell>
          <cell r="K30">
            <v>0</v>
          </cell>
          <cell r="L30">
            <v>0</v>
          </cell>
        </row>
        <row r="31">
          <cell r="A31" t="str">
            <v>PW100 - Spacer A6</v>
          </cell>
          <cell r="B31">
            <v>0</v>
          </cell>
          <cell r="C31">
            <v>0</v>
          </cell>
          <cell r="D31">
            <v>0</v>
          </cell>
          <cell r="E31">
            <v>0</v>
          </cell>
          <cell r="F31">
            <v>0</v>
          </cell>
          <cell r="G31">
            <v>0</v>
          </cell>
          <cell r="H31">
            <v>0</v>
          </cell>
          <cell r="I31">
            <v>1.3333333333333333</v>
          </cell>
          <cell r="J31">
            <v>0</v>
          </cell>
          <cell r="K31">
            <v>0</v>
          </cell>
          <cell r="L31">
            <v>0</v>
          </cell>
        </row>
        <row r="32">
          <cell r="A32" t="str">
            <v>PW100 - STUB SHAFT</v>
          </cell>
          <cell r="B32">
            <v>0.76530612244897955</v>
          </cell>
          <cell r="C32">
            <v>0</v>
          </cell>
          <cell r="D32">
            <v>0</v>
          </cell>
          <cell r="E32">
            <v>0</v>
          </cell>
          <cell r="F32">
            <v>5.7</v>
          </cell>
          <cell r="G32">
            <v>0</v>
          </cell>
          <cell r="H32">
            <v>0</v>
          </cell>
          <cell r="I32">
            <v>2</v>
          </cell>
          <cell r="J32">
            <v>0</v>
          </cell>
          <cell r="K32">
            <v>0</v>
          </cell>
          <cell r="L32">
            <v>0</v>
          </cell>
        </row>
        <row r="33">
          <cell r="A33" t="str">
            <v>PW100 - STUBSHAFT WASPALLOY</v>
          </cell>
          <cell r="B33">
            <v>0.76530612244897955</v>
          </cell>
          <cell r="C33">
            <v>0</v>
          </cell>
          <cell r="D33">
            <v>0</v>
          </cell>
          <cell r="E33">
            <v>0</v>
          </cell>
          <cell r="F33">
            <v>5.7</v>
          </cell>
          <cell r="G33">
            <v>0</v>
          </cell>
          <cell r="H33">
            <v>0</v>
          </cell>
          <cell r="I33">
            <v>3</v>
          </cell>
          <cell r="J33">
            <v>0</v>
          </cell>
          <cell r="K33">
            <v>0</v>
          </cell>
          <cell r="L33">
            <v>0</v>
          </cell>
        </row>
        <row r="34">
          <cell r="A34" t="str">
            <v>PW100 - VSH</v>
          </cell>
          <cell r="B34">
            <v>0.51020408163265307</v>
          </cell>
          <cell r="C34">
            <v>7.0428571428571427</v>
          </cell>
          <cell r="D34">
            <v>0</v>
          </cell>
          <cell r="E34">
            <v>0</v>
          </cell>
          <cell r="F34">
            <v>1.75</v>
          </cell>
          <cell r="G34">
            <v>4.8695652173913047</v>
          </cell>
          <cell r="H34">
            <v>13.802816901408452</v>
          </cell>
          <cell r="I34">
            <v>5.6533333333333333</v>
          </cell>
          <cell r="J34">
            <v>1.9583333333333337</v>
          </cell>
          <cell r="K34">
            <v>0</v>
          </cell>
          <cell r="L34">
            <v>1.8153846153846152</v>
          </cell>
        </row>
        <row r="35">
          <cell r="A35" t="str">
            <v>PW206 - CT STATOR</v>
          </cell>
          <cell r="B35">
            <v>2</v>
          </cell>
          <cell r="C35">
            <v>4</v>
          </cell>
          <cell r="D35">
            <v>0.05</v>
          </cell>
          <cell r="E35">
            <v>7</v>
          </cell>
          <cell r="F35">
            <v>0.1</v>
          </cell>
          <cell r="G35">
            <v>10</v>
          </cell>
          <cell r="H35">
            <v>6</v>
          </cell>
          <cell r="I35">
            <v>3</v>
          </cell>
          <cell r="J35">
            <v>0</v>
          </cell>
          <cell r="K35">
            <v>0.25</v>
          </cell>
          <cell r="L35">
            <v>6</v>
          </cell>
        </row>
        <row r="36">
          <cell r="A36" t="str">
            <v>PW206 - Flasque PT</v>
          </cell>
          <cell r="B36">
            <v>0</v>
          </cell>
          <cell r="C36">
            <v>0</v>
          </cell>
          <cell r="D36">
            <v>0</v>
          </cell>
          <cell r="E36">
            <v>0</v>
          </cell>
          <cell r="F36">
            <v>0</v>
          </cell>
          <cell r="G36">
            <v>2.991304347826087</v>
          </cell>
          <cell r="H36">
            <v>1.5211267605633805</v>
          </cell>
          <cell r="I36">
            <v>2.6666666666666665</v>
          </cell>
          <cell r="J36">
            <v>0</v>
          </cell>
          <cell r="K36">
            <v>0</v>
          </cell>
          <cell r="L36">
            <v>0.30769230769230771</v>
          </cell>
        </row>
        <row r="37">
          <cell r="A37" t="str">
            <v>PW206 - PT STATOR</v>
          </cell>
          <cell r="B37">
            <v>3</v>
          </cell>
          <cell r="C37">
            <v>5</v>
          </cell>
          <cell r="D37">
            <v>0</v>
          </cell>
          <cell r="E37">
            <v>12</v>
          </cell>
          <cell r="F37">
            <v>0.1</v>
          </cell>
          <cell r="G37">
            <v>11</v>
          </cell>
          <cell r="H37">
            <v>12</v>
          </cell>
          <cell r="I37">
            <v>3</v>
          </cell>
          <cell r="J37">
            <v>0</v>
          </cell>
          <cell r="K37">
            <v>0</v>
          </cell>
          <cell r="L37">
            <v>7</v>
          </cell>
        </row>
        <row r="38">
          <cell r="A38" t="str">
            <v xml:space="preserve">PW901 - Chambre Externe </v>
          </cell>
          <cell r="B38">
            <v>1.9693877551020409</v>
          </cell>
          <cell r="C38">
            <v>0</v>
          </cell>
          <cell r="D38">
            <v>0</v>
          </cell>
          <cell r="E38">
            <v>0</v>
          </cell>
          <cell r="F38">
            <v>0.32</v>
          </cell>
          <cell r="G38">
            <v>0</v>
          </cell>
          <cell r="H38">
            <v>0</v>
          </cell>
          <cell r="I38">
            <v>8.4266666666666676</v>
          </cell>
          <cell r="J38">
            <v>1.7083333333333335</v>
          </cell>
          <cell r="K38">
            <v>0</v>
          </cell>
          <cell r="L38">
            <v>0</v>
          </cell>
        </row>
        <row r="39">
          <cell r="A39" t="str">
            <v>PW901 - Chambre Interne</v>
          </cell>
          <cell r="B39">
            <v>0.38775510204081631</v>
          </cell>
          <cell r="C39">
            <v>0</v>
          </cell>
          <cell r="D39">
            <v>0</v>
          </cell>
          <cell r="E39">
            <v>0</v>
          </cell>
          <cell r="F39">
            <v>0.32</v>
          </cell>
          <cell r="G39">
            <v>0</v>
          </cell>
          <cell r="H39">
            <v>0</v>
          </cell>
          <cell r="I39">
            <v>0</v>
          </cell>
          <cell r="J39">
            <v>1.8194444444444446</v>
          </cell>
          <cell r="K39">
            <v>0</v>
          </cell>
          <cell r="L39">
            <v>0</v>
          </cell>
        </row>
        <row r="40">
          <cell r="A40" t="str">
            <v>PW901 - Flasque PT</v>
          </cell>
          <cell r="B40">
            <v>0</v>
          </cell>
          <cell r="C40">
            <v>0.7142857142857143</v>
          </cell>
          <cell r="D40">
            <v>0</v>
          </cell>
          <cell r="E40">
            <v>3.1333333333333333</v>
          </cell>
          <cell r="F40">
            <v>1.85</v>
          </cell>
          <cell r="G40">
            <v>0</v>
          </cell>
          <cell r="H40">
            <v>2.1126760563380285</v>
          </cell>
          <cell r="I40">
            <v>1</v>
          </cell>
          <cell r="J40">
            <v>0</v>
          </cell>
          <cell r="K40">
            <v>0</v>
          </cell>
          <cell r="L40">
            <v>0</v>
          </cell>
        </row>
        <row r="41">
          <cell r="A41" t="str">
            <v>PW901 - HT STATOR</v>
          </cell>
          <cell r="B41">
            <v>4.2346938775510212</v>
          </cell>
          <cell r="C41">
            <v>6.44</v>
          </cell>
          <cell r="D41">
            <v>0.25</v>
          </cell>
          <cell r="E41">
            <v>7.666666666666667</v>
          </cell>
          <cell r="F41">
            <v>2.37</v>
          </cell>
          <cell r="G41">
            <v>25.234782608695653</v>
          </cell>
          <cell r="H41">
            <v>12.323943661971832</v>
          </cell>
          <cell r="I41">
            <v>4</v>
          </cell>
          <cell r="J41">
            <v>2.0833333333333335</v>
          </cell>
          <cell r="K41">
            <v>0.75</v>
          </cell>
          <cell r="L41">
            <v>2.3076923076923075</v>
          </cell>
        </row>
        <row r="42">
          <cell r="A42" t="str">
            <v>PW901 - LUG PT901/PT206</v>
          </cell>
          <cell r="B42">
            <v>1.0204081632653062E-2</v>
          </cell>
          <cell r="C42">
            <v>0</v>
          </cell>
          <cell r="D42">
            <v>0</v>
          </cell>
          <cell r="E42">
            <v>0</v>
          </cell>
          <cell r="F42">
            <v>0</v>
          </cell>
          <cell r="G42">
            <v>0</v>
          </cell>
          <cell r="H42">
            <v>0</v>
          </cell>
          <cell r="I42">
            <v>1.3333333333333333</v>
          </cell>
          <cell r="J42">
            <v>0</v>
          </cell>
          <cell r="K42">
            <v>0</v>
          </cell>
          <cell r="L42">
            <v>0</v>
          </cell>
        </row>
        <row r="43">
          <cell r="A43" t="str">
            <v>PW901 - PT STATOR</v>
          </cell>
          <cell r="B43">
            <v>3</v>
          </cell>
          <cell r="C43">
            <v>10</v>
          </cell>
          <cell r="D43">
            <v>0.08</v>
          </cell>
          <cell r="E43">
            <v>10</v>
          </cell>
          <cell r="F43">
            <v>0.1</v>
          </cell>
          <cell r="G43">
            <v>6.9565217391304355</v>
          </cell>
          <cell r="H43">
            <v>6</v>
          </cell>
          <cell r="I43">
            <v>3</v>
          </cell>
          <cell r="J43">
            <v>0</v>
          </cell>
          <cell r="K43">
            <v>0</v>
          </cell>
          <cell r="L43">
            <v>8</v>
          </cell>
        </row>
        <row r="44">
          <cell r="A44" t="str">
            <v>PW980 - Power Turbine Vane Ring</v>
          </cell>
          <cell r="B44">
            <v>1.2755102040816326</v>
          </cell>
          <cell r="C44">
            <v>2.1428571428571428</v>
          </cell>
          <cell r="D44">
            <v>0</v>
          </cell>
          <cell r="E44">
            <v>2.6666666666666665</v>
          </cell>
          <cell r="F44">
            <v>1.5</v>
          </cell>
          <cell r="G44">
            <v>2.1043478260869568</v>
          </cell>
          <cell r="H44">
            <v>1.5492957746478875</v>
          </cell>
          <cell r="I44">
            <v>4</v>
          </cell>
          <cell r="J44">
            <v>0</v>
          </cell>
          <cell r="K44">
            <v>0</v>
          </cell>
          <cell r="L44">
            <v>11.23076923076923</v>
          </cell>
        </row>
        <row r="45">
          <cell r="A45" t="str">
            <v>A</v>
          </cell>
        </row>
      </sheetData>
      <sheetData sheetId="7"/>
    </sheetDataSet>
  </externalBook>
</externalLink>
</file>

<file path=xl/persons/person.xml><?xml version="1.0" encoding="utf-8"?>
<personList xmlns="http://schemas.microsoft.com/office/spreadsheetml/2018/threadedcomments" xmlns:x="http://schemas.openxmlformats.org/spreadsheetml/2006/main">
  <person displayName="LEHENAFF Patrice" id="{1904DBCC-52DF-41A7-B52A-D315D9C3BACC}" userId="S::patrice.lehenaff@revima.com::ecd62a5b-4b24-452e-b8a9-d8b66613c934" providerId="AD"/>
</personList>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37" dT="2020-10-05T10:05:48.28" personId="{1904DBCC-52DF-41A7-B52A-D315D9C3BACC}" id="{4CC18831-B4CF-4608-91A9-7C3E35E55035}">
    <text>Depot+nid d'abeille+capi</text>
  </threadedComment>
  <threadedComment ref="E43" dT="2020-10-05T10:05:33.94" personId="{1904DBCC-52DF-41A7-B52A-D315D9C3BACC}" id="{3D9964ED-41CD-4681-B057-39504DD43646}">
    <text>depot+ nid d'abeille+ capi</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BD1F4-99BE-40D6-9155-2A393599C6B5}">
  <sheetPr codeName="Feuil1">
    <tabColor rgb="FF92D050"/>
  </sheetPr>
  <dimension ref="A1:WVY13"/>
  <sheetViews>
    <sheetView tabSelected="1" zoomScale="70" zoomScaleNormal="70" workbookViewId="0">
      <pane xSplit="8" ySplit="3" topLeftCell="I4" activePane="bottomRight" state="frozen"/>
      <selection pane="topRight" activeCell="G1" sqref="G1"/>
      <selection pane="bottomLeft" activeCell="A5" sqref="A5"/>
      <selection pane="bottomRight" activeCell="BT16" sqref="BT16"/>
    </sheetView>
  </sheetViews>
  <sheetFormatPr baseColWidth="10" defaultColWidth="0" defaultRowHeight="15.5" x14ac:dyDescent="0.35"/>
  <cols>
    <col min="1" max="1" width="9.1640625" style="122" customWidth="1"/>
    <col min="2" max="2" width="10.6640625" style="40" customWidth="1"/>
    <col min="3" max="3" width="7.5" style="40" bestFit="1" customWidth="1"/>
    <col min="4" max="4" width="17" style="40" bestFit="1" customWidth="1"/>
    <col min="5" max="5" width="8.6640625" style="40" bestFit="1" customWidth="1"/>
    <col min="6" max="6" width="10.4140625" style="94" bestFit="1" customWidth="1"/>
    <col min="7" max="7" width="10.4140625" style="61" customWidth="1"/>
    <col min="8" max="8" width="10.08203125" style="40" bestFit="1" customWidth="1"/>
    <col min="9" max="9" width="3.5" style="40" hidden="1" customWidth="1"/>
    <col min="10" max="21" width="3" style="40" hidden="1" customWidth="1"/>
    <col min="22" max="22" width="3.5" style="40" hidden="1" customWidth="1"/>
    <col min="23" max="25" width="3" style="40" hidden="1" customWidth="1"/>
    <col min="26" max="26" width="2.9140625" style="40" hidden="1" customWidth="1"/>
    <col min="27" max="35" width="3" style="40" hidden="1" customWidth="1"/>
    <col min="36" max="36" width="3.5" style="40" hidden="1" customWidth="1"/>
    <col min="37" max="39" width="3" style="122" hidden="1" customWidth="1"/>
    <col min="40" max="41" width="3" style="40" hidden="1" customWidth="1"/>
    <col min="42" max="42" width="3" style="142" hidden="1" customWidth="1"/>
    <col min="43" max="46" width="3" style="122" hidden="1" customWidth="1"/>
    <col min="47" max="48" width="3" style="40" hidden="1" customWidth="1"/>
    <col min="49" max="52" width="3" style="122" hidden="1" customWidth="1"/>
    <col min="53" max="53" width="8.75" style="122" customWidth="1"/>
    <col min="54" max="55" width="3" style="40" customWidth="1"/>
    <col min="56" max="59" width="3" style="122" customWidth="1"/>
    <col min="60" max="60" width="3" style="144" customWidth="1"/>
    <col min="61" max="132" width="3" style="40" customWidth="1"/>
    <col min="133" max="133" width="11.75" style="40" customWidth="1"/>
    <col min="134" max="134" width="11.33203125" style="40" bestFit="1" customWidth="1"/>
    <col min="135" max="135" width="14.83203125" style="40" bestFit="1" customWidth="1"/>
    <col min="136" max="136" width="9.4140625" style="40" customWidth="1"/>
    <col min="137" max="137" width="6.25" style="40" bestFit="1" customWidth="1"/>
    <col min="138" max="138" width="8.58203125" style="40" customWidth="1"/>
    <col min="139" max="139" width="12.5" style="40" customWidth="1"/>
    <col min="140" max="140" width="10" style="40" bestFit="1" customWidth="1"/>
    <col min="141" max="142" width="14.25" style="40" bestFit="1" customWidth="1"/>
    <col min="143" max="143" width="12.5" style="40" customWidth="1"/>
    <col min="144" max="16141" width="11" style="40" hidden="1" customWidth="1"/>
    <col min="16142" max="16142" width="2.9140625" style="40" hidden="1" customWidth="1"/>
    <col min="16143" max="16143" width="3.9140625" style="40" hidden="1" customWidth="1"/>
    <col min="16144" max="16144" width="6.4140625" style="40" hidden="1" customWidth="1"/>
    <col min="16145" max="16145" width="14.6640625" style="40" hidden="1" customWidth="1"/>
    <col min="16146" max="16384" width="11" style="40" hidden="1"/>
  </cols>
  <sheetData>
    <row r="1" spans="1:143 16145:16145" s="30" customFormat="1" ht="15.5" customHeight="1" x14ac:dyDescent="0.35">
      <c r="A1" s="178"/>
      <c r="B1" s="178"/>
      <c r="C1" s="178"/>
      <c r="D1" s="178"/>
      <c r="E1" s="178"/>
      <c r="F1" s="178"/>
      <c r="G1" s="29"/>
      <c r="H1" s="124" t="str">
        <f>ADDRESS(7,109)</f>
        <v>$DE$7</v>
      </c>
      <c r="I1" s="177"/>
      <c r="J1" s="175"/>
      <c r="K1" s="175"/>
      <c r="L1" s="175"/>
      <c r="M1" s="176"/>
      <c r="N1" s="174" t="s">
        <v>7</v>
      </c>
      <c r="O1" s="175"/>
      <c r="P1" s="175"/>
      <c r="Q1" s="175"/>
      <c r="R1" s="175"/>
      <c r="S1" s="175"/>
      <c r="T1" s="176"/>
      <c r="U1" s="174" t="s">
        <v>8</v>
      </c>
      <c r="V1" s="175"/>
      <c r="W1" s="175"/>
      <c r="X1" s="175"/>
      <c r="Y1" s="175"/>
      <c r="Z1" s="175"/>
      <c r="AA1" s="176"/>
      <c r="AB1" s="174" t="s">
        <v>9</v>
      </c>
      <c r="AC1" s="175"/>
      <c r="AD1" s="175"/>
      <c r="AE1" s="175"/>
      <c r="AF1" s="175"/>
      <c r="AG1" s="175"/>
      <c r="AH1" s="176"/>
      <c r="AI1" s="167" t="s">
        <v>10</v>
      </c>
      <c r="AJ1" s="168"/>
      <c r="AK1" s="168"/>
      <c r="AL1" s="168"/>
      <c r="AM1" s="168"/>
      <c r="AN1" s="168"/>
      <c r="AO1" s="169"/>
      <c r="AP1" s="167" t="s">
        <v>11</v>
      </c>
      <c r="AQ1" s="168"/>
      <c r="AR1" s="168"/>
      <c r="AS1" s="168"/>
      <c r="AT1" s="168"/>
      <c r="AU1" s="168"/>
      <c r="AV1" s="169"/>
      <c r="AW1" s="167" t="s">
        <v>12</v>
      </c>
      <c r="AX1" s="168"/>
      <c r="AY1" s="168"/>
      <c r="AZ1" s="168"/>
      <c r="BA1" s="168"/>
      <c r="BB1" s="168"/>
      <c r="BC1" s="169"/>
      <c r="BD1" s="167" t="s">
        <v>13</v>
      </c>
      <c r="BE1" s="168"/>
      <c r="BF1" s="168"/>
      <c r="BG1" s="168"/>
      <c r="BH1" s="168"/>
      <c r="BI1" s="168"/>
      <c r="BJ1" s="169"/>
      <c r="BK1" s="167" t="s">
        <v>14</v>
      </c>
      <c r="BL1" s="168"/>
      <c r="BM1" s="168"/>
      <c r="BN1" s="168"/>
      <c r="BO1" s="168"/>
      <c r="BP1" s="168"/>
      <c r="BQ1" s="169"/>
      <c r="BR1" s="167" t="s">
        <v>15</v>
      </c>
      <c r="BS1" s="168"/>
      <c r="BT1" s="168"/>
      <c r="BU1" s="168"/>
      <c r="BV1" s="168"/>
      <c r="BW1" s="168"/>
      <c r="BX1" s="169"/>
      <c r="BY1" s="167" t="s">
        <v>16</v>
      </c>
      <c r="BZ1" s="168"/>
      <c r="CA1" s="168"/>
      <c r="CB1" s="168"/>
      <c r="CC1" s="168"/>
      <c r="CD1" s="168"/>
      <c r="CE1" s="169"/>
      <c r="CF1" s="167" t="s">
        <v>17</v>
      </c>
      <c r="CG1" s="168"/>
      <c r="CH1" s="168"/>
      <c r="CI1" s="168"/>
      <c r="CJ1" s="168"/>
      <c r="CK1" s="168"/>
      <c r="CL1" s="169"/>
      <c r="CM1" s="167" t="s">
        <v>18</v>
      </c>
      <c r="CN1" s="168"/>
      <c r="CO1" s="168"/>
      <c r="CP1" s="168"/>
      <c r="CQ1" s="168"/>
      <c r="CR1" s="168"/>
      <c r="CS1" s="169"/>
      <c r="CT1" s="167" t="s">
        <v>19</v>
      </c>
      <c r="CU1" s="168"/>
      <c r="CV1" s="168"/>
      <c r="CW1" s="168"/>
      <c r="CX1" s="168"/>
      <c r="CY1" s="168"/>
      <c r="CZ1" s="169"/>
      <c r="DA1" s="167" t="s">
        <v>20</v>
      </c>
      <c r="DB1" s="168"/>
      <c r="DC1" s="168"/>
      <c r="DD1" s="168"/>
      <c r="DE1" s="168"/>
      <c r="DF1" s="168"/>
      <c r="DG1" s="169"/>
      <c r="DH1" s="167" t="s">
        <v>21</v>
      </c>
      <c r="DI1" s="168"/>
      <c r="DJ1" s="168"/>
      <c r="DK1" s="168"/>
      <c r="DL1" s="168"/>
      <c r="DM1" s="168"/>
      <c r="DN1" s="169"/>
      <c r="DO1" s="167" t="s">
        <v>22</v>
      </c>
      <c r="DP1" s="168"/>
      <c r="DQ1" s="168"/>
      <c r="DR1" s="168"/>
      <c r="DS1" s="168"/>
      <c r="DT1" s="168"/>
      <c r="DU1" s="169"/>
      <c r="DV1" s="167" t="s">
        <v>23</v>
      </c>
      <c r="DW1" s="168"/>
      <c r="DX1" s="168"/>
      <c r="DY1" s="168"/>
      <c r="DZ1" s="168"/>
      <c r="EA1" s="168"/>
      <c r="EB1" s="169"/>
      <c r="EC1" s="149"/>
      <c r="ED1" s="84" t="s">
        <v>121</v>
      </c>
      <c r="EE1" s="84" t="s">
        <v>126</v>
      </c>
      <c r="EF1" s="84" t="s">
        <v>127</v>
      </c>
      <c r="EG1" s="84" t="s">
        <v>128</v>
      </c>
      <c r="EH1" s="84" t="s">
        <v>120</v>
      </c>
      <c r="EI1" s="84" t="s">
        <v>129</v>
      </c>
      <c r="EJ1" s="84" t="s">
        <v>130</v>
      </c>
      <c r="EK1" s="84" t="s">
        <v>124</v>
      </c>
      <c r="EL1" s="84" t="s">
        <v>132</v>
      </c>
      <c r="EM1" s="84" t="s">
        <v>123</v>
      </c>
      <c r="WVY1" s="84" t="s">
        <v>122</v>
      </c>
    </row>
    <row r="2" spans="1:143 16145:16145" s="41" customFormat="1" ht="69.75" customHeight="1" x14ac:dyDescent="0.35">
      <c r="A2" s="179"/>
      <c r="B2" s="179"/>
      <c r="C2" s="179"/>
      <c r="D2" s="179"/>
      <c r="E2" s="179"/>
      <c r="F2" s="179"/>
      <c r="G2" s="60"/>
      <c r="H2" s="29"/>
      <c r="I2" s="33">
        <v>44195</v>
      </c>
      <c r="J2" s="33">
        <v>44196</v>
      </c>
      <c r="K2" s="33">
        <v>44197</v>
      </c>
      <c r="L2" s="33">
        <v>44198</v>
      </c>
      <c r="M2" s="34">
        <v>44199</v>
      </c>
      <c r="N2" s="32">
        <v>44200</v>
      </c>
      <c r="O2" s="33">
        <v>44201</v>
      </c>
      <c r="P2" s="33">
        <v>44202</v>
      </c>
      <c r="Q2" s="33">
        <v>44203</v>
      </c>
      <c r="R2" s="33">
        <v>44204</v>
      </c>
      <c r="S2" s="33">
        <v>44205</v>
      </c>
      <c r="T2" s="34">
        <v>44206</v>
      </c>
      <c r="U2" s="33">
        <v>44207</v>
      </c>
      <c r="V2" s="33">
        <v>44208</v>
      </c>
      <c r="W2" s="33">
        <v>44209</v>
      </c>
      <c r="X2" s="33">
        <v>44210</v>
      </c>
      <c r="Y2" s="33">
        <v>44211</v>
      </c>
      <c r="Z2" s="33">
        <v>44212</v>
      </c>
      <c r="AA2" s="33">
        <v>44213</v>
      </c>
      <c r="AB2" s="33">
        <v>44214</v>
      </c>
      <c r="AC2" s="33">
        <v>44215</v>
      </c>
      <c r="AD2" s="33">
        <v>44216</v>
      </c>
      <c r="AE2" s="33">
        <v>44217</v>
      </c>
      <c r="AF2" s="33">
        <v>44218</v>
      </c>
      <c r="AG2" s="33">
        <v>44219</v>
      </c>
      <c r="AH2" s="33">
        <v>44220</v>
      </c>
      <c r="AI2" s="33">
        <v>44221</v>
      </c>
      <c r="AJ2" s="33">
        <v>44222</v>
      </c>
      <c r="AK2" s="33">
        <v>44223</v>
      </c>
      <c r="AL2" s="33">
        <v>44224</v>
      </c>
      <c r="AM2" s="33">
        <v>44225</v>
      </c>
      <c r="AN2" s="33">
        <v>44226</v>
      </c>
      <c r="AO2" s="33">
        <v>44227</v>
      </c>
      <c r="AP2" s="137">
        <v>44228</v>
      </c>
      <c r="AQ2" s="33">
        <v>44229</v>
      </c>
      <c r="AR2" s="33">
        <v>44230</v>
      </c>
      <c r="AS2" s="33">
        <v>44231</v>
      </c>
      <c r="AT2" s="33">
        <v>44232</v>
      </c>
      <c r="AU2" s="33">
        <v>44233</v>
      </c>
      <c r="AV2" s="33">
        <v>44234</v>
      </c>
      <c r="AW2" s="33">
        <v>44235</v>
      </c>
      <c r="AX2" s="33">
        <v>44236</v>
      </c>
      <c r="AY2" s="33">
        <v>44237</v>
      </c>
      <c r="AZ2" s="33">
        <v>44238</v>
      </c>
      <c r="BA2" s="33">
        <v>44239</v>
      </c>
      <c r="BB2" s="33">
        <v>44240</v>
      </c>
      <c r="BC2" s="33">
        <v>44241</v>
      </c>
      <c r="BD2" s="33">
        <v>44242</v>
      </c>
      <c r="BE2" s="33">
        <v>44243</v>
      </c>
      <c r="BF2" s="33">
        <v>44244</v>
      </c>
      <c r="BG2" s="33">
        <v>44245</v>
      </c>
      <c r="BH2" s="143">
        <v>44246</v>
      </c>
      <c r="BI2" s="33">
        <v>44247</v>
      </c>
      <c r="BJ2" s="33">
        <v>44248</v>
      </c>
      <c r="BK2" s="33">
        <v>44249</v>
      </c>
      <c r="BL2" s="33">
        <v>44250</v>
      </c>
      <c r="BM2" s="33">
        <v>44251</v>
      </c>
      <c r="BN2" s="33">
        <v>44252</v>
      </c>
      <c r="BO2" s="33">
        <v>44253</v>
      </c>
      <c r="BP2" s="33">
        <v>44254</v>
      </c>
      <c r="BQ2" s="33">
        <v>44255</v>
      </c>
      <c r="BR2" s="33">
        <v>44256</v>
      </c>
      <c r="BS2" s="33">
        <v>44257</v>
      </c>
      <c r="BT2" s="33">
        <v>44258</v>
      </c>
      <c r="BU2" s="33">
        <v>44259</v>
      </c>
      <c r="BV2" s="33">
        <v>44260</v>
      </c>
      <c r="BW2" s="33">
        <v>44261</v>
      </c>
      <c r="BX2" s="33">
        <v>44262</v>
      </c>
      <c r="BY2" s="33">
        <v>44263</v>
      </c>
      <c r="BZ2" s="33">
        <v>44264</v>
      </c>
      <c r="CA2" s="33">
        <v>44265</v>
      </c>
      <c r="CB2" s="33">
        <v>44266</v>
      </c>
      <c r="CC2" s="33">
        <v>44267</v>
      </c>
      <c r="CD2" s="33">
        <v>44268</v>
      </c>
      <c r="CE2" s="33">
        <v>44269</v>
      </c>
      <c r="CF2" s="33">
        <v>44270</v>
      </c>
      <c r="CG2" s="33">
        <v>44271</v>
      </c>
      <c r="CH2" s="33">
        <v>44272</v>
      </c>
      <c r="CI2" s="33">
        <v>44273</v>
      </c>
      <c r="CJ2" s="33">
        <v>44274</v>
      </c>
      <c r="CK2" s="33">
        <v>44275</v>
      </c>
      <c r="CL2" s="33">
        <v>44276</v>
      </c>
      <c r="CM2" s="33">
        <v>44277</v>
      </c>
      <c r="CN2" s="33">
        <v>44278</v>
      </c>
      <c r="CO2" s="33">
        <v>44279</v>
      </c>
      <c r="CP2" s="33">
        <v>44280</v>
      </c>
      <c r="CQ2" s="33">
        <v>44281</v>
      </c>
      <c r="CR2" s="33">
        <v>44282</v>
      </c>
      <c r="CS2" s="33">
        <v>44283</v>
      </c>
      <c r="CT2" s="33">
        <v>44284</v>
      </c>
      <c r="CU2" s="33">
        <v>44285</v>
      </c>
      <c r="CV2" s="33">
        <v>44286</v>
      </c>
      <c r="CW2" s="33">
        <v>44287</v>
      </c>
      <c r="CX2" s="33">
        <v>44288</v>
      </c>
      <c r="CY2" s="33">
        <v>44289</v>
      </c>
      <c r="CZ2" s="33">
        <v>44290</v>
      </c>
      <c r="DA2" s="33">
        <v>44291</v>
      </c>
      <c r="DB2" s="33">
        <v>44292</v>
      </c>
      <c r="DC2" s="33">
        <v>44293</v>
      </c>
      <c r="DD2" s="33">
        <v>44294</v>
      </c>
      <c r="DE2" s="33">
        <v>44295</v>
      </c>
      <c r="DF2" s="33">
        <v>44296</v>
      </c>
      <c r="DG2" s="33">
        <v>44297</v>
      </c>
      <c r="DH2" s="33">
        <v>44298</v>
      </c>
      <c r="DI2" s="33">
        <v>44299</v>
      </c>
      <c r="DJ2" s="33">
        <v>44300</v>
      </c>
      <c r="DK2" s="33">
        <v>44301</v>
      </c>
      <c r="DL2" s="33">
        <v>44302</v>
      </c>
      <c r="DM2" s="33">
        <v>44303</v>
      </c>
      <c r="DN2" s="33">
        <v>44304</v>
      </c>
      <c r="DO2" s="33">
        <v>44305</v>
      </c>
      <c r="DP2" s="33">
        <v>44306</v>
      </c>
      <c r="DQ2" s="33">
        <v>44307</v>
      </c>
      <c r="DR2" s="33">
        <v>44308</v>
      </c>
      <c r="DS2" s="33">
        <v>44309</v>
      </c>
      <c r="DT2" s="33">
        <v>44310</v>
      </c>
      <c r="DU2" s="33">
        <v>44311</v>
      </c>
      <c r="DV2" s="33">
        <v>44312</v>
      </c>
      <c r="DW2" s="33">
        <v>44313</v>
      </c>
      <c r="DX2" s="33">
        <v>44314</v>
      </c>
      <c r="DY2" s="33">
        <v>44315</v>
      </c>
      <c r="DZ2" s="33">
        <v>44316</v>
      </c>
      <c r="EA2" s="33">
        <v>44317</v>
      </c>
      <c r="EB2" s="33">
        <v>44318</v>
      </c>
      <c r="EC2" s="33"/>
      <c r="ED2" s="33"/>
      <c r="EE2" s="151"/>
      <c r="EF2" s="150"/>
      <c r="EG2" s="151"/>
      <c r="EH2" s="151"/>
      <c r="EI2" s="151"/>
      <c r="EJ2" s="151"/>
      <c r="EK2" s="151"/>
      <c r="EL2" s="151"/>
      <c r="EM2" s="33"/>
    </row>
    <row r="3" spans="1:143 16145:16145" s="30" customFormat="1" ht="16" thickBot="1" x14ac:dyDescent="0.4">
      <c r="A3" s="121" t="s">
        <v>73</v>
      </c>
      <c r="B3" s="59" t="s">
        <v>117</v>
      </c>
      <c r="C3" s="59" t="s">
        <v>24</v>
      </c>
      <c r="D3" s="36" t="s">
        <v>75</v>
      </c>
      <c r="E3" s="39" t="s">
        <v>100</v>
      </c>
      <c r="F3" s="91" t="s">
        <v>101</v>
      </c>
      <c r="G3" s="135" t="s">
        <v>119</v>
      </c>
      <c r="H3" s="39" t="s">
        <v>26</v>
      </c>
      <c r="I3" s="132" t="s">
        <v>2</v>
      </c>
      <c r="J3" s="131" t="s">
        <v>3</v>
      </c>
      <c r="K3" s="131" t="s">
        <v>4</v>
      </c>
      <c r="L3" s="133" t="s">
        <v>5</v>
      </c>
      <c r="M3" s="134" t="s">
        <v>6</v>
      </c>
      <c r="N3" s="125" t="s">
        <v>0</v>
      </c>
      <c r="O3" s="36" t="s">
        <v>1</v>
      </c>
      <c r="P3" s="117" t="s">
        <v>2</v>
      </c>
      <c r="Q3" s="36" t="s">
        <v>3</v>
      </c>
      <c r="R3" s="36" t="s">
        <v>4</v>
      </c>
      <c r="S3" s="37" t="s">
        <v>5</v>
      </c>
      <c r="T3" s="38" t="s">
        <v>6</v>
      </c>
      <c r="U3" s="35" t="s">
        <v>0</v>
      </c>
      <c r="V3" s="36" t="s">
        <v>1</v>
      </c>
      <c r="W3" s="117" t="s">
        <v>2</v>
      </c>
      <c r="X3" s="36" t="s">
        <v>3</v>
      </c>
      <c r="Y3" s="36" t="s">
        <v>4</v>
      </c>
      <c r="Z3" s="37" t="s">
        <v>5</v>
      </c>
      <c r="AA3" s="38" t="s">
        <v>6</v>
      </c>
      <c r="AB3" s="35" t="s">
        <v>0</v>
      </c>
      <c r="AC3" s="36" t="s">
        <v>1</v>
      </c>
      <c r="AD3" s="117" t="s">
        <v>2</v>
      </c>
      <c r="AE3" s="36" t="s">
        <v>3</v>
      </c>
      <c r="AF3" s="36" t="s">
        <v>4</v>
      </c>
      <c r="AG3" s="37" t="s">
        <v>5</v>
      </c>
      <c r="AH3" s="38" t="s">
        <v>6</v>
      </c>
      <c r="AI3" s="35" t="s">
        <v>0</v>
      </c>
      <c r="AJ3" s="36" t="s">
        <v>1</v>
      </c>
      <c r="AK3" s="117" t="s">
        <v>2</v>
      </c>
      <c r="AL3" s="117" t="s">
        <v>3</v>
      </c>
      <c r="AM3" s="117" t="s">
        <v>4</v>
      </c>
      <c r="AN3" s="37" t="s">
        <v>5</v>
      </c>
      <c r="AO3" s="38" t="s">
        <v>6</v>
      </c>
      <c r="AP3" s="138" t="s">
        <v>0</v>
      </c>
      <c r="AQ3" s="117" t="s">
        <v>1</v>
      </c>
      <c r="AR3" s="117" t="s">
        <v>2</v>
      </c>
      <c r="AS3" s="117" t="s">
        <v>3</v>
      </c>
      <c r="AT3" s="117" t="s">
        <v>4</v>
      </c>
      <c r="AU3" s="37" t="s">
        <v>5</v>
      </c>
      <c r="AV3" s="38" t="s">
        <v>6</v>
      </c>
      <c r="AW3" s="152" t="s">
        <v>0</v>
      </c>
      <c r="AX3" s="117" t="s">
        <v>1</v>
      </c>
      <c r="AY3" s="117" t="s">
        <v>2</v>
      </c>
      <c r="AZ3" s="117" t="s">
        <v>3</v>
      </c>
      <c r="BA3" s="117" t="s">
        <v>4</v>
      </c>
      <c r="BB3" s="37" t="s">
        <v>5</v>
      </c>
      <c r="BC3" s="38" t="s">
        <v>6</v>
      </c>
      <c r="BD3" s="152" t="s">
        <v>0</v>
      </c>
      <c r="BE3" s="117" t="s">
        <v>1</v>
      </c>
      <c r="BF3" s="117" t="s">
        <v>2</v>
      </c>
      <c r="BG3" s="117" t="s">
        <v>3</v>
      </c>
      <c r="BH3" s="156" t="s">
        <v>4</v>
      </c>
      <c r="BI3" s="37" t="s">
        <v>5</v>
      </c>
      <c r="BJ3" s="38" t="s">
        <v>6</v>
      </c>
      <c r="BK3" s="35" t="s">
        <v>0</v>
      </c>
      <c r="BL3" s="36" t="s">
        <v>1</v>
      </c>
      <c r="BM3" s="117" t="s">
        <v>2</v>
      </c>
      <c r="BN3" s="36" t="s">
        <v>3</v>
      </c>
      <c r="BO3" s="36" t="s">
        <v>4</v>
      </c>
      <c r="BP3" s="37" t="s">
        <v>5</v>
      </c>
      <c r="BQ3" s="38" t="s">
        <v>6</v>
      </c>
      <c r="BR3" s="35" t="s">
        <v>0</v>
      </c>
      <c r="BS3" s="36" t="s">
        <v>1</v>
      </c>
      <c r="BT3" s="117" t="s">
        <v>2</v>
      </c>
      <c r="BU3" s="36" t="s">
        <v>3</v>
      </c>
      <c r="BV3" s="36" t="s">
        <v>4</v>
      </c>
      <c r="BW3" s="37" t="s">
        <v>5</v>
      </c>
      <c r="BX3" s="38" t="s">
        <v>6</v>
      </c>
      <c r="BY3" s="35" t="s">
        <v>0</v>
      </c>
      <c r="BZ3" s="36" t="s">
        <v>1</v>
      </c>
      <c r="CA3" s="117" t="s">
        <v>2</v>
      </c>
      <c r="CB3" s="36" t="s">
        <v>3</v>
      </c>
      <c r="CC3" s="36" t="s">
        <v>4</v>
      </c>
      <c r="CD3" s="37" t="s">
        <v>5</v>
      </c>
      <c r="CE3" s="38" t="s">
        <v>6</v>
      </c>
      <c r="CF3" s="35" t="s">
        <v>0</v>
      </c>
      <c r="CG3" s="36" t="s">
        <v>1</v>
      </c>
      <c r="CH3" s="117" t="s">
        <v>2</v>
      </c>
      <c r="CI3" s="36" t="s">
        <v>3</v>
      </c>
      <c r="CJ3" s="36" t="s">
        <v>4</v>
      </c>
      <c r="CK3" s="37" t="s">
        <v>5</v>
      </c>
      <c r="CL3" s="38" t="s">
        <v>6</v>
      </c>
      <c r="CM3" s="126" t="s">
        <v>0</v>
      </c>
      <c r="CN3" s="127" t="s">
        <v>1</v>
      </c>
      <c r="CO3" s="128" t="s">
        <v>2</v>
      </c>
      <c r="CP3" s="127" t="s">
        <v>3</v>
      </c>
      <c r="CQ3" s="127" t="s">
        <v>4</v>
      </c>
      <c r="CR3" s="129" t="s">
        <v>5</v>
      </c>
      <c r="CS3" s="130" t="s">
        <v>6</v>
      </c>
      <c r="CT3" s="126" t="s">
        <v>0</v>
      </c>
      <c r="CU3" s="127" t="s">
        <v>1</v>
      </c>
      <c r="CV3" s="128" t="s">
        <v>2</v>
      </c>
      <c r="CW3" s="127" t="s">
        <v>3</v>
      </c>
      <c r="CX3" s="127" t="s">
        <v>4</v>
      </c>
      <c r="CY3" s="129" t="s">
        <v>5</v>
      </c>
      <c r="CZ3" s="130" t="s">
        <v>6</v>
      </c>
      <c r="DA3" s="126" t="s">
        <v>0</v>
      </c>
      <c r="DB3" s="127" t="s">
        <v>1</v>
      </c>
      <c r="DC3" s="128" t="s">
        <v>2</v>
      </c>
      <c r="DD3" s="127" t="s">
        <v>3</v>
      </c>
      <c r="DE3" s="127" t="s">
        <v>4</v>
      </c>
      <c r="DF3" s="129" t="s">
        <v>5</v>
      </c>
      <c r="DG3" s="130" t="s">
        <v>6</v>
      </c>
      <c r="DH3" s="126" t="s">
        <v>0</v>
      </c>
      <c r="DI3" s="127" t="s">
        <v>1</v>
      </c>
      <c r="DJ3" s="128" t="s">
        <v>2</v>
      </c>
      <c r="DK3" s="127" t="s">
        <v>3</v>
      </c>
      <c r="DL3" s="127" t="s">
        <v>4</v>
      </c>
      <c r="DM3" s="129" t="s">
        <v>5</v>
      </c>
      <c r="DN3" s="130" t="s">
        <v>6</v>
      </c>
      <c r="DO3" s="126" t="s">
        <v>0</v>
      </c>
      <c r="DP3" s="127" t="s">
        <v>1</v>
      </c>
      <c r="DQ3" s="128" t="s">
        <v>2</v>
      </c>
      <c r="DR3" s="127" t="s">
        <v>3</v>
      </c>
      <c r="DS3" s="127" t="s">
        <v>4</v>
      </c>
      <c r="DT3" s="129" t="s">
        <v>5</v>
      </c>
      <c r="DU3" s="130" t="s">
        <v>6</v>
      </c>
      <c r="DV3" s="126" t="s">
        <v>0</v>
      </c>
      <c r="DW3" s="127" t="s">
        <v>1</v>
      </c>
      <c r="DX3" s="128" t="s">
        <v>2</v>
      </c>
      <c r="DY3" s="127" t="s">
        <v>3</v>
      </c>
      <c r="DZ3" s="127" t="s">
        <v>4</v>
      </c>
      <c r="EA3" s="129" t="s">
        <v>5</v>
      </c>
      <c r="EB3" s="130" t="s">
        <v>6</v>
      </c>
      <c r="EC3" s="148"/>
      <c r="ED3" s="136"/>
      <c r="EE3" s="136"/>
      <c r="EF3" s="136"/>
      <c r="EG3" s="136"/>
      <c r="EH3" s="136"/>
      <c r="EI3" s="136"/>
      <c r="EJ3" s="136"/>
      <c r="EK3" s="136"/>
      <c r="EL3" s="136"/>
      <c r="EM3" s="136"/>
    </row>
    <row r="4" spans="1:143 16145:16145" s="74" customFormat="1" ht="16" thickTop="1" x14ac:dyDescent="0.35">
      <c r="A4" s="170">
        <v>375934</v>
      </c>
      <c r="B4" s="172" t="s">
        <v>125</v>
      </c>
      <c r="C4" s="172" t="s">
        <v>111</v>
      </c>
      <c r="D4" s="172" t="str">
        <f>IF(ISBLANK(C4)=FALSE,VLOOKUP(C4,Sketchs!$L$1:$AAG$99,2,FALSE),"")</f>
        <v>PW100 - A6</v>
      </c>
      <c r="E4" s="172">
        <f>IF(ISBLANK(C4)=FALSE,VLOOKUP($C4,Sketchs!$L$1:$AAG$99,3,FALSE),"")</f>
        <v>18</v>
      </c>
      <c r="F4" s="93"/>
      <c r="G4" s="76"/>
      <c r="H4" s="58" t="s">
        <v>74</v>
      </c>
      <c r="I4" s="118"/>
      <c r="J4" s="54">
        <f>IF($F4=J$2,1,IF(I4=0,0,IF(I4&lt;$E4,I4+1,0)))</f>
        <v>0</v>
      </c>
      <c r="K4" s="54">
        <f>IF($F4=K$2,1,IF(J4=0,0,IF(J4&lt;$E4,J4+1,0)))</f>
        <v>0</v>
      </c>
      <c r="L4" s="55"/>
      <c r="M4" s="56"/>
      <c r="N4" s="77">
        <f>IF($F4=N$2,1,IF(K4=0,0,IF(K4&lt;$E4,K4+1,0)))</f>
        <v>0</v>
      </c>
      <c r="O4" s="54">
        <f>IF($F4=O$2,1,IF(N4=0,0,IF(N4&lt;$E4,N4+1,0)))</f>
        <v>0</v>
      </c>
      <c r="P4" s="77">
        <f>IF($F4=P$2,1,IF(O4=0,0,IF(O4&lt;$E4,O4+1,0)))</f>
        <v>0</v>
      </c>
      <c r="Q4" s="54">
        <f>IF($F4=Q$2,1,IF(P4=0,0,IF(P4&lt;$E4,P4+1,0)))</f>
        <v>0</v>
      </c>
      <c r="R4" s="77">
        <f>IF($F4=R$2,1,IF(Q4=0,0,IF(Q4&lt;$E4,Q4+1,0)))</f>
        <v>0</v>
      </c>
      <c r="S4" s="55"/>
      <c r="T4" s="56"/>
      <c r="U4" s="77">
        <f>IF($F4=U$2,1,IF(R4=0,0,IF(R4&lt;$E4,R4+1,0)))</f>
        <v>0</v>
      </c>
      <c r="V4" s="54">
        <f>IF($F4=V$2,1,IF(U4=0,0,IF(U4&lt;$E4,U4+1,0)))</f>
        <v>0</v>
      </c>
      <c r="W4" s="54">
        <f>IF($F4=W$2,1,IF(V4=0,0,IF(V4&lt;$E4,V4+1,0)))</f>
        <v>0</v>
      </c>
      <c r="X4" s="54">
        <f>IF($F4=X$2,1,IF(W4=0,0,IF(W4&lt;$E4,W4+1,0)))</f>
        <v>0</v>
      </c>
      <c r="Y4" s="54">
        <f>IF($F4=Y$2,1,IF(X4=0,0,IF(X4&lt;$E4,X4+1,0)))</f>
        <v>0</v>
      </c>
      <c r="Z4" s="55"/>
      <c r="AA4" s="56"/>
      <c r="AB4" s="57">
        <f>IF($F4=AB$2,1,IF(Y4=0,0,IF(Y4&lt;$E4,Y4+1,0)))</f>
        <v>0</v>
      </c>
      <c r="AC4" s="54">
        <f>IF($F4=AC$2,1,IF(AB4=0,0,IF(AB4&lt;$E4,AB4+1,0)))</f>
        <v>0</v>
      </c>
      <c r="AD4" s="54">
        <f>IF($F4=AD$2,1,IF(AC4=0,0,IF(AC4&lt;$E4,AC4+1,0)))</f>
        <v>0</v>
      </c>
      <c r="AE4" s="54">
        <f>IF($F4=AE$2,1,IF(AD4=0,0,IF(AD4&lt;$E4,AD4+1,0)))</f>
        <v>0</v>
      </c>
      <c r="AF4" s="54">
        <f>IF($F4=AF$2,1,IF(AE4=0,0,IF(AE4&lt;$E4,AE4+1,0)))</f>
        <v>0</v>
      </c>
      <c r="AG4" s="55"/>
      <c r="AH4" s="56"/>
      <c r="AI4" s="57">
        <f>IF($F4=AI$2,1,IF(AF4=0,0,IF(AF4&lt;$E4,AF4+1,0)))</f>
        <v>0</v>
      </c>
      <c r="AJ4" s="54">
        <f>IF($F4=AJ$2,1,IF(AI4=0,0,IF(AI4&lt;$E4,AI4+1,0)))</f>
        <v>0</v>
      </c>
      <c r="AK4" s="118">
        <f>IF($F4=AK$2,1,IF(AJ4=0,0,IF(AJ4&lt;$E4,AJ4+1,0)))</f>
        <v>0</v>
      </c>
      <c r="AL4" s="118">
        <f>IF($F4=AL$2,1,IF(AK4=0,0,IF(AK4&lt;$E4,AK4+1,0)))</f>
        <v>0</v>
      </c>
      <c r="AM4" s="118">
        <f>IF($F4=AM$2,1,IF(AL4=0,0,IF(AL4&lt;$E4,AL4+1,0)))</f>
        <v>0</v>
      </c>
      <c r="AN4" s="55"/>
      <c r="AO4" s="55"/>
      <c r="AP4" s="139">
        <f>IF($F4=AP$2,1,IF(AM4=0,0,IF(AM4&lt;$E4,AM4+1,0)))</f>
        <v>0</v>
      </c>
      <c r="AQ4" s="118">
        <f>IF($F4=AQ$2,1,IF(AP4=0,0,IF(AP4&lt;$E4,AP4+1,0)))</f>
        <v>0</v>
      </c>
      <c r="AR4" s="118">
        <f>IF($F4=AR$2,1,IF(AQ4=0,0,IF(AQ4&lt;$E4,AQ4+1,0)))</f>
        <v>0</v>
      </c>
      <c r="AS4" s="118">
        <f>IF($F4=AS$2,1,IF(AR4=0,0,IF(AR4&lt;$E4,AR4+1,0)))</f>
        <v>0</v>
      </c>
      <c r="AT4" s="118">
        <f>IF($F4=AT$2,1,IF(AS4=0,0,IF(AS4&lt;$E4,AS4+1,0)))</f>
        <v>0</v>
      </c>
      <c r="AU4" s="55"/>
      <c r="AV4" s="56"/>
      <c r="AW4" s="153">
        <f>IF($F4=AW$2,1,IF(AT4=0,0,IF(AT4&lt;$E4,AT4+1,0)))</f>
        <v>0</v>
      </c>
      <c r="AX4" s="118"/>
      <c r="AY4" s="118"/>
      <c r="AZ4" s="118"/>
      <c r="BA4" s="118"/>
      <c r="BB4" s="55"/>
      <c r="BC4" s="56"/>
      <c r="BD4" s="153"/>
      <c r="BE4" s="118"/>
      <c r="BF4" s="118"/>
      <c r="BG4" s="118"/>
      <c r="BH4" s="181">
        <v>1</v>
      </c>
      <c r="BI4" s="182"/>
      <c r="BJ4" s="183"/>
      <c r="BK4" s="184">
        <f>IF($F4=BK$2,1,IF(BH4=0,0,IF(BH4&lt;$E4,BH4+1,0)))</f>
        <v>2</v>
      </c>
      <c r="BL4" s="185">
        <f>IF($F4=BL$2,1,IF(BK4=0,0,IF(BK4&lt;$E4,BK4+1,0)))</f>
        <v>3</v>
      </c>
      <c r="BM4" s="185">
        <f>IF($F4=BM$2,1,IF(BL4=0,0,IF(BL4&lt;$E4,BL4+1,0)))</f>
        <v>4</v>
      </c>
      <c r="BN4" s="185">
        <f>IF($F4=BN$2,1,IF(BM4=0,0,IF(BM4&lt;$E4,BM4+1,0)))</f>
        <v>5</v>
      </c>
      <c r="BO4" s="185">
        <f>IF($F4=BO$2,1,IF(BN4=0,0,IF(BN4&lt;$E4,BN4+1,0)))</f>
        <v>6</v>
      </c>
      <c r="BP4" s="182"/>
      <c r="BQ4" s="186"/>
      <c r="BR4" s="184">
        <f>IF($F4=BR$2,1,IF(BO4=0,0,IF(BO4&lt;$E4,BO4+1,0)))</f>
        <v>7</v>
      </c>
      <c r="BS4" s="185">
        <f>IF($F4=BS$2,1,IF(BR4=0,0,IF(BR4&lt;$E4,BR4+1,0)))</f>
        <v>8</v>
      </c>
      <c r="BT4" s="185">
        <f>IF($F4=BT$2,1,IF(BS4=0,0,IF(BS4&lt;$E4,BS4+1,0)))</f>
        <v>9</v>
      </c>
      <c r="BU4" s="185">
        <f>IF($F4=BU$2,1,IF(BT4=0,0,IF(BT4&lt;$E4,BT4+1,0)))</f>
        <v>10</v>
      </c>
      <c r="BV4" s="185">
        <f>IF($F4=BV$2,1,IF(BU4=0,0,IF(BU4&lt;$E4,BU4+1,0)))</f>
        <v>11</v>
      </c>
      <c r="BW4" s="182"/>
      <c r="BX4" s="186"/>
      <c r="BY4" s="184">
        <f>IF($F4=BY$2,1,IF(BV4=0,0,IF(BV4&lt;$E4,BV4+1,0)))</f>
        <v>12</v>
      </c>
      <c r="BZ4" s="185">
        <f>IF($F4=BZ$2,1,IF(BY4=0,0,IF(BY4&lt;$E4,BY4+1,0)))</f>
        <v>13</v>
      </c>
      <c r="CA4" s="185">
        <f>IF($F4=CA$2,1,IF(BZ4=0,0,IF(BZ4&lt;$E4,BZ4+1,0)))</f>
        <v>14</v>
      </c>
      <c r="CB4" s="185">
        <f>IF($F4=CB$2,1,IF(CA4=0,0,IF(CA4&lt;$E4,CA4+1,0)))</f>
        <v>15</v>
      </c>
      <c r="CC4" s="185">
        <f>IF($F4=CC$2,1,IF(CB4=0,0,IF(CB4&lt;$E4,CB4+1,0)))</f>
        <v>16</v>
      </c>
      <c r="CD4" s="182"/>
      <c r="CE4" s="186"/>
      <c r="CF4" s="184">
        <f>IF($F4=CF$2,1,IF(CC4=0,0,IF(CC4&lt;$E4,CC4+1,0)))</f>
        <v>17</v>
      </c>
      <c r="CG4" s="185">
        <f>IF($F4=CG$2,1,IF(CF4=0,0,IF(CF4&lt;$E4,CF4+1,0)))</f>
        <v>18</v>
      </c>
      <c r="CH4" s="185">
        <f>IF($F4=CH$2,1,IF(CG4=0,0,IF(CG4&lt;$E4,CG4+1,0)))</f>
        <v>0</v>
      </c>
      <c r="CI4" s="185">
        <f>IF($F4=CI$2,1,IF(CH4=0,0,IF(CH4&lt;$E4,CH4+1,0)))</f>
        <v>0</v>
      </c>
      <c r="CJ4" s="185">
        <f>IF($F4=CJ$2,1,IF(CI4=0,0,IF(CI4&lt;$E4,CI4+1,0)))</f>
        <v>0</v>
      </c>
      <c r="CK4" s="182"/>
      <c r="CL4" s="186"/>
      <c r="CM4" s="184">
        <f>IF($F4=CM$2,1,IF(CJ4=0,0,IF(CJ4&lt;$E4,CJ4+1,0)))</f>
        <v>0</v>
      </c>
      <c r="CN4" s="185">
        <f>IF($F4=CN$2,1,IF(CM4=0,0,IF(CM4&lt;$E4,CM4+1,0)))</f>
        <v>0</v>
      </c>
      <c r="CO4" s="185">
        <f>IF($F4=CO$2,1,IF(CN4=0,0,IF(CN4&lt;$E4,CN4+1,0)))</f>
        <v>0</v>
      </c>
      <c r="CP4" s="185">
        <f>IF($F4=CP$2,1,IF(CO4=0,0,IF(CO4&lt;$E4,CO4+1,0)))</f>
        <v>0</v>
      </c>
      <c r="CQ4" s="185">
        <f>IF($F4=CQ$2,1,IF(CP4=0,0,IF(CP4&lt;$E4,CP4+1,0)))</f>
        <v>0</v>
      </c>
      <c r="CR4" s="182"/>
      <c r="CS4" s="186"/>
      <c r="CT4" s="184">
        <f>IF($F4=CT$2,1,IF(CQ4=0,0,IF(CQ4&lt;$E4,CQ4+1,0)))</f>
        <v>0</v>
      </c>
      <c r="CU4" s="185">
        <f>IF($F4=CU$2,1,IF(CT4=0,0,IF(CT4&lt;$E4,CT4+1,0)))</f>
        <v>0</v>
      </c>
      <c r="CV4" s="185">
        <f>IF($F4=CV$2,1,IF(CU4=0,0,IF(CU4&lt;$E4,CU4+1,0)))</f>
        <v>0</v>
      </c>
      <c r="CW4" s="185">
        <f>IF($F4=CW$2,1,IF(CV4=0,0,IF(CV4&lt;$E4,CV4+1,0)))</f>
        <v>0</v>
      </c>
      <c r="CX4" s="185">
        <f>IF($F4=CX$2,1,IF(CW4=0,0,IF(CW4&lt;$E4,CW4+1,0)))</f>
        <v>0</v>
      </c>
      <c r="CY4" s="182"/>
      <c r="CZ4" s="186"/>
      <c r="DA4" s="187"/>
      <c r="DB4" s="185">
        <f>IF($F4=DB$2,1,IF(CX4=0,0,IF(CX4&lt;$E4,CX4+1,0)))</f>
        <v>0</v>
      </c>
      <c r="DC4" s="185">
        <f>IF($F4=DC$2,1,IF(DB4=0,0,IF(DB4&lt;$E4,DB4+1,0)))</f>
        <v>0</v>
      </c>
      <c r="DD4" s="185">
        <f>IF($F4=DD$2,1,IF(DC4=0,0,IF(DC4&lt;$E4,DC4+1,0)))</f>
        <v>0</v>
      </c>
      <c r="DE4" s="185">
        <f>IF($F4=DE$2,1,IF(DD4=0,0,IF(DD4&lt;$E4,DD4+1,0)))</f>
        <v>0</v>
      </c>
      <c r="DF4" s="182"/>
      <c r="DG4" s="183"/>
      <c r="DH4" s="184">
        <f>IF($F4=DH$2,1,IF(DE4=0,0,IF(DE4&lt;$E4,DE4+1,0)))</f>
        <v>0</v>
      </c>
      <c r="DI4" s="185">
        <f>IF($F4=DI$2,1,IF(DH4=0,0,IF(DH4&lt;$E4,DH4+1,0)))</f>
        <v>0</v>
      </c>
      <c r="DJ4" s="185">
        <f>IF($F4=DJ$2,1,IF(DI4=0,0,IF(DI4&lt;$E4,DI4+1,0)))</f>
        <v>0</v>
      </c>
      <c r="DK4" s="185">
        <f>IF($F4=DK$2,1,IF(DJ4=0,0,IF(DJ4&lt;$E4,DJ4+1,0)))</f>
        <v>0</v>
      </c>
      <c r="DL4" s="185">
        <f>IF($F4=DL$2,1,IF(DK4=0,0,IF(DK4&lt;$E4,DK4+1,0)))</f>
        <v>0</v>
      </c>
      <c r="DM4" s="182"/>
      <c r="DN4" s="186"/>
      <c r="DO4" s="184">
        <f>IF($F4=DO$2,1,IF(DL4=0,0,IF(DL4&lt;$E4,DL4+1,0)))</f>
        <v>0</v>
      </c>
      <c r="DP4" s="185">
        <f>IF($F4=DP$2,1,IF(DO4=0,0,IF(DO4&lt;$E4,DO4+1,0)))</f>
        <v>0</v>
      </c>
      <c r="DQ4" s="185">
        <f>IF($F4=DQ$2,1,IF(DP4=0,0,IF(DP4&lt;$E4,DP4+1,0)))</f>
        <v>0</v>
      </c>
      <c r="DR4" s="185">
        <f>IF($F4=DR$2,1,IF(DQ4=0,0,IF(DQ4&lt;$E4,DQ4+1,0)))</f>
        <v>0</v>
      </c>
      <c r="DS4" s="182">
        <f>IF($F4=DS$2,1,IF(DR4=0,0,IF(DR4&lt;$E4,DR4+1,0)))</f>
        <v>0</v>
      </c>
      <c r="DT4" s="182"/>
      <c r="DU4" s="186"/>
      <c r="DV4" s="184">
        <f>IF($F4=DV$2,1,IF(DS4=0,0,IF(DS4&lt;$E4,DS4+1,0)))</f>
        <v>0</v>
      </c>
      <c r="DW4" s="185">
        <f>IF($F4=DW$2,1,IF(DV4=0,0,IF(DV4&lt;$E4,DV4+1,0)))</f>
        <v>0</v>
      </c>
      <c r="DX4" s="185">
        <f>IF($F4=DX$2,1,IF(DW4=0,0,IF(DW4&lt;$E4,DW4+1,0)))</f>
        <v>0</v>
      </c>
      <c r="DY4" s="185">
        <f>IF($F4=DY$2,1,IF(DX4=0,0,IF(DX4&lt;$E4,DX4+1,0)))</f>
        <v>0</v>
      </c>
      <c r="DZ4" s="182">
        <f>IF($F4=DZ$2,1,IF(DY4=0,0,IF(DY4&lt;$E4,DY4+1,0)))</f>
        <v>0</v>
      </c>
      <c r="EA4" s="182"/>
      <c r="EB4" s="186"/>
      <c r="EC4" s="164"/>
      <c r="ED4" s="164">
        <v>44266</v>
      </c>
      <c r="EE4" s="164"/>
      <c r="EF4" s="164"/>
      <c r="EG4" s="164"/>
      <c r="EH4" s="164"/>
      <c r="EI4" s="164"/>
      <c r="EJ4" s="164"/>
      <c r="EK4" s="164"/>
      <c r="EL4" s="164"/>
      <c r="EM4" s="145"/>
    </row>
    <row r="5" spans="1:143 16145:16145" s="72" customFormat="1" ht="55" x14ac:dyDescent="0.35">
      <c r="A5" s="171"/>
      <c r="B5" s="173"/>
      <c r="C5" s="173"/>
      <c r="D5" s="173"/>
      <c r="E5" s="173"/>
      <c r="F5" s="92" t="s">
        <v>89</v>
      </c>
      <c r="G5" s="75"/>
      <c r="H5" s="66" t="s">
        <v>27</v>
      </c>
      <c r="I5" s="119" t="str" cm="1">
        <f t="array" ref="I5">IF(I4&lt;&gt;0,IF(INDEX(Sketchs!$L$1:$AAG$200, MATCH($C4, Sketchs!$L:$L,0), 4+I4)&lt;&gt;"",INDEX(Sketchs!$L$1:$AAG$200, MATCH($C4, Sketchs!$L:$L,0), 4+I4),""),"")</f>
        <v/>
      </c>
      <c r="J5" s="68" t="str" cm="1">
        <f t="array" ref="J5">IF(J4&lt;&gt;0,IF(INDEX(Sketchs!$L$1:$AAG$200, MATCH($C4, Sketchs!$L:$L,0), 4+J4)&lt;&gt;"",INDEX(Sketchs!$L$1:$AAG$200, MATCH($C4, Sketchs!$L:$L,0), 4+J4),""),"")</f>
        <v/>
      </c>
      <c r="K5" s="68" t="str" cm="1">
        <f t="array" ref="K5">IF(K4&lt;&gt;0,IF(INDEX(Sketchs!$L$1:$AAG$200, MATCH($C4, Sketchs!$L:$L,0), 4+K4)&lt;&gt;"",INDEX(Sketchs!$L$1:$AAG$200, MATCH($C4, Sketchs!$L:$L,0), 4+K4),""),"")</f>
        <v/>
      </c>
      <c r="L5" s="69" t="str" cm="1">
        <f t="array" ref="L5">IF(L4&lt;&gt;0,IF(INDEX(Sketchs!$L$1:$AAG$200, MATCH($C4, Sketchs!$L:$L,0), 4+L4)&lt;&gt;"",INDEX(Sketchs!$L$1:$AAG$200, MATCH($C4, Sketchs!$L:$L,0), 4+L4),""),"")</f>
        <v/>
      </c>
      <c r="M5" s="70" t="str" cm="1">
        <f t="array" ref="M5">IF(M4&lt;&gt;0,IF(INDEX(Sketchs!$L$1:$AAG$200, MATCH($C4, Sketchs!$L:$L,0), 4+M4)&lt;&gt;"",INDEX(Sketchs!$L$1:$AAG$200, MATCH($C4, Sketchs!$L:$L,0), 4+M4),""),"")</f>
        <v/>
      </c>
      <c r="N5" s="71" t="str" cm="1">
        <f t="array" ref="N5">IF(N4&lt;&gt;0,IF(INDEX(Sketchs!$L$1:$AAG$200, MATCH($C4, Sketchs!$L:$L,0), 4+N4)&lt;&gt;"",INDEX(Sketchs!$L$1:$AAG$200, MATCH($C4, Sketchs!$L:$L,0), 4+N4),""),"")</f>
        <v/>
      </c>
      <c r="O5" s="71" t="str" cm="1">
        <f t="array" ref="O5">IF(O4&lt;&gt;0,IF(INDEX(Sketchs!$L$1:$AAG$200, MATCH($C4, Sketchs!$L:$L,0), 4+O4)&lt;&gt;"",INDEX(Sketchs!$L$1:$AAG$200, MATCH($C4, Sketchs!$L:$L,0), 4+O4),""),"")</f>
        <v/>
      </c>
      <c r="P5" s="71" t="str" cm="1">
        <f t="array" ref="P5">IF(P4&lt;&gt;0,IF(INDEX(Sketchs!$L$1:$AAG$200, MATCH($C4, Sketchs!$L:$L,0), 4+P4)&lt;&gt;"",INDEX(Sketchs!$L$1:$AAG$200, MATCH($C4, Sketchs!$L:$L,0), 4+P4),""),"")</f>
        <v/>
      </c>
      <c r="Q5" s="71" t="str" cm="1">
        <f t="array" ref="Q5">IF(Q4&lt;&gt;0,IF(INDEX(Sketchs!$L$1:$AAG$200, MATCH($C4, Sketchs!$L:$L,0), 4+Q4)&lt;&gt;"",INDEX(Sketchs!$L$1:$AAG$200, MATCH($C4, Sketchs!$L:$L,0), 4+Q4),""),"")</f>
        <v/>
      </c>
      <c r="R5" s="68" t="str" cm="1">
        <f t="array" ref="R5">IF(R4&lt;&gt;0,IF(INDEX(Sketchs!$L$1:$AAG$200, MATCH($C4, Sketchs!$L:$L,0), 4+R4)&lt;&gt;"",INDEX(Sketchs!$L$1:$AAG$200, MATCH($C4, Sketchs!$L:$L,0), 4+R4),""),"")</f>
        <v/>
      </c>
      <c r="S5" s="69" t="str" cm="1">
        <f t="array" ref="S5">IF(S4&lt;&gt;0,IF(INDEX(Sketchs!$L$1:$AAG$200, MATCH($C4, Sketchs!$L:$L,0), 4+S4)&lt;&gt;"",INDEX(Sketchs!$L$1:$AAG$200, MATCH($C4, Sketchs!$L:$L,0), 4+S4),""),"")</f>
        <v/>
      </c>
      <c r="T5" s="70" t="str" cm="1">
        <f t="array" ref="T5">IF(T4&lt;&gt;0,IF(INDEX(Sketchs!$L$1:$AAG$200, MATCH($C4, Sketchs!$L:$L,0), 4+T4)&lt;&gt;"",INDEX(Sketchs!$L$1:$AAG$200, MATCH($C4, Sketchs!$L:$L,0), 4+T4),""),"")</f>
        <v/>
      </c>
      <c r="U5" s="71" t="str" cm="1">
        <f t="array" ref="U5">IF(U4&lt;&gt;0,IF(INDEX(Sketchs!$L$1:$AAG$200, MATCH($C4, Sketchs!$L:$L,0), 4+U4)&lt;&gt;"",INDEX(Sketchs!$L$1:$AAG$200, MATCH($C4, Sketchs!$L:$L,0), 4+U4),""),"")</f>
        <v/>
      </c>
      <c r="V5" s="68" t="str" cm="1">
        <f t="array" ref="V5">IF(V4&lt;&gt;0,IF(INDEX(Sketchs!$L$1:$AAG$200, MATCH($C4, Sketchs!$L:$L,0), 4+V4)&lt;&gt;"",INDEX(Sketchs!$L$1:$AAG$200, MATCH($C4, Sketchs!$L:$L,0), 4+V4),""),"")</f>
        <v/>
      </c>
      <c r="W5" s="68" t="str" cm="1">
        <f t="array" ref="W5">IF(W4&lt;&gt;0,IF(INDEX(Sketchs!$L$1:$AAG$200, MATCH($C4, Sketchs!$L:$L,0), 4+W4)&lt;&gt;"",INDEX(Sketchs!$L$1:$AAG$200, MATCH($C4, Sketchs!$L:$L,0), 4+W4),""),"")</f>
        <v/>
      </c>
      <c r="X5" s="68" t="str" cm="1">
        <f t="array" ref="X5">IF(X4&lt;&gt;0,IF(INDEX(Sketchs!$L$1:$AAG$200, MATCH($C4, Sketchs!$L:$L,0), 4+X4)&lt;&gt;"",INDEX(Sketchs!$L$1:$AAG$200, MATCH($C4, Sketchs!$L:$L,0), 4+X4),""),"")</f>
        <v/>
      </c>
      <c r="Y5" s="68" t="str" cm="1">
        <f t="array" ref="Y5">IF(Y4&lt;&gt;0,IF(INDEX(Sketchs!$L$1:$AAG$200, MATCH($C4, Sketchs!$L:$L,0), 4+Y4)&lt;&gt;"",INDEX(Sketchs!$L$1:$AAG$200, MATCH($C4, Sketchs!$L:$L,0), 4+Y4),""),"")</f>
        <v/>
      </c>
      <c r="Z5" s="69" t="str" cm="1">
        <f t="array" ref="Z5">IF(Z4&lt;&gt;0,IF(INDEX(Sketchs!$L$1:$AAG$200, MATCH($C4, Sketchs!$L:$L,0), 4+Z4)&lt;&gt;"",INDEX(Sketchs!$L$1:$AAG$200, MATCH($C4, Sketchs!$L:$L,0), 4+Z4),""),"")</f>
        <v/>
      </c>
      <c r="AA5" s="70" t="str" cm="1">
        <f t="array" ref="AA5">IF(AA4&lt;&gt;0,IF(INDEX(Sketchs!$L$1:$AAG$200, MATCH($C4, Sketchs!$L:$L,0), 4+AA4)&lt;&gt;"",INDEX(Sketchs!$L$1:$AAG$200, MATCH($C4, Sketchs!$L:$L,0), 4+AA4),""),"")</f>
        <v/>
      </c>
      <c r="AB5" s="67" t="str" cm="1">
        <f t="array" ref="AB5">IF(AB4&lt;&gt;0,IF(INDEX(Sketchs!$L$1:$AAG$200, MATCH($C4, Sketchs!$L:$L,0), 4+AB4)&lt;&gt;"",INDEX(Sketchs!$L$1:$AAG$200, MATCH($C4, Sketchs!$L:$L,0), 4+AB4),""),"")</f>
        <v/>
      </c>
      <c r="AC5" s="68" t="str" cm="1">
        <f t="array" ref="AC5">IF(AC4&lt;&gt;0,IF(INDEX(Sketchs!$L$1:$AAG$200, MATCH($C4, Sketchs!$L:$L,0), 4+AC4)&lt;&gt;"",INDEX(Sketchs!$L$1:$AAG$200, MATCH($C4, Sketchs!$L:$L,0), 4+AC4),""),"")</f>
        <v/>
      </c>
      <c r="AD5" s="68" t="str" cm="1">
        <f t="array" ref="AD5">IF(AD4&lt;&gt;0,IF(INDEX(Sketchs!$L$1:$AAG$200, MATCH($C4, Sketchs!$L:$L,0), 4+AD4)&lt;&gt;"",INDEX(Sketchs!$L$1:$AAG$200, MATCH($C4, Sketchs!$L:$L,0), 4+AD4),""),"")</f>
        <v/>
      </c>
      <c r="AE5" s="68" t="str" cm="1">
        <f t="array" ref="AE5">IF(AE4&lt;&gt;0,IF(INDEX(Sketchs!$L$1:$AAG$200, MATCH($C4, Sketchs!$L:$L,0), 4+AE4)&lt;&gt;"",INDEX(Sketchs!$L$1:$AAG$200, MATCH($C4, Sketchs!$L:$L,0), 4+AE4),""),"")</f>
        <v/>
      </c>
      <c r="AF5" s="68" t="str" cm="1">
        <f t="array" ref="AF5">IF(AF4&lt;&gt;0,IF(INDEX(Sketchs!$L$1:$AAG$200, MATCH($C4, Sketchs!$L:$L,0), 4+AF4)&lt;&gt;"",INDEX(Sketchs!$L$1:$AAG$200, MATCH($C4, Sketchs!$L:$L,0), 4+AF4),""),"")</f>
        <v/>
      </c>
      <c r="AG5" s="69" t="str" cm="1">
        <f t="array" ref="AG5">IF(AG4&lt;&gt;0,IF(INDEX(Sketchs!$L$1:$AAG$200, MATCH($C4, Sketchs!$L:$L,0), 4+AG4)&lt;&gt;"",INDEX(Sketchs!$L$1:$AAG$200, MATCH($C4, Sketchs!$L:$L,0), 4+AG4),""),"")</f>
        <v/>
      </c>
      <c r="AH5" s="70" t="str" cm="1">
        <f t="array" ref="AH5">IF(AH4&lt;&gt;0,IF(INDEX(Sketchs!$L$1:$AAG$200, MATCH($C4, Sketchs!$L:$L,0), 4+AH4)&lt;&gt;"",INDEX(Sketchs!$L$1:$AAG$200, MATCH($C4, Sketchs!$L:$L,0), 4+AH4),""),"")</f>
        <v/>
      </c>
      <c r="AI5" s="67" t="str" cm="1">
        <f t="array" ref="AI5">IF(AI4&lt;&gt;0,IF(INDEX(Sketchs!$L$1:$AAG$200, MATCH($C4, Sketchs!$L:$L,0), 4+AI4)&lt;&gt;"",INDEX(Sketchs!$L$1:$AAG$200, MATCH($C4, Sketchs!$L:$L,0), 4+AI4),""),"")</f>
        <v/>
      </c>
      <c r="AJ5" s="68" t="str" cm="1">
        <f t="array" ref="AJ5">IF(AJ4&lt;&gt;0,IF(INDEX(Sketchs!$L$1:$AAG$200, MATCH($C4, Sketchs!$L:$L,0), 4+AJ4)&lt;&gt;"",INDEX(Sketchs!$L$1:$AAG$200, MATCH($C4, Sketchs!$L:$L,0), 4+AJ4),""),"")</f>
        <v/>
      </c>
      <c r="AK5" s="119" t="str" cm="1">
        <f t="array" ref="AK5">IF(AK4&lt;&gt;0,IF(INDEX(Sketchs!$L$1:$AAG$200, MATCH($C4, Sketchs!$L:$L,0), 4+AK4)&lt;&gt;"",INDEX(Sketchs!$L$1:$AAG$200, MATCH($C4, Sketchs!$L:$L,0), 4+AK4),""),"")</f>
        <v/>
      </c>
      <c r="AL5" s="119" t="str" cm="1">
        <f t="array" ref="AL5">IF(AL4&lt;&gt;0,IF(INDEX(Sketchs!$L$1:$AAG$200, MATCH($C4, Sketchs!$L:$L,0), 4+AL4)&lt;&gt;"",INDEX(Sketchs!$L$1:$AAG$200, MATCH($C4, Sketchs!$L:$L,0), 4+AL4),""),"")</f>
        <v/>
      </c>
      <c r="AM5" s="119" t="str" cm="1">
        <f t="array" ref="AM5">IF(AM4&lt;&gt;0,IF(INDEX(Sketchs!$L$1:$AAG$200, MATCH($C4, Sketchs!$L:$L,0), 4+AM4)&lt;&gt;"",INDEX(Sketchs!$L$1:$AAG$200, MATCH($C4, Sketchs!$L:$L,0), 4+AM4),""),"")</f>
        <v/>
      </c>
      <c r="AN5" s="69" t="str" cm="1">
        <f t="array" ref="AN5">IF(AN4&lt;&gt;0,IF(INDEX(Sketchs!$L$1:$AAG$200, MATCH($C4, Sketchs!$L:$L,0), 4+AN4)&lt;&gt;"",INDEX(Sketchs!$L$1:$AAG$200, MATCH($C4, Sketchs!$L:$L,0), 4+AN4),""),"")</f>
        <v/>
      </c>
      <c r="AO5" s="69" t="str" cm="1">
        <f t="array" ref="AO5">IF(AO4&lt;&gt;0,IF(INDEX(Sketchs!$L$1:$AAG$200, MATCH($C4, Sketchs!$L:$L,0), 4+AO4)&lt;&gt;"",INDEX(Sketchs!$L$1:$AAG$200, MATCH($C4, Sketchs!$L:$L,0), 4+AO4),""),"")</f>
        <v/>
      </c>
      <c r="AP5" s="140" t="str" cm="1">
        <f t="array" ref="AP5">IF(AP4&lt;&gt;0,IF(INDEX(Sketchs!$L$1:$AAG$200, MATCH($C4, Sketchs!$L:$L,0), 4+AP4)&lt;&gt;"",INDEX(Sketchs!$L$1:$AAG$200, MATCH($C4, Sketchs!$L:$L,0), 4+AP4),""),"")</f>
        <v/>
      </c>
      <c r="AQ5" s="119" t="str" cm="1">
        <f t="array" ref="AQ5">IF(AQ4&lt;&gt;0,IF(INDEX(Sketchs!$L$1:$AAG$200, MATCH($C4, Sketchs!$L:$L,0), 4+AQ4)&lt;&gt;"",INDEX(Sketchs!$L$1:$AAG$200, MATCH($C4, Sketchs!$L:$L,0), 4+AQ4),""),"")</f>
        <v/>
      </c>
      <c r="AR5" s="119" t="str" cm="1">
        <f t="array" ref="AR5">IF(AR4&lt;&gt;0,IF(INDEX(Sketchs!$L$1:$AAG$200, MATCH($C4, Sketchs!$L:$L,0), 4+AR4)&lt;&gt;"",INDEX(Sketchs!$L$1:$AAG$200, MATCH($C4, Sketchs!$L:$L,0), 4+AR4),""),"")</f>
        <v/>
      </c>
      <c r="AS5" s="119" t="str" cm="1">
        <f t="array" ref="AS5">IF(AS4&lt;&gt;0,IF(INDEX(Sketchs!$L$1:$AAG$200, MATCH($C4, Sketchs!$L:$L,0), 4+AS4)&lt;&gt;"",INDEX(Sketchs!$L$1:$AAG$200, MATCH($C4, Sketchs!$L:$L,0), 4+AS4),""),"")</f>
        <v/>
      </c>
      <c r="AT5" s="119" t="str" cm="1">
        <f t="array" ref="AT5">IF(AT4&lt;&gt;0,IF(INDEX(Sketchs!$L$1:$AAG$200, MATCH($C4, Sketchs!$L:$L,0), 4+AT4)&lt;&gt;"",INDEX(Sketchs!$L$1:$AAG$200, MATCH($C4, Sketchs!$L:$L,0), 4+AT4),""),"")</f>
        <v/>
      </c>
      <c r="AU5" s="69" t="str" cm="1">
        <f t="array" ref="AU5">IF(AU4&lt;&gt;0,IF(INDEX(Sketchs!$L$1:$AAG$200, MATCH($C4, Sketchs!$L:$L,0), 4+AU4)&lt;&gt;"",INDEX(Sketchs!$L$1:$AAG$200, MATCH($C4, Sketchs!$L:$L,0), 4+AU4),""),"")</f>
        <v/>
      </c>
      <c r="AV5" s="70" t="str" cm="1">
        <f t="array" ref="AV5">IF(AV4&lt;&gt;0,IF(INDEX(Sketchs!$L$1:$AAG$200, MATCH($C4, Sketchs!$L:$L,0), 4+AV4)&lt;&gt;"",INDEX(Sketchs!$L$1:$AAG$200, MATCH($C4, Sketchs!$L:$L,0), 4+AV4),""),"")</f>
        <v/>
      </c>
      <c r="AW5" s="154" t="str" cm="1">
        <f t="array" ref="AW5">IF(AW4&lt;&gt;0,IF(INDEX(Sketchs!$L$1:$AAG$200, MATCH($C4, Sketchs!$L:$L,0), 4+AW4)&lt;&gt;"",INDEX(Sketchs!$L$1:$AAG$200, MATCH($C4, Sketchs!$L:$L,0), 4+AW4),""),"")</f>
        <v/>
      </c>
      <c r="AX5" s="119" t="str" cm="1">
        <f t="array" ref="AX5">IF(AX4&lt;&gt;0,IF(INDEX(Sketchs!$L$1:$AAG$200, MATCH($C4, Sketchs!$L:$L,0), 4+AX4)&lt;&gt;"",INDEX(Sketchs!$L$1:$AAG$200, MATCH($C4, Sketchs!$L:$L,0), 4+AX4),""),"")</f>
        <v/>
      </c>
      <c r="AY5" s="119" t="str" cm="1">
        <f t="array" ref="AY5">IF(AY4&lt;&gt;0,IF(INDEX(Sketchs!$L$1:$AAG$200, MATCH($C4, Sketchs!$L:$L,0), 4+AY4)&lt;&gt;"",INDEX(Sketchs!$L$1:$AAG$200, MATCH($C4, Sketchs!$L:$L,0), 4+AY4),""),"")</f>
        <v/>
      </c>
      <c r="AZ5" s="119" t="str" cm="1">
        <f t="array" ref="AZ5">IF(AZ4&lt;&gt;0,IF(INDEX(Sketchs!$L$1:$AAG$200, MATCH($C4, Sketchs!$L:$L,0), 4+AZ4)&lt;&gt;"",INDEX(Sketchs!$L$1:$AAG$200, MATCH($C4, Sketchs!$L:$L,0), 4+AZ4),""),"")</f>
        <v/>
      </c>
      <c r="BA5" s="119" t="str" cm="1">
        <f t="array" ref="BA5">IF(BA4&lt;&gt;0,IF(INDEX(Sketchs!$L$1:$AAG$200, MATCH($C4, Sketchs!$L:$L,0), 4+BA4)&lt;&gt;"",INDEX(Sketchs!$L$1:$AAG$200, MATCH($C4, Sketchs!$L:$L,0), 4+BA4),""),"")</f>
        <v/>
      </c>
      <c r="BB5" s="69" t="str" cm="1">
        <f t="array" ref="BB5">IF(BB4&lt;&gt;0,IF(INDEX(Sketchs!$L$1:$AAG$200, MATCH($C4, Sketchs!$L:$L,0), 4+BB4)&lt;&gt;"",INDEX(Sketchs!$L$1:$AAG$200, MATCH($C4, Sketchs!$L:$L,0), 4+BB4),""),"")</f>
        <v/>
      </c>
      <c r="BC5" s="70" t="str" cm="1">
        <f t="array" ref="BC5">IF(BC4&lt;&gt;0,IF(INDEX(Sketchs!$L$1:$AAG$200, MATCH($C4, Sketchs!$L:$L,0), 4+BC4)&lt;&gt;"",INDEX(Sketchs!$L$1:$AAG$200, MATCH($C4, Sketchs!$L:$L,0), 4+BC4),""),"")</f>
        <v/>
      </c>
      <c r="BD5" s="154" t="str" cm="1">
        <f t="array" ref="BD5">IF(BD4&lt;&gt;0,IF(INDEX(Sketchs!$L$1:$AAG$200, MATCH($C4, Sketchs!$L:$L,0), 4+BD4)&lt;&gt;"",INDEX(Sketchs!$L$1:$AAG$200, MATCH($C4, Sketchs!$L:$L,0), 4+BD4),""),"")</f>
        <v/>
      </c>
      <c r="BE5" s="119" t="str" cm="1">
        <f t="array" ref="BE5">IF(BE4&lt;&gt;0,IF(INDEX(Sketchs!$L$1:$AAG$200, MATCH($C4, Sketchs!$L:$L,0), 4+BE4)&lt;&gt;"",INDEX(Sketchs!$L$1:$AAG$200, MATCH($C4, Sketchs!$L:$L,0), 4+BE4),""),"")</f>
        <v/>
      </c>
      <c r="BF5" s="119" t="str" cm="1">
        <f t="array" ref="BF5">IF(BF4&lt;&gt;0,IF(INDEX(Sketchs!$L$1:$AAG$200, MATCH($C4, Sketchs!$L:$L,0), 4+BF4)&lt;&gt;"",INDEX(Sketchs!$L$1:$AAG$200, MATCH($C4, Sketchs!$L:$L,0), 4+BF4),""),"")</f>
        <v/>
      </c>
      <c r="BG5" s="119" t="str" cm="1">
        <f t="array" ref="BG5">IF(BG4&lt;&gt;0,IF(INDEX(Sketchs!$L$1:$AAG$200, MATCH($C4, Sketchs!$L:$L,0), 4+BG4)&lt;&gt;"",INDEX(Sketchs!$L$1:$AAG$200, MATCH($C4, Sketchs!$L:$L,0), 4+BG4),""),"")</f>
        <v/>
      </c>
      <c r="BH5" s="188" t="str" cm="1">
        <f t="array" ref="BH5">IF(BH4&lt;&gt;0,IF(INDEX([1]Sketchs!$L$1:$AAG$200, MATCH($C4, [1]Sketchs!$L:$L,0), 4+BH4)&lt;&gt;"",INDEX([1]Sketchs!$L$1:$AAG$200, MATCH($C4, [1]Sketchs!$L:$L,0), 4+BH4),""),"")</f>
        <v>DECAPAGE</v>
      </c>
      <c r="BI5" s="189" t="str" cm="1">
        <f t="array" ref="BI5">IF(BI4&lt;&gt;0,IF(INDEX([1]Sketchs!$L$1:$AAG$200, MATCH($C4, [1]Sketchs!$L:$L,0), 4+BI4)&lt;&gt;"",INDEX([1]Sketchs!$L$1:$AAG$200, MATCH($C4, [1]Sketchs!$L:$L,0), 4+BI4),""),"")</f>
        <v/>
      </c>
      <c r="BJ5" s="190" t="str" cm="1">
        <f t="array" ref="BJ5">IF(BJ4&lt;&gt;0,IF(INDEX([1]Sketchs!$L$1:$AAG$200, MATCH($C4, [1]Sketchs!$L:$L,0), 4+BJ4)&lt;&gt;"",INDEX([1]Sketchs!$L$1:$AAG$200, MATCH($C4, [1]Sketchs!$L:$L,0), 4+BJ4),""),"")</f>
        <v/>
      </c>
      <c r="BK5" s="191" t="str" cm="1">
        <f t="array" ref="BK5">IF(BK4&lt;&gt;0,IF(INDEX([1]Sketchs!$L$1:$AAG$200, MATCH($C4, [1]Sketchs!$L:$L,0), 4+BK4)&lt;&gt;"",INDEX([1]Sketchs!$L$1:$AAG$200, MATCH($C4, [1]Sketchs!$L:$L,0), 4+BK4),""),"")</f>
        <v>DECAPAGE</v>
      </c>
      <c r="BL5" s="192" t="str" cm="1">
        <f t="array" ref="BL5">IF(BL4&lt;&gt;0,IF(INDEX([1]Sketchs!$L$1:$AAG$200, MATCH($C4, [1]Sketchs!$L:$L,0), 4+BL4)&lt;&gt;"",INDEX([1]Sketchs!$L$1:$AAG$200, MATCH($C4, [1]Sketchs!$L:$L,0), 4+BL4),""),"")</f>
        <v>LANCEMENT ST.</v>
      </c>
      <c r="BM5" s="192" t="str" cm="1">
        <f t="array" ref="BM5">IF(BM4&lt;&gt;0,IF(INDEX([1]Sketchs!$L$1:$AAG$200, MATCH($C4, [1]Sketchs!$L:$L,0), 4+BM4)&lt;&gt;"",INDEX([1]Sketchs!$L$1:$AAG$200, MATCH($C4, [1]Sketchs!$L:$L,0), 4+BM4),""),"")</f>
        <v>LANCEMENT ST.</v>
      </c>
      <c r="BN5" s="192" t="str" cm="1">
        <f t="array" ref="BN5">IF(BN4&lt;&gt;0,IF(INDEX([1]Sketchs!$L$1:$AAG$200, MATCH($C4, [1]Sketchs!$L:$L,0), 4+BN4)&lt;&gt;"",INDEX([1]Sketchs!$L$1:$AAG$200, MATCH($C4, [1]Sketchs!$L:$L,0), 4+BN4),""),"")</f>
        <v>RESSUAGE</v>
      </c>
      <c r="BO5" s="192" t="str" cm="1">
        <f t="array" ref="BO5">IF(BO4&lt;&gt;0,IF(INDEX([1]Sketchs!$L$1:$AAG$200, MATCH($C4, [1]Sketchs!$L:$L,0), 4+BO4)&lt;&gt;"",INDEX([1]Sketchs!$L$1:$AAG$200, MATCH($C4, [1]Sketchs!$L:$L,0), 4+BO4),""),"")</f>
        <v>FIC</v>
      </c>
      <c r="BP5" s="189" t="str" cm="1">
        <f t="array" ref="BP5">IF(BP4&lt;&gt;0,IF(INDEX([1]Sketchs!$L$1:$AAG$200, MATCH($C4, [1]Sketchs!$L:$L,0), 4+BP4)&lt;&gt;"",INDEX([1]Sketchs!$L$1:$AAG$200, MATCH($C4, [1]Sketchs!$L:$L,0), 4+BP4),""),"")</f>
        <v/>
      </c>
      <c r="BQ5" s="193" t="str" cm="1">
        <f t="array" ref="BQ5">IF(BQ4&lt;&gt;0,IF(INDEX([1]Sketchs!$L$1:$AAG$200, MATCH($C4, [1]Sketchs!$L:$L,0), 4+BQ4)&lt;&gt;"",INDEX([1]Sketchs!$L$1:$AAG$200, MATCH($C4, [1]Sketchs!$L:$L,0), 4+BQ4),""),"")</f>
        <v/>
      </c>
      <c r="BR5" s="191" t="str" cm="1">
        <f t="array" ref="BR5">IF(BR4&lt;&gt;0,IF(INDEX([1]Sketchs!$L$1:$AAG$200, MATCH($C4, [1]Sketchs!$L:$L,0), 4+BR4)&lt;&gt;"",INDEX([1]Sketchs!$L$1:$AAG$200, MATCH($C4, [1]Sketchs!$L:$L,0), 4+BR4),""),"")</f>
        <v>FIC</v>
      </c>
      <c r="BS5" s="192" t="str" cm="1">
        <f t="array" ref="BS5">IF(BS4&lt;&gt;0,IF(INDEX([1]Sketchs!$L$1:$AAG$200, MATCH($C4, [1]Sketchs!$L:$L,0), 4+BS4)&lt;&gt;"",INDEX([1]Sketchs!$L$1:$AAG$200, MATCH($C4, [1]Sketchs!$L:$L,0), 4+BS4),""),"")</f>
        <v>DEPOT ST.</v>
      </c>
      <c r="BT5" s="192" t="str" cm="1">
        <f t="array" ref="BT5">IF(BT4&lt;&gt;0,IF(INDEX([1]Sketchs!$L$1:$AAG$200, MATCH($C4, [1]Sketchs!$L:$L,0), 4+BT4)&lt;&gt;"",INDEX([1]Sketchs!$L$1:$AAG$200, MATCH($C4, [1]Sketchs!$L:$L,0), 4+BT4),""),"")</f>
        <v>FOUR VIDE</v>
      </c>
      <c r="BU5" s="192" t="str" cm="1">
        <f t="array" ref="BU5">IF(BU4&lt;&gt;0,IF(INDEX([1]Sketchs!$L$1:$AAG$200, MATCH($C4, [1]Sketchs!$L:$L,0), 4+BU4)&lt;&gt;"",INDEX([1]Sketchs!$L$1:$AAG$200, MATCH($C4, [1]Sketchs!$L:$L,0), 4+BU4),""),"")</f>
        <v>FOUR VIDE</v>
      </c>
      <c r="BV5" s="192" t="str" cm="1">
        <f t="array" ref="BV5">IF(BV4&lt;&gt;0,IF(INDEX([1]Sketchs!$L$1:$AAG$200, MATCH($C4, [1]Sketchs!$L:$L,0), 4+BV4)&lt;&gt;"",INDEX([1]Sketchs!$L$1:$AAG$200, MATCH($C4, [1]Sketchs!$L:$L,0), 4+BV4),""),"")</f>
        <v>MEULAGE ST.</v>
      </c>
      <c r="BW5" s="189" t="str" cm="1">
        <f t="array" ref="BW5">IF(BW4&lt;&gt;0,IF(INDEX([1]Sketchs!$L$1:$AAG$200, MATCH($C4, [1]Sketchs!$L:$L,0), 4+BW4)&lt;&gt;"",INDEX([1]Sketchs!$L$1:$AAG$200, MATCH($C4, [1]Sketchs!$L:$L,0), 4+BW4),""),"")</f>
        <v/>
      </c>
      <c r="BX5" s="193" t="str" cm="1">
        <f t="array" ref="BX5">IF(BX4&lt;&gt;0,IF(INDEX([1]Sketchs!$L$1:$AAG$200, MATCH($C4, [1]Sketchs!$L:$L,0), 4+BX4)&lt;&gt;"",INDEX([1]Sketchs!$L$1:$AAG$200, MATCH($C4, [1]Sketchs!$L:$L,0), 4+BX4),""),"")</f>
        <v/>
      </c>
      <c r="BY5" s="191" t="str" cm="1">
        <f t="array" ref="BY5">IF(BY4&lt;&gt;0,IF(INDEX([1]Sketchs!$L$1:$AAG$200, MATCH($C4, [1]Sketchs!$L:$L,0), 4+BY4)&lt;&gt;"",INDEX([1]Sketchs!$L$1:$AAG$200, MATCH($C4, [1]Sketchs!$L:$L,0), 4+BY4),""),"")</f>
        <v>MEULAGE ST.</v>
      </c>
      <c r="BZ5" s="192" t="str" cm="1">
        <f t="array" ref="BZ5">IF(BZ4&lt;&gt;0,IF(INDEX([1]Sketchs!$L$1:$AAG$200, MATCH($C4, [1]Sketchs!$L:$L,0), 4+BZ4)&lt;&gt;"",INDEX([1]Sketchs!$L$1:$AAG$200, MATCH($C4, [1]Sketchs!$L:$L,0), 4+BZ4),""),"")</f>
        <v>RESSUAGE</v>
      </c>
      <c r="CA5" s="192" t="str" cm="1">
        <f t="array" ref="CA5">IF(CA4&lt;&gt;0,IF(INDEX([1]Sketchs!$L$1:$AAG$200, MATCH($C4, [1]Sketchs!$L:$L,0), 4+CA4)&lt;&gt;"",INDEX([1]Sketchs!$L$1:$AAG$200, MATCH($C4, [1]Sketchs!$L:$L,0), 4+CA4),""),"")</f>
        <v>USINAGE ST.</v>
      </c>
      <c r="CB5" s="192" t="str" cm="1">
        <f t="array" ref="CB5">IF(CB4&lt;&gt;0,IF(INDEX([1]Sketchs!$L$1:$AAG$200, MATCH($C4, [1]Sketchs!$L:$L,0), 4+CB4)&lt;&gt;"",INDEX([1]Sketchs!$L$1:$AAG$200, MATCH($C4, [1]Sketchs!$L:$L,0), 4+CB4),""),"")</f>
        <v>USINAGE ST.</v>
      </c>
      <c r="CC5" s="192" t="str" cm="1">
        <f t="array" ref="CC5">IF(CC4&lt;&gt;0,IF(INDEX([1]Sketchs!$L$1:$AAG$200, MATCH($C4, [1]Sketchs!$L:$L,0), 4+CC4)&lt;&gt;"",INDEX([1]Sketchs!$L$1:$AAG$200, MATCH($C4, [1]Sketchs!$L:$L,0), 4+CC4),""),"")</f>
        <v>USINAGE ST.</v>
      </c>
      <c r="CD5" s="189" t="str" cm="1">
        <f t="array" ref="CD5">IF(CD4&lt;&gt;0,IF(INDEX([1]Sketchs!$L$1:$AAG$200, MATCH($C4, [1]Sketchs!$L:$L,0), 4+CD4)&lt;&gt;"",INDEX([1]Sketchs!$L$1:$AAG$200, MATCH($C4, [1]Sketchs!$L:$L,0), 4+CD4),""),"")</f>
        <v/>
      </c>
      <c r="CE5" s="193" t="str" cm="1">
        <f t="array" ref="CE5">IF(CE4&lt;&gt;0,IF(INDEX([1]Sketchs!$L$1:$AAG$200, MATCH($C4, [1]Sketchs!$L:$L,0), 4+CE4)&lt;&gt;"",INDEX([1]Sketchs!$L$1:$AAG$200, MATCH($C4, [1]Sketchs!$L:$L,0), 4+CE4),""),"")</f>
        <v/>
      </c>
      <c r="CF5" s="191" t="str" cm="1">
        <f t="array" ref="CF5">IF(CF4&lt;&gt;0,IF(INDEX([1]Sketchs!$L$1:$AAG$200, MATCH($C4, [1]Sketchs!$L:$L,0), 4+CF4)&lt;&gt;"",INDEX([1]Sketchs!$L$1:$AAG$200, MATCH($C4, [1]Sketchs!$L:$L,0), 4+CF4),""),"")</f>
        <v>FINAL ST.</v>
      </c>
      <c r="CG5" s="192" t="str" cm="1">
        <f t="array" ref="CG5">IF(CG4&lt;&gt;0,IF(INDEX([1]Sketchs!$L$1:$AAG$200, MATCH($C4, [1]Sketchs!$L:$L,0), 4+CG4)&lt;&gt;"",INDEX([1]Sketchs!$L$1:$AAG$200, MATCH($C4, [1]Sketchs!$L:$L,0), 4+CG4),""),"")</f>
        <v>FINAL ST.</v>
      </c>
      <c r="CH5" s="192" t="str" cm="1">
        <f t="array" ref="CH5">IF(CH4&lt;&gt;0,IF(INDEX([1]Sketchs!$L$1:$AAG$200, MATCH($C4, [1]Sketchs!$L:$L,0), 4+CH4)&lt;&gt;"",INDEX([1]Sketchs!$L$1:$AAG$200, MATCH($C4, [1]Sketchs!$L:$L,0), 4+CH4),""),"")</f>
        <v/>
      </c>
      <c r="CI5" s="192" t="str" cm="1">
        <f t="array" ref="CI5">IF(CI4&lt;&gt;0,IF(INDEX([1]Sketchs!$L$1:$AAG$200, MATCH($C4, [1]Sketchs!$L:$L,0), 4+CI4)&lt;&gt;"",INDEX([1]Sketchs!$L$1:$AAG$200, MATCH($C4, [1]Sketchs!$L:$L,0), 4+CI4),""),"")</f>
        <v/>
      </c>
      <c r="CJ5" s="192" t="str" cm="1">
        <f t="array" ref="CJ5">IF(CJ4&lt;&gt;0,IF(INDEX([1]Sketchs!$L$1:$AAG$200, MATCH($C4, [1]Sketchs!$L:$L,0), 4+CJ4)&lt;&gt;"",INDEX([1]Sketchs!$L$1:$AAG$200, MATCH($C4, [1]Sketchs!$L:$L,0), 4+CJ4),""),"")</f>
        <v/>
      </c>
      <c r="CK5" s="189" t="str" cm="1">
        <f t="array" ref="CK5">IF(CK4&lt;&gt;0,IF(INDEX([1]Sketchs!$L$1:$AAG$200, MATCH($C4, [1]Sketchs!$L:$L,0), 4+CK4)&lt;&gt;"",INDEX([1]Sketchs!$L$1:$AAG$200, MATCH($C4, [1]Sketchs!$L:$L,0), 4+CK4),""),"")</f>
        <v/>
      </c>
      <c r="CL5" s="193" t="str" cm="1">
        <f t="array" ref="CL5">IF(CL4&lt;&gt;0,IF(INDEX([1]Sketchs!$L$1:$AAG$200, MATCH($C4, [1]Sketchs!$L:$L,0), 4+CL4)&lt;&gt;"",INDEX([1]Sketchs!$L$1:$AAG$200, MATCH($C4, [1]Sketchs!$L:$L,0), 4+CL4),""),"")</f>
        <v/>
      </c>
      <c r="CM5" s="191" t="str" cm="1">
        <f t="array" ref="CM5">IF(CM4&lt;&gt;0,IF(INDEX([1]Sketchs!$L$1:$AAG$200, MATCH($C4, [1]Sketchs!$L:$L,0), 4+CM4)&lt;&gt;"",INDEX([1]Sketchs!$L$1:$AAG$200, MATCH($C4, [1]Sketchs!$L:$L,0), 4+CM4),""),"")</f>
        <v/>
      </c>
      <c r="CN5" s="192" t="str" cm="1">
        <f t="array" ref="CN5">IF(CN4&lt;&gt;0,IF(INDEX([1]Sketchs!$L$1:$AAG$200, MATCH($C4, [1]Sketchs!$L:$L,0), 4+CN4)&lt;&gt;"",INDEX([1]Sketchs!$L$1:$AAG$200, MATCH($C4, [1]Sketchs!$L:$L,0), 4+CN4),""),"")</f>
        <v/>
      </c>
      <c r="CO5" s="192" t="str" cm="1">
        <f t="array" ref="CO5">IF(CO4&lt;&gt;0,IF(INDEX([1]Sketchs!$L$1:$AAG$200, MATCH($C4, [1]Sketchs!$L:$L,0), 4+CO4)&lt;&gt;"",INDEX([1]Sketchs!$L$1:$AAG$200, MATCH($C4, [1]Sketchs!$L:$L,0), 4+CO4),""),"")</f>
        <v/>
      </c>
      <c r="CP5" s="192" t="str" cm="1">
        <f t="array" ref="CP5">IF(CP4&lt;&gt;0,IF(INDEX([1]Sketchs!$L$1:$AAG$200, MATCH($C4, [1]Sketchs!$L:$L,0), 4+CP4)&lt;&gt;"",INDEX([1]Sketchs!$L$1:$AAG$200, MATCH($C4, [1]Sketchs!$L:$L,0), 4+CP4),""),"")</f>
        <v/>
      </c>
      <c r="CQ5" s="192" t="str" cm="1">
        <f t="array" ref="CQ5">IF(CQ4&lt;&gt;0,IF(INDEX([1]Sketchs!$L$1:$AAG$200, MATCH($C4, [1]Sketchs!$L:$L,0), 4+CQ4)&lt;&gt;"",INDEX([1]Sketchs!$L$1:$AAG$200, MATCH($C4, [1]Sketchs!$L:$L,0), 4+CQ4),""),"")</f>
        <v/>
      </c>
      <c r="CR5" s="189" t="str" cm="1">
        <f t="array" ref="CR5">IF(CR4&lt;&gt;0,IF(INDEX([1]Sketchs!$L$1:$AAG$200, MATCH($C4, [1]Sketchs!$L:$L,0), 4+CR4)&lt;&gt;"",INDEX([1]Sketchs!$L$1:$AAG$200, MATCH($C4, [1]Sketchs!$L:$L,0), 4+CR4),""),"")</f>
        <v/>
      </c>
      <c r="CS5" s="193" t="str" cm="1">
        <f t="array" ref="CS5">IF(CS4&lt;&gt;0,IF(INDEX([1]Sketchs!$L$1:$AAG$200, MATCH($C4, [1]Sketchs!$L:$L,0), 4+CS4)&lt;&gt;"",INDEX([1]Sketchs!$L$1:$AAG$200, MATCH($C4, [1]Sketchs!$L:$L,0), 4+CS4),""),"")</f>
        <v/>
      </c>
      <c r="CT5" s="191" t="str" cm="1">
        <f t="array" ref="CT5">IF(CT4&lt;&gt;0,IF(INDEX([1]Sketchs!$L$1:$AAG$200, MATCH($C4, [1]Sketchs!$L:$L,0), 4+CT4)&lt;&gt;"",INDEX([1]Sketchs!$L$1:$AAG$200, MATCH($C4, [1]Sketchs!$L:$L,0), 4+CT4),""),"")</f>
        <v/>
      </c>
      <c r="CU5" s="192" t="str" cm="1">
        <f t="array" ref="CU5">IF(CU4&lt;&gt;0,IF(INDEX([1]Sketchs!$L$1:$AAG$200, MATCH($C4, [1]Sketchs!$L:$L,0), 4+CU4)&lt;&gt;"",INDEX([1]Sketchs!$L$1:$AAG$200, MATCH($C4, [1]Sketchs!$L:$L,0), 4+CU4),""),"")</f>
        <v/>
      </c>
      <c r="CV5" s="192" t="str" cm="1">
        <f t="array" ref="CV5">IF(CV4&lt;&gt;0,IF(INDEX([1]Sketchs!$L$1:$AAG$200, MATCH($C4, [1]Sketchs!$L:$L,0), 4+CV4)&lt;&gt;"",INDEX([1]Sketchs!$L$1:$AAG$200, MATCH($C4, [1]Sketchs!$L:$L,0), 4+CV4),""),"")</f>
        <v/>
      </c>
      <c r="CW5" s="192" t="str" cm="1">
        <f t="array" ref="CW5">IF(CW4&lt;&gt;0,IF(INDEX([1]Sketchs!$L$1:$AAG$200, MATCH($C4, [1]Sketchs!$L:$L,0), 4+CW4)&lt;&gt;"",INDEX([1]Sketchs!$L$1:$AAG$200, MATCH($C4, [1]Sketchs!$L:$L,0), 4+CW4),""),"")</f>
        <v/>
      </c>
      <c r="CX5" s="192" t="str" cm="1">
        <f t="array" ref="CX5">IF(CX4&lt;&gt;0,IF(INDEX([1]Sketchs!$L$1:$AAG$200, MATCH($C4, [1]Sketchs!$L:$L,0), 4+CX4)&lt;&gt;"",INDEX([1]Sketchs!$L$1:$AAG$200, MATCH($C4, [1]Sketchs!$L:$L,0), 4+CX4),""),"")</f>
        <v/>
      </c>
      <c r="CY5" s="189" t="str" cm="1">
        <f t="array" ref="CY5">IF(CY4&lt;&gt;0,IF(INDEX([1]Sketchs!$L$1:$AAG$200, MATCH($C4, [1]Sketchs!$L:$L,0), 4+CY4)&lt;&gt;"",INDEX([1]Sketchs!$L$1:$AAG$200, MATCH($C4, [1]Sketchs!$L:$L,0), 4+CY4),""),"")</f>
        <v/>
      </c>
      <c r="CZ5" s="193" t="str" cm="1">
        <f t="array" ref="CZ5">IF(CZ4&lt;&gt;0,IF(INDEX([1]Sketchs!$L$1:$AAG$200, MATCH($C4, [1]Sketchs!$L:$L,0), 4+CZ4)&lt;&gt;"",INDEX([1]Sketchs!$L$1:$AAG$200, MATCH($C4, [1]Sketchs!$L:$L,0), 4+CZ4),""),"")</f>
        <v/>
      </c>
      <c r="DA5" s="194"/>
      <c r="DB5" s="192" t="str" cm="1">
        <f t="array" ref="DB5">IF(DB4&lt;&gt;0,IF(INDEX([1]Sketchs!$L$1:$AAG$200, MATCH($C4, [1]Sketchs!$L:$L,0), 4+DB4)&lt;&gt;"",INDEX([1]Sketchs!$L$1:$AAG$200, MATCH($C4, [1]Sketchs!$L:$L,0), 4+DB4),""),"")</f>
        <v/>
      </c>
      <c r="DC5" s="192" t="str" cm="1">
        <f t="array" ref="DC5">IF(DC4&lt;&gt;0,IF(INDEX([1]Sketchs!$L$1:$AAG$200, MATCH($C4, [1]Sketchs!$L:$L,0), 4+DC4)&lt;&gt;"",INDEX([1]Sketchs!$L$1:$AAG$200, MATCH($C4, [1]Sketchs!$L:$L,0), 4+DC4),""),"")</f>
        <v/>
      </c>
      <c r="DD5" s="192" t="str" cm="1">
        <f t="array" ref="DD5">IF(DD4&lt;&gt;0,IF(INDEX([1]Sketchs!$L$1:$AAG$200, MATCH($C4, [1]Sketchs!$L:$L,0), 4+DD4)&lt;&gt;"",INDEX([1]Sketchs!$L$1:$AAG$200, MATCH($C4, [1]Sketchs!$L:$L,0), 4+DD4),""),"")</f>
        <v/>
      </c>
      <c r="DE5" s="192" t="str" cm="1">
        <f t="array" ref="DE5">IF(DE4&lt;&gt;0,IF(INDEX([1]Sketchs!$L$1:$AAG$200, MATCH($C4, [1]Sketchs!$L:$L,0), 4+DE4)&lt;&gt;"",INDEX([1]Sketchs!$L$1:$AAG$200, MATCH($C4, [1]Sketchs!$L:$L,0), 4+DE4),""),"")</f>
        <v/>
      </c>
      <c r="DF5" s="189" t="str" cm="1">
        <f t="array" ref="DF5">IF(DF4&lt;&gt;0,IF(INDEX([1]Sketchs!$L$1:$AAG$200, MATCH($C4, [1]Sketchs!$L:$L,0), 4+DF4)&lt;&gt;"",INDEX([1]Sketchs!$L$1:$AAG$200, MATCH($C4, [1]Sketchs!$L:$L,0), 4+DF4),""),"")</f>
        <v/>
      </c>
      <c r="DG5" s="190" t="str" cm="1">
        <f t="array" ref="DG5">IF(DG4&lt;&gt;0,IF(INDEX([1]Sketchs!$L$1:$AAG$200, MATCH($C4, [1]Sketchs!$L:$L,0), 4+DG4)&lt;&gt;"",INDEX([1]Sketchs!$L$1:$AAG$200, MATCH($C4, [1]Sketchs!$L:$L,0), 4+DG4),""),"")</f>
        <v/>
      </c>
      <c r="DH5" s="191" t="str" cm="1">
        <f t="array" ref="DH5">IF(DH4&lt;&gt;0,IF(INDEX([1]Sketchs!$L$1:$AAG$200, MATCH($C4, [1]Sketchs!$L:$L,0), 4+DH4)&lt;&gt;"",INDEX([1]Sketchs!$L$1:$AAG$200, MATCH($C4, [1]Sketchs!$L:$L,0), 4+DH4),""),"")</f>
        <v/>
      </c>
      <c r="DI5" s="192" t="str" cm="1">
        <f t="array" ref="DI5">IF(DI4&lt;&gt;0,IF(INDEX([1]Sketchs!$L$1:$AAG$200, MATCH($C4, [1]Sketchs!$L:$L,0), 4+DI4)&lt;&gt;"",INDEX([1]Sketchs!$L$1:$AAG$200, MATCH($C4, [1]Sketchs!$L:$L,0), 4+DI4),""),"")</f>
        <v/>
      </c>
      <c r="DJ5" s="192" t="str" cm="1">
        <f t="array" ref="DJ5">IF(DJ4&lt;&gt;0,IF(INDEX([1]Sketchs!$L$1:$AAG$200, MATCH($C4, [1]Sketchs!$L:$L,0), 4+DJ4)&lt;&gt;"",INDEX([1]Sketchs!$L$1:$AAG$200, MATCH($C4, [1]Sketchs!$L:$L,0), 4+DJ4),""),"")</f>
        <v/>
      </c>
      <c r="DK5" s="192" t="str" cm="1">
        <f t="array" ref="DK5">IF(DK4&lt;&gt;0,IF(INDEX([1]Sketchs!$L$1:$AAG$200, MATCH($C4, [1]Sketchs!$L:$L,0), 4+DK4)&lt;&gt;"",INDEX([1]Sketchs!$L$1:$AAG$200, MATCH($C4, [1]Sketchs!$L:$L,0), 4+DK4),""),"")</f>
        <v/>
      </c>
      <c r="DL5" s="192" t="str" cm="1">
        <f t="array" ref="DL5">IF(DL4&lt;&gt;0,IF(INDEX([1]Sketchs!$L$1:$AAG$200, MATCH($C4, [1]Sketchs!$L:$L,0), 4+DL4)&lt;&gt;"",INDEX([1]Sketchs!$L$1:$AAG$200, MATCH($C4, [1]Sketchs!$L:$L,0), 4+DL4),""),"")</f>
        <v/>
      </c>
      <c r="DM5" s="189" t="str" cm="1">
        <f t="array" ref="DM5">IF(DM4&lt;&gt;0,IF(INDEX([1]Sketchs!$L$1:$AAG$200, MATCH($C4, [1]Sketchs!$L:$L,0), 4+DM4)&lt;&gt;"",INDEX([1]Sketchs!$L$1:$AAG$200, MATCH($C4, [1]Sketchs!$L:$L,0), 4+DM4),""),"")</f>
        <v/>
      </c>
      <c r="DN5" s="193" t="str" cm="1">
        <f t="array" ref="DN5">IF(DN4&lt;&gt;0,IF(INDEX([1]Sketchs!$L$1:$AAG$200, MATCH($C4, [1]Sketchs!$L:$L,0), 4+DN4)&lt;&gt;"",INDEX([1]Sketchs!$L$1:$AAG$200, MATCH($C4, [1]Sketchs!$L:$L,0), 4+DN4),""),"")</f>
        <v/>
      </c>
      <c r="DO5" s="191" t="str" cm="1">
        <f t="array" ref="DO5">IF(DO4&lt;&gt;0,IF(INDEX([1]Sketchs!$L$1:$AAG$200, MATCH($C4, [1]Sketchs!$L:$L,0), 4+DO4)&lt;&gt;"",INDEX([1]Sketchs!$L$1:$AAG$200, MATCH($C4, [1]Sketchs!$L:$L,0), 4+DO4),""),"")</f>
        <v/>
      </c>
      <c r="DP5" s="192" t="str" cm="1">
        <f t="array" ref="DP5">IF(DP4&lt;&gt;0,IF(INDEX([1]Sketchs!$L$1:$AAG$200, MATCH($C4, [1]Sketchs!$L:$L,0), 4+DP4)&lt;&gt;"",INDEX([1]Sketchs!$L$1:$AAG$200, MATCH($C4, [1]Sketchs!$L:$L,0), 4+DP4),""),"")</f>
        <v/>
      </c>
      <c r="DQ5" s="192" t="str" cm="1">
        <f t="array" ref="DQ5">IF(DQ4&lt;&gt;0,IF(INDEX([1]Sketchs!$L$1:$AAG$200, MATCH($C4, [1]Sketchs!$L:$L,0), 4+DQ4)&lt;&gt;"",INDEX([1]Sketchs!$L$1:$AAG$200, MATCH($C4, [1]Sketchs!$L:$L,0), 4+DQ4),""),"")</f>
        <v/>
      </c>
      <c r="DR5" s="192" t="str" cm="1">
        <f t="array" ref="DR5">IF(DR4&lt;&gt;0,IF(INDEX([1]Sketchs!$L$1:$AAG$200, MATCH($C4, [1]Sketchs!$L:$L,0), 4+DR4)&lt;&gt;"",INDEX([1]Sketchs!$L$1:$AAG$200, MATCH($C4, [1]Sketchs!$L:$L,0), 4+DR4),""),"")</f>
        <v/>
      </c>
      <c r="DS5" s="189" t="str" cm="1">
        <f t="array" ref="DS5">IF(DS4&lt;&gt;0,IF(INDEX([1]Sketchs!$L$1:$AAG$200, MATCH($C4, [1]Sketchs!$L:$L,0), 4+DS4)&lt;&gt;"",INDEX([1]Sketchs!$L$1:$AAG$200, MATCH($C4, [1]Sketchs!$L:$L,0), 4+DS4),""),"")</f>
        <v/>
      </c>
      <c r="DT5" s="189" t="str" cm="1">
        <f t="array" ref="DT5">IF(DT4&lt;&gt;0,IF(INDEX([1]Sketchs!$L$1:$AAG$200, MATCH($C4, [1]Sketchs!$L:$L,0), 4+DT4)&lt;&gt;"",INDEX([1]Sketchs!$L$1:$AAG$200, MATCH($C4, [1]Sketchs!$L:$L,0), 4+DT4),""),"")</f>
        <v/>
      </c>
      <c r="DU5" s="193" t="str" cm="1">
        <f t="array" ref="DU5">IF(DU4&lt;&gt;0,IF(INDEX([1]Sketchs!$L$1:$AAG$200, MATCH($C4, [1]Sketchs!$L:$L,0), 4+DU4)&lt;&gt;"",INDEX([1]Sketchs!$L$1:$AAG$200, MATCH($C4, [1]Sketchs!$L:$L,0), 4+DU4),""),"")</f>
        <v/>
      </c>
      <c r="DV5" s="191" t="str" cm="1">
        <f t="array" ref="DV5">IF(DV4&lt;&gt;0,IF(INDEX([1]Sketchs!$L$1:$AAG$200, MATCH($C4, [1]Sketchs!$L:$L,0), 4+DV4)&lt;&gt;"",INDEX([1]Sketchs!$L$1:$AAG$200, MATCH($C4, [1]Sketchs!$L:$L,0), 4+DV4),""),"")</f>
        <v/>
      </c>
      <c r="DW5" s="192" t="str" cm="1">
        <f t="array" ref="DW5">IF(DW4&lt;&gt;0,IF(INDEX([1]Sketchs!$L$1:$AAG$200, MATCH($C4, [1]Sketchs!$L:$L,0), 4+DW4)&lt;&gt;"",INDEX([1]Sketchs!$L$1:$AAG$200, MATCH($C4, [1]Sketchs!$L:$L,0), 4+DW4),""),"")</f>
        <v/>
      </c>
      <c r="DX5" s="192" t="str" cm="1">
        <f t="array" ref="DX5">IF(DX4&lt;&gt;0,IF(INDEX([1]Sketchs!$L$1:$AAG$200, MATCH($C4, [1]Sketchs!$L:$L,0), 4+DX4)&lt;&gt;"",INDEX([1]Sketchs!$L$1:$AAG$200, MATCH($C4, [1]Sketchs!$L:$L,0), 4+DX4),""),"")</f>
        <v/>
      </c>
      <c r="DY5" s="192" t="str" cm="1">
        <f t="array" ref="DY5">IF(DY4&lt;&gt;0,IF(INDEX([1]Sketchs!$L$1:$AAG$200, MATCH($C4, [1]Sketchs!$L:$L,0), 4+DY4)&lt;&gt;"",INDEX([1]Sketchs!$L$1:$AAG$200, MATCH($C4, [1]Sketchs!$L:$L,0), 4+DY4),""),"")</f>
        <v/>
      </c>
      <c r="DZ5" s="189" t="str" cm="1">
        <f t="array" ref="DZ5">IF(DZ4&lt;&gt;0,IF(INDEX([1]Sketchs!$L$1:$AAG$200, MATCH($C4, [1]Sketchs!$L:$L,0), 4+DZ4)&lt;&gt;"",INDEX([1]Sketchs!$L$1:$AAG$200, MATCH($C4, [1]Sketchs!$L:$L,0), 4+DZ4),""),"")</f>
        <v/>
      </c>
      <c r="EA5" s="189" t="str" cm="1">
        <f t="array" ref="EA5">IF(EA4&lt;&gt;0,IF(INDEX([1]Sketchs!$L$1:$AAG$200, MATCH($C4, [1]Sketchs!$L:$L,0), 4+EA4)&lt;&gt;"",INDEX([1]Sketchs!$L$1:$AAG$200, MATCH($C4, [1]Sketchs!$L:$L,0), 4+EA4),""),"")</f>
        <v/>
      </c>
      <c r="EB5" s="193" t="str" cm="1">
        <f t="array" ref="EB5">IF(EB4&lt;&gt;0,IF(INDEX([1]Sketchs!$L$1:$AAG$200, MATCH($C4, [1]Sketchs!$L:$L,0), 4+EB4)&lt;&gt;"",INDEX([1]Sketchs!$L$1:$AAG$200, MATCH($C4, [1]Sketchs!$L:$L,0), 4+EB4),""),"")</f>
        <v/>
      </c>
      <c r="EC5" s="165"/>
      <c r="ED5" s="165"/>
      <c r="EE5" s="165"/>
      <c r="EF5" s="165"/>
      <c r="EG5" s="165"/>
      <c r="EH5" s="165"/>
      <c r="EI5" s="165"/>
      <c r="EJ5" s="165"/>
      <c r="EK5" s="165"/>
      <c r="EL5" s="165"/>
      <c r="EM5" s="146"/>
    </row>
    <row r="6" spans="1:143 16145:16145" s="74" customFormat="1" ht="16" thickBot="1" x14ac:dyDescent="0.4">
      <c r="A6" s="171"/>
      <c r="B6" s="173"/>
      <c r="C6" s="173"/>
      <c r="D6" s="173"/>
      <c r="E6" s="173"/>
      <c r="F6" s="123">
        <f>IF(ISBLANK(C4)=FALSE,_xlfn.XMATCH(E4,I4:EB4)-_xlfn.XMATCH(1,I4:EB4),"")</f>
        <v>25</v>
      </c>
      <c r="G6" s="65"/>
      <c r="H6" s="73" t="s">
        <v>28</v>
      </c>
      <c r="I6" s="120" t="str">
        <f>IF(I4&lt;&gt;0,INDEX(Temps!$A$1:$L$44,MATCH($D4,Temps!$A$1:$A$100,0),MATCH(I5,Temps!$A$1:$ZZ$1,0))/INDEX(Sketchs!$A$1:$ZZ$200, MATCH($C4, Sketchs!$L$1:$L$101,0),MATCH(I5,Sketchs!$A$1:$K$1,0)),"")</f>
        <v/>
      </c>
      <c r="J6" s="79" t="str">
        <f>IF(J4&lt;&gt;0,INDEX(Temps!$A$1:$L$44,MATCH($D4,Temps!$A$1:$A$100,0),MATCH(J5,Temps!$A$1:$ZZ$1,0))/INDEX(Sketchs!$A$1:$ZZ$200, MATCH($C4, Sketchs!$L$1:$L$101,0),MATCH(J5,Sketchs!$A$1:$K$1,0)),"")</f>
        <v/>
      </c>
      <c r="K6" s="79" t="str">
        <f>IF(K4&lt;&gt;0,INDEX(Temps!$A$1:$L$44,MATCH($D4,Temps!$A$1:$A$100,0),MATCH(K5,Temps!$A$1:$ZZ$1,0))/INDEX(Sketchs!$A$1:$ZZ$200, MATCH($C4, Sketchs!$L$1:$L$101,0),MATCH(K5,Sketchs!$A$1:$K$1,0)),"")</f>
        <v/>
      </c>
      <c r="L6" s="80" t="str">
        <f>IF(L4&lt;&gt;0,INDEX(Temps!$A$1:$L$44,MATCH($D4,Temps!$A$1:$A$100,0),MATCH(L5,Temps!$A$1:$ZZ$1,0))/INDEX(Sketchs!$A$1:$ZZ$200, MATCH($C4, Sketchs!$L$1:$L$101,0),MATCH(L5,Sketchs!$A$1:$K$1,0)),"")</f>
        <v/>
      </c>
      <c r="M6" s="81" t="str">
        <f>IF(M4&lt;&gt;0,INDEX(Temps!$A$1:$L$44,MATCH($D4,Temps!$A$1:$A$100,0),MATCH(M5,Temps!$A$1:$ZZ$1,0))/INDEX(Sketchs!$A$1:$ZZ$200, MATCH($C4, Sketchs!$L$1:$L$101,0),MATCH(M5,Sketchs!$A$1:$K$1,0)),"")</f>
        <v/>
      </c>
      <c r="N6" s="82" t="str">
        <f>IF(N4&lt;&gt;0,INDEX(Temps!$A$1:$L$44,MATCH($D4,Temps!$A$1:$A$100,0),MATCH(N5,Temps!$A$1:$ZZ$1,0))/INDEX(Sketchs!$A$1:$ZZ$200, MATCH($C4, Sketchs!$L$1:$L$101,0),MATCH(N5,Sketchs!$A$1:$K$1,0)),"")</f>
        <v/>
      </c>
      <c r="O6" s="82" t="str">
        <f>IF(O4&lt;&gt;0,INDEX(Temps!$A$1:$L$44,MATCH($D4,Temps!$A$1:$A$100,0),MATCH(O5,Temps!$A$1:$ZZ$1,0))/INDEX(Sketchs!$A$1:$ZZ$200, MATCH($C4, Sketchs!$L$1:$L$101,0),MATCH(O5,Sketchs!$A$1:$K$1,0)),"")</f>
        <v/>
      </c>
      <c r="P6" s="82" t="str">
        <f>IF(P4&lt;&gt;0,INDEX(Temps!$A$1:$L$44,MATCH($D4,Temps!$A$1:$A$100,0),MATCH(P5,Temps!$A$1:$ZZ$1,0))/INDEX(Sketchs!$A$1:$ZZ$200, MATCH($C4, Sketchs!$L$1:$L$101,0),MATCH(P5,Sketchs!$A$1:$K$1,0)),"")</f>
        <v/>
      </c>
      <c r="Q6" s="82" t="str">
        <f>IF(Q4&lt;&gt;0,INDEX(Temps!$A$1:$L$44,MATCH($D4,Temps!$A$1:$A$100,0),MATCH(Q5,Temps!$A$1:$ZZ$1,0))/INDEX(Sketchs!$A$1:$ZZ$200, MATCH($C4, Sketchs!$L$1:$L$101,0),MATCH(Q5,Sketchs!$A$1:$K$1,0)),"")</f>
        <v/>
      </c>
      <c r="R6" s="79" t="str">
        <f>IF(R4&lt;&gt;0,INDEX(Temps!$A$1:$L$44,MATCH($D4,Temps!$A$1:$A$100,0),MATCH(R5,Temps!$A$1:$ZZ$1,0))/INDEX(Sketchs!$A$1:$ZZ$200, MATCH($C4, Sketchs!$L$1:$L$101,0),MATCH(R5,Sketchs!$A$1:$K$1,0)),"")</f>
        <v/>
      </c>
      <c r="S6" s="80" t="str">
        <f>IF(S4&lt;&gt;0,INDEX(Temps!$A$1:$L$44,MATCH($D4,Temps!$A$1:$A$100,0),MATCH(S5,Temps!$A$1:$ZZ$1,0))/INDEX(Sketchs!$A$1:$ZZ$200, MATCH($C4, Sketchs!$L$1:$L$101,0),MATCH(S5,Sketchs!$A$1:$K$1,0)),"")</f>
        <v/>
      </c>
      <c r="T6" s="81" t="str">
        <f>IF(T4&lt;&gt;0,INDEX(Temps!$A$1:$L$44,MATCH($D4,Temps!$A$1:$A$100,0),MATCH(T5,Temps!$A$1:$ZZ$1,0))/INDEX(Sketchs!$A$1:$ZZ$200, MATCH($C4, Sketchs!$L$1:$L$101,0),MATCH(T5,Sketchs!$A$1:$K$1,0)),"")</f>
        <v/>
      </c>
      <c r="U6" s="82" t="str">
        <f>IF(U4&lt;&gt;0,INDEX(Temps!$A$1:$L$44,MATCH($D4,Temps!$A$1:$A$100,0),MATCH(U5,Temps!$A$1:$ZZ$1,0))/INDEX(Sketchs!$A$1:$ZZ$200, MATCH($C4, Sketchs!$L$1:$L$101,0),MATCH(U5,Sketchs!$A$1:$K$1,0)),"")</f>
        <v/>
      </c>
      <c r="V6" s="79" t="str">
        <f>IF(V4&lt;&gt;0,INDEX(Temps!$A$1:$L$44,MATCH($D4,Temps!$A$1:$A$100,0),MATCH(V5,Temps!$A$1:$ZZ$1,0))/INDEX(Sketchs!$A$1:$ZZ$200, MATCH($C4, Sketchs!$L$1:$L$101,0),MATCH(V5,Sketchs!$A$1:$K$1,0)),"")</f>
        <v/>
      </c>
      <c r="W6" s="79" t="str">
        <f>IF(W4&lt;&gt;0,INDEX(Temps!$A$1:$L$44,MATCH($D4,Temps!$A$1:$A$100,0),MATCH(W5,Temps!$A$1:$ZZ$1,0))/INDEX(Sketchs!$A$1:$ZZ$200, MATCH($C4, Sketchs!$L$1:$L$101,0),MATCH(W5,Sketchs!$A$1:$K$1,0)),"")</f>
        <v/>
      </c>
      <c r="X6" s="79" t="str">
        <f>IF(X4&lt;&gt;0,INDEX(Temps!$A$1:$L$44,MATCH($D4,Temps!$A$1:$A$100,0),MATCH(X5,Temps!$A$1:$ZZ$1,0))/INDEX(Sketchs!$A$1:$ZZ$200, MATCH($C4, Sketchs!$L$1:$L$101,0),MATCH(X5,Sketchs!$A$1:$K$1,0)),"")</f>
        <v/>
      </c>
      <c r="Y6" s="79" t="str">
        <f>IF(Y4&lt;&gt;0,INDEX(Temps!$A$1:$L$44,MATCH($D4,Temps!$A$1:$A$100,0),MATCH(Y5,Temps!$A$1:$ZZ$1,0))/INDEX(Sketchs!$A$1:$ZZ$200, MATCH($C4, Sketchs!$L$1:$L$101,0),MATCH(Y5,Sketchs!$A$1:$K$1,0)),"")</f>
        <v/>
      </c>
      <c r="Z6" s="80" t="str">
        <f>IF(Z4&lt;&gt;0,INDEX(Temps!$A$1:$L$44,MATCH($D4,Temps!$A$1:$A$100,0),MATCH(Z5,Temps!$A$1:$ZZ$1,0))/INDEX(Sketchs!$A$1:$ZZ$200, MATCH($C4, Sketchs!$L$1:$L$101,0),MATCH(Z5,Sketchs!$A$1:$K$1,0)),"")</f>
        <v/>
      </c>
      <c r="AA6" s="81" t="str">
        <f>IF(AA4&lt;&gt;0,INDEX(Temps!$A$1:$L$44,MATCH($D4,Temps!$A$1:$A$100,0),MATCH(AA5,Temps!$A$1:$ZZ$1,0))/INDEX(Sketchs!$A$1:$ZZ$200, MATCH($C4, Sketchs!$L$1:$L$101,0),MATCH(AA5,Sketchs!$A$1:$K$1,0)),"")</f>
        <v/>
      </c>
      <c r="AB6" s="78" t="str">
        <f>IF(AB4&lt;&gt;0,INDEX(Temps!$A$1:$L$44,MATCH($D4,Temps!$A$1:$A$100,0),MATCH(AB5,Temps!$A$1:$ZZ$1,0))/INDEX(Sketchs!$A$1:$ZZ$200, MATCH($C4, Sketchs!$L$1:$L$101,0),MATCH(AB5,Sketchs!$A$1:$K$1,0)),"")</f>
        <v/>
      </c>
      <c r="AC6" s="79" t="str">
        <f>IF(AC4&lt;&gt;0,INDEX(Temps!$A$1:$L$44,MATCH($D4,Temps!$A$1:$A$100,0),MATCH(AC5,Temps!$A$1:$ZZ$1,0))/INDEX(Sketchs!$A$1:$ZZ$200, MATCH($C4, Sketchs!$L$1:$L$101,0),MATCH(AC5,Sketchs!$A$1:$K$1,0)),"")</f>
        <v/>
      </c>
      <c r="AD6" s="79" t="str">
        <f>IF(AD4&lt;&gt;0,INDEX(Temps!$A$1:$L$44,MATCH($D4,Temps!$A$1:$A$100,0),MATCH(AD5,Temps!$A$1:$ZZ$1,0))/INDEX(Sketchs!$A$1:$ZZ$200, MATCH($C4, Sketchs!$L$1:$L$101,0),MATCH(AD5,Sketchs!$A$1:$K$1,0)),"")</f>
        <v/>
      </c>
      <c r="AE6" s="79" t="str">
        <f>IF(AE4&lt;&gt;0,INDEX(Temps!$A$1:$L$44,MATCH($D4,Temps!$A$1:$A$100,0),MATCH(AE5,Temps!$A$1:$ZZ$1,0))/INDEX(Sketchs!$A$1:$ZZ$200, MATCH($C4, Sketchs!$L$1:$L$101,0),MATCH(AE5,Sketchs!$A$1:$K$1,0)),"")</f>
        <v/>
      </c>
      <c r="AF6" s="79" t="str">
        <f>IF(AF4&lt;&gt;0,INDEX(Temps!$A$1:$L$44,MATCH($D4,Temps!$A$1:$A$100,0),MATCH(AF5,Temps!$A$1:$ZZ$1,0))/INDEX(Sketchs!$A$1:$ZZ$200, MATCH($C4, Sketchs!$L$1:$L$101,0),MATCH(AF5,Sketchs!$A$1:$K$1,0)),"")</f>
        <v/>
      </c>
      <c r="AG6" s="80" t="str">
        <f>IF(AG4&lt;&gt;0,INDEX(Temps!$A$1:$L$44,MATCH($D4,Temps!$A$1:$A$100,0),MATCH(AG5,Temps!$A$1:$ZZ$1,0))/INDEX(Sketchs!$A$1:$ZZ$200, MATCH($C4, Sketchs!$L$1:$L$101,0),MATCH(AG5,Sketchs!$A$1:$K$1,0)),"")</f>
        <v/>
      </c>
      <c r="AH6" s="81" t="str">
        <f>IF(AH4&lt;&gt;0,INDEX(Temps!$A$1:$L$44,MATCH($D4,Temps!$A$1:$A$100,0),MATCH(AH5,Temps!$A$1:$ZZ$1,0))/INDEX(Sketchs!$A$1:$ZZ$200, MATCH($C4, Sketchs!$L$1:$L$101,0),MATCH(AH5,Sketchs!$A$1:$K$1,0)),"")</f>
        <v/>
      </c>
      <c r="AI6" s="78" t="str">
        <f>IF(AI4&lt;&gt;0,INDEX(Temps!$A$1:$L$44,MATCH($D4,Temps!$A$1:$A$100,0),MATCH(AI5,Temps!$A$1:$ZZ$1,0))/INDEX(Sketchs!$A$1:$ZZ$200, MATCH($C4, Sketchs!$L$1:$L$101,0),MATCH(AI5,Sketchs!$A$1:$K$1,0)),"")</f>
        <v/>
      </c>
      <c r="AJ6" s="79" t="str">
        <f>IF(AJ4&lt;&gt;0,INDEX(Temps!$A$1:$L$44,MATCH($D4,Temps!$A$1:$A$100,0),MATCH(AJ5,Temps!$A$1:$ZZ$1,0))/INDEX(Sketchs!$A$1:$ZZ$200, MATCH($C4, Sketchs!$L$1:$L$101,0),MATCH(AJ5,Sketchs!$A$1:$K$1,0)),"")</f>
        <v/>
      </c>
      <c r="AK6" s="120" t="str">
        <f>IF(AK4&lt;&gt;0,INDEX(Temps!$A$1:$L$44,MATCH($D4,Temps!$A$1:$A$100,0),MATCH(AK5,Temps!$A$1:$ZZ$1,0))/INDEX(Sketchs!$A$1:$ZZ$200, MATCH($C4, Sketchs!$L$1:$L$101,0),MATCH(AK5,Sketchs!$A$1:$K$1,0)),"")</f>
        <v/>
      </c>
      <c r="AL6" s="120" t="str">
        <f>IF(AL4&lt;&gt;0,INDEX(Temps!$A$1:$L$44,MATCH($D4,Temps!$A$1:$A$100,0),MATCH(AL5,Temps!$A$1:$ZZ$1,0))/INDEX(Sketchs!$A$1:$ZZ$200, MATCH($C4, Sketchs!$L$1:$L$101,0),MATCH(AL5,Sketchs!$A$1:$K$1,0)),"")</f>
        <v/>
      </c>
      <c r="AM6" s="120" t="str">
        <f>IF(AM4&lt;&gt;0,INDEX(Temps!$A$1:$L$44,MATCH($D4,Temps!$A$1:$A$100,0),MATCH(AM5,Temps!$A$1:$ZZ$1,0))/INDEX(Sketchs!$A$1:$ZZ$200, MATCH($C4, Sketchs!$L$1:$L$101,0),MATCH(AM5,Sketchs!$A$1:$K$1,0)),"")</f>
        <v/>
      </c>
      <c r="AN6" s="80" t="str">
        <f>IF(AN4&lt;&gt;0,INDEX(Temps!$A$1:$L$44,MATCH($D4,Temps!$A$1:$A$100,0),MATCH(AN5,Temps!$A$1:$ZZ$1,0))/INDEX(Sketchs!$A$1:$ZZ$200, MATCH($C4, Sketchs!$L$1:$L$101,0),MATCH(AN5,Sketchs!$A$1:$K$1,0)),"")</f>
        <v/>
      </c>
      <c r="AO6" s="80" t="str">
        <f>IF(AO4&lt;&gt;0,INDEX(Temps!$A$1:$L$44,MATCH($D4,Temps!$A$1:$A$100,0),MATCH(AO5,Temps!$A$1:$ZZ$1,0))/INDEX(Sketchs!$A$1:$ZZ$200, MATCH($C4, Sketchs!$L$1:$L$101,0),MATCH(AO5,Sketchs!$A$1:$K$1,0)),"")</f>
        <v/>
      </c>
      <c r="AP6" s="141" t="str">
        <f>IF(AP4&lt;&gt;0,INDEX(Temps!$A$1:$L$44,MATCH($D4,Temps!$A$1:$A$100,0),MATCH(AP5,Temps!$A$1:$ZZ$1,0))/INDEX(Sketchs!$A$1:$ZZ$200, MATCH($C4, Sketchs!$L$1:$L$101,0),MATCH(AP5,Sketchs!$A$1:$K$1,0)),"")</f>
        <v/>
      </c>
      <c r="AQ6" s="120" t="str">
        <f>IF(AQ4&lt;&gt;0,INDEX(Temps!$A$1:$L$44,MATCH($D4,Temps!$A$1:$A$100,0),MATCH(AQ5,Temps!$A$1:$ZZ$1,0))/INDEX(Sketchs!$A$1:$ZZ$200, MATCH($C4, Sketchs!$L$1:$L$101,0),MATCH(AQ5,Sketchs!$A$1:$K$1,0)),"")</f>
        <v/>
      </c>
      <c r="AR6" s="120" t="str">
        <f>IF(AR4&lt;&gt;0,INDEX(Temps!$A$1:$L$44,MATCH($D4,Temps!$A$1:$A$100,0),MATCH(AR5,Temps!$A$1:$ZZ$1,0))/INDEX(Sketchs!$A$1:$ZZ$200, MATCH($C4, Sketchs!$L$1:$L$101,0),MATCH(AR5,Sketchs!$A$1:$K$1,0)),"")</f>
        <v/>
      </c>
      <c r="AS6" s="120" t="str">
        <f>IF(AS4&lt;&gt;0,INDEX(Temps!$A$1:$L$44,MATCH($D4,Temps!$A$1:$A$100,0),MATCH(AS5,Temps!$A$1:$ZZ$1,0))/INDEX(Sketchs!$A$1:$ZZ$200, MATCH($C4, Sketchs!$L$1:$L$101,0),MATCH(AS5,Sketchs!$A$1:$K$1,0)),"")</f>
        <v/>
      </c>
      <c r="AT6" s="120" t="str">
        <f>IF(AT4&lt;&gt;0,INDEX(Temps!$A$1:$L$44,MATCH($D4,Temps!$A$1:$A$100,0),MATCH(AT5,Temps!$A$1:$ZZ$1,0))/INDEX(Sketchs!$A$1:$ZZ$200, MATCH($C4, Sketchs!$L$1:$L$101,0),MATCH(AT5,Sketchs!$A$1:$K$1,0)),"")</f>
        <v/>
      </c>
      <c r="AU6" s="80" t="str">
        <f>IF(AU4&lt;&gt;0,INDEX(Temps!$A$1:$L$44,MATCH($D4,Temps!$A$1:$A$100,0),MATCH(AU5,Temps!$A$1:$ZZ$1,0))/INDEX(Sketchs!$A$1:$ZZ$200, MATCH($C4, Sketchs!$L$1:$L$101,0),MATCH(AU5,Sketchs!$A$1:$K$1,0)),"")</f>
        <v/>
      </c>
      <c r="AV6" s="81" t="str">
        <f>IF(AV4&lt;&gt;0,INDEX(Temps!$A$1:$L$44,MATCH($D4,Temps!$A$1:$A$100,0),MATCH(AV5,Temps!$A$1:$ZZ$1,0))/INDEX(Sketchs!$A$1:$ZZ$200, MATCH($C4, Sketchs!$L$1:$L$101,0),MATCH(AV5,Sketchs!$A$1:$K$1,0)),"")</f>
        <v/>
      </c>
      <c r="AW6" s="155" t="str">
        <f>IF(AW4&lt;&gt;0,INDEX(Temps!$A$1:$L$44,MATCH($D4,Temps!$A$1:$A$100,0),MATCH(AW5,Temps!$A$1:$ZZ$1,0))/INDEX(Sketchs!$A$1:$ZZ$200, MATCH($C4, Sketchs!$L$1:$L$101,0),MATCH(AW5,Sketchs!$A$1:$K$1,0)),"")</f>
        <v/>
      </c>
      <c r="AX6" s="120" t="str">
        <f>IF(AX4&lt;&gt;0,INDEX(Temps!$A$1:$L$44,MATCH($D4,Temps!$A$1:$A$100,0),MATCH(AX5,Temps!$A$1:$ZZ$1,0))/INDEX(Sketchs!$A$1:$ZZ$200, MATCH($C4, Sketchs!$L$1:$L$101,0),MATCH(AX5,Sketchs!$A$1:$K$1,0)),"")</f>
        <v/>
      </c>
      <c r="AY6" s="120" t="str">
        <f>IF(AY4&lt;&gt;0,INDEX(Temps!$A$1:$L$44,MATCH($D4,Temps!$A$1:$A$100,0),MATCH(AY5,Temps!$A$1:$ZZ$1,0))/INDEX(Sketchs!$A$1:$ZZ$200, MATCH($C4, Sketchs!$L$1:$L$101,0),MATCH(AY5,Sketchs!$A$1:$K$1,0)),"")</f>
        <v/>
      </c>
      <c r="AZ6" s="120" t="str">
        <f>IF(AZ4&lt;&gt;0,INDEX(Temps!$A$1:$L$44,MATCH($D4,Temps!$A$1:$A$100,0),MATCH(AZ5,Temps!$A$1:$ZZ$1,0))/INDEX(Sketchs!$A$1:$ZZ$200, MATCH($C4, Sketchs!$L$1:$L$101,0),MATCH(AZ5,Sketchs!$A$1:$K$1,0)),"")</f>
        <v/>
      </c>
      <c r="BA6" s="120" t="str">
        <f>IF(BA4&lt;&gt;0,INDEX(Temps!$A$1:$L$44,MATCH($D4,Temps!$A$1:$A$100,0),MATCH(BA5,Temps!$A$1:$ZZ$1,0))/INDEX(Sketchs!$A$1:$ZZ$200, MATCH($C4, Sketchs!$L$1:$L$101,0),MATCH(BA5,Sketchs!$A$1:$K$1,0)),"")</f>
        <v/>
      </c>
      <c r="BB6" s="80" t="str">
        <f>IF(BB4&lt;&gt;0,INDEX(Temps!$A$1:$L$44,MATCH($D4,Temps!$A$1:$A$100,0),MATCH(BB5,Temps!$A$1:$ZZ$1,0))/INDEX(Sketchs!$A$1:$ZZ$200, MATCH($C4, Sketchs!$L$1:$L$101,0),MATCH(BB5,Sketchs!$A$1:$K$1,0)),"")</f>
        <v/>
      </c>
      <c r="BC6" s="81" t="str">
        <f>IF(BC4&lt;&gt;0,INDEX(Temps!$A$1:$L$44,MATCH($D4,Temps!$A$1:$A$100,0),MATCH(BC5,Temps!$A$1:$ZZ$1,0))/INDEX(Sketchs!$A$1:$ZZ$200, MATCH($C4, Sketchs!$L$1:$L$101,0),MATCH(BC5,Sketchs!$A$1:$K$1,0)),"")</f>
        <v/>
      </c>
      <c r="BD6" s="155" t="str">
        <f>IF(BD4&lt;&gt;0,INDEX(Temps!$A$1:$L$44,MATCH($D4,Temps!$A$1:$A$100,0),MATCH(BD5,Temps!$A$1:$ZZ$1,0))/INDEX(Sketchs!$A$1:$ZZ$200, MATCH($C4, Sketchs!$L$1:$L$101,0),MATCH(BD5,Sketchs!$A$1:$K$1,0)),"")</f>
        <v/>
      </c>
      <c r="BE6" s="120" t="str">
        <f>IF(BE4&lt;&gt;0,INDEX(Temps!$A$1:$L$44,MATCH($D4,Temps!$A$1:$A$100,0),MATCH(BE5,Temps!$A$1:$ZZ$1,0))/INDEX(Sketchs!$A$1:$ZZ$200, MATCH($C4, Sketchs!$L$1:$L$101,0),MATCH(BE5,Sketchs!$A$1:$K$1,0)),"")</f>
        <v/>
      </c>
      <c r="BF6" s="120" t="str">
        <f>IF(BF4&lt;&gt;0,INDEX(Temps!$A$1:$L$44,MATCH($D4,Temps!$A$1:$A$100,0),MATCH(BF5,Temps!$A$1:$ZZ$1,0))/INDEX(Sketchs!$A$1:$ZZ$200, MATCH($C4, Sketchs!$L$1:$L$101,0),MATCH(BF5,Sketchs!$A$1:$K$1,0)),"")</f>
        <v/>
      </c>
      <c r="BG6" s="120" t="str">
        <f>IF(BG4&lt;&gt;0,INDEX(Temps!$A$1:$L$44,MATCH($D4,Temps!$A$1:$A$100,0),MATCH(BG5,Temps!$A$1:$ZZ$1,0))/INDEX(Sketchs!$A$1:$ZZ$200, MATCH($C4, Sketchs!$L$1:$L$101,0),MATCH(BG5,Sketchs!$A$1:$K$1,0)),"")</f>
        <v/>
      </c>
      <c r="BH6" s="195">
        <f>IF(BH4&lt;&gt;0,INDEX([1]Temps!$A$1:$L$44,MATCH($D4,[1]Temps!$A$1:$A$100,0),MATCH(BH5,[1]Temps!$A$1:$ZZ$1,0))/INDEX([1]Sketchs!$A$1:$ZZ$200, MATCH($C4, [1]Sketchs!$L$1:$L$101,0),MATCH(BH5,[1]Sketchs!$A$1:$K$1,0)),"")</f>
        <v>1</v>
      </c>
      <c r="BI6" s="196" t="str">
        <f>IF(BI4&lt;&gt;0,INDEX([1]Temps!$A$1:$L$44,MATCH($D4,[1]Temps!$A$1:$A$100,0),MATCH(BI5,[1]Temps!$A$1:$ZZ$1,0))/INDEX([1]Sketchs!$A$1:$ZZ$200, MATCH($C4, [1]Sketchs!$L$1:$L$101,0),MATCH(BI5,[1]Sketchs!$A$1:$K$1,0)),"")</f>
        <v/>
      </c>
      <c r="BJ6" s="197" t="str">
        <f>IF(BJ4&lt;&gt;0,INDEX([1]Temps!$A$1:$L$44,MATCH($D4,[1]Temps!$A$1:$A$100,0),MATCH(BJ5,[1]Temps!$A$1:$ZZ$1,0))/INDEX([1]Sketchs!$A$1:$ZZ$200, MATCH($C4, [1]Sketchs!$L$1:$L$101,0),MATCH(BJ5,[1]Sketchs!$A$1:$K$1,0)),"")</f>
        <v/>
      </c>
      <c r="BK6" s="198">
        <f>IF(BK4&lt;&gt;0,INDEX([1]Temps!$A$1:$L$44,MATCH($D4,[1]Temps!$A$1:$A$100,0),MATCH(BK5,[1]Temps!$A$1:$ZZ$1,0))/INDEX([1]Sketchs!$A$1:$ZZ$200, MATCH($C4, [1]Sketchs!$L$1:$L$101,0),MATCH(BK5,[1]Sketchs!$A$1:$K$1,0)),"")</f>
        <v>1</v>
      </c>
      <c r="BL6" s="199">
        <f>IF(BL4&lt;&gt;0,INDEX([1]Temps!$A$1:$L$44,MATCH($D4,[1]Temps!$A$1:$A$100,0),MATCH(BL5,[1]Temps!$A$1:$ZZ$1,0))/INDEX([1]Sketchs!$A$1:$ZZ$200, MATCH($C4, [1]Sketchs!$L$1:$L$101,0),MATCH(BL5,[1]Sketchs!$A$1:$K$1,0)),"")</f>
        <v>1.5</v>
      </c>
      <c r="BM6" s="199">
        <f>IF(BM4&lt;&gt;0,INDEX([1]Temps!$A$1:$L$44,MATCH($D4,[1]Temps!$A$1:$A$100,0),MATCH(BM5,[1]Temps!$A$1:$ZZ$1,0))/INDEX([1]Sketchs!$A$1:$ZZ$200, MATCH($C4, [1]Sketchs!$L$1:$L$101,0),MATCH(BM5,[1]Sketchs!$A$1:$K$1,0)),"")</f>
        <v>1.5</v>
      </c>
      <c r="BN6" s="199">
        <f>IF(BN4&lt;&gt;0,INDEX([1]Temps!$A$1:$L$44,MATCH($D4,[1]Temps!$A$1:$A$100,0),MATCH(BN5,[1]Temps!$A$1:$ZZ$1,0))/INDEX([1]Sketchs!$A$1:$ZZ$200, MATCH($C4, [1]Sketchs!$L$1:$L$101,0),MATCH(BN5,[1]Sketchs!$A$1:$K$1,0)),"")</f>
        <v>1.5</v>
      </c>
      <c r="BO6" s="199">
        <f>IF(BO4&lt;&gt;0,INDEX([1]Temps!$A$1:$L$44,MATCH($D4,[1]Temps!$A$1:$A$100,0),MATCH(BO5,[1]Temps!$A$1:$ZZ$1,0))/INDEX([1]Sketchs!$A$1:$ZZ$200, MATCH($C4, [1]Sketchs!$L$1:$L$101,0),MATCH(BO5,[1]Sketchs!$A$1:$K$1,0)),"")</f>
        <v>0.03</v>
      </c>
      <c r="BP6" s="196" t="str">
        <f>IF(BP4&lt;&gt;0,INDEX([1]Temps!$A$1:$L$44,MATCH($D4,[1]Temps!$A$1:$A$100,0),MATCH(BP5,[1]Temps!$A$1:$ZZ$1,0))/INDEX([1]Sketchs!$A$1:$ZZ$200, MATCH($C4, [1]Sketchs!$L$1:$L$101,0),MATCH(BP5,[1]Sketchs!$A$1:$K$1,0)),"")</f>
        <v/>
      </c>
      <c r="BQ6" s="200" t="str">
        <f>IF(BQ4&lt;&gt;0,INDEX([1]Temps!$A$1:$L$44,MATCH($D4,[1]Temps!$A$1:$A$100,0),MATCH(BQ5,[1]Temps!$A$1:$ZZ$1,0))/INDEX([1]Sketchs!$A$1:$ZZ$200, MATCH($C4, [1]Sketchs!$L$1:$L$101,0),MATCH(BQ5,[1]Sketchs!$A$1:$K$1,0)),"")</f>
        <v/>
      </c>
      <c r="BR6" s="198">
        <f>IF(BR4&lt;&gt;0,INDEX([1]Temps!$A$1:$L$44,MATCH($D4,[1]Temps!$A$1:$A$100,0),MATCH(BR5,[1]Temps!$A$1:$ZZ$1,0))/INDEX([1]Sketchs!$A$1:$ZZ$200, MATCH($C4, [1]Sketchs!$L$1:$L$101,0),MATCH(BR5,[1]Sketchs!$A$1:$K$1,0)),"")</f>
        <v>0.03</v>
      </c>
      <c r="BS6" s="199">
        <f>IF(BS4&lt;&gt;0,INDEX([1]Temps!$A$1:$L$44,MATCH($D4,[1]Temps!$A$1:$A$100,0),MATCH(BS5,[1]Temps!$A$1:$ZZ$1,0))/INDEX([1]Sketchs!$A$1:$ZZ$200, MATCH($C4, [1]Sketchs!$L$1:$L$101,0),MATCH(BS5,[1]Sketchs!$A$1:$K$1,0)),"")</f>
        <v>7</v>
      </c>
      <c r="BT6" s="199">
        <f>IF(BT4&lt;&gt;0,INDEX([1]Temps!$A$1:$L$44,MATCH($D4,[1]Temps!$A$1:$A$100,0),MATCH(BT5,[1]Temps!$A$1:$ZZ$1,0))/INDEX([1]Sketchs!$A$1:$ZZ$200, MATCH($C4, [1]Sketchs!$L$1:$L$101,0),MATCH(BT5,[1]Sketchs!$A$1:$K$1,0)),"")</f>
        <v>0.05</v>
      </c>
      <c r="BU6" s="199">
        <f>IF(BU4&lt;&gt;0,INDEX([1]Temps!$A$1:$L$44,MATCH($D4,[1]Temps!$A$1:$A$100,0),MATCH(BU5,[1]Temps!$A$1:$ZZ$1,0))/INDEX([1]Sketchs!$A$1:$ZZ$200, MATCH($C4, [1]Sketchs!$L$1:$L$101,0),MATCH(BU5,[1]Sketchs!$A$1:$K$1,0)),"")</f>
        <v>0.05</v>
      </c>
      <c r="BV6" s="199">
        <f>IF(BV4&lt;&gt;0,INDEX([1]Temps!$A$1:$L$44,MATCH($D4,[1]Temps!$A$1:$A$100,0),MATCH(BV5,[1]Temps!$A$1:$ZZ$1,0))/INDEX([1]Sketchs!$A$1:$ZZ$200, MATCH($C4, [1]Sketchs!$L$1:$L$101,0),MATCH(BV5,[1]Sketchs!$A$1:$K$1,0)),"")</f>
        <v>5</v>
      </c>
      <c r="BW6" s="196" t="str">
        <f>IF(BW4&lt;&gt;0,INDEX([1]Temps!$A$1:$L$44,MATCH($D4,[1]Temps!$A$1:$A$100,0),MATCH(BW5,[1]Temps!$A$1:$ZZ$1,0))/INDEX([1]Sketchs!$A$1:$ZZ$200, MATCH($C4, [1]Sketchs!$L$1:$L$101,0),MATCH(BW5,[1]Sketchs!$A$1:$K$1,0)),"")</f>
        <v/>
      </c>
      <c r="BX6" s="200" t="str">
        <f>IF(BX4&lt;&gt;0,INDEX([1]Temps!$A$1:$L$44,MATCH($D4,[1]Temps!$A$1:$A$100,0),MATCH(BX5,[1]Temps!$A$1:$ZZ$1,0))/INDEX([1]Sketchs!$A$1:$ZZ$200, MATCH($C4, [1]Sketchs!$L$1:$L$101,0),MATCH(BX5,[1]Sketchs!$A$1:$K$1,0)),"")</f>
        <v/>
      </c>
      <c r="BY6" s="198">
        <f>IF(BY4&lt;&gt;0,INDEX([1]Temps!$A$1:$L$44,MATCH($D4,[1]Temps!$A$1:$A$100,0),MATCH(BY5,[1]Temps!$A$1:$ZZ$1,0))/INDEX([1]Sketchs!$A$1:$ZZ$200, MATCH($C4, [1]Sketchs!$L$1:$L$101,0),MATCH(BY5,[1]Sketchs!$A$1:$K$1,0)),"")</f>
        <v>5</v>
      </c>
      <c r="BZ6" s="199">
        <f>IF(BZ4&lt;&gt;0,INDEX([1]Temps!$A$1:$L$44,MATCH($D4,[1]Temps!$A$1:$A$100,0),MATCH(BZ5,[1]Temps!$A$1:$ZZ$1,0))/INDEX([1]Sketchs!$A$1:$ZZ$200, MATCH($C4, [1]Sketchs!$L$1:$L$101,0),MATCH(BZ5,[1]Sketchs!$A$1:$K$1,0)),"")</f>
        <v>1.5</v>
      </c>
      <c r="CA6" s="199">
        <f>IF(CA4&lt;&gt;0,INDEX([1]Temps!$A$1:$L$44,MATCH($D4,[1]Temps!$A$1:$A$100,0),MATCH(CA5,[1]Temps!$A$1:$ZZ$1,0))/INDEX([1]Sketchs!$A$1:$ZZ$200, MATCH($C4, [1]Sketchs!$L$1:$L$101,0),MATCH(CA5,[1]Sketchs!$A$1:$K$1,0)),"")</f>
        <v>1.5</v>
      </c>
      <c r="CB6" s="199">
        <f>IF(CB4&lt;&gt;0,INDEX([1]Temps!$A$1:$L$44,MATCH($D4,[1]Temps!$A$1:$A$100,0),MATCH(CB5,[1]Temps!$A$1:$ZZ$1,0))/INDEX([1]Sketchs!$A$1:$ZZ$200, MATCH($C4, [1]Sketchs!$L$1:$L$101,0),MATCH(CB5,[1]Sketchs!$A$1:$K$1,0)),"")</f>
        <v>1.5</v>
      </c>
      <c r="CC6" s="199">
        <f>IF(CC4&lt;&gt;0,INDEX([1]Temps!$A$1:$L$44,MATCH($D4,[1]Temps!$A$1:$A$100,0),MATCH(CC5,[1]Temps!$A$1:$ZZ$1,0))/INDEX([1]Sketchs!$A$1:$ZZ$200, MATCH($C4, [1]Sketchs!$L$1:$L$101,0),MATCH(CC5,[1]Sketchs!$A$1:$K$1,0)),"")</f>
        <v>1.5</v>
      </c>
      <c r="CD6" s="196" t="str">
        <f>IF(CD4&lt;&gt;0,INDEX([1]Temps!$A$1:$L$44,MATCH($D4,[1]Temps!$A$1:$A$100,0),MATCH(CD5,[1]Temps!$A$1:$ZZ$1,0))/INDEX([1]Sketchs!$A$1:$ZZ$200, MATCH($C4, [1]Sketchs!$L$1:$L$101,0),MATCH(CD5,[1]Sketchs!$A$1:$K$1,0)),"")</f>
        <v/>
      </c>
      <c r="CE6" s="200" t="str">
        <f>IF(CE4&lt;&gt;0,INDEX([1]Temps!$A$1:$L$44,MATCH($D4,[1]Temps!$A$1:$A$100,0),MATCH(CE5,[1]Temps!$A$1:$ZZ$1,0))/INDEX([1]Sketchs!$A$1:$ZZ$200, MATCH($C4, [1]Sketchs!$L$1:$L$101,0),MATCH(CE5,[1]Sketchs!$A$1:$K$1,0)),"")</f>
        <v/>
      </c>
      <c r="CF6" s="198">
        <f>IF(CF4&lt;&gt;0,INDEX([1]Temps!$A$1:$L$44,MATCH($D4,[1]Temps!$A$1:$A$100,0),MATCH(CF5,[1]Temps!$A$1:$ZZ$1,0))/INDEX([1]Sketchs!$A$1:$ZZ$200, MATCH($C4, [1]Sketchs!$L$1:$L$101,0),MATCH(CF5,[1]Sketchs!$A$1:$K$1,0)),"")</f>
        <v>3.5</v>
      </c>
      <c r="CG6" s="199">
        <f>IF(CG4&lt;&gt;0,INDEX([1]Temps!$A$1:$L$44,MATCH($D4,[1]Temps!$A$1:$A$100,0),MATCH(CG5,[1]Temps!$A$1:$ZZ$1,0))/INDEX([1]Sketchs!$A$1:$ZZ$200, MATCH($C4, [1]Sketchs!$L$1:$L$101,0),MATCH(CG5,[1]Sketchs!$A$1:$K$1,0)),"")</f>
        <v>3.5</v>
      </c>
      <c r="CH6" s="199" t="str">
        <f>IF(CH4&lt;&gt;0,INDEX([1]Temps!$A$1:$L$44,MATCH($D4,[1]Temps!$A$1:$A$100,0),MATCH(CH5,[1]Temps!$A$1:$ZZ$1,0))/INDEX([1]Sketchs!$A$1:$ZZ$200, MATCH($C4, [1]Sketchs!$L$1:$L$101,0),MATCH(CH5,[1]Sketchs!$A$1:$K$1,0)),"")</f>
        <v/>
      </c>
      <c r="CI6" s="199" t="str">
        <f>IF(CI4&lt;&gt;0,INDEX([1]Temps!$A$1:$L$44,MATCH($D4,[1]Temps!$A$1:$A$100,0),MATCH(CI5,[1]Temps!$A$1:$ZZ$1,0))/INDEX([1]Sketchs!$A$1:$ZZ$200, MATCH($C4, [1]Sketchs!$L$1:$L$101,0),MATCH(CI5,[1]Sketchs!$A$1:$K$1,0)),"")</f>
        <v/>
      </c>
      <c r="CJ6" s="199" t="str">
        <f>IF(CJ4&lt;&gt;0,INDEX([1]Temps!$A$1:$L$44,MATCH($D4,[1]Temps!$A$1:$A$100,0),MATCH(CJ5,[1]Temps!$A$1:$ZZ$1,0))/INDEX([1]Sketchs!$A$1:$ZZ$200, MATCH($C4, [1]Sketchs!$L$1:$L$101,0),MATCH(CJ5,[1]Sketchs!$A$1:$K$1,0)),"")</f>
        <v/>
      </c>
      <c r="CK6" s="196" t="str">
        <f>IF(CK4&lt;&gt;0,INDEX([1]Temps!$A$1:$L$44,MATCH($D4,[1]Temps!$A$1:$A$100,0),MATCH(CK5,[1]Temps!$A$1:$ZZ$1,0))/INDEX([1]Sketchs!$A$1:$ZZ$200, MATCH($C4, [1]Sketchs!$L$1:$L$101,0),MATCH(CK5,[1]Sketchs!$A$1:$K$1,0)),"")</f>
        <v/>
      </c>
      <c r="CL6" s="200" t="str">
        <f>IF(CL4&lt;&gt;0,INDEX([1]Temps!$A$1:$L$44,MATCH($D4,[1]Temps!$A$1:$A$100,0),MATCH(CL5,[1]Temps!$A$1:$ZZ$1,0))/INDEX([1]Sketchs!$A$1:$ZZ$200, MATCH($C4, [1]Sketchs!$L$1:$L$101,0),MATCH(CL5,[1]Sketchs!$A$1:$K$1,0)),"")</f>
        <v/>
      </c>
      <c r="CM6" s="198" t="str">
        <f>IF(CM4&lt;&gt;0,INDEX([1]Temps!$A$1:$L$44,MATCH($D4,[1]Temps!$A$1:$A$100,0),MATCH(CM5,[1]Temps!$A$1:$ZZ$1,0))/INDEX([1]Sketchs!$A$1:$ZZ$200, MATCH($C4, [1]Sketchs!$L$1:$L$101,0),MATCH(CM5,[1]Sketchs!$A$1:$K$1,0)),"")</f>
        <v/>
      </c>
      <c r="CN6" s="199" t="str">
        <f>IF(CN4&lt;&gt;0,INDEX([1]Temps!$A$1:$L$44,MATCH($D4,[1]Temps!$A$1:$A$100,0),MATCH(CN5,[1]Temps!$A$1:$ZZ$1,0))/INDEX([1]Sketchs!$A$1:$ZZ$200, MATCH($C4, [1]Sketchs!$L$1:$L$101,0),MATCH(CN5,[1]Sketchs!$A$1:$K$1,0)),"")</f>
        <v/>
      </c>
      <c r="CO6" s="199" t="str">
        <f>IF(CO4&lt;&gt;0,INDEX([1]Temps!$A$1:$L$44,MATCH($D4,[1]Temps!$A$1:$A$100,0),MATCH(CO5,[1]Temps!$A$1:$ZZ$1,0))/INDEX([1]Sketchs!$A$1:$ZZ$200, MATCH($C4, [1]Sketchs!$L$1:$L$101,0),MATCH(CO5,[1]Sketchs!$A$1:$K$1,0)),"")</f>
        <v/>
      </c>
      <c r="CP6" s="199" t="str">
        <f>IF(CP4&lt;&gt;0,INDEX([1]Temps!$A$1:$L$44,MATCH($D4,[1]Temps!$A$1:$A$100,0),MATCH(CP5,[1]Temps!$A$1:$ZZ$1,0))/INDEX([1]Sketchs!$A$1:$ZZ$200, MATCH($C4, [1]Sketchs!$L$1:$L$101,0),MATCH(CP5,[1]Sketchs!$A$1:$K$1,0)),"")</f>
        <v/>
      </c>
      <c r="CQ6" s="199" t="str">
        <f>IF(CQ4&lt;&gt;0,INDEX([1]Temps!$A$1:$L$44,MATCH($D4,[1]Temps!$A$1:$A$100,0),MATCH(CQ5,[1]Temps!$A$1:$ZZ$1,0))/INDEX([1]Sketchs!$A$1:$ZZ$200, MATCH($C4, [1]Sketchs!$L$1:$L$101,0),MATCH(CQ5,[1]Sketchs!$A$1:$K$1,0)),"")</f>
        <v/>
      </c>
      <c r="CR6" s="196" t="str">
        <f>IF(CR4&lt;&gt;0,INDEX([1]Temps!$A$1:$L$44,MATCH($D4,[1]Temps!$A$1:$A$100,0),MATCH(CR5,[1]Temps!$A$1:$ZZ$1,0))/INDEX([1]Sketchs!$A$1:$ZZ$200, MATCH($C4, [1]Sketchs!$L$1:$L$101,0),MATCH(CR5,[1]Sketchs!$A$1:$K$1,0)),"")</f>
        <v/>
      </c>
      <c r="CS6" s="200" t="str">
        <f>IF(CS4&lt;&gt;0,INDEX([1]Temps!$A$1:$L$44,MATCH($D4,[1]Temps!$A$1:$A$100,0),MATCH(CS5,[1]Temps!$A$1:$ZZ$1,0))/INDEX([1]Sketchs!$A$1:$ZZ$200, MATCH($C4, [1]Sketchs!$L$1:$L$101,0),MATCH(CS5,[1]Sketchs!$A$1:$K$1,0)),"")</f>
        <v/>
      </c>
      <c r="CT6" s="198" t="str">
        <f>IF(CT4&lt;&gt;0,INDEX([1]Temps!$A$1:$L$44,MATCH($D4,[1]Temps!$A$1:$A$100,0),MATCH(CT5,[1]Temps!$A$1:$ZZ$1,0))/INDEX([1]Sketchs!$A$1:$ZZ$200, MATCH($C4, [1]Sketchs!$L$1:$L$101,0),MATCH(CT5,[1]Sketchs!$A$1:$K$1,0)),"")</f>
        <v/>
      </c>
      <c r="CU6" s="199" t="str">
        <f>IF(CU4&lt;&gt;0,INDEX([1]Temps!$A$1:$L$44,MATCH($D4,[1]Temps!$A$1:$A$100,0),MATCH(CU5,[1]Temps!$A$1:$ZZ$1,0))/INDEX([1]Sketchs!$A$1:$ZZ$200, MATCH($C4, [1]Sketchs!$L$1:$L$101,0),MATCH(CU5,[1]Sketchs!$A$1:$K$1,0)),"")</f>
        <v/>
      </c>
      <c r="CV6" s="199" t="str">
        <f>IF(CV4&lt;&gt;0,INDEX([1]Temps!$A$1:$L$44,MATCH($D4,[1]Temps!$A$1:$A$100,0),MATCH(CV5,[1]Temps!$A$1:$ZZ$1,0))/INDEX([1]Sketchs!$A$1:$ZZ$200, MATCH($C4, [1]Sketchs!$L$1:$L$101,0),MATCH(CV5,[1]Sketchs!$A$1:$K$1,0)),"")</f>
        <v/>
      </c>
      <c r="CW6" s="199" t="str">
        <f>IF(CW4&lt;&gt;0,INDEX([1]Temps!$A$1:$L$44,MATCH($D4,[1]Temps!$A$1:$A$100,0),MATCH(CW5,[1]Temps!$A$1:$ZZ$1,0))/INDEX([1]Sketchs!$A$1:$ZZ$200, MATCH($C4, [1]Sketchs!$L$1:$L$101,0),MATCH(CW5,[1]Sketchs!$A$1:$K$1,0)),"")</f>
        <v/>
      </c>
      <c r="CX6" s="199" t="str">
        <f>IF(CX4&lt;&gt;0,INDEX([1]Temps!$A$1:$L$44,MATCH($D4,[1]Temps!$A$1:$A$100,0),MATCH(CX5,[1]Temps!$A$1:$ZZ$1,0))/INDEX([1]Sketchs!$A$1:$ZZ$200, MATCH($C4, [1]Sketchs!$L$1:$L$101,0),MATCH(CX5,[1]Sketchs!$A$1:$K$1,0)),"")</f>
        <v/>
      </c>
      <c r="CY6" s="196" t="str">
        <f>IF(CY4&lt;&gt;0,INDEX([1]Temps!$A$1:$L$44,MATCH($D4,[1]Temps!$A$1:$A$100,0),MATCH(CY5,[1]Temps!$A$1:$ZZ$1,0))/INDEX([1]Sketchs!$A$1:$ZZ$200, MATCH($C4, [1]Sketchs!$L$1:$L$101,0),MATCH(CY5,[1]Sketchs!$A$1:$K$1,0)),"")</f>
        <v/>
      </c>
      <c r="CZ6" s="200" t="str">
        <f>IF(CZ4&lt;&gt;0,INDEX([1]Temps!$A$1:$L$44,MATCH($D4,[1]Temps!$A$1:$A$100,0),MATCH(CZ5,[1]Temps!$A$1:$ZZ$1,0))/INDEX([1]Sketchs!$A$1:$ZZ$200, MATCH($C4, [1]Sketchs!$L$1:$L$101,0),MATCH(CZ5,[1]Sketchs!$A$1:$K$1,0)),"")</f>
        <v/>
      </c>
      <c r="DA6" s="201" t="str">
        <f>IF(DA4&lt;&gt;0,INDEX([1]Temps!$A$1:$L$44,MATCH($D4,[1]Temps!$A$1:$A$100,0),MATCH(DA5,[1]Temps!$A$1:$ZZ$1,0))/INDEX([1]Sketchs!$A$1:$ZZ$200, MATCH($C4, [1]Sketchs!$L$1:$L$101,0),MATCH(DA5,[1]Sketchs!$A$1:$K$1,0)),"")</f>
        <v/>
      </c>
      <c r="DB6" s="199" t="str">
        <f>IF(DB4&lt;&gt;0,INDEX([1]Temps!$A$1:$L$44,MATCH($D4,[1]Temps!$A$1:$A$100,0),MATCH(DB5,[1]Temps!$A$1:$ZZ$1,0))/INDEX([1]Sketchs!$A$1:$ZZ$200, MATCH($C4, [1]Sketchs!$L$1:$L$101,0),MATCH(DB5,[1]Sketchs!$A$1:$K$1,0)),"")</f>
        <v/>
      </c>
      <c r="DC6" s="199" t="str">
        <f>IF(DC4&lt;&gt;0,INDEX([1]Temps!$A$1:$L$44,MATCH($D4,[1]Temps!$A$1:$A$100,0),MATCH(DC5,[1]Temps!$A$1:$ZZ$1,0))/INDEX([1]Sketchs!$A$1:$ZZ$200, MATCH($C4, [1]Sketchs!$L$1:$L$101,0),MATCH(DC5,[1]Sketchs!$A$1:$K$1,0)),"")</f>
        <v/>
      </c>
      <c r="DD6" s="199" t="str">
        <f>IF(DD4&lt;&gt;0,INDEX([1]Temps!$A$1:$L$44,MATCH($D4,[1]Temps!$A$1:$A$100,0),MATCH(DD5,[1]Temps!$A$1:$ZZ$1,0))/INDEX([1]Sketchs!$A$1:$ZZ$200, MATCH($C4, [1]Sketchs!$L$1:$L$101,0),MATCH(DD5,[1]Sketchs!$A$1:$K$1,0)),"")</f>
        <v/>
      </c>
      <c r="DE6" s="199" t="str">
        <f>IF(DE4&lt;&gt;0,INDEX([1]Temps!$A$1:$L$44,MATCH($D4,[1]Temps!$A$1:$A$100,0),MATCH(DE5,[1]Temps!$A$1:$ZZ$1,0))/INDEX([1]Sketchs!$A$1:$ZZ$200, MATCH($C4, [1]Sketchs!$L$1:$L$101,0),MATCH(DE5,[1]Sketchs!$A$1:$K$1,0)),"")</f>
        <v/>
      </c>
      <c r="DF6" s="196" t="str">
        <f>IF(DF4&lt;&gt;0,INDEX([1]Temps!$A$1:$L$44,MATCH($D4,[1]Temps!$A$1:$A$100,0),MATCH(DF5,[1]Temps!$A$1:$ZZ$1,0))/INDEX([1]Sketchs!$A$1:$ZZ$200, MATCH($C4, [1]Sketchs!$L$1:$L$101,0),MATCH(DF5,[1]Sketchs!$A$1:$K$1,0)),"")</f>
        <v/>
      </c>
      <c r="DG6" s="197" t="str">
        <f>IF(DG4&lt;&gt;0,INDEX([1]Temps!$A$1:$L$44,MATCH($D4,[1]Temps!$A$1:$A$100,0),MATCH(DG5,[1]Temps!$A$1:$ZZ$1,0))/INDEX([1]Sketchs!$A$1:$ZZ$200, MATCH($C4, [1]Sketchs!$L$1:$L$101,0),MATCH(DG5,[1]Sketchs!$A$1:$K$1,0)),"")</f>
        <v/>
      </c>
      <c r="DH6" s="198" t="str">
        <f>IF(DH4&lt;&gt;0,INDEX([1]Temps!$A$1:$L$44,MATCH($D4,[1]Temps!$A$1:$A$100,0),MATCH(DH5,[1]Temps!$A$1:$ZZ$1,0))/INDEX([1]Sketchs!$A$1:$ZZ$200, MATCH($C4, [1]Sketchs!$L$1:$L$101,0),MATCH(DH5,[1]Sketchs!$A$1:$K$1,0)),"")</f>
        <v/>
      </c>
      <c r="DI6" s="199" t="str">
        <f>IF(DI4&lt;&gt;0,INDEX([1]Temps!$A$1:$L$44,MATCH($D4,[1]Temps!$A$1:$A$100,0),MATCH(DI5,[1]Temps!$A$1:$ZZ$1,0))/INDEX([1]Sketchs!$A$1:$ZZ$200, MATCH($C4, [1]Sketchs!$L$1:$L$101,0),MATCH(DI5,[1]Sketchs!$A$1:$K$1,0)),"")</f>
        <v/>
      </c>
      <c r="DJ6" s="199" t="str">
        <f>IF(DJ4&lt;&gt;0,INDEX([1]Temps!$A$1:$L$44,MATCH($D4,[1]Temps!$A$1:$A$100,0),MATCH(DJ5,[1]Temps!$A$1:$ZZ$1,0))/INDEX([1]Sketchs!$A$1:$ZZ$200, MATCH($C4, [1]Sketchs!$L$1:$L$101,0),MATCH(DJ5,[1]Sketchs!$A$1:$K$1,0)),"")</f>
        <v/>
      </c>
      <c r="DK6" s="199" t="str">
        <f>IF(DK4&lt;&gt;0,INDEX([1]Temps!$A$1:$L$44,MATCH($D4,[1]Temps!$A$1:$A$100,0),MATCH(DK5,[1]Temps!$A$1:$ZZ$1,0))/INDEX([1]Sketchs!$A$1:$ZZ$200, MATCH($C4, [1]Sketchs!$L$1:$L$101,0),MATCH(DK5,[1]Sketchs!$A$1:$K$1,0)),"")</f>
        <v/>
      </c>
      <c r="DL6" s="199" t="str">
        <f>IF(DL4&lt;&gt;0,INDEX([1]Temps!$A$1:$L$44,MATCH($D4,[1]Temps!$A$1:$A$100,0),MATCH(DL5,[1]Temps!$A$1:$ZZ$1,0))/INDEX([1]Sketchs!$A$1:$ZZ$200, MATCH($C4, [1]Sketchs!$L$1:$L$101,0),MATCH(DL5,[1]Sketchs!$A$1:$K$1,0)),"")</f>
        <v/>
      </c>
      <c r="DM6" s="196" t="str">
        <f>IF(DM4&lt;&gt;0,INDEX([1]Temps!$A$1:$L$44,MATCH($D4,[1]Temps!$A$1:$A$100,0),MATCH(DM5,[1]Temps!$A$1:$ZZ$1,0))/INDEX([1]Sketchs!$A$1:$ZZ$200, MATCH($C4, [1]Sketchs!$L$1:$L$101,0),MATCH(DM5,[1]Sketchs!$A$1:$K$1,0)),"")</f>
        <v/>
      </c>
      <c r="DN6" s="200" t="str">
        <f>IF(DN4&lt;&gt;0,INDEX([1]Temps!$A$1:$L$44,MATCH($D4,[1]Temps!$A$1:$A$100,0),MATCH(DN5,[1]Temps!$A$1:$ZZ$1,0))/INDEX([1]Sketchs!$A$1:$ZZ$200, MATCH($C4, [1]Sketchs!$L$1:$L$101,0),MATCH(DN5,[1]Sketchs!$A$1:$K$1,0)),"")</f>
        <v/>
      </c>
      <c r="DO6" s="198" t="str">
        <f>IF(DO4&lt;&gt;0,INDEX([1]Temps!$A$1:$L$44,MATCH($D4,[1]Temps!$A$1:$A$100,0),MATCH(DO5,[1]Temps!$A$1:$ZZ$1,0))/INDEX([1]Sketchs!$A$1:$ZZ$200, MATCH($C4, [1]Sketchs!$L$1:$L$101,0),MATCH(DO5,[1]Sketchs!$A$1:$K$1,0)),"")</f>
        <v/>
      </c>
      <c r="DP6" s="199" t="str">
        <f>IF(DP4&lt;&gt;0,INDEX([1]Temps!$A$1:$L$44,MATCH($D4,[1]Temps!$A$1:$A$100,0),MATCH(DP5,[1]Temps!$A$1:$ZZ$1,0))/INDEX([1]Sketchs!$A$1:$ZZ$200, MATCH($C4, [1]Sketchs!$L$1:$L$101,0),MATCH(DP5,[1]Sketchs!$A$1:$K$1,0)),"")</f>
        <v/>
      </c>
      <c r="DQ6" s="199" t="str">
        <f>IF(DQ4&lt;&gt;0,INDEX([1]Temps!$A$1:$L$44,MATCH($D4,[1]Temps!$A$1:$A$100,0),MATCH(DQ5,[1]Temps!$A$1:$ZZ$1,0))/INDEX([1]Sketchs!$A$1:$ZZ$200, MATCH($C4, [1]Sketchs!$L$1:$L$101,0),MATCH(DQ5,[1]Sketchs!$A$1:$K$1,0)),"")</f>
        <v/>
      </c>
      <c r="DR6" s="199" t="str">
        <f>IF(DR4&lt;&gt;0,INDEX([1]Temps!$A$1:$L$44,MATCH($D4,[1]Temps!$A$1:$A$100,0),MATCH(DR5,[1]Temps!$A$1:$ZZ$1,0))/INDEX([1]Sketchs!$A$1:$ZZ$200, MATCH($C4, [1]Sketchs!$L$1:$L$101,0),MATCH(DR5,[1]Sketchs!$A$1:$K$1,0)),"")</f>
        <v/>
      </c>
      <c r="DS6" s="196" t="str">
        <f>IF(DS4&lt;&gt;0,INDEX([1]Temps!$A$1:$L$44,MATCH($D4,[1]Temps!$A$1:$A$100,0),MATCH(DS5,[1]Temps!$A$1:$ZZ$1,0))/INDEX([1]Sketchs!$A$1:$ZZ$200, MATCH($C4, [1]Sketchs!$L$1:$L$101,0),MATCH(DS5,[1]Sketchs!$A$1:$K$1,0)),"")</f>
        <v/>
      </c>
      <c r="DT6" s="196" t="str">
        <f>IF(DT4&lt;&gt;0,INDEX([1]Temps!$A$1:$L$44,MATCH($D4,[1]Temps!$A$1:$A$100,0),MATCH(DT5,[1]Temps!$A$1:$ZZ$1,0))/INDEX([1]Sketchs!$A$1:$ZZ$200, MATCH($C4, [1]Sketchs!$L$1:$L$101,0),MATCH(DT5,[1]Sketchs!$A$1:$K$1,0)),"")</f>
        <v/>
      </c>
      <c r="DU6" s="200" t="str">
        <f>IF(DU4&lt;&gt;0,INDEX([1]Temps!$A$1:$L$44,MATCH($D4,[1]Temps!$A$1:$A$100,0),MATCH(DU5,[1]Temps!$A$1:$ZZ$1,0))/INDEX([1]Sketchs!$A$1:$ZZ$200, MATCH($C4, [1]Sketchs!$L$1:$L$101,0),MATCH(DU5,[1]Sketchs!$A$1:$K$1,0)),"")</f>
        <v/>
      </c>
      <c r="DV6" s="198" t="str">
        <f>IF(DV4&lt;&gt;0,INDEX([1]Temps!$A$1:$L$44,MATCH($D4,[1]Temps!$A$1:$A$100,0),MATCH(DV5,[1]Temps!$A$1:$ZZ$1,0))/INDEX([1]Sketchs!$A$1:$ZZ$200, MATCH($C4, [1]Sketchs!$L$1:$L$101,0),MATCH(DV5,[1]Sketchs!$A$1:$K$1,0)),"")</f>
        <v/>
      </c>
      <c r="DW6" s="199" t="str">
        <f>IF(DW4&lt;&gt;0,INDEX([1]Temps!$A$1:$L$44,MATCH($D4,[1]Temps!$A$1:$A$100,0),MATCH(DW5,[1]Temps!$A$1:$ZZ$1,0))/INDEX([1]Sketchs!$A$1:$ZZ$200, MATCH($C4, [1]Sketchs!$L$1:$L$101,0),MATCH(DW5,[1]Sketchs!$A$1:$K$1,0)),"")</f>
        <v/>
      </c>
      <c r="DX6" s="199" t="str">
        <f>IF(DX4&lt;&gt;0,INDEX([1]Temps!$A$1:$L$44,MATCH($D4,[1]Temps!$A$1:$A$100,0),MATCH(DX5,[1]Temps!$A$1:$ZZ$1,0))/INDEX([1]Sketchs!$A$1:$ZZ$200, MATCH($C4, [1]Sketchs!$L$1:$L$101,0),MATCH(DX5,[1]Sketchs!$A$1:$K$1,0)),"")</f>
        <v/>
      </c>
      <c r="DY6" s="199" t="str">
        <f>IF(DY4&lt;&gt;0,INDEX([1]Temps!$A$1:$L$44,MATCH($D4,[1]Temps!$A$1:$A$100,0),MATCH(DY5,[1]Temps!$A$1:$ZZ$1,0))/INDEX([1]Sketchs!$A$1:$ZZ$200, MATCH($C4, [1]Sketchs!$L$1:$L$101,0),MATCH(DY5,[1]Sketchs!$A$1:$K$1,0)),"")</f>
        <v/>
      </c>
      <c r="DZ6" s="196" t="str">
        <f>IF(DZ4&lt;&gt;0,INDEX([1]Temps!$A$1:$L$44,MATCH($D4,[1]Temps!$A$1:$A$100,0),MATCH(DZ5,[1]Temps!$A$1:$ZZ$1,0))/INDEX([1]Sketchs!$A$1:$ZZ$200, MATCH($C4, [1]Sketchs!$L$1:$L$101,0),MATCH(DZ5,[1]Sketchs!$A$1:$K$1,0)),"")</f>
        <v/>
      </c>
      <c r="EA6" s="196" t="str">
        <f>IF(EA4&lt;&gt;0,INDEX([1]Temps!$A$1:$L$44,MATCH($D4,[1]Temps!$A$1:$A$100,0),MATCH(EA5,[1]Temps!$A$1:$ZZ$1,0))/INDEX([1]Sketchs!$A$1:$ZZ$200, MATCH($C4, [1]Sketchs!$L$1:$L$101,0),MATCH(EA5,[1]Sketchs!$A$1:$K$1,0)),"")</f>
        <v/>
      </c>
      <c r="EB6" s="200" t="str">
        <f>IF(EB4&lt;&gt;0,INDEX([1]Temps!$A$1:$L$44,MATCH($D4,[1]Temps!$A$1:$A$100,0),MATCH(EB5,[1]Temps!$A$1:$ZZ$1,0))/INDEX([1]Sketchs!$A$1:$ZZ$200, MATCH($C4, [1]Sketchs!$L$1:$L$101,0),MATCH(EB5,[1]Sketchs!$A$1:$K$1,0)),"")</f>
        <v/>
      </c>
      <c r="EC6" s="166"/>
      <c r="ED6" s="166"/>
      <c r="EE6" s="166"/>
      <c r="EF6" s="166"/>
      <c r="EG6" s="166"/>
      <c r="EH6" s="166"/>
      <c r="EI6" s="166"/>
      <c r="EJ6" s="166"/>
      <c r="EK6" s="166"/>
      <c r="EL6" s="166"/>
      <c r="EM6" s="147"/>
    </row>
    <row r="7" spans="1:143 16145:16145" s="74" customFormat="1" ht="16" thickTop="1" x14ac:dyDescent="0.35">
      <c r="A7" s="170">
        <v>375960</v>
      </c>
      <c r="B7" s="172" t="s">
        <v>125</v>
      </c>
      <c r="C7" s="172" t="s">
        <v>105</v>
      </c>
      <c r="D7" s="172" t="str">
        <f>IF(ISBLANK(C7)=FALSE,VLOOKUP(C7,Sketchs!$L$1:$AAG$99,2,FALSE),"")</f>
        <v xml:space="preserve">PW100 - CIE </v>
      </c>
      <c r="E7" s="172">
        <f>IF(ISBLANK(C7)=FALSE,VLOOKUP($C7,Sketchs!$L$1:$AAG$99,3,FALSE),"")</f>
        <v>22</v>
      </c>
      <c r="F7" s="93"/>
      <c r="G7" s="76"/>
      <c r="H7" s="58" t="s">
        <v>74</v>
      </c>
      <c r="I7" s="118"/>
      <c r="J7" s="54">
        <f>IF($F7=J$2,1,IF(I7=0,0,IF(I7&lt;$E7,I7+1,0)))</f>
        <v>0</v>
      </c>
      <c r="K7" s="54">
        <f>IF($F7=K$2,1,IF(J7=0,0,IF(J7&lt;$E7,J7+1,0)))</f>
        <v>0</v>
      </c>
      <c r="L7" s="55"/>
      <c r="M7" s="56"/>
      <c r="N7" s="77">
        <f>IF($F7=N$2,1,IF(K7=0,0,IF(K7&lt;$E7,K7+1,0)))</f>
        <v>0</v>
      </c>
      <c r="O7" s="54">
        <f>IF($F7=O$2,1,IF(N7=0,0,IF(N7&lt;$E7,N7+1,0)))</f>
        <v>0</v>
      </c>
      <c r="P7" s="77">
        <f>IF($F7=P$2,1,IF(O7=0,0,IF(O7&lt;$E7,O7+1,0)))</f>
        <v>0</v>
      </c>
      <c r="Q7" s="54">
        <f>IF($F7=Q$2,1,IF(P7=0,0,IF(P7&lt;$E7,P7+1,0)))</f>
        <v>0</v>
      </c>
      <c r="R7" s="77">
        <f>IF($F7=R$2,1,IF(Q7=0,0,IF(Q7&lt;$E7,Q7+1,0)))</f>
        <v>0</v>
      </c>
      <c r="S7" s="55"/>
      <c r="T7" s="56"/>
      <c r="U7" s="77">
        <f>IF($F7=U$2,1,IF(R7=0,0,IF(R7&lt;$E7,R7+1,0)))</f>
        <v>0</v>
      </c>
      <c r="V7" s="54">
        <f>IF($F7=V$2,1,IF(U7=0,0,IF(U7&lt;$E7,U7+1,0)))</f>
        <v>0</v>
      </c>
      <c r="W7" s="54">
        <f>IF($F7=W$2,1,IF(V7=0,0,IF(V7&lt;$E7,V7+1,0)))</f>
        <v>0</v>
      </c>
      <c r="X7" s="54">
        <f>IF($F7=X$2,1,IF(W7=0,0,IF(W7&lt;$E7,W7+1,0)))</f>
        <v>0</v>
      </c>
      <c r="Y7" s="54">
        <f>IF($F7=Y$2,1,IF(X7=0,0,IF(X7&lt;$E7,X7+1,0)))</f>
        <v>0</v>
      </c>
      <c r="Z7" s="55"/>
      <c r="AA7" s="56"/>
      <c r="AB7" s="57">
        <f>IF($F7=AB$2,1,IF(Y7=0,0,IF(Y7&lt;$E7,Y7+1,0)))</f>
        <v>0</v>
      </c>
      <c r="AC7" s="54">
        <f>IF($F7=AC$2,1,IF(AB7=0,0,IF(AB7&lt;$E7,AB7+1,0)))</f>
        <v>0</v>
      </c>
      <c r="AD7" s="54">
        <f>IF($F7=AD$2,1,IF(AC7=0,0,IF(AC7&lt;$E7,AC7+1,0)))</f>
        <v>0</v>
      </c>
      <c r="AE7" s="54">
        <f>IF($F7=AE$2,1,IF(AD7=0,0,IF(AD7&lt;$E7,AD7+1,0)))</f>
        <v>0</v>
      </c>
      <c r="AF7" s="54">
        <f>IF($F7=AF$2,1,IF(AE7=0,0,IF(AE7&lt;$E7,AE7+1,0)))</f>
        <v>0</v>
      </c>
      <c r="AG7" s="55"/>
      <c r="AH7" s="56"/>
      <c r="AI7" s="57">
        <f>IF($F7=AI$2,1,IF(AF7=0,0,IF(AF7&lt;$E7,AF7+1,0)))</f>
        <v>0</v>
      </c>
      <c r="AJ7" s="54">
        <f>IF($F7=AJ$2,1,IF(AI7=0,0,IF(AI7&lt;$E7,AI7+1,0)))</f>
        <v>0</v>
      </c>
      <c r="AK7" s="118">
        <f>IF($F7=AK$2,1,IF(AJ7=0,0,IF(AJ7&lt;$E7,AJ7+1,0)))</f>
        <v>0</v>
      </c>
      <c r="AL7" s="118">
        <f>IF($F7=AL$2,1,IF(AK7=0,0,IF(AK7&lt;$E7,AK7+1,0)))</f>
        <v>0</v>
      </c>
      <c r="AM7" s="118">
        <f>IF($F7=AM$2,1,IF(AL7=0,0,IF(AL7&lt;$E7,AL7+1,0)))</f>
        <v>0</v>
      </c>
      <c r="AN7" s="55"/>
      <c r="AO7" s="55"/>
      <c r="AP7" s="139">
        <f>IF($F7=AP$2,1,IF(AM7=0,0,IF(AM7&lt;$E7,AM7+1,0)))</f>
        <v>0</v>
      </c>
      <c r="AQ7" s="118">
        <f>IF($F7=AQ$2,1,IF(AP7=0,0,IF(AP7&lt;$E7,AP7+1,0)))</f>
        <v>0</v>
      </c>
      <c r="AR7" s="118">
        <f>IF($F7=AR$2,1,IF(AQ7=0,0,IF(AQ7&lt;$E7,AQ7+1,0)))</f>
        <v>0</v>
      </c>
      <c r="AS7" s="118">
        <f>IF($F7=AS$2,1,IF(AR7=0,0,IF(AR7&lt;$E7,AR7+1,0)))</f>
        <v>0</v>
      </c>
      <c r="AT7" s="118">
        <f>IF($F7=AT$2,1,IF(AS7=0,0,IF(AS7&lt;$E7,AS7+1,0)))</f>
        <v>0</v>
      </c>
      <c r="AU7" s="55"/>
      <c r="AV7" s="56"/>
      <c r="AW7" s="153">
        <f>IF($F7=AW$2,1,IF(AT7=0,0,IF(AT7&lt;$E7,AT7+1,0)))</f>
        <v>0</v>
      </c>
      <c r="AX7" s="118">
        <f>IF($F7=AX$2,1,IF(AW7=0,0,IF(AW7&lt;$E7,AW7+1,0)))</f>
        <v>0</v>
      </c>
      <c r="AY7" s="118"/>
      <c r="AZ7" s="118"/>
      <c r="BA7" s="118"/>
      <c r="BB7" s="55"/>
      <c r="BC7" s="56"/>
      <c r="BD7" s="153"/>
      <c r="BE7" s="118"/>
      <c r="BF7" s="118"/>
      <c r="BG7" s="118"/>
      <c r="BH7" s="181">
        <v>1</v>
      </c>
      <c r="BI7" s="182"/>
      <c r="BJ7" s="183"/>
      <c r="BK7" s="184">
        <f>IF($F7=BK$2,1,IF(BH7=0,0,IF(BH7&lt;$E7,BH7+1,0)))</f>
        <v>2</v>
      </c>
      <c r="BL7" s="185">
        <f>IF($F7=BL$2,1,IF(BK7=0,0,IF(BK7&lt;$E7,BK7+1,0)))</f>
        <v>3</v>
      </c>
      <c r="BM7" s="185">
        <f>IF($F7=BM$2,1,IF(BL7=0,0,IF(BL7&lt;$E7,BL7+1,0)))</f>
        <v>4</v>
      </c>
      <c r="BN7" s="185">
        <f>IF($F7=BN$2,1,IF(BM7=0,0,IF(BM7&lt;$E7,BM7+1,0)))</f>
        <v>5</v>
      </c>
      <c r="BO7" s="185">
        <f>IF($F7=BO$2,1,IF(BN7=0,0,IF(BN7&lt;$E7,BN7+1,0)))</f>
        <v>6</v>
      </c>
      <c r="BP7" s="182"/>
      <c r="BQ7" s="186"/>
      <c r="BR7" s="184">
        <f>IF($F7=BR$2,1,IF(BO7=0,0,IF(BO7&lt;$E7,BO7+1,0)))</f>
        <v>7</v>
      </c>
      <c r="BS7" s="185">
        <f>IF($F7=BS$2,1,IF(BR7=0,0,IF(BR7&lt;$E7,BR7+1,0)))</f>
        <v>8</v>
      </c>
      <c r="BT7" s="185">
        <f>IF($F7=BT$2,1,IF(BS7=0,0,IF(BS7&lt;$E7,BS7+1,0)))</f>
        <v>9</v>
      </c>
      <c r="BU7" s="185">
        <f>IF($F7=BU$2,1,IF(BT7=0,0,IF(BT7&lt;$E7,BT7+1,0)))</f>
        <v>10</v>
      </c>
      <c r="BV7" s="185">
        <f>IF($F7=BV$2,1,IF(BU7=0,0,IF(BU7&lt;$E7,BU7+1,0)))</f>
        <v>11</v>
      </c>
      <c r="BW7" s="182"/>
      <c r="BX7" s="186"/>
      <c r="BY7" s="184">
        <f>IF($F7=BY$2,1,IF(BV7=0,0,IF(BV7&lt;$E7,BV7+1,0)))</f>
        <v>12</v>
      </c>
      <c r="BZ7" s="185">
        <f>IF($F7=BZ$2,1,IF(BY7=0,0,IF(BY7&lt;$E7,BY7+1,0)))</f>
        <v>13</v>
      </c>
      <c r="CA7" s="185">
        <f>IF($F7=CA$2,1,IF(BZ7=0,0,IF(BZ7&lt;$E7,BZ7+1,0)))</f>
        <v>14</v>
      </c>
      <c r="CB7" s="185">
        <f>IF($F7=CB$2,1,IF(CA7=0,0,IF(CA7&lt;$E7,CA7+1,0)))</f>
        <v>15</v>
      </c>
      <c r="CC7" s="185">
        <f>IF($F7=CC$2,1,IF(CB7=0,0,IF(CB7&lt;$E7,CB7+1,0)))</f>
        <v>16</v>
      </c>
      <c r="CD7" s="182"/>
      <c r="CE7" s="186"/>
      <c r="CF7" s="184">
        <f>IF($F7=CF$2,1,IF(CC7=0,0,IF(CC7&lt;$E7,CC7+1,0)))</f>
        <v>17</v>
      </c>
      <c r="CG7" s="185">
        <f>IF($F7=CG$2,1,IF(CF7=0,0,IF(CF7&lt;$E7,CF7+1,0)))</f>
        <v>18</v>
      </c>
      <c r="CH7" s="185">
        <f>IF($F7=CH$2,1,IF(CG7=0,0,IF(CG7&lt;$E7,CG7+1,0)))</f>
        <v>19</v>
      </c>
      <c r="CI7" s="185">
        <f>IF($F7=CI$2,1,IF(CH7=0,0,IF(CH7&lt;$E7,CH7+1,0)))</f>
        <v>20</v>
      </c>
      <c r="CJ7" s="185">
        <f>IF($F7=CJ$2,1,IF(CI7=0,0,IF(CI7&lt;$E7,CI7+1,0)))</f>
        <v>21</v>
      </c>
      <c r="CK7" s="182"/>
      <c r="CL7" s="186"/>
      <c r="CM7" s="184">
        <f>IF($F7=CM$2,1,IF(CJ7=0,0,IF(CJ7&lt;$E7,CJ7+1,0)))</f>
        <v>22</v>
      </c>
      <c r="CN7" s="185">
        <f>IF($F7=CN$2,1,IF(CM7=0,0,IF(CM7&lt;$E7,CM7+1,0)))</f>
        <v>0</v>
      </c>
      <c r="CO7" s="185">
        <f>IF($F7=CO$2,1,IF(CN7=0,0,IF(CN7&lt;$E7,CN7+1,0)))</f>
        <v>0</v>
      </c>
      <c r="CP7" s="185">
        <f>IF($F7=CP$2,1,IF(CO7=0,0,IF(CO7&lt;$E7,CO7+1,0)))</f>
        <v>0</v>
      </c>
      <c r="CQ7" s="185">
        <f>IF($F7=CQ$2,1,IF(CP7=0,0,IF(CP7&lt;$E7,CP7+1,0)))</f>
        <v>0</v>
      </c>
      <c r="CR7" s="182"/>
      <c r="CS7" s="186"/>
      <c r="CT7" s="184">
        <f>IF($F7=CT$2,1,IF(CQ7=0,0,IF(CQ7&lt;$E7,CQ7+1,0)))</f>
        <v>0</v>
      </c>
      <c r="CU7" s="185">
        <f>IF($F7=CU$2,1,IF(CT7=0,0,IF(CT7&lt;$E7,CT7+1,0)))</f>
        <v>0</v>
      </c>
      <c r="CV7" s="185">
        <f>IF($F7=CV$2,1,IF(CU7=0,0,IF(CU7&lt;$E7,CU7+1,0)))</f>
        <v>0</v>
      </c>
      <c r="CW7" s="185">
        <f>IF($F7=CW$2,1,IF(CV7=0,0,IF(CV7&lt;$E7,CV7+1,0)))</f>
        <v>0</v>
      </c>
      <c r="CX7" s="185">
        <f>IF($F7=CX$2,1,IF(CW7=0,0,IF(CW7&lt;$E7,CW7+1,0)))</f>
        <v>0</v>
      </c>
      <c r="CY7" s="182"/>
      <c r="CZ7" s="186"/>
      <c r="DA7" s="187"/>
      <c r="DB7" s="185">
        <f>IF($F7=DB$2,1,IF(CX7=0,0,IF(CX7&lt;$E7,CX7+1,0)))</f>
        <v>0</v>
      </c>
      <c r="DC7" s="185">
        <f>IF($F7=DC$2,1,IF(DB7=0,0,IF(DB7&lt;$E7,DB7+1,0)))</f>
        <v>0</v>
      </c>
      <c r="DD7" s="185">
        <f>IF($F7=DD$2,1,IF(DC7=0,0,IF(DC7&lt;$E7,DC7+1,0)))</f>
        <v>0</v>
      </c>
      <c r="DE7" s="185">
        <f>IF($F7=DE$2,1,IF(DD7=0,0,IF(DD7&lt;$E7,DD7+1,0)))</f>
        <v>0</v>
      </c>
      <c r="DF7" s="182"/>
      <c r="DG7" s="183"/>
      <c r="DH7" s="184">
        <f>IF($F7=DH$2,1,IF(DE7=0,0,IF(DE7&lt;$E7,DE7+1,0)))</f>
        <v>0</v>
      </c>
      <c r="DI7" s="185">
        <f>IF($F7=DI$2,1,IF(DH7=0,0,IF(DH7&lt;$E7,DH7+1,0)))</f>
        <v>0</v>
      </c>
      <c r="DJ7" s="185">
        <f>IF($F7=DJ$2,1,IF(DI7=0,0,IF(DI7&lt;$E7,DI7+1,0)))</f>
        <v>0</v>
      </c>
      <c r="DK7" s="185">
        <f>IF($F7=DK$2,1,IF(DJ7=0,0,IF(DJ7&lt;$E7,DJ7+1,0)))</f>
        <v>0</v>
      </c>
      <c r="DL7" s="185">
        <f>IF($F7=DL$2,1,IF(DK7=0,0,IF(DK7&lt;$E7,DK7+1,0)))</f>
        <v>0</v>
      </c>
      <c r="DM7" s="182"/>
      <c r="DN7" s="186"/>
      <c r="DO7" s="184">
        <f>IF($F7=DO$2,1,IF(DL7=0,0,IF(DL7&lt;$E7,DL7+1,0)))</f>
        <v>0</v>
      </c>
      <c r="DP7" s="185">
        <f>IF($F7=DP$2,1,IF(DO7=0,0,IF(DO7&lt;$E7,DO7+1,0)))</f>
        <v>0</v>
      </c>
      <c r="DQ7" s="185">
        <f>IF($F7=DQ$2,1,IF(DP7=0,0,IF(DP7&lt;$E7,DP7+1,0)))</f>
        <v>0</v>
      </c>
      <c r="DR7" s="185">
        <f>IF($F7=DR$2,1,IF(DQ7=0,0,IF(DQ7&lt;$E7,DQ7+1,0)))</f>
        <v>0</v>
      </c>
      <c r="DS7" s="182">
        <f>IF($F7=DS$2,1,IF(DR7=0,0,IF(DR7&lt;$E7,DR7+1,0)))</f>
        <v>0</v>
      </c>
      <c r="DT7" s="182"/>
      <c r="DU7" s="186"/>
      <c r="DV7" s="184">
        <f>IF($F7=DV$2,1,IF(DS7=0,0,IF(DS7&lt;$E7,DS7+1,0)))</f>
        <v>0</v>
      </c>
      <c r="DW7" s="185">
        <f>IF($F7=DW$2,1,IF(DV7=0,0,IF(DV7&lt;$E7,DV7+1,0)))</f>
        <v>0</v>
      </c>
      <c r="DX7" s="185">
        <f>IF($F7=DX$2,1,IF(DW7=0,0,IF(DW7&lt;$E7,DW7+1,0)))</f>
        <v>0</v>
      </c>
      <c r="DY7" s="185">
        <f>IF($F7=DY$2,1,IF(DX7=0,0,IF(DX7&lt;$E7,DX7+1,0)))</f>
        <v>0</v>
      </c>
      <c r="DZ7" s="182">
        <f>IF($F7=DZ$2,1,IF(DY7=0,0,IF(DY7&lt;$E7,DY7+1,0)))</f>
        <v>0</v>
      </c>
      <c r="EA7" s="182"/>
      <c r="EB7" s="186"/>
      <c r="EC7" s="164"/>
      <c r="ED7" s="164">
        <v>44271</v>
      </c>
      <c r="EE7" s="164"/>
      <c r="EF7" s="164"/>
      <c r="EG7" s="164"/>
      <c r="EH7" s="164"/>
      <c r="EI7" s="164"/>
      <c r="EJ7" s="164"/>
      <c r="EK7" s="164"/>
      <c r="EL7" s="164"/>
      <c r="EM7" s="164"/>
    </row>
    <row r="8" spans="1:143 16145:16145" s="72" customFormat="1" ht="55" x14ac:dyDescent="0.35">
      <c r="A8" s="171"/>
      <c r="B8" s="173"/>
      <c r="C8" s="173"/>
      <c r="D8" s="173"/>
      <c r="E8" s="173"/>
      <c r="F8" s="92" t="s">
        <v>89</v>
      </c>
      <c r="G8" s="75"/>
      <c r="H8" s="66" t="s">
        <v>27</v>
      </c>
      <c r="I8" s="119" t="str" cm="1">
        <f t="array" ref="I8">IF(I7&lt;&gt;0,IF(INDEX(Sketchs!$L$1:$AAG$200, MATCH($C7, Sketchs!$L:$L,0), 4+I7)&lt;&gt;"",INDEX(Sketchs!$L$1:$AAG$200, MATCH($C7, Sketchs!$L:$L,0), 4+I7),""),"")</f>
        <v/>
      </c>
      <c r="J8" s="68" t="str" cm="1">
        <f t="array" ref="J8">IF(J7&lt;&gt;0,IF(INDEX(Sketchs!$L$1:$AAG$200, MATCH($C7, Sketchs!$L:$L,0), 4+J7)&lt;&gt;"",INDEX(Sketchs!$L$1:$AAG$200, MATCH($C7, Sketchs!$L:$L,0), 4+J7),""),"")</f>
        <v/>
      </c>
      <c r="K8" s="68" t="str" cm="1">
        <f t="array" ref="K8">IF(K7&lt;&gt;0,IF(INDEX(Sketchs!$L$1:$AAG$200, MATCH($C7, Sketchs!$L:$L,0), 4+K7)&lt;&gt;"",INDEX(Sketchs!$L$1:$AAG$200, MATCH($C7, Sketchs!$L:$L,0), 4+K7),""),"")</f>
        <v/>
      </c>
      <c r="L8" s="69" t="str" cm="1">
        <f t="array" ref="L8">IF(L7&lt;&gt;0,IF(INDEX(Sketchs!$L$1:$AAG$200, MATCH($C7, Sketchs!$L:$L,0), 4+L7)&lt;&gt;"",INDEX(Sketchs!$L$1:$AAG$200, MATCH($C7, Sketchs!$L:$L,0), 4+L7),""),"")</f>
        <v/>
      </c>
      <c r="M8" s="70" t="str" cm="1">
        <f t="array" ref="M8">IF(M7&lt;&gt;0,IF(INDEX(Sketchs!$L$1:$AAG$200, MATCH($C7, Sketchs!$L:$L,0), 4+M7)&lt;&gt;"",INDEX(Sketchs!$L$1:$AAG$200, MATCH($C7, Sketchs!$L:$L,0), 4+M7),""),"")</f>
        <v/>
      </c>
      <c r="N8" s="71" t="str" cm="1">
        <f t="array" ref="N8">IF(N7&lt;&gt;0,IF(INDEX(Sketchs!$L$1:$AAG$200, MATCH($C7, Sketchs!$L:$L,0), 4+N7)&lt;&gt;"",INDEX(Sketchs!$L$1:$AAG$200, MATCH($C7, Sketchs!$L:$L,0), 4+N7),""),"")</f>
        <v/>
      </c>
      <c r="O8" s="71" t="str" cm="1">
        <f t="array" ref="O8">IF(O7&lt;&gt;0,IF(INDEX(Sketchs!$L$1:$AAG$200, MATCH($C7, Sketchs!$L:$L,0), 4+O7)&lt;&gt;"",INDEX(Sketchs!$L$1:$AAG$200, MATCH($C7, Sketchs!$L:$L,0), 4+O7),""),"")</f>
        <v/>
      </c>
      <c r="P8" s="71" t="str" cm="1">
        <f t="array" ref="P8">IF(P7&lt;&gt;0,IF(INDEX(Sketchs!$L$1:$AAG$200, MATCH($C7, Sketchs!$L:$L,0), 4+P7)&lt;&gt;"",INDEX(Sketchs!$L$1:$AAG$200, MATCH($C7, Sketchs!$L:$L,0), 4+P7),""),"")</f>
        <v/>
      </c>
      <c r="Q8" s="71" t="str" cm="1">
        <f t="array" ref="Q8">IF(Q7&lt;&gt;0,IF(INDEX(Sketchs!$L$1:$AAG$200, MATCH($C7, Sketchs!$L:$L,0), 4+Q7)&lt;&gt;"",INDEX(Sketchs!$L$1:$AAG$200, MATCH($C7, Sketchs!$L:$L,0), 4+Q7),""),"")</f>
        <v/>
      </c>
      <c r="R8" s="68" t="str" cm="1">
        <f t="array" ref="R8">IF(R7&lt;&gt;0,IF(INDEX(Sketchs!$L$1:$AAG$200, MATCH($C7, Sketchs!$L:$L,0), 4+R7)&lt;&gt;"",INDEX(Sketchs!$L$1:$AAG$200, MATCH($C7, Sketchs!$L:$L,0), 4+R7),""),"")</f>
        <v/>
      </c>
      <c r="S8" s="69" t="str" cm="1">
        <f t="array" ref="S8">IF(S7&lt;&gt;0,IF(INDEX(Sketchs!$L$1:$AAG$200, MATCH($C7, Sketchs!$L:$L,0), 4+S7)&lt;&gt;"",INDEX(Sketchs!$L$1:$AAG$200, MATCH($C7, Sketchs!$L:$L,0), 4+S7),""),"")</f>
        <v/>
      </c>
      <c r="T8" s="70" t="str" cm="1">
        <f t="array" ref="T8">IF(T7&lt;&gt;0,IF(INDEX(Sketchs!$L$1:$AAG$200, MATCH($C7, Sketchs!$L:$L,0), 4+T7)&lt;&gt;"",INDEX(Sketchs!$L$1:$AAG$200, MATCH($C7, Sketchs!$L:$L,0), 4+T7),""),"")</f>
        <v/>
      </c>
      <c r="U8" s="71" t="str" cm="1">
        <f t="array" ref="U8">IF(U7&lt;&gt;0,IF(INDEX(Sketchs!$L$1:$AAG$200, MATCH($C7, Sketchs!$L:$L,0), 4+U7)&lt;&gt;"",INDEX(Sketchs!$L$1:$AAG$200, MATCH($C7, Sketchs!$L:$L,0), 4+U7),""),"")</f>
        <v/>
      </c>
      <c r="V8" s="68" t="str" cm="1">
        <f t="array" ref="V8">IF(V7&lt;&gt;0,IF(INDEX(Sketchs!$L$1:$AAG$200, MATCH($C7, Sketchs!$L:$L,0), 4+V7)&lt;&gt;"",INDEX(Sketchs!$L$1:$AAG$200, MATCH($C7, Sketchs!$L:$L,0), 4+V7),""),"")</f>
        <v/>
      </c>
      <c r="W8" s="68" t="str" cm="1">
        <f t="array" ref="W8">IF(W7&lt;&gt;0,IF(INDEX(Sketchs!$L$1:$AAG$200, MATCH($C7, Sketchs!$L:$L,0), 4+W7)&lt;&gt;"",INDEX(Sketchs!$L$1:$AAG$200, MATCH($C7, Sketchs!$L:$L,0), 4+W7),""),"")</f>
        <v/>
      </c>
      <c r="X8" s="68" t="str" cm="1">
        <f t="array" ref="X8">IF(X7&lt;&gt;0,IF(INDEX(Sketchs!$L$1:$AAG$200, MATCH($C7, Sketchs!$L:$L,0), 4+X7)&lt;&gt;"",INDEX(Sketchs!$L$1:$AAG$200, MATCH($C7, Sketchs!$L:$L,0), 4+X7),""),"")</f>
        <v/>
      </c>
      <c r="Y8" s="68" t="str" cm="1">
        <f t="array" ref="Y8">IF(Y7&lt;&gt;0,IF(INDEX(Sketchs!$L$1:$AAG$200, MATCH($C7, Sketchs!$L:$L,0), 4+Y7)&lt;&gt;"",INDEX(Sketchs!$L$1:$AAG$200, MATCH($C7, Sketchs!$L:$L,0), 4+Y7),""),"")</f>
        <v/>
      </c>
      <c r="Z8" s="69" t="str" cm="1">
        <f t="array" ref="Z8">IF(Z7&lt;&gt;0,IF(INDEX(Sketchs!$L$1:$AAG$200, MATCH($C7, Sketchs!$L:$L,0), 4+Z7)&lt;&gt;"",INDEX(Sketchs!$L$1:$AAG$200, MATCH($C7, Sketchs!$L:$L,0), 4+Z7),""),"")</f>
        <v/>
      </c>
      <c r="AA8" s="70" t="str" cm="1">
        <f t="array" ref="AA8">IF(AA7&lt;&gt;0,IF(INDEX(Sketchs!$L$1:$AAG$200, MATCH($C7, Sketchs!$L:$L,0), 4+AA7)&lt;&gt;"",INDEX(Sketchs!$L$1:$AAG$200, MATCH($C7, Sketchs!$L:$L,0), 4+AA7),""),"")</f>
        <v/>
      </c>
      <c r="AB8" s="67" t="str" cm="1">
        <f t="array" ref="AB8">IF(AB7&lt;&gt;0,IF(INDEX(Sketchs!$L$1:$AAG$200, MATCH($C7, Sketchs!$L:$L,0), 4+AB7)&lt;&gt;"",INDEX(Sketchs!$L$1:$AAG$200, MATCH($C7, Sketchs!$L:$L,0), 4+AB7),""),"")</f>
        <v/>
      </c>
      <c r="AC8" s="68" t="str" cm="1">
        <f t="array" ref="AC8">IF(AC7&lt;&gt;0,IF(INDEX(Sketchs!$L$1:$AAG$200, MATCH($C7, Sketchs!$L:$L,0), 4+AC7)&lt;&gt;"",INDEX(Sketchs!$L$1:$AAG$200, MATCH($C7, Sketchs!$L:$L,0), 4+AC7),""),"")</f>
        <v/>
      </c>
      <c r="AD8" s="68" t="str" cm="1">
        <f t="array" ref="AD8">IF(AD7&lt;&gt;0,IF(INDEX(Sketchs!$L$1:$AAG$200, MATCH($C7, Sketchs!$L:$L,0), 4+AD7)&lt;&gt;"",INDEX(Sketchs!$L$1:$AAG$200, MATCH($C7, Sketchs!$L:$L,0), 4+AD7),""),"")</f>
        <v/>
      </c>
      <c r="AE8" s="68" t="str" cm="1">
        <f t="array" ref="AE8">IF(AE7&lt;&gt;0,IF(INDEX(Sketchs!$L$1:$AAG$200, MATCH($C7, Sketchs!$L:$L,0), 4+AE7)&lt;&gt;"",INDEX(Sketchs!$L$1:$AAG$200, MATCH($C7, Sketchs!$L:$L,0), 4+AE7),""),"")</f>
        <v/>
      </c>
      <c r="AF8" s="68" t="str" cm="1">
        <f t="array" ref="AF8">IF(AF7&lt;&gt;0,IF(INDEX(Sketchs!$L$1:$AAG$200, MATCH($C7, Sketchs!$L:$L,0), 4+AF7)&lt;&gt;"",INDEX(Sketchs!$L$1:$AAG$200, MATCH($C7, Sketchs!$L:$L,0), 4+AF7),""),"")</f>
        <v/>
      </c>
      <c r="AG8" s="69" t="str" cm="1">
        <f t="array" ref="AG8">IF(AG7&lt;&gt;0,IF(INDEX(Sketchs!$L$1:$AAG$200, MATCH($C7, Sketchs!$L:$L,0), 4+AG7)&lt;&gt;"",INDEX(Sketchs!$L$1:$AAG$200, MATCH($C7, Sketchs!$L:$L,0), 4+AG7),""),"")</f>
        <v/>
      </c>
      <c r="AH8" s="70" t="str" cm="1">
        <f t="array" ref="AH8">IF(AH7&lt;&gt;0,IF(INDEX(Sketchs!$L$1:$AAG$200, MATCH($C7, Sketchs!$L:$L,0), 4+AH7)&lt;&gt;"",INDEX(Sketchs!$L$1:$AAG$200, MATCH($C7, Sketchs!$L:$L,0), 4+AH7),""),"")</f>
        <v/>
      </c>
      <c r="AI8" s="67" t="str" cm="1">
        <f t="array" ref="AI8">IF(AI7&lt;&gt;0,IF(INDEX(Sketchs!$L$1:$AAG$200, MATCH($C7, Sketchs!$L:$L,0), 4+AI7)&lt;&gt;"",INDEX(Sketchs!$L$1:$AAG$200, MATCH($C7, Sketchs!$L:$L,0), 4+AI7),""),"")</f>
        <v/>
      </c>
      <c r="AJ8" s="68" t="str" cm="1">
        <f t="array" ref="AJ8">IF(AJ7&lt;&gt;0,IF(INDEX(Sketchs!$L$1:$AAG$200, MATCH($C7, Sketchs!$L:$L,0), 4+AJ7)&lt;&gt;"",INDEX(Sketchs!$L$1:$AAG$200, MATCH($C7, Sketchs!$L:$L,0), 4+AJ7),""),"")</f>
        <v/>
      </c>
      <c r="AK8" s="119" t="str" cm="1">
        <f t="array" ref="AK8">IF(AK7&lt;&gt;0,IF(INDEX(Sketchs!$L$1:$AAG$200, MATCH($C7, Sketchs!$L:$L,0), 4+AK7)&lt;&gt;"",INDEX(Sketchs!$L$1:$AAG$200, MATCH($C7, Sketchs!$L:$L,0), 4+AK7),""),"")</f>
        <v/>
      </c>
      <c r="AL8" s="119" t="str" cm="1">
        <f t="array" ref="AL8">IF(AL7&lt;&gt;0,IF(INDEX(Sketchs!$L$1:$AAG$200, MATCH($C7, Sketchs!$L:$L,0), 4+AL7)&lt;&gt;"",INDEX(Sketchs!$L$1:$AAG$200, MATCH($C7, Sketchs!$L:$L,0), 4+AL7),""),"")</f>
        <v/>
      </c>
      <c r="AM8" s="119" t="str" cm="1">
        <f t="array" ref="AM8">IF(AM7&lt;&gt;0,IF(INDEX(Sketchs!$L$1:$AAG$200, MATCH($C7, Sketchs!$L:$L,0), 4+AM7)&lt;&gt;"",INDEX(Sketchs!$L$1:$AAG$200, MATCH($C7, Sketchs!$L:$L,0), 4+AM7),""),"")</f>
        <v/>
      </c>
      <c r="AN8" s="69" t="str" cm="1">
        <f t="array" ref="AN8">IF(AN7&lt;&gt;0,IF(INDEX(Sketchs!$L$1:$AAG$200, MATCH($C7, Sketchs!$L:$L,0), 4+AN7)&lt;&gt;"",INDEX(Sketchs!$L$1:$AAG$200, MATCH($C7, Sketchs!$L:$L,0), 4+AN7),""),"")</f>
        <v/>
      </c>
      <c r="AO8" s="69" t="str" cm="1">
        <f t="array" ref="AO8">IF(AO7&lt;&gt;0,IF(INDEX(Sketchs!$L$1:$AAG$200, MATCH($C7, Sketchs!$L:$L,0), 4+AO7)&lt;&gt;"",INDEX(Sketchs!$L$1:$AAG$200, MATCH($C7, Sketchs!$L:$L,0), 4+AO7),""),"")</f>
        <v/>
      </c>
      <c r="AP8" s="140" t="str" cm="1">
        <f t="array" ref="AP8">IF(AP7&lt;&gt;0,IF(INDEX(Sketchs!$L$1:$AAG$200, MATCH($C7, Sketchs!$L:$L,0), 4+AP7)&lt;&gt;"",INDEX(Sketchs!$L$1:$AAG$200, MATCH($C7, Sketchs!$L:$L,0), 4+AP7),""),"")</f>
        <v/>
      </c>
      <c r="AQ8" s="119" t="str" cm="1">
        <f t="array" ref="AQ8">IF(AQ7&lt;&gt;0,IF(INDEX(Sketchs!$L$1:$AAG$200, MATCH($C7, Sketchs!$L:$L,0), 4+AQ7)&lt;&gt;"",INDEX(Sketchs!$L$1:$AAG$200, MATCH($C7, Sketchs!$L:$L,0), 4+AQ7),""),"")</f>
        <v/>
      </c>
      <c r="AR8" s="119" t="str" cm="1">
        <f t="array" ref="AR8">IF(AR7&lt;&gt;0,IF(INDEX(Sketchs!$L$1:$AAG$200, MATCH($C7, Sketchs!$L:$L,0), 4+AR7)&lt;&gt;"",INDEX(Sketchs!$L$1:$AAG$200, MATCH($C7, Sketchs!$L:$L,0), 4+AR7),""),"")</f>
        <v/>
      </c>
      <c r="AS8" s="119" t="str" cm="1">
        <f t="array" ref="AS8">IF(AS7&lt;&gt;0,IF(INDEX(Sketchs!$L$1:$AAG$200, MATCH($C7, Sketchs!$L:$L,0), 4+AS7)&lt;&gt;"",INDEX(Sketchs!$L$1:$AAG$200, MATCH($C7, Sketchs!$L:$L,0), 4+AS7),""),"")</f>
        <v/>
      </c>
      <c r="AT8" s="119" t="str" cm="1">
        <f t="array" ref="AT8">IF(AT7&lt;&gt;0,IF(INDEX(Sketchs!$L$1:$AAG$200, MATCH($C7, Sketchs!$L:$L,0), 4+AT7)&lt;&gt;"",INDEX(Sketchs!$L$1:$AAG$200, MATCH($C7, Sketchs!$L:$L,0), 4+AT7),""),"")</f>
        <v/>
      </c>
      <c r="AU8" s="69" t="str" cm="1">
        <f t="array" ref="AU8">IF(AU7&lt;&gt;0,IF(INDEX(Sketchs!$L$1:$AAG$200, MATCH($C7, Sketchs!$L:$L,0), 4+AU7)&lt;&gt;"",INDEX(Sketchs!$L$1:$AAG$200, MATCH($C7, Sketchs!$L:$L,0), 4+AU7),""),"")</f>
        <v/>
      </c>
      <c r="AV8" s="70" t="str" cm="1">
        <f t="array" ref="AV8">IF(AV7&lt;&gt;0,IF(INDEX(Sketchs!$L$1:$AAG$200, MATCH($C7, Sketchs!$L:$L,0), 4+AV7)&lt;&gt;"",INDEX(Sketchs!$L$1:$AAG$200, MATCH($C7, Sketchs!$L:$L,0), 4+AV7),""),"")</f>
        <v/>
      </c>
      <c r="AW8" s="154" t="str" cm="1">
        <f t="array" ref="AW8">IF(AW7&lt;&gt;0,IF(INDEX(Sketchs!$L$1:$AAG$200, MATCH($C7, Sketchs!$L:$L,0), 4+AW7)&lt;&gt;"",INDEX(Sketchs!$L$1:$AAG$200, MATCH($C7, Sketchs!$L:$L,0), 4+AW7),""),"")</f>
        <v/>
      </c>
      <c r="AX8" s="119" t="str" cm="1">
        <f t="array" ref="AX8">IF(AX7&lt;&gt;0,IF(INDEX(Sketchs!$L$1:$AAG$200, MATCH($C7, Sketchs!$L:$L,0), 4+AX7)&lt;&gt;"",INDEX(Sketchs!$L$1:$AAG$200, MATCH($C7, Sketchs!$L:$L,0), 4+AX7),""),"")</f>
        <v/>
      </c>
      <c r="AY8" s="119" t="str" cm="1">
        <f t="array" ref="AY8">IF(AY7&lt;&gt;0,IF(INDEX(Sketchs!$L$1:$AAG$200, MATCH($C7, Sketchs!$L:$L,0), 4+AY7)&lt;&gt;"",INDEX(Sketchs!$L$1:$AAG$200, MATCH($C7, Sketchs!$L:$L,0), 4+AY7),""),"")</f>
        <v/>
      </c>
      <c r="AZ8" s="119" t="str" cm="1">
        <f t="array" ref="AZ8">IF(AZ7&lt;&gt;0,IF(INDEX(Sketchs!$L$1:$AAG$200, MATCH($C7, Sketchs!$L:$L,0), 4+AZ7)&lt;&gt;"",INDEX(Sketchs!$L$1:$AAG$200, MATCH($C7, Sketchs!$L:$L,0), 4+AZ7),""),"")</f>
        <v/>
      </c>
      <c r="BA8" s="119" t="str" cm="1">
        <f t="array" ref="BA8">IF(BA7&lt;&gt;0,IF(INDEX(Sketchs!$L$1:$AAG$200, MATCH($C7, Sketchs!$L:$L,0), 4+BA7)&lt;&gt;"",INDEX(Sketchs!$L$1:$AAG$200, MATCH($C7, Sketchs!$L:$L,0), 4+BA7),""),"")</f>
        <v/>
      </c>
      <c r="BB8" s="69" t="str" cm="1">
        <f t="array" ref="BB8">IF(BB7&lt;&gt;0,IF(INDEX(Sketchs!$L$1:$AAG$200, MATCH($C7, Sketchs!$L:$L,0), 4+BB7)&lt;&gt;"",INDEX(Sketchs!$L$1:$AAG$200, MATCH($C7, Sketchs!$L:$L,0), 4+BB7),""),"")</f>
        <v/>
      </c>
      <c r="BC8" s="70" t="str" cm="1">
        <f t="array" ref="BC8">IF(BC7&lt;&gt;0,IF(INDEX(Sketchs!$L$1:$AAG$200, MATCH($C7, Sketchs!$L:$L,0), 4+BC7)&lt;&gt;"",INDEX(Sketchs!$L$1:$AAG$200, MATCH($C7, Sketchs!$L:$L,0), 4+BC7),""),"")</f>
        <v/>
      </c>
      <c r="BD8" s="154" t="str" cm="1">
        <f t="array" ref="BD8">IF(BD7&lt;&gt;0,IF(INDEX(Sketchs!$L$1:$AAG$200, MATCH($C7, Sketchs!$L:$L,0), 4+BD7)&lt;&gt;"",INDEX(Sketchs!$L$1:$AAG$200, MATCH($C7, Sketchs!$L:$L,0), 4+BD7),""),"")</f>
        <v/>
      </c>
      <c r="BE8" s="119" t="str" cm="1">
        <f t="array" ref="BE8">IF(BE7&lt;&gt;0,IF(INDEX(Sketchs!$L$1:$AAG$200, MATCH($C7, Sketchs!$L:$L,0), 4+BE7)&lt;&gt;"",INDEX(Sketchs!$L$1:$AAG$200, MATCH($C7, Sketchs!$L:$L,0), 4+BE7),""),"")</f>
        <v/>
      </c>
      <c r="BF8" s="119" t="str" cm="1">
        <f t="array" ref="BF8">IF(BF7&lt;&gt;0,IF(INDEX(Sketchs!$L$1:$AAG$200, MATCH($C7, Sketchs!$L:$L,0), 4+BF7)&lt;&gt;"",INDEX(Sketchs!$L$1:$AAG$200, MATCH($C7, Sketchs!$L:$L,0), 4+BF7),""),"")</f>
        <v/>
      </c>
      <c r="BG8" s="119" t="str" cm="1">
        <f t="array" ref="BG8">IF(BG7&lt;&gt;0,IF(INDEX(Sketchs!$L$1:$AAG$200, MATCH($C7, Sketchs!$L:$L,0), 4+BG7)&lt;&gt;"",INDEX(Sketchs!$L$1:$AAG$200, MATCH($C7, Sketchs!$L:$L,0), 4+BG7),""),"")</f>
        <v/>
      </c>
      <c r="BH8" s="188" t="str" cm="1">
        <f t="array" ref="BH8">IF(BH7&lt;&gt;0,IF(INDEX([1]Sketchs!$L$1:$AAG$200, MATCH($C7, [1]Sketchs!$L:$L,0), 4+BH7)&lt;&gt;"",INDEX([1]Sketchs!$L$1:$AAG$200, MATCH($C7, [1]Sketchs!$L:$L,0), 4+BH7),""),"")</f>
        <v>DECAPAGE</v>
      </c>
      <c r="BI8" s="189" t="str" cm="1">
        <f t="array" ref="BI8">IF(BI7&lt;&gt;0,IF(INDEX([1]Sketchs!$L$1:$AAG$200, MATCH($C7, [1]Sketchs!$L:$L,0), 4+BI7)&lt;&gt;"",INDEX([1]Sketchs!$L$1:$AAG$200, MATCH($C7, [1]Sketchs!$L:$L,0), 4+BI7),""),"")</f>
        <v/>
      </c>
      <c r="BJ8" s="190" t="str" cm="1">
        <f t="array" ref="BJ8">IF(BJ7&lt;&gt;0,IF(INDEX([1]Sketchs!$L$1:$AAG$200, MATCH($C7, [1]Sketchs!$L:$L,0), 4+BJ7)&lt;&gt;"",INDEX([1]Sketchs!$L$1:$AAG$200, MATCH($C7, [1]Sketchs!$L:$L,0), 4+BJ7),""),"")</f>
        <v/>
      </c>
      <c r="BK8" s="191" t="str" cm="1">
        <f t="array" ref="BK8">IF(BK7&lt;&gt;0,IF(INDEX([1]Sketchs!$L$1:$AAG$200, MATCH($C7, [1]Sketchs!$L:$L,0), 4+BK7)&lt;&gt;"",INDEX([1]Sketchs!$L$1:$AAG$200, MATCH($C7, [1]Sketchs!$L:$L,0), 4+BK7),""),"")</f>
        <v>DECAPAGE</v>
      </c>
      <c r="BL8" s="192" t="str" cm="1">
        <f t="array" ref="BL8">IF(BL7&lt;&gt;0,IF(INDEX([1]Sketchs!$L$1:$AAG$200, MATCH($C7, [1]Sketchs!$L:$L,0), 4+BL7)&lt;&gt;"",INDEX([1]Sketchs!$L$1:$AAG$200, MATCH($C7, [1]Sketchs!$L:$L,0), 4+BL7),""),"")</f>
        <v>LANCEMENT ST.</v>
      </c>
      <c r="BM8" s="192" t="str" cm="1">
        <f t="array" ref="BM8">IF(BM7&lt;&gt;0,IF(INDEX([1]Sketchs!$L$1:$AAG$200, MATCH($C7, [1]Sketchs!$L:$L,0), 4+BM7)&lt;&gt;"",INDEX([1]Sketchs!$L$1:$AAG$200, MATCH($C7, [1]Sketchs!$L:$L,0), 4+BM7),""),"")</f>
        <v>LANCEMENT ST.</v>
      </c>
      <c r="BN8" s="192" t="str" cm="1">
        <f t="array" ref="BN8">IF(BN7&lt;&gt;0,IF(INDEX([1]Sketchs!$L$1:$AAG$200, MATCH($C7, [1]Sketchs!$L:$L,0), 4+BN7)&lt;&gt;"",INDEX([1]Sketchs!$L$1:$AAG$200, MATCH($C7, [1]Sketchs!$L:$L,0), 4+BN7),""),"")</f>
        <v>LANCEMENT ST.</v>
      </c>
      <c r="BO8" s="192" t="str" cm="1">
        <f t="array" ref="BO8">IF(BO7&lt;&gt;0,IF(INDEX([1]Sketchs!$L$1:$AAG$200, MATCH($C7, [1]Sketchs!$L:$L,0), 4+BO7)&lt;&gt;"",INDEX([1]Sketchs!$L$1:$AAG$200, MATCH($C7, [1]Sketchs!$L:$L,0), 4+BO7),""),"")</f>
        <v>RESSUAGE</v>
      </c>
      <c r="BP8" s="189" t="str" cm="1">
        <f t="array" ref="BP8">IF(BP7&lt;&gt;0,IF(INDEX([1]Sketchs!$L$1:$AAG$200, MATCH($C7, [1]Sketchs!$L:$L,0), 4+BP7)&lt;&gt;"",INDEX([1]Sketchs!$L$1:$AAG$200, MATCH($C7, [1]Sketchs!$L:$L,0), 4+BP7),""),"")</f>
        <v/>
      </c>
      <c r="BQ8" s="193" t="str" cm="1">
        <f t="array" ref="BQ8">IF(BQ7&lt;&gt;0,IF(INDEX([1]Sketchs!$L$1:$AAG$200, MATCH($C7, [1]Sketchs!$L:$L,0), 4+BQ7)&lt;&gt;"",INDEX([1]Sketchs!$L$1:$AAG$200, MATCH($C7, [1]Sketchs!$L:$L,0), 4+BQ7),""),"")</f>
        <v/>
      </c>
      <c r="BR8" s="191" t="str" cm="1">
        <f t="array" ref="BR8">IF(BR7&lt;&gt;0,IF(INDEX([1]Sketchs!$L$1:$AAG$200, MATCH($C7, [1]Sketchs!$L:$L,0), 4+BR7)&lt;&gt;"",INDEX([1]Sketchs!$L$1:$AAG$200, MATCH($C7, [1]Sketchs!$L:$L,0), 4+BR7),""),"")</f>
        <v>FIC</v>
      </c>
      <c r="BS8" s="192" t="str" cm="1">
        <f t="array" ref="BS8">IF(BS7&lt;&gt;0,IF(INDEX([1]Sketchs!$L$1:$AAG$200, MATCH($C7, [1]Sketchs!$L:$L,0), 4+BS7)&lt;&gt;"",INDEX([1]Sketchs!$L$1:$AAG$200, MATCH($C7, [1]Sketchs!$L:$L,0), 4+BS7),""),"")</f>
        <v>FIC</v>
      </c>
      <c r="BT8" s="192" t="str" cm="1">
        <f t="array" ref="BT8">IF(BT7&lt;&gt;0,IF(INDEX([1]Sketchs!$L$1:$AAG$200, MATCH($C7, [1]Sketchs!$L:$L,0), 4+BT7)&lt;&gt;"",INDEX([1]Sketchs!$L$1:$AAG$200, MATCH($C7, [1]Sketchs!$L:$L,0), 4+BT7),""),"")</f>
        <v>DEPOT ST.</v>
      </c>
      <c r="BU8" s="192" t="str" cm="1">
        <f t="array" ref="BU8">IF(BU7&lt;&gt;0,IF(INDEX([1]Sketchs!$L$1:$AAG$200, MATCH($C7, [1]Sketchs!$L:$L,0), 4+BU7)&lt;&gt;"",INDEX([1]Sketchs!$L$1:$AAG$200, MATCH($C7, [1]Sketchs!$L:$L,0), 4+BU7),""),"")</f>
        <v>FOUR VIDE</v>
      </c>
      <c r="BV8" s="192" t="str" cm="1">
        <f t="array" ref="BV8">IF(BV7&lt;&gt;0,IF(INDEX([1]Sketchs!$L$1:$AAG$200, MATCH($C7, [1]Sketchs!$L:$L,0), 4+BV7)&lt;&gt;"",INDEX([1]Sketchs!$L$1:$AAG$200, MATCH($C7, [1]Sketchs!$L:$L,0), 4+BV7),""),"")</f>
        <v>FOUR VIDE</v>
      </c>
      <c r="BW8" s="189" t="str" cm="1">
        <f t="array" ref="BW8">IF(BW7&lt;&gt;0,IF(INDEX([1]Sketchs!$L$1:$AAG$200, MATCH($C7, [1]Sketchs!$L:$L,0), 4+BW7)&lt;&gt;"",INDEX([1]Sketchs!$L$1:$AAG$200, MATCH($C7, [1]Sketchs!$L:$L,0), 4+BW7),""),"")</f>
        <v/>
      </c>
      <c r="BX8" s="193" t="str" cm="1">
        <f t="array" ref="BX8">IF(BX7&lt;&gt;0,IF(INDEX([1]Sketchs!$L$1:$AAG$200, MATCH($C7, [1]Sketchs!$L:$L,0), 4+BX7)&lt;&gt;"",INDEX([1]Sketchs!$L$1:$AAG$200, MATCH($C7, [1]Sketchs!$L:$L,0), 4+BX7),""),"")</f>
        <v/>
      </c>
      <c r="BY8" s="191" t="str" cm="1">
        <f t="array" ref="BY8">IF(BY7&lt;&gt;0,IF(INDEX([1]Sketchs!$L$1:$AAG$200, MATCH($C7, [1]Sketchs!$L:$L,0), 4+BY7)&lt;&gt;"",INDEX([1]Sketchs!$L$1:$AAG$200, MATCH($C7, [1]Sketchs!$L:$L,0), 4+BY7),""),"")</f>
        <v>MEULAGE ST.</v>
      </c>
      <c r="BZ8" s="192" t="str" cm="1">
        <f t="array" ref="BZ8">IF(BZ7&lt;&gt;0,IF(INDEX([1]Sketchs!$L$1:$AAG$200, MATCH($C7, [1]Sketchs!$L:$L,0), 4+BZ7)&lt;&gt;"",INDEX([1]Sketchs!$L$1:$AAG$200, MATCH($C7, [1]Sketchs!$L:$L,0), 4+BZ7),""),"")</f>
        <v>MEULAGE ST.</v>
      </c>
      <c r="CA8" s="192" t="str" cm="1">
        <f t="array" ref="CA8">IF(CA7&lt;&gt;0,IF(INDEX([1]Sketchs!$L$1:$AAG$200, MATCH($C7, [1]Sketchs!$L:$L,0), 4+CA7)&lt;&gt;"",INDEX([1]Sketchs!$L$1:$AAG$200, MATCH($C7, [1]Sketchs!$L:$L,0), 4+CA7),""),"")</f>
        <v>RESSUAGE</v>
      </c>
      <c r="CB8" s="192" t="str" cm="1">
        <f t="array" ref="CB8">IF(CB7&lt;&gt;0,IF(INDEX([1]Sketchs!$L$1:$AAG$200, MATCH($C7, [1]Sketchs!$L:$L,0), 4+CB7)&lt;&gt;"",INDEX([1]Sketchs!$L$1:$AAG$200, MATCH($C7, [1]Sketchs!$L:$L,0), 4+CB7),""),"")</f>
        <v>USINAGE ST.</v>
      </c>
      <c r="CC8" s="192" t="str" cm="1">
        <f t="array" ref="CC8">IF(CC7&lt;&gt;0,IF(INDEX([1]Sketchs!$L$1:$AAG$200, MATCH($C7, [1]Sketchs!$L:$L,0), 4+CC7)&lt;&gt;"",INDEX([1]Sketchs!$L$1:$AAG$200, MATCH($C7, [1]Sketchs!$L:$L,0), 4+CC7),""),"")</f>
        <v>USINAGE ST.</v>
      </c>
      <c r="CD8" s="189" t="str" cm="1">
        <f t="array" ref="CD8">IF(CD7&lt;&gt;0,IF(INDEX([1]Sketchs!$L$1:$AAG$200, MATCH($C7, [1]Sketchs!$L:$L,0), 4+CD7)&lt;&gt;"",INDEX([1]Sketchs!$L$1:$AAG$200, MATCH($C7, [1]Sketchs!$L:$L,0), 4+CD7),""),"")</f>
        <v/>
      </c>
      <c r="CE8" s="193" t="str" cm="1">
        <f t="array" ref="CE8">IF(CE7&lt;&gt;0,IF(INDEX([1]Sketchs!$L$1:$AAG$200, MATCH($C7, [1]Sketchs!$L:$L,0), 4+CE7)&lt;&gt;"",INDEX([1]Sketchs!$L$1:$AAG$200, MATCH($C7, [1]Sketchs!$L:$L,0), 4+CE7),""),"")</f>
        <v/>
      </c>
      <c r="CF8" s="191" t="str" cm="1">
        <f t="array" ref="CF8">IF(CF7&lt;&gt;0,IF(INDEX([1]Sketchs!$L$1:$AAG$200, MATCH($C7, [1]Sketchs!$L:$L,0), 4+CF7)&lt;&gt;"",INDEX([1]Sketchs!$L$1:$AAG$200, MATCH($C7, [1]Sketchs!$L:$L,0), 4+CF7),""),"")</f>
        <v>USINAGE ST.</v>
      </c>
      <c r="CG8" s="192" t="str" cm="1">
        <f t="array" ref="CG8">IF(CG7&lt;&gt;0,IF(INDEX([1]Sketchs!$L$1:$AAG$200, MATCH($C7, [1]Sketchs!$L:$L,0), 4+CG7)&lt;&gt;"",INDEX([1]Sketchs!$L$1:$AAG$200, MATCH($C7, [1]Sketchs!$L:$L,0), 4+CG7),""),"")</f>
        <v>PLASMA</v>
      </c>
      <c r="CH8" s="192" t="str" cm="1">
        <f t="array" ref="CH8">IF(CH7&lt;&gt;0,IF(INDEX([1]Sketchs!$L$1:$AAG$200, MATCH($C7, [1]Sketchs!$L:$L,0), 4+CH7)&lt;&gt;"",INDEX([1]Sketchs!$L$1:$AAG$200, MATCH($C7, [1]Sketchs!$L:$L,0), 4+CH7),""),"")</f>
        <v>PLASMA</v>
      </c>
      <c r="CI8" s="192" t="str" cm="1">
        <f t="array" ref="CI8">IF(CI7&lt;&gt;0,IF(INDEX([1]Sketchs!$L$1:$AAG$200, MATCH($C7, [1]Sketchs!$L:$L,0), 4+CI7)&lt;&gt;"",INDEX([1]Sketchs!$L$1:$AAG$200, MATCH($C7, [1]Sketchs!$L:$L,0), 4+CI7),""),"")</f>
        <v>USINAGE ST.</v>
      </c>
      <c r="CJ8" s="192" t="str" cm="1">
        <f t="array" ref="CJ8">IF(CJ7&lt;&gt;0,IF(INDEX([1]Sketchs!$L$1:$AAG$200, MATCH($C7, [1]Sketchs!$L:$L,0), 4+CJ7)&lt;&gt;"",INDEX([1]Sketchs!$L$1:$AAG$200, MATCH($C7, [1]Sketchs!$L:$L,0), 4+CJ7),""),"")</f>
        <v>FINAL ST.</v>
      </c>
      <c r="CK8" s="189" t="str" cm="1">
        <f t="array" ref="CK8">IF(CK7&lt;&gt;0,IF(INDEX([1]Sketchs!$L$1:$AAG$200, MATCH($C7, [1]Sketchs!$L:$L,0), 4+CK7)&lt;&gt;"",INDEX([1]Sketchs!$L$1:$AAG$200, MATCH($C7, [1]Sketchs!$L:$L,0), 4+CK7),""),"")</f>
        <v/>
      </c>
      <c r="CL8" s="193" t="str" cm="1">
        <f t="array" ref="CL8">IF(CL7&lt;&gt;0,IF(INDEX([1]Sketchs!$L$1:$AAG$200, MATCH($C7, [1]Sketchs!$L:$L,0), 4+CL7)&lt;&gt;"",INDEX([1]Sketchs!$L$1:$AAG$200, MATCH($C7, [1]Sketchs!$L:$L,0), 4+CL7),""),"")</f>
        <v/>
      </c>
      <c r="CM8" s="191" t="str" cm="1">
        <f t="array" ref="CM8">IF(CM7&lt;&gt;0,IF(INDEX([1]Sketchs!$L$1:$AAG$200, MATCH($C7, [1]Sketchs!$L:$L,0), 4+CM7)&lt;&gt;"",INDEX([1]Sketchs!$L$1:$AAG$200, MATCH($C7, [1]Sketchs!$L:$L,0), 4+CM7),""),"")</f>
        <v>FINAL ST.</v>
      </c>
      <c r="CN8" s="192" t="str" cm="1">
        <f t="array" ref="CN8">IF(CN7&lt;&gt;0,IF(INDEX([1]Sketchs!$L$1:$AAG$200, MATCH($C7, [1]Sketchs!$L:$L,0), 4+CN7)&lt;&gt;"",INDEX([1]Sketchs!$L$1:$AAG$200, MATCH($C7, [1]Sketchs!$L:$L,0), 4+CN7),""),"")</f>
        <v/>
      </c>
      <c r="CO8" s="192" t="str" cm="1">
        <f t="array" ref="CO8">IF(CO7&lt;&gt;0,IF(INDEX([1]Sketchs!$L$1:$AAG$200, MATCH($C7, [1]Sketchs!$L:$L,0), 4+CO7)&lt;&gt;"",INDEX([1]Sketchs!$L$1:$AAG$200, MATCH($C7, [1]Sketchs!$L:$L,0), 4+CO7),""),"")</f>
        <v/>
      </c>
      <c r="CP8" s="192" t="str" cm="1">
        <f t="array" ref="CP8">IF(CP7&lt;&gt;0,IF(INDEX([1]Sketchs!$L$1:$AAG$200, MATCH($C7, [1]Sketchs!$L:$L,0), 4+CP7)&lt;&gt;"",INDEX([1]Sketchs!$L$1:$AAG$200, MATCH($C7, [1]Sketchs!$L:$L,0), 4+CP7),""),"")</f>
        <v/>
      </c>
      <c r="CQ8" s="192" t="str" cm="1">
        <f t="array" ref="CQ8">IF(CQ7&lt;&gt;0,IF(INDEX([1]Sketchs!$L$1:$AAG$200, MATCH($C7, [1]Sketchs!$L:$L,0), 4+CQ7)&lt;&gt;"",INDEX([1]Sketchs!$L$1:$AAG$200, MATCH($C7, [1]Sketchs!$L:$L,0), 4+CQ7),""),"")</f>
        <v/>
      </c>
      <c r="CR8" s="189" t="str" cm="1">
        <f t="array" ref="CR8">IF(CR7&lt;&gt;0,IF(INDEX([1]Sketchs!$L$1:$AAG$200, MATCH($C7, [1]Sketchs!$L:$L,0), 4+CR7)&lt;&gt;"",INDEX([1]Sketchs!$L$1:$AAG$200, MATCH($C7, [1]Sketchs!$L:$L,0), 4+CR7),""),"")</f>
        <v/>
      </c>
      <c r="CS8" s="193" t="str" cm="1">
        <f t="array" ref="CS8">IF(CS7&lt;&gt;0,IF(INDEX([1]Sketchs!$L$1:$AAG$200, MATCH($C7, [1]Sketchs!$L:$L,0), 4+CS7)&lt;&gt;"",INDEX([1]Sketchs!$L$1:$AAG$200, MATCH($C7, [1]Sketchs!$L:$L,0), 4+CS7),""),"")</f>
        <v/>
      </c>
      <c r="CT8" s="191" t="str" cm="1">
        <f t="array" ref="CT8">IF(CT7&lt;&gt;0,IF(INDEX([1]Sketchs!$L$1:$AAG$200, MATCH($C7, [1]Sketchs!$L:$L,0), 4+CT7)&lt;&gt;"",INDEX([1]Sketchs!$L$1:$AAG$200, MATCH($C7, [1]Sketchs!$L:$L,0), 4+CT7),""),"")</f>
        <v/>
      </c>
      <c r="CU8" s="192" t="str" cm="1">
        <f t="array" ref="CU8">IF(CU7&lt;&gt;0,IF(INDEX([1]Sketchs!$L$1:$AAG$200, MATCH($C7, [1]Sketchs!$L:$L,0), 4+CU7)&lt;&gt;"",INDEX([1]Sketchs!$L$1:$AAG$200, MATCH($C7, [1]Sketchs!$L:$L,0), 4+CU7),""),"")</f>
        <v/>
      </c>
      <c r="CV8" s="192" t="str" cm="1">
        <f t="array" ref="CV8">IF(CV7&lt;&gt;0,IF(INDEX([1]Sketchs!$L$1:$AAG$200, MATCH($C7, [1]Sketchs!$L:$L,0), 4+CV7)&lt;&gt;"",INDEX([1]Sketchs!$L$1:$AAG$200, MATCH($C7, [1]Sketchs!$L:$L,0), 4+CV7),""),"")</f>
        <v/>
      </c>
      <c r="CW8" s="192" t="str" cm="1">
        <f t="array" ref="CW8">IF(CW7&lt;&gt;0,IF(INDEX([1]Sketchs!$L$1:$AAG$200, MATCH($C7, [1]Sketchs!$L:$L,0), 4+CW7)&lt;&gt;"",INDEX([1]Sketchs!$L$1:$AAG$200, MATCH($C7, [1]Sketchs!$L:$L,0), 4+CW7),""),"")</f>
        <v/>
      </c>
      <c r="CX8" s="192" t="str" cm="1">
        <f t="array" ref="CX8">IF(CX7&lt;&gt;0,IF(INDEX([1]Sketchs!$L$1:$AAG$200, MATCH($C7, [1]Sketchs!$L:$L,0), 4+CX7)&lt;&gt;"",INDEX([1]Sketchs!$L$1:$AAG$200, MATCH($C7, [1]Sketchs!$L:$L,0), 4+CX7),""),"")</f>
        <v/>
      </c>
      <c r="CY8" s="189" t="str" cm="1">
        <f t="array" ref="CY8">IF(CY7&lt;&gt;0,IF(INDEX([1]Sketchs!$L$1:$AAG$200, MATCH($C7, [1]Sketchs!$L:$L,0), 4+CY7)&lt;&gt;"",INDEX([1]Sketchs!$L$1:$AAG$200, MATCH($C7, [1]Sketchs!$L:$L,0), 4+CY7),""),"")</f>
        <v/>
      </c>
      <c r="CZ8" s="193" t="str" cm="1">
        <f t="array" ref="CZ8">IF(CZ7&lt;&gt;0,IF(INDEX([1]Sketchs!$L$1:$AAG$200, MATCH($C7, [1]Sketchs!$L:$L,0), 4+CZ7)&lt;&gt;"",INDEX([1]Sketchs!$L$1:$AAG$200, MATCH($C7, [1]Sketchs!$L:$L,0), 4+CZ7),""),"")</f>
        <v/>
      </c>
      <c r="DA8" s="194"/>
      <c r="DB8" s="192" t="str" cm="1">
        <f t="array" ref="DB8">IF(DB7&lt;&gt;0,IF(INDEX([1]Sketchs!$L$1:$AAG$200, MATCH($C7, [1]Sketchs!$L:$L,0), 4+DB7)&lt;&gt;"",INDEX([1]Sketchs!$L$1:$AAG$200, MATCH($C7, [1]Sketchs!$L:$L,0), 4+DB7),""),"")</f>
        <v/>
      </c>
      <c r="DC8" s="192" t="str" cm="1">
        <f t="array" ref="DC8">IF(DC7&lt;&gt;0,IF(INDEX([1]Sketchs!$L$1:$AAG$200, MATCH($C7, [1]Sketchs!$L:$L,0), 4+DC7)&lt;&gt;"",INDEX([1]Sketchs!$L$1:$AAG$200, MATCH($C7, [1]Sketchs!$L:$L,0), 4+DC7),""),"")</f>
        <v/>
      </c>
      <c r="DD8" s="192" t="str" cm="1">
        <f t="array" ref="DD8">IF(DD7&lt;&gt;0,IF(INDEX([1]Sketchs!$L$1:$AAG$200, MATCH($C7, [1]Sketchs!$L:$L,0), 4+DD7)&lt;&gt;"",INDEX([1]Sketchs!$L$1:$AAG$200, MATCH($C7, [1]Sketchs!$L:$L,0), 4+DD7),""),"")</f>
        <v/>
      </c>
      <c r="DE8" s="192" t="str" cm="1">
        <f t="array" ref="DE8">IF(DE7&lt;&gt;0,IF(INDEX([1]Sketchs!$L$1:$AAG$200, MATCH($C7, [1]Sketchs!$L:$L,0), 4+DE7)&lt;&gt;"",INDEX([1]Sketchs!$L$1:$AAG$200, MATCH($C7, [1]Sketchs!$L:$L,0), 4+DE7),""),"")</f>
        <v/>
      </c>
      <c r="DF8" s="189" t="str" cm="1">
        <f t="array" ref="DF8">IF(DF7&lt;&gt;0,IF(INDEX([1]Sketchs!$L$1:$AAG$200, MATCH($C7, [1]Sketchs!$L:$L,0), 4+DF7)&lt;&gt;"",INDEX([1]Sketchs!$L$1:$AAG$200, MATCH($C7, [1]Sketchs!$L:$L,0), 4+DF7),""),"")</f>
        <v/>
      </c>
      <c r="DG8" s="190" t="str" cm="1">
        <f t="array" ref="DG8">IF(DG7&lt;&gt;0,IF(INDEX([1]Sketchs!$L$1:$AAG$200, MATCH($C7, [1]Sketchs!$L:$L,0), 4+DG7)&lt;&gt;"",INDEX([1]Sketchs!$L$1:$AAG$200, MATCH($C7, [1]Sketchs!$L:$L,0), 4+DG7),""),"")</f>
        <v/>
      </c>
      <c r="DH8" s="191" t="str" cm="1">
        <f t="array" ref="DH8">IF(DH7&lt;&gt;0,IF(INDEX([1]Sketchs!$L$1:$AAG$200, MATCH($C7, [1]Sketchs!$L:$L,0), 4+DH7)&lt;&gt;"",INDEX([1]Sketchs!$L$1:$AAG$200, MATCH($C7, [1]Sketchs!$L:$L,0), 4+DH7),""),"")</f>
        <v/>
      </c>
      <c r="DI8" s="192" t="str" cm="1">
        <f t="array" ref="DI8">IF(DI7&lt;&gt;0,IF(INDEX([1]Sketchs!$L$1:$AAG$200, MATCH($C7, [1]Sketchs!$L:$L,0), 4+DI7)&lt;&gt;"",INDEX([1]Sketchs!$L$1:$AAG$200, MATCH($C7, [1]Sketchs!$L:$L,0), 4+DI7),""),"")</f>
        <v/>
      </c>
      <c r="DJ8" s="192" t="str" cm="1">
        <f t="array" ref="DJ8">IF(DJ7&lt;&gt;0,IF(INDEX([1]Sketchs!$L$1:$AAG$200, MATCH($C7, [1]Sketchs!$L:$L,0), 4+DJ7)&lt;&gt;"",INDEX([1]Sketchs!$L$1:$AAG$200, MATCH($C7, [1]Sketchs!$L:$L,0), 4+DJ7),""),"")</f>
        <v/>
      </c>
      <c r="DK8" s="192" t="str" cm="1">
        <f t="array" ref="DK8">IF(DK7&lt;&gt;0,IF(INDEX([1]Sketchs!$L$1:$AAG$200, MATCH($C7, [1]Sketchs!$L:$L,0), 4+DK7)&lt;&gt;"",INDEX([1]Sketchs!$L$1:$AAG$200, MATCH($C7, [1]Sketchs!$L:$L,0), 4+DK7),""),"")</f>
        <v/>
      </c>
      <c r="DL8" s="192" t="str" cm="1">
        <f t="array" ref="DL8">IF(DL7&lt;&gt;0,IF(INDEX([1]Sketchs!$L$1:$AAG$200, MATCH($C7, [1]Sketchs!$L:$L,0), 4+DL7)&lt;&gt;"",INDEX([1]Sketchs!$L$1:$AAG$200, MATCH($C7, [1]Sketchs!$L:$L,0), 4+DL7),""),"")</f>
        <v/>
      </c>
      <c r="DM8" s="189" t="str" cm="1">
        <f t="array" ref="DM8">IF(DM7&lt;&gt;0,IF(INDEX([1]Sketchs!$L$1:$AAG$200, MATCH($C7, [1]Sketchs!$L:$L,0), 4+DM7)&lt;&gt;"",INDEX([1]Sketchs!$L$1:$AAG$200, MATCH($C7, [1]Sketchs!$L:$L,0), 4+DM7),""),"")</f>
        <v/>
      </c>
      <c r="DN8" s="193" t="str" cm="1">
        <f t="array" ref="DN8">IF(DN7&lt;&gt;0,IF(INDEX([1]Sketchs!$L$1:$AAG$200, MATCH($C7, [1]Sketchs!$L:$L,0), 4+DN7)&lt;&gt;"",INDEX([1]Sketchs!$L$1:$AAG$200, MATCH($C7, [1]Sketchs!$L:$L,0), 4+DN7),""),"")</f>
        <v/>
      </c>
      <c r="DO8" s="191" t="str" cm="1">
        <f t="array" ref="DO8">IF(DO7&lt;&gt;0,IF(INDEX([1]Sketchs!$L$1:$AAG$200, MATCH($C7, [1]Sketchs!$L:$L,0), 4+DO7)&lt;&gt;"",INDEX([1]Sketchs!$L$1:$AAG$200, MATCH($C7, [1]Sketchs!$L:$L,0), 4+DO7),""),"")</f>
        <v/>
      </c>
      <c r="DP8" s="192" t="str" cm="1">
        <f t="array" ref="DP8">IF(DP7&lt;&gt;0,IF(INDEX([1]Sketchs!$L$1:$AAG$200, MATCH($C7, [1]Sketchs!$L:$L,0), 4+DP7)&lt;&gt;"",INDEX([1]Sketchs!$L$1:$AAG$200, MATCH($C7, [1]Sketchs!$L:$L,0), 4+DP7),""),"")</f>
        <v/>
      </c>
      <c r="DQ8" s="192" t="str" cm="1">
        <f t="array" ref="DQ8">IF(DQ7&lt;&gt;0,IF(INDEX([1]Sketchs!$L$1:$AAG$200, MATCH($C7, [1]Sketchs!$L:$L,0), 4+DQ7)&lt;&gt;"",INDEX([1]Sketchs!$L$1:$AAG$200, MATCH($C7, [1]Sketchs!$L:$L,0), 4+DQ7),""),"")</f>
        <v/>
      </c>
      <c r="DR8" s="192" t="str" cm="1">
        <f t="array" ref="DR8">IF(DR7&lt;&gt;0,IF(INDEX([1]Sketchs!$L$1:$AAG$200, MATCH($C7, [1]Sketchs!$L:$L,0), 4+DR7)&lt;&gt;"",INDEX([1]Sketchs!$L$1:$AAG$200, MATCH($C7, [1]Sketchs!$L:$L,0), 4+DR7),""),"")</f>
        <v/>
      </c>
      <c r="DS8" s="189" t="str" cm="1">
        <f t="array" ref="DS8">IF(DS7&lt;&gt;0,IF(INDEX([1]Sketchs!$L$1:$AAG$200, MATCH($C7, [1]Sketchs!$L:$L,0), 4+DS7)&lt;&gt;"",INDEX([1]Sketchs!$L$1:$AAG$200, MATCH($C7, [1]Sketchs!$L:$L,0), 4+DS7),""),"")</f>
        <v/>
      </c>
      <c r="DT8" s="189" t="str" cm="1">
        <f t="array" ref="DT8">IF(DT7&lt;&gt;0,IF(INDEX([1]Sketchs!$L$1:$AAG$200, MATCH($C7, [1]Sketchs!$L:$L,0), 4+DT7)&lt;&gt;"",INDEX([1]Sketchs!$L$1:$AAG$200, MATCH($C7, [1]Sketchs!$L:$L,0), 4+DT7),""),"")</f>
        <v/>
      </c>
      <c r="DU8" s="193" t="str" cm="1">
        <f t="array" ref="DU8">IF(DU7&lt;&gt;0,IF(INDEX([1]Sketchs!$L$1:$AAG$200, MATCH($C7, [1]Sketchs!$L:$L,0), 4+DU7)&lt;&gt;"",INDEX([1]Sketchs!$L$1:$AAG$200, MATCH($C7, [1]Sketchs!$L:$L,0), 4+DU7),""),"")</f>
        <v/>
      </c>
      <c r="DV8" s="191" t="str" cm="1">
        <f t="array" ref="DV8">IF(DV7&lt;&gt;0,IF(INDEX([1]Sketchs!$L$1:$AAG$200, MATCH($C7, [1]Sketchs!$L:$L,0), 4+DV7)&lt;&gt;"",INDEX([1]Sketchs!$L$1:$AAG$200, MATCH($C7, [1]Sketchs!$L:$L,0), 4+DV7),""),"")</f>
        <v/>
      </c>
      <c r="DW8" s="192" t="str" cm="1">
        <f t="array" ref="DW8">IF(DW7&lt;&gt;0,IF(INDEX([1]Sketchs!$L$1:$AAG$200, MATCH($C7, [1]Sketchs!$L:$L,0), 4+DW7)&lt;&gt;"",INDEX([1]Sketchs!$L$1:$AAG$200, MATCH($C7, [1]Sketchs!$L:$L,0), 4+DW7),""),"")</f>
        <v/>
      </c>
      <c r="DX8" s="192" t="str" cm="1">
        <f t="array" ref="DX8">IF(DX7&lt;&gt;0,IF(INDEX([1]Sketchs!$L$1:$AAG$200, MATCH($C7, [1]Sketchs!$L:$L,0), 4+DX7)&lt;&gt;"",INDEX([1]Sketchs!$L$1:$AAG$200, MATCH($C7, [1]Sketchs!$L:$L,0), 4+DX7),""),"")</f>
        <v/>
      </c>
      <c r="DY8" s="192" t="str" cm="1">
        <f t="array" ref="DY8">IF(DY7&lt;&gt;0,IF(INDEX([1]Sketchs!$L$1:$AAG$200, MATCH($C7, [1]Sketchs!$L:$L,0), 4+DY7)&lt;&gt;"",INDEX([1]Sketchs!$L$1:$AAG$200, MATCH($C7, [1]Sketchs!$L:$L,0), 4+DY7),""),"")</f>
        <v/>
      </c>
      <c r="DZ8" s="189" t="str" cm="1">
        <f t="array" ref="DZ8">IF(DZ7&lt;&gt;0,IF(INDEX([1]Sketchs!$L$1:$AAG$200, MATCH($C7, [1]Sketchs!$L:$L,0), 4+DZ7)&lt;&gt;"",INDEX([1]Sketchs!$L$1:$AAG$200, MATCH($C7, [1]Sketchs!$L:$L,0), 4+DZ7),""),"")</f>
        <v/>
      </c>
      <c r="EA8" s="189" t="str" cm="1">
        <f t="array" ref="EA8">IF(EA7&lt;&gt;0,IF(INDEX([1]Sketchs!$L$1:$AAG$200, MATCH($C7, [1]Sketchs!$L:$L,0), 4+EA7)&lt;&gt;"",INDEX([1]Sketchs!$L$1:$AAG$200, MATCH($C7, [1]Sketchs!$L:$L,0), 4+EA7),""),"")</f>
        <v/>
      </c>
      <c r="EB8" s="193" t="str" cm="1">
        <f t="array" ref="EB8">IF(EB7&lt;&gt;0,IF(INDEX([1]Sketchs!$L$1:$AAG$200, MATCH($C7, [1]Sketchs!$L:$L,0), 4+EB7)&lt;&gt;"",INDEX([1]Sketchs!$L$1:$AAG$200, MATCH($C7, [1]Sketchs!$L:$L,0), 4+EB7),""),"")</f>
        <v/>
      </c>
      <c r="EC8" s="165"/>
      <c r="ED8" s="165"/>
      <c r="EE8" s="165"/>
      <c r="EF8" s="165"/>
      <c r="EG8" s="165"/>
      <c r="EH8" s="165"/>
      <c r="EI8" s="165"/>
      <c r="EJ8" s="165"/>
      <c r="EK8" s="165"/>
      <c r="EL8" s="165"/>
      <c r="EM8" s="165"/>
    </row>
    <row r="9" spans="1:143 16145:16145" s="74" customFormat="1" ht="16" thickBot="1" x14ac:dyDescent="0.4">
      <c r="A9" s="171"/>
      <c r="B9" s="173"/>
      <c r="C9" s="173"/>
      <c r="D9" s="173"/>
      <c r="E9" s="173"/>
      <c r="F9" s="123">
        <f>IF(ISBLANK(C7)=FALSE,_xlfn.XMATCH(E7,I7:EB7)-_xlfn.XMATCH(1,I7:EB7),"")</f>
        <v>31</v>
      </c>
      <c r="G9" s="65"/>
      <c r="H9" s="73" t="s">
        <v>28</v>
      </c>
      <c r="I9" s="120" t="str">
        <f>IF(I7&lt;&gt;0,INDEX(Temps!$A$1:$L$44,MATCH($D7,Temps!$A$1:$A$100,0),MATCH(I8,Temps!$A$1:$ZZ$1,0))/INDEX(Sketchs!$A$1:$ZZ$200, MATCH($C7, Sketchs!$L$1:$L$101,0),MATCH(I8,Sketchs!$A$1:$K$1,0)),"")</f>
        <v/>
      </c>
      <c r="J9" s="79" t="str">
        <f>IF(J7&lt;&gt;0,INDEX(Temps!$A$1:$L$44,MATCH($D7,Temps!$A$1:$A$100,0),MATCH(J8,Temps!$A$1:$ZZ$1,0))/INDEX(Sketchs!$A$1:$ZZ$200, MATCH($C7, Sketchs!$L$1:$L$101,0),MATCH(J8,Sketchs!$A$1:$K$1,0)),"")</f>
        <v/>
      </c>
      <c r="K9" s="79" t="str">
        <f>IF(K7&lt;&gt;0,INDEX(Temps!$A$1:$L$44,MATCH($D7,Temps!$A$1:$A$100,0),MATCH(K8,Temps!$A$1:$ZZ$1,0))/INDEX(Sketchs!$A$1:$ZZ$200, MATCH($C7, Sketchs!$L$1:$L$101,0),MATCH(K8,Sketchs!$A$1:$K$1,0)),"")</f>
        <v/>
      </c>
      <c r="L9" s="80" t="str">
        <f>IF(L7&lt;&gt;0,INDEX(Temps!$A$1:$L$44,MATCH($D7,Temps!$A$1:$A$100,0),MATCH(L8,Temps!$A$1:$ZZ$1,0))/INDEX(Sketchs!$A$1:$ZZ$200, MATCH($C7, Sketchs!$L$1:$L$101,0),MATCH(L8,Sketchs!$A$1:$K$1,0)),"")</f>
        <v/>
      </c>
      <c r="M9" s="81" t="str">
        <f>IF(M7&lt;&gt;0,INDEX(Temps!$A$1:$L$44,MATCH($D7,Temps!$A$1:$A$100,0),MATCH(M8,Temps!$A$1:$ZZ$1,0))/INDEX(Sketchs!$A$1:$ZZ$200, MATCH($C7, Sketchs!$L$1:$L$101,0),MATCH(M8,Sketchs!$A$1:$K$1,0)),"")</f>
        <v/>
      </c>
      <c r="N9" s="82" t="str">
        <f>IF(N7&lt;&gt;0,INDEX(Temps!$A$1:$L$44,MATCH($D7,Temps!$A$1:$A$100,0),MATCH(N8,Temps!$A$1:$ZZ$1,0))/INDEX(Sketchs!$A$1:$ZZ$200, MATCH($C7, Sketchs!$L$1:$L$101,0),MATCH(N8,Sketchs!$A$1:$K$1,0)),"")</f>
        <v/>
      </c>
      <c r="O9" s="82" t="str">
        <f>IF(O7&lt;&gt;0,INDEX(Temps!$A$1:$L$44,MATCH($D7,Temps!$A$1:$A$100,0),MATCH(O8,Temps!$A$1:$ZZ$1,0))/INDEX(Sketchs!$A$1:$ZZ$200, MATCH($C7, Sketchs!$L$1:$L$101,0),MATCH(O8,Sketchs!$A$1:$K$1,0)),"")</f>
        <v/>
      </c>
      <c r="P9" s="82" t="str">
        <f>IF(P7&lt;&gt;0,INDEX(Temps!$A$1:$L$44,MATCH($D7,Temps!$A$1:$A$100,0),MATCH(P8,Temps!$A$1:$ZZ$1,0))/INDEX(Sketchs!$A$1:$ZZ$200, MATCH($C7, Sketchs!$L$1:$L$101,0),MATCH(P8,Sketchs!$A$1:$K$1,0)),"")</f>
        <v/>
      </c>
      <c r="Q9" s="82" t="str">
        <f>IF(Q7&lt;&gt;0,INDEX(Temps!$A$1:$L$44,MATCH($D7,Temps!$A$1:$A$100,0),MATCH(Q8,Temps!$A$1:$ZZ$1,0))/INDEX(Sketchs!$A$1:$ZZ$200, MATCH($C7, Sketchs!$L$1:$L$101,0),MATCH(Q8,Sketchs!$A$1:$K$1,0)),"")</f>
        <v/>
      </c>
      <c r="R9" s="79" t="str">
        <f>IF(R7&lt;&gt;0,INDEX(Temps!$A$1:$L$44,MATCH($D7,Temps!$A$1:$A$100,0),MATCH(R8,Temps!$A$1:$ZZ$1,0))/INDEX(Sketchs!$A$1:$ZZ$200, MATCH($C7, Sketchs!$L$1:$L$101,0),MATCH(R8,Sketchs!$A$1:$K$1,0)),"")</f>
        <v/>
      </c>
      <c r="S9" s="80" t="str">
        <f>IF(S7&lt;&gt;0,INDEX(Temps!$A$1:$L$44,MATCH($D7,Temps!$A$1:$A$100,0),MATCH(S8,Temps!$A$1:$ZZ$1,0))/INDEX(Sketchs!$A$1:$ZZ$200, MATCH($C7, Sketchs!$L$1:$L$101,0),MATCH(S8,Sketchs!$A$1:$K$1,0)),"")</f>
        <v/>
      </c>
      <c r="T9" s="81" t="str">
        <f>IF(T7&lt;&gt;0,INDEX(Temps!$A$1:$L$44,MATCH($D7,Temps!$A$1:$A$100,0),MATCH(T8,Temps!$A$1:$ZZ$1,0))/INDEX(Sketchs!$A$1:$ZZ$200, MATCH($C7, Sketchs!$L$1:$L$101,0),MATCH(T8,Sketchs!$A$1:$K$1,0)),"")</f>
        <v/>
      </c>
      <c r="U9" s="82" t="str">
        <f>IF(U7&lt;&gt;0,INDEX(Temps!$A$1:$L$44,MATCH($D7,Temps!$A$1:$A$100,0),MATCH(U8,Temps!$A$1:$ZZ$1,0))/INDEX(Sketchs!$A$1:$ZZ$200, MATCH($C7, Sketchs!$L$1:$L$101,0),MATCH(U8,Sketchs!$A$1:$K$1,0)),"")</f>
        <v/>
      </c>
      <c r="V9" s="79" t="str">
        <f>IF(V7&lt;&gt;0,INDEX(Temps!$A$1:$L$44,MATCH($D7,Temps!$A$1:$A$100,0),MATCH(V8,Temps!$A$1:$ZZ$1,0))/INDEX(Sketchs!$A$1:$ZZ$200, MATCH($C7, Sketchs!$L$1:$L$101,0),MATCH(V8,Sketchs!$A$1:$K$1,0)),"")</f>
        <v/>
      </c>
      <c r="W9" s="79" t="str">
        <f>IF(W7&lt;&gt;0,INDEX(Temps!$A$1:$L$44,MATCH($D7,Temps!$A$1:$A$100,0),MATCH(W8,Temps!$A$1:$ZZ$1,0))/INDEX(Sketchs!$A$1:$ZZ$200, MATCH($C7, Sketchs!$L$1:$L$101,0),MATCH(W8,Sketchs!$A$1:$K$1,0)),"")</f>
        <v/>
      </c>
      <c r="X9" s="79" t="str">
        <f>IF(X7&lt;&gt;0,INDEX(Temps!$A$1:$L$44,MATCH($D7,Temps!$A$1:$A$100,0),MATCH(X8,Temps!$A$1:$ZZ$1,0))/INDEX(Sketchs!$A$1:$ZZ$200, MATCH($C7, Sketchs!$L$1:$L$101,0),MATCH(X8,Sketchs!$A$1:$K$1,0)),"")</f>
        <v/>
      </c>
      <c r="Y9" s="79" t="str">
        <f>IF(Y7&lt;&gt;0,INDEX(Temps!$A$1:$L$44,MATCH($D7,Temps!$A$1:$A$100,0),MATCH(Y8,Temps!$A$1:$ZZ$1,0))/INDEX(Sketchs!$A$1:$ZZ$200, MATCH($C7, Sketchs!$L$1:$L$101,0),MATCH(Y8,Sketchs!$A$1:$K$1,0)),"")</f>
        <v/>
      </c>
      <c r="Z9" s="80" t="str">
        <f>IF(Z7&lt;&gt;0,INDEX(Temps!$A$1:$L$44,MATCH($D7,Temps!$A$1:$A$100,0),MATCH(Z8,Temps!$A$1:$ZZ$1,0))/INDEX(Sketchs!$A$1:$ZZ$200, MATCH($C7, Sketchs!$L$1:$L$101,0),MATCH(Z8,Sketchs!$A$1:$K$1,0)),"")</f>
        <v/>
      </c>
      <c r="AA9" s="81" t="str">
        <f>IF(AA7&lt;&gt;0,INDEX(Temps!$A$1:$L$44,MATCH($D7,Temps!$A$1:$A$100,0),MATCH(AA8,Temps!$A$1:$ZZ$1,0))/INDEX(Sketchs!$A$1:$ZZ$200, MATCH($C7, Sketchs!$L$1:$L$101,0),MATCH(AA8,Sketchs!$A$1:$K$1,0)),"")</f>
        <v/>
      </c>
      <c r="AB9" s="78" t="str">
        <f>IF(AB7&lt;&gt;0,INDEX(Temps!$A$1:$L$44,MATCH($D7,Temps!$A$1:$A$100,0),MATCH(AB8,Temps!$A$1:$ZZ$1,0))/INDEX(Sketchs!$A$1:$ZZ$200, MATCH($C7, Sketchs!$L$1:$L$101,0),MATCH(AB8,Sketchs!$A$1:$K$1,0)),"")</f>
        <v/>
      </c>
      <c r="AC9" s="79" t="str">
        <f>IF(AC7&lt;&gt;0,INDEX(Temps!$A$1:$L$44,MATCH($D7,Temps!$A$1:$A$100,0),MATCH(AC8,Temps!$A$1:$ZZ$1,0))/INDEX(Sketchs!$A$1:$ZZ$200, MATCH($C7, Sketchs!$L$1:$L$101,0),MATCH(AC8,Sketchs!$A$1:$K$1,0)),"")</f>
        <v/>
      </c>
      <c r="AD9" s="79" t="str">
        <f>IF(AD7&lt;&gt;0,INDEX(Temps!$A$1:$L$44,MATCH($D7,Temps!$A$1:$A$100,0),MATCH(AD8,Temps!$A$1:$ZZ$1,0))/INDEX(Sketchs!$A$1:$ZZ$200, MATCH($C7, Sketchs!$L$1:$L$101,0),MATCH(AD8,Sketchs!$A$1:$K$1,0)),"")</f>
        <v/>
      </c>
      <c r="AE9" s="79" t="str">
        <f>IF(AE7&lt;&gt;0,INDEX(Temps!$A$1:$L$44,MATCH($D7,Temps!$A$1:$A$100,0),MATCH(AE8,Temps!$A$1:$ZZ$1,0))/INDEX(Sketchs!$A$1:$ZZ$200, MATCH($C7, Sketchs!$L$1:$L$101,0),MATCH(AE8,Sketchs!$A$1:$K$1,0)),"")</f>
        <v/>
      </c>
      <c r="AF9" s="79" t="str">
        <f>IF(AF7&lt;&gt;0,INDEX(Temps!$A$1:$L$44,MATCH($D7,Temps!$A$1:$A$100,0),MATCH(AF8,Temps!$A$1:$ZZ$1,0))/INDEX(Sketchs!$A$1:$ZZ$200, MATCH($C7, Sketchs!$L$1:$L$101,0),MATCH(AF8,Sketchs!$A$1:$K$1,0)),"")</f>
        <v/>
      </c>
      <c r="AG9" s="80" t="str">
        <f>IF(AG7&lt;&gt;0,INDEX(Temps!$A$1:$L$44,MATCH($D7,Temps!$A$1:$A$100,0),MATCH(AG8,Temps!$A$1:$ZZ$1,0))/INDEX(Sketchs!$A$1:$ZZ$200, MATCH($C7, Sketchs!$L$1:$L$101,0),MATCH(AG8,Sketchs!$A$1:$K$1,0)),"")</f>
        <v/>
      </c>
      <c r="AH9" s="81" t="str">
        <f>IF(AH7&lt;&gt;0,INDEX(Temps!$A$1:$L$44,MATCH($D7,Temps!$A$1:$A$100,0),MATCH(AH8,Temps!$A$1:$ZZ$1,0))/INDEX(Sketchs!$A$1:$ZZ$200, MATCH($C7, Sketchs!$L$1:$L$101,0),MATCH(AH8,Sketchs!$A$1:$K$1,0)),"")</f>
        <v/>
      </c>
      <c r="AI9" s="78" t="str">
        <f>IF(AI7&lt;&gt;0,INDEX(Temps!$A$1:$L$44,MATCH($D7,Temps!$A$1:$A$100,0),MATCH(AI8,Temps!$A$1:$ZZ$1,0))/INDEX(Sketchs!$A$1:$ZZ$200, MATCH($C7, Sketchs!$L$1:$L$101,0),MATCH(AI8,Sketchs!$A$1:$K$1,0)),"")</f>
        <v/>
      </c>
      <c r="AJ9" s="79" t="str">
        <f>IF(AJ7&lt;&gt;0,INDEX(Temps!$A$1:$L$44,MATCH($D7,Temps!$A$1:$A$100,0),MATCH(AJ8,Temps!$A$1:$ZZ$1,0))/INDEX(Sketchs!$A$1:$ZZ$200, MATCH($C7, Sketchs!$L$1:$L$101,0),MATCH(AJ8,Sketchs!$A$1:$K$1,0)),"")</f>
        <v/>
      </c>
      <c r="AK9" s="120" t="str">
        <f>IF(AK7&lt;&gt;0,INDEX(Temps!$A$1:$L$44,MATCH($D7,Temps!$A$1:$A$100,0),MATCH(AK8,Temps!$A$1:$ZZ$1,0))/INDEX(Sketchs!$A$1:$ZZ$200, MATCH($C7, Sketchs!$L$1:$L$101,0),MATCH(AK8,Sketchs!$A$1:$K$1,0)),"")</f>
        <v/>
      </c>
      <c r="AL9" s="120" t="str">
        <f>IF(AL7&lt;&gt;0,INDEX(Temps!$A$1:$L$44,MATCH($D7,Temps!$A$1:$A$100,0),MATCH(AL8,Temps!$A$1:$ZZ$1,0))/INDEX(Sketchs!$A$1:$ZZ$200, MATCH($C7, Sketchs!$L$1:$L$101,0),MATCH(AL8,Sketchs!$A$1:$K$1,0)),"")</f>
        <v/>
      </c>
      <c r="AM9" s="120" t="str">
        <f>IF(AM7&lt;&gt;0,INDEX(Temps!$A$1:$L$44,MATCH($D7,Temps!$A$1:$A$100,0),MATCH(AM8,Temps!$A$1:$ZZ$1,0))/INDEX(Sketchs!$A$1:$ZZ$200, MATCH($C7, Sketchs!$L$1:$L$101,0),MATCH(AM8,Sketchs!$A$1:$K$1,0)),"")</f>
        <v/>
      </c>
      <c r="AN9" s="80" t="str">
        <f>IF(AN7&lt;&gt;0,INDEX(Temps!$A$1:$L$44,MATCH($D7,Temps!$A$1:$A$100,0),MATCH(AN8,Temps!$A$1:$ZZ$1,0))/INDEX(Sketchs!$A$1:$ZZ$200, MATCH($C7, Sketchs!$L$1:$L$101,0),MATCH(AN8,Sketchs!$A$1:$K$1,0)),"")</f>
        <v/>
      </c>
      <c r="AO9" s="80" t="str">
        <f>IF(AO7&lt;&gt;0,INDEX(Temps!$A$1:$L$44,MATCH($D7,Temps!$A$1:$A$100,0),MATCH(AO8,Temps!$A$1:$ZZ$1,0))/INDEX(Sketchs!$A$1:$ZZ$200, MATCH($C7, Sketchs!$L$1:$L$101,0),MATCH(AO8,Sketchs!$A$1:$K$1,0)),"")</f>
        <v/>
      </c>
      <c r="AP9" s="141" t="str">
        <f>IF(AP7&lt;&gt;0,INDEX(Temps!$A$1:$L$44,MATCH($D7,Temps!$A$1:$A$100,0),MATCH(AP8,Temps!$A$1:$ZZ$1,0))/INDEX(Sketchs!$A$1:$ZZ$200, MATCH($C7, Sketchs!$L$1:$L$101,0),MATCH(AP8,Sketchs!$A$1:$K$1,0)),"")</f>
        <v/>
      </c>
      <c r="AQ9" s="120" t="str">
        <f>IF(AQ7&lt;&gt;0,INDEX(Temps!$A$1:$L$44,MATCH($D7,Temps!$A$1:$A$100,0),MATCH(AQ8,Temps!$A$1:$ZZ$1,0))/INDEX(Sketchs!$A$1:$ZZ$200, MATCH($C7, Sketchs!$L$1:$L$101,0),MATCH(AQ8,Sketchs!$A$1:$K$1,0)),"")</f>
        <v/>
      </c>
      <c r="AR9" s="120" t="str">
        <f>IF(AR7&lt;&gt;0,INDEX(Temps!$A$1:$L$44,MATCH($D7,Temps!$A$1:$A$100,0),MATCH(AR8,Temps!$A$1:$ZZ$1,0))/INDEX(Sketchs!$A$1:$ZZ$200, MATCH($C7, Sketchs!$L$1:$L$101,0),MATCH(AR8,Sketchs!$A$1:$K$1,0)),"")</f>
        <v/>
      </c>
      <c r="AS9" s="120" t="str">
        <f>IF(AS7&lt;&gt;0,INDEX(Temps!$A$1:$L$44,MATCH($D7,Temps!$A$1:$A$100,0),MATCH(AS8,Temps!$A$1:$ZZ$1,0))/INDEX(Sketchs!$A$1:$ZZ$200, MATCH($C7, Sketchs!$L$1:$L$101,0),MATCH(AS8,Sketchs!$A$1:$K$1,0)),"")</f>
        <v/>
      </c>
      <c r="AT9" s="120" t="str">
        <f>IF(AT7&lt;&gt;0,INDEX(Temps!$A$1:$L$44,MATCH($D7,Temps!$A$1:$A$100,0),MATCH(AT8,Temps!$A$1:$ZZ$1,0))/INDEX(Sketchs!$A$1:$ZZ$200, MATCH($C7, Sketchs!$L$1:$L$101,0),MATCH(AT8,Sketchs!$A$1:$K$1,0)),"")</f>
        <v/>
      </c>
      <c r="AU9" s="80" t="str">
        <f>IF(AU7&lt;&gt;0,INDEX(Temps!$A$1:$L$44,MATCH($D7,Temps!$A$1:$A$100,0),MATCH(AU8,Temps!$A$1:$ZZ$1,0))/INDEX(Sketchs!$A$1:$ZZ$200, MATCH($C7, Sketchs!$L$1:$L$101,0),MATCH(AU8,Sketchs!$A$1:$K$1,0)),"")</f>
        <v/>
      </c>
      <c r="AV9" s="81" t="str">
        <f>IF(AV7&lt;&gt;0,INDEX(Temps!$A$1:$L$44,MATCH($D7,Temps!$A$1:$A$100,0),MATCH(AV8,Temps!$A$1:$ZZ$1,0))/INDEX(Sketchs!$A$1:$ZZ$200, MATCH($C7, Sketchs!$L$1:$L$101,0),MATCH(AV8,Sketchs!$A$1:$K$1,0)),"")</f>
        <v/>
      </c>
      <c r="AW9" s="155" t="str">
        <f>IF(AW7&lt;&gt;0,INDEX(Temps!$A$1:$L$44,MATCH($D7,Temps!$A$1:$A$100,0),MATCH(AW8,Temps!$A$1:$ZZ$1,0))/INDEX(Sketchs!$A$1:$ZZ$200, MATCH($C7, Sketchs!$L$1:$L$101,0),MATCH(AW8,Sketchs!$A$1:$K$1,0)),"")</f>
        <v/>
      </c>
      <c r="AX9" s="120" t="str">
        <f>IF(AX7&lt;&gt;0,INDEX(Temps!$A$1:$L$44,MATCH($D7,Temps!$A$1:$A$100,0),MATCH(AX8,Temps!$A$1:$ZZ$1,0))/INDEX(Sketchs!$A$1:$ZZ$200, MATCH($C7, Sketchs!$L$1:$L$101,0),MATCH(AX8,Sketchs!$A$1:$K$1,0)),"")</f>
        <v/>
      </c>
      <c r="AY9" s="120" t="str">
        <f>IF(AY7&lt;&gt;0,INDEX(Temps!$A$1:$L$44,MATCH($D7,Temps!$A$1:$A$100,0),MATCH(AY8,Temps!$A$1:$ZZ$1,0))/INDEX(Sketchs!$A$1:$ZZ$200, MATCH($C7, Sketchs!$L$1:$L$101,0),MATCH(AY8,Sketchs!$A$1:$K$1,0)),"")</f>
        <v/>
      </c>
      <c r="AZ9" s="120" t="str">
        <f>IF(AZ7&lt;&gt;0,INDEX(Temps!$A$1:$L$44,MATCH($D7,Temps!$A$1:$A$100,0),MATCH(AZ8,Temps!$A$1:$ZZ$1,0))/INDEX(Sketchs!$A$1:$ZZ$200, MATCH($C7, Sketchs!$L$1:$L$101,0),MATCH(AZ8,Sketchs!$A$1:$K$1,0)),"")</f>
        <v/>
      </c>
      <c r="BA9" s="120" t="str">
        <f>IF(BA7&lt;&gt;0,INDEX(Temps!$A$1:$L$44,MATCH($D7,Temps!$A$1:$A$100,0),MATCH(BA8,Temps!$A$1:$ZZ$1,0))/INDEX(Sketchs!$A$1:$ZZ$200, MATCH($C7, Sketchs!$L$1:$L$101,0),MATCH(BA8,Sketchs!$A$1:$K$1,0)),"")</f>
        <v/>
      </c>
      <c r="BB9" s="80" t="str">
        <f>IF(BB7&lt;&gt;0,INDEX(Temps!$A$1:$L$44,MATCH($D7,Temps!$A$1:$A$100,0),MATCH(BB8,Temps!$A$1:$ZZ$1,0))/INDEX(Sketchs!$A$1:$ZZ$200, MATCH($C7, Sketchs!$L$1:$L$101,0),MATCH(BB8,Sketchs!$A$1:$K$1,0)),"")</f>
        <v/>
      </c>
      <c r="BC9" s="81" t="str">
        <f>IF(BC7&lt;&gt;0,INDEX(Temps!$A$1:$L$44,MATCH($D7,Temps!$A$1:$A$100,0),MATCH(BC8,Temps!$A$1:$ZZ$1,0))/INDEX(Sketchs!$A$1:$ZZ$200, MATCH($C7, Sketchs!$L$1:$L$101,0),MATCH(BC8,Sketchs!$A$1:$K$1,0)),"")</f>
        <v/>
      </c>
      <c r="BD9" s="155" t="str">
        <f>IF(BD7&lt;&gt;0,INDEX(Temps!$A$1:$L$44,MATCH($D7,Temps!$A$1:$A$100,0),MATCH(BD8,Temps!$A$1:$ZZ$1,0))/INDEX(Sketchs!$A$1:$ZZ$200, MATCH($C7, Sketchs!$L$1:$L$101,0),MATCH(BD8,Sketchs!$A$1:$K$1,0)),"")</f>
        <v/>
      </c>
      <c r="BE9" s="120" t="str">
        <f>IF(BE7&lt;&gt;0,INDEX(Temps!$A$1:$L$44,MATCH($D7,Temps!$A$1:$A$100,0),MATCH(BE8,Temps!$A$1:$ZZ$1,0))/INDEX(Sketchs!$A$1:$ZZ$200, MATCH($C7, Sketchs!$L$1:$L$101,0),MATCH(BE8,Sketchs!$A$1:$K$1,0)),"")</f>
        <v/>
      </c>
      <c r="BF9" s="120" t="str">
        <f>IF(BF7&lt;&gt;0,INDEX(Temps!$A$1:$L$44,MATCH($D7,Temps!$A$1:$A$100,0),MATCH(BF8,Temps!$A$1:$ZZ$1,0))/INDEX(Sketchs!$A$1:$ZZ$200, MATCH($C7, Sketchs!$L$1:$L$101,0),MATCH(BF8,Sketchs!$A$1:$K$1,0)),"")</f>
        <v/>
      </c>
      <c r="BG9" s="120" t="str">
        <f>IF(BG7&lt;&gt;0,INDEX(Temps!$A$1:$L$44,MATCH($D7,Temps!$A$1:$A$100,0),MATCH(BG8,Temps!$A$1:$ZZ$1,0))/INDEX(Sketchs!$A$1:$ZZ$200, MATCH($C7, Sketchs!$L$1:$L$101,0),MATCH(BG8,Sketchs!$A$1:$K$1,0)),"")</f>
        <v/>
      </c>
      <c r="BH9" s="195">
        <f>IF(BH7&lt;&gt;0,INDEX([1]Temps!$A$1:$L$44,MATCH($D7,[1]Temps!$A$1:$A$100,0),MATCH(BH8,[1]Temps!$A$1:$ZZ$1,0))/INDEX([1]Sketchs!$A$1:$ZZ$200, MATCH($C7, [1]Sketchs!$L$1:$L$101,0),MATCH(BH8,[1]Sketchs!$A$1:$K$1,0)),"")</f>
        <v>1</v>
      </c>
      <c r="BI9" s="196" t="str">
        <f>IF(BI7&lt;&gt;0,INDEX([1]Temps!$A$1:$L$44,MATCH($D7,[1]Temps!$A$1:$A$100,0),MATCH(BI8,[1]Temps!$A$1:$ZZ$1,0))/INDEX([1]Sketchs!$A$1:$ZZ$200, MATCH($C7, [1]Sketchs!$L$1:$L$101,0),MATCH(BI8,[1]Sketchs!$A$1:$K$1,0)),"")</f>
        <v/>
      </c>
      <c r="BJ9" s="197" t="str">
        <f>IF(BJ7&lt;&gt;0,INDEX([1]Temps!$A$1:$L$44,MATCH($D7,[1]Temps!$A$1:$A$100,0),MATCH(BJ8,[1]Temps!$A$1:$ZZ$1,0))/INDEX([1]Sketchs!$A$1:$ZZ$200, MATCH($C7, [1]Sketchs!$L$1:$L$101,0),MATCH(BJ8,[1]Sketchs!$A$1:$K$1,0)),"")</f>
        <v/>
      </c>
      <c r="BK9" s="198">
        <f>IF(BK7&lt;&gt;0,INDEX([1]Temps!$A$1:$L$44,MATCH($D7,[1]Temps!$A$1:$A$100,0),MATCH(BK8,[1]Temps!$A$1:$ZZ$1,0))/INDEX([1]Sketchs!$A$1:$ZZ$200, MATCH($C7, [1]Sketchs!$L$1:$L$101,0),MATCH(BK8,[1]Sketchs!$A$1:$K$1,0)),"")</f>
        <v>1</v>
      </c>
      <c r="BL9" s="199">
        <f>IF(BL7&lt;&gt;0,INDEX([1]Temps!$A$1:$L$44,MATCH($D7,[1]Temps!$A$1:$A$100,0),MATCH(BL8,[1]Temps!$A$1:$ZZ$1,0))/INDEX([1]Sketchs!$A$1:$ZZ$200, MATCH($C7, [1]Sketchs!$L$1:$L$101,0),MATCH(BL8,[1]Sketchs!$A$1:$K$1,0)),"")</f>
        <v>1.6666666666666667</v>
      </c>
      <c r="BM9" s="199">
        <f>IF(BM7&lt;&gt;0,INDEX([1]Temps!$A$1:$L$44,MATCH($D7,[1]Temps!$A$1:$A$100,0),MATCH(BM8,[1]Temps!$A$1:$ZZ$1,0))/INDEX([1]Sketchs!$A$1:$ZZ$200, MATCH($C7, [1]Sketchs!$L$1:$L$101,0),MATCH(BM8,[1]Sketchs!$A$1:$K$1,0)),"")</f>
        <v>1.6666666666666667</v>
      </c>
      <c r="BN9" s="199">
        <f>IF(BN7&lt;&gt;0,INDEX([1]Temps!$A$1:$L$44,MATCH($D7,[1]Temps!$A$1:$A$100,0),MATCH(BN8,[1]Temps!$A$1:$ZZ$1,0))/INDEX([1]Sketchs!$A$1:$ZZ$200, MATCH($C7, [1]Sketchs!$L$1:$L$101,0),MATCH(BN8,[1]Sketchs!$A$1:$K$1,0)),"")</f>
        <v>1.6666666666666667</v>
      </c>
      <c r="BO9" s="199">
        <f>IF(BO7&lt;&gt;0,INDEX([1]Temps!$A$1:$L$44,MATCH($D7,[1]Temps!$A$1:$A$100,0),MATCH(BO8,[1]Temps!$A$1:$ZZ$1,0))/INDEX([1]Sketchs!$A$1:$ZZ$200, MATCH($C7, [1]Sketchs!$L$1:$L$101,0),MATCH(BO8,[1]Sketchs!$A$1:$K$1,0)),"")</f>
        <v>1.5</v>
      </c>
      <c r="BP9" s="196" t="str">
        <f>IF(BP7&lt;&gt;0,INDEX([1]Temps!$A$1:$L$44,MATCH($D7,[1]Temps!$A$1:$A$100,0),MATCH(BP8,[1]Temps!$A$1:$ZZ$1,0))/INDEX([1]Sketchs!$A$1:$ZZ$200, MATCH($C7, [1]Sketchs!$L$1:$L$101,0),MATCH(BP8,[1]Sketchs!$A$1:$K$1,0)),"")</f>
        <v/>
      </c>
      <c r="BQ9" s="200" t="str">
        <f>IF(BQ7&lt;&gt;0,INDEX([1]Temps!$A$1:$L$44,MATCH($D7,[1]Temps!$A$1:$A$100,0),MATCH(BQ8,[1]Temps!$A$1:$ZZ$1,0))/INDEX([1]Sketchs!$A$1:$ZZ$200, MATCH($C7, [1]Sketchs!$L$1:$L$101,0),MATCH(BQ8,[1]Sketchs!$A$1:$K$1,0)),"")</f>
        <v/>
      </c>
      <c r="BR9" s="198">
        <f>IF(BR7&lt;&gt;0,INDEX([1]Temps!$A$1:$L$44,MATCH($D7,[1]Temps!$A$1:$A$100,0),MATCH(BR8,[1]Temps!$A$1:$ZZ$1,0))/INDEX([1]Sketchs!$A$1:$ZZ$200, MATCH($C7, [1]Sketchs!$L$1:$L$101,0),MATCH(BR8,[1]Sketchs!$A$1:$K$1,0)),"")</f>
        <v>0.04</v>
      </c>
      <c r="BS9" s="199">
        <f>IF(BS7&lt;&gt;0,INDEX([1]Temps!$A$1:$L$44,MATCH($D7,[1]Temps!$A$1:$A$100,0),MATCH(BS8,[1]Temps!$A$1:$ZZ$1,0))/INDEX([1]Sketchs!$A$1:$ZZ$200, MATCH($C7, [1]Sketchs!$L$1:$L$101,0),MATCH(BS8,[1]Sketchs!$A$1:$K$1,0)),"")</f>
        <v>0.04</v>
      </c>
      <c r="BT9" s="199">
        <f>IF(BT7&lt;&gt;0,INDEX([1]Temps!$A$1:$L$44,MATCH($D7,[1]Temps!$A$1:$A$100,0),MATCH(BT8,[1]Temps!$A$1:$ZZ$1,0))/INDEX([1]Sketchs!$A$1:$ZZ$200, MATCH($C7, [1]Sketchs!$L$1:$L$101,0),MATCH(BT8,[1]Sketchs!$A$1:$K$1,0)),"")</f>
        <v>10</v>
      </c>
      <c r="BU9" s="199">
        <f>IF(BU7&lt;&gt;0,INDEX([1]Temps!$A$1:$L$44,MATCH($D7,[1]Temps!$A$1:$A$100,0),MATCH(BU8,[1]Temps!$A$1:$ZZ$1,0))/INDEX([1]Sketchs!$A$1:$ZZ$200, MATCH($C7, [1]Sketchs!$L$1:$L$101,0),MATCH(BU8,[1]Sketchs!$A$1:$K$1,0)),"")</f>
        <v>0.05</v>
      </c>
      <c r="BV9" s="199">
        <f>IF(BV7&lt;&gt;0,INDEX([1]Temps!$A$1:$L$44,MATCH($D7,[1]Temps!$A$1:$A$100,0),MATCH(BV8,[1]Temps!$A$1:$ZZ$1,0))/INDEX([1]Sketchs!$A$1:$ZZ$200, MATCH($C7, [1]Sketchs!$L$1:$L$101,0),MATCH(BV8,[1]Sketchs!$A$1:$K$1,0)),"")</f>
        <v>0.05</v>
      </c>
      <c r="BW9" s="196" t="str">
        <f>IF(BW7&lt;&gt;0,INDEX([1]Temps!$A$1:$L$44,MATCH($D7,[1]Temps!$A$1:$A$100,0),MATCH(BW8,[1]Temps!$A$1:$ZZ$1,0))/INDEX([1]Sketchs!$A$1:$ZZ$200, MATCH($C7, [1]Sketchs!$L$1:$L$101,0),MATCH(BW8,[1]Sketchs!$A$1:$K$1,0)),"")</f>
        <v/>
      </c>
      <c r="BX9" s="200" t="str">
        <f>IF(BX7&lt;&gt;0,INDEX([1]Temps!$A$1:$L$44,MATCH($D7,[1]Temps!$A$1:$A$100,0),MATCH(BX8,[1]Temps!$A$1:$ZZ$1,0))/INDEX([1]Sketchs!$A$1:$ZZ$200, MATCH($C7, [1]Sketchs!$L$1:$L$101,0),MATCH(BX8,[1]Sketchs!$A$1:$K$1,0)),"")</f>
        <v/>
      </c>
      <c r="BY9" s="198">
        <f>IF(BY7&lt;&gt;0,INDEX([1]Temps!$A$1:$L$44,MATCH($D7,[1]Temps!$A$1:$A$100,0),MATCH(BY8,[1]Temps!$A$1:$ZZ$1,0))/INDEX([1]Sketchs!$A$1:$ZZ$200, MATCH($C7, [1]Sketchs!$L$1:$L$101,0),MATCH(BY8,[1]Sketchs!$A$1:$K$1,0)),"")</f>
        <v>5</v>
      </c>
      <c r="BZ9" s="199">
        <f>IF(BZ7&lt;&gt;0,INDEX([1]Temps!$A$1:$L$44,MATCH($D7,[1]Temps!$A$1:$A$100,0),MATCH(BZ8,[1]Temps!$A$1:$ZZ$1,0))/INDEX([1]Sketchs!$A$1:$ZZ$200, MATCH($C7, [1]Sketchs!$L$1:$L$101,0),MATCH(BZ8,[1]Sketchs!$A$1:$K$1,0)),"")</f>
        <v>5</v>
      </c>
      <c r="CA9" s="199">
        <f>IF(CA7&lt;&gt;0,INDEX([1]Temps!$A$1:$L$44,MATCH($D7,[1]Temps!$A$1:$A$100,0),MATCH(CA8,[1]Temps!$A$1:$ZZ$1,0))/INDEX([1]Sketchs!$A$1:$ZZ$200, MATCH($C7, [1]Sketchs!$L$1:$L$101,0),MATCH(CA8,[1]Sketchs!$A$1:$K$1,0)),"")</f>
        <v>1.5</v>
      </c>
      <c r="CB9" s="199">
        <f>IF(CB7&lt;&gt;0,INDEX([1]Temps!$A$1:$L$44,MATCH($D7,[1]Temps!$A$1:$A$100,0),MATCH(CB8,[1]Temps!$A$1:$ZZ$1,0))/INDEX([1]Sketchs!$A$1:$ZZ$200, MATCH($C7, [1]Sketchs!$L$1:$L$101,0),MATCH(CB8,[1]Sketchs!$A$1:$K$1,0)),"")</f>
        <v>2</v>
      </c>
      <c r="CC9" s="199">
        <f>IF(CC7&lt;&gt;0,INDEX([1]Temps!$A$1:$L$44,MATCH($D7,[1]Temps!$A$1:$A$100,0),MATCH(CC8,[1]Temps!$A$1:$ZZ$1,0))/INDEX([1]Sketchs!$A$1:$ZZ$200, MATCH($C7, [1]Sketchs!$L$1:$L$101,0),MATCH(CC8,[1]Sketchs!$A$1:$K$1,0)),"")</f>
        <v>2</v>
      </c>
      <c r="CD9" s="196" t="str">
        <f>IF(CD7&lt;&gt;0,INDEX([1]Temps!$A$1:$L$44,MATCH($D7,[1]Temps!$A$1:$A$100,0),MATCH(CD8,[1]Temps!$A$1:$ZZ$1,0))/INDEX([1]Sketchs!$A$1:$ZZ$200, MATCH($C7, [1]Sketchs!$L$1:$L$101,0),MATCH(CD8,[1]Sketchs!$A$1:$K$1,0)),"")</f>
        <v/>
      </c>
      <c r="CE9" s="200" t="str">
        <f>IF(CE7&lt;&gt;0,INDEX([1]Temps!$A$1:$L$44,MATCH($D7,[1]Temps!$A$1:$A$100,0),MATCH(CE8,[1]Temps!$A$1:$ZZ$1,0))/INDEX([1]Sketchs!$A$1:$ZZ$200, MATCH($C7, [1]Sketchs!$L$1:$L$101,0),MATCH(CE8,[1]Sketchs!$A$1:$K$1,0)),"")</f>
        <v/>
      </c>
      <c r="CF9" s="198">
        <f>IF(CF7&lt;&gt;0,INDEX([1]Temps!$A$1:$L$44,MATCH($D7,[1]Temps!$A$1:$A$100,0),MATCH(CF8,[1]Temps!$A$1:$ZZ$1,0))/INDEX([1]Sketchs!$A$1:$ZZ$200, MATCH($C7, [1]Sketchs!$L$1:$L$101,0),MATCH(CF8,[1]Sketchs!$A$1:$K$1,0)),"")</f>
        <v>2</v>
      </c>
      <c r="CG9" s="199">
        <f>IF(CG7&lt;&gt;0,INDEX([1]Temps!$A$1:$L$44,MATCH($D7,[1]Temps!$A$1:$A$100,0),MATCH(CG8,[1]Temps!$A$1:$ZZ$1,0))/INDEX([1]Sketchs!$A$1:$ZZ$200, MATCH($C7, [1]Sketchs!$L$1:$L$101,0),MATCH(CG8,[1]Sketchs!$A$1:$K$1,0)),"")</f>
        <v>1.5</v>
      </c>
      <c r="CH9" s="199">
        <f>IF(CH7&lt;&gt;0,INDEX([1]Temps!$A$1:$L$44,MATCH($D7,[1]Temps!$A$1:$A$100,0),MATCH(CH8,[1]Temps!$A$1:$ZZ$1,0))/INDEX([1]Sketchs!$A$1:$ZZ$200, MATCH($C7, [1]Sketchs!$L$1:$L$101,0),MATCH(CH8,[1]Sketchs!$A$1:$K$1,0)),"")</f>
        <v>1.5</v>
      </c>
      <c r="CI9" s="199">
        <f>IF(CI7&lt;&gt;0,INDEX([1]Temps!$A$1:$L$44,MATCH($D7,[1]Temps!$A$1:$A$100,0),MATCH(CI8,[1]Temps!$A$1:$ZZ$1,0))/INDEX([1]Sketchs!$A$1:$ZZ$200, MATCH($C7, [1]Sketchs!$L$1:$L$101,0),MATCH(CI8,[1]Sketchs!$A$1:$K$1,0)),"")</f>
        <v>2</v>
      </c>
      <c r="CJ9" s="199">
        <f>IF(CJ7&lt;&gt;0,INDEX([1]Temps!$A$1:$L$44,MATCH($D7,[1]Temps!$A$1:$A$100,0),MATCH(CJ8,[1]Temps!$A$1:$ZZ$1,0))/INDEX([1]Sketchs!$A$1:$ZZ$200, MATCH($C7, [1]Sketchs!$L$1:$L$101,0),MATCH(CJ8,[1]Sketchs!$A$1:$K$1,0)),"")</f>
        <v>3.5</v>
      </c>
      <c r="CK9" s="196" t="str">
        <f>IF(CK7&lt;&gt;0,INDEX([1]Temps!$A$1:$L$44,MATCH($D7,[1]Temps!$A$1:$A$100,0),MATCH(CK8,[1]Temps!$A$1:$ZZ$1,0))/INDEX([1]Sketchs!$A$1:$ZZ$200, MATCH($C7, [1]Sketchs!$L$1:$L$101,0),MATCH(CK8,[1]Sketchs!$A$1:$K$1,0)),"")</f>
        <v/>
      </c>
      <c r="CL9" s="200" t="str">
        <f>IF(CL7&lt;&gt;0,INDEX([1]Temps!$A$1:$L$44,MATCH($D7,[1]Temps!$A$1:$A$100,0),MATCH(CL8,[1]Temps!$A$1:$ZZ$1,0))/INDEX([1]Sketchs!$A$1:$ZZ$200, MATCH($C7, [1]Sketchs!$L$1:$L$101,0),MATCH(CL8,[1]Sketchs!$A$1:$K$1,0)),"")</f>
        <v/>
      </c>
      <c r="CM9" s="198">
        <f>IF(CM7&lt;&gt;0,INDEX([1]Temps!$A$1:$L$44,MATCH($D7,[1]Temps!$A$1:$A$100,0),MATCH(CM8,[1]Temps!$A$1:$ZZ$1,0))/INDEX([1]Sketchs!$A$1:$ZZ$200, MATCH($C7, [1]Sketchs!$L$1:$L$101,0),MATCH(CM8,[1]Sketchs!$A$1:$K$1,0)),"")</f>
        <v>3.5</v>
      </c>
      <c r="CN9" s="199" t="str">
        <f>IF(CN7&lt;&gt;0,INDEX([1]Temps!$A$1:$L$44,MATCH($D7,[1]Temps!$A$1:$A$100,0),MATCH(CN8,[1]Temps!$A$1:$ZZ$1,0))/INDEX([1]Sketchs!$A$1:$ZZ$200, MATCH($C7, [1]Sketchs!$L$1:$L$101,0),MATCH(CN8,[1]Sketchs!$A$1:$K$1,0)),"")</f>
        <v/>
      </c>
      <c r="CO9" s="199" t="str">
        <f>IF(CO7&lt;&gt;0,INDEX([1]Temps!$A$1:$L$44,MATCH($D7,[1]Temps!$A$1:$A$100,0),MATCH(CO8,[1]Temps!$A$1:$ZZ$1,0))/INDEX([1]Sketchs!$A$1:$ZZ$200, MATCH($C7, [1]Sketchs!$L$1:$L$101,0),MATCH(CO8,[1]Sketchs!$A$1:$K$1,0)),"")</f>
        <v/>
      </c>
      <c r="CP9" s="199" t="str">
        <f>IF(CP7&lt;&gt;0,INDEX([1]Temps!$A$1:$L$44,MATCH($D7,[1]Temps!$A$1:$A$100,0),MATCH(CP8,[1]Temps!$A$1:$ZZ$1,0))/INDEX([1]Sketchs!$A$1:$ZZ$200, MATCH($C7, [1]Sketchs!$L$1:$L$101,0),MATCH(CP8,[1]Sketchs!$A$1:$K$1,0)),"")</f>
        <v/>
      </c>
      <c r="CQ9" s="199" t="str">
        <f>IF(CQ7&lt;&gt;0,INDEX([1]Temps!$A$1:$L$44,MATCH($D7,[1]Temps!$A$1:$A$100,0),MATCH(CQ8,[1]Temps!$A$1:$ZZ$1,0))/INDEX([1]Sketchs!$A$1:$ZZ$200, MATCH($C7, [1]Sketchs!$L$1:$L$101,0),MATCH(CQ8,[1]Sketchs!$A$1:$K$1,0)),"")</f>
        <v/>
      </c>
      <c r="CR9" s="196" t="str">
        <f>IF(CR7&lt;&gt;0,INDEX([1]Temps!$A$1:$L$44,MATCH($D7,[1]Temps!$A$1:$A$100,0),MATCH(CR8,[1]Temps!$A$1:$ZZ$1,0))/INDEX([1]Sketchs!$A$1:$ZZ$200, MATCH($C7, [1]Sketchs!$L$1:$L$101,0),MATCH(CR8,[1]Sketchs!$A$1:$K$1,0)),"")</f>
        <v/>
      </c>
      <c r="CS9" s="200" t="str">
        <f>IF(CS7&lt;&gt;0,INDEX([1]Temps!$A$1:$L$44,MATCH($D7,[1]Temps!$A$1:$A$100,0),MATCH(CS8,[1]Temps!$A$1:$ZZ$1,0))/INDEX([1]Sketchs!$A$1:$ZZ$200, MATCH($C7, [1]Sketchs!$L$1:$L$101,0),MATCH(CS8,[1]Sketchs!$A$1:$K$1,0)),"")</f>
        <v/>
      </c>
      <c r="CT9" s="198" t="str">
        <f>IF(CT7&lt;&gt;0,INDEX([1]Temps!$A$1:$L$44,MATCH($D7,[1]Temps!$A$1:$A$100,0),MATCH(CT8,[1]Temps!$A$1:$ZZ$1,0))/INDEX([1]Sketchs!$A$1:$ZZ$200, MATCH($C7, [1]Sketchs!$L$1:$L$101,0),MATCH(CT8,[1]Sketchs!$A$1:$K$1,0)),"")</f>
        <v/>
      </c>
      <c r="CU9" s="199" t="str">
        <f>IF(CU7&lt;&gt;0,INDEX([1]Temps!$A$1:$L$44,MATCH($D7,[1]Temps!$A$1:$A$100,0),MATCH(CU8,[1]Temps!$A$1:$ZZ$1,0))/INDEX([1]Sketchs!$A$1:$ZZ$200, MATCH($C7, [1]Sketchs!$L$1:$L$101,0),MATCH(CU8,[1]Sketchs!$A$1:$K$1,0)),"")</f>
        <v/>
      </c>
      <c r="CV9" s="199" t="str">
        <f>IF(CV7&lt;&gt;0,INDEX([1]Temps!$A$1:$L$44,MATCH($D7,[1]Temps!$A$1:$A$100,0),MATCH(CV8,[1]Temps!$A$1:$ZZ$1,0))/INDEX([1]Sketchs!$A$1:$ZZ$200, MATCH($C7, [1]Sketchs!$L$1:$L$101,0),MATCH(CV8,[1]Sketchs!$A$1:$K$1,0)),"")</f>
        <v/>
      </c>
      <c r="CW9" s="199" t="str">
        <f>IF(CW7&lt;&gt;0,INDEX([1]Temps!$A$1:$L$44,MATCH($D7,[1]Temps!$A$1:$A$100,0),MATCH(CW8,[1]Temps!$A$1:$ZZ$1,0))/INDEX([1]Sketchs!$A$1:$ZZ$200, MATCH($C7, [1]Sketchs!$L$1:$L$101,0),MATCH(CW8,[1]Sketchs!$A$1:$K$1,0)),"")</f>
        <v/>
      </c>
      <c r="CX9" s="199" t="str">
        <f>IF(CX7&lt;&gt;0,INDEX([1]Temps!$A$1:$L$44,MATCH($D7,[1]Temps!$A$1:$A$100,0),MATCH(CX8,[1]Temps!$A$1:$ZZ$1,0))/INDEX([1]Sketchs!$A$1:$ZZ$200, MATCH($C7, [1]Sketchs!$L$1:$L$101,0),MATCH(CX8,[1]Sketchs!$A$1:$K$1,0)),"")</f>
        <v/>
      </c>
      <c r="CY9" s="196" t="str">
        <f>IF(CY7&lt;&gt;0,INDEX([1]Temps!$A$1:$L$44,MATCH($D7,[1]Temps!$A$1:$A$100,0),MATCH(CY8,[1]Temps!$A$1:$ZZ$1,0))/INDEX([1]Sketchs!$A$1:$ZZ$200, MATCH($C7, [1]Sketchs!$L$1:$L$101,0),MATCH(CY8,[1]Sketchs!$A$1:$K$1,0)),"")</f>
        <v/>
      </c>
      <c r="CZ9" s="200" t="str">
        <f>IF(CZ7&lt;&gt;0,INDEX([1]Temps!$A$1:$L$44,MATCH($D7,[1]Temps!$A$1:$A$100,0),MATCH(CZ8,[1]Temps!$A$1:$ZZ$1,0))/INDEX([1]Sketchs!$A$1:$ZZ$200, MATCH($C7, [1]Sketchs!$L$1:$L$101,0),MATCH(CZ8,[1]Sketchs!$A$1:$K$1,0)),"")</f>
        <v/>
      </c>
      <c r="DA9" s="201" t="str">
        <f>IF(DA7&lt;&gt;0,INDEX([1]Temps!$A$1:$L$44,MATCH($D7,[1]Temps!$A$1:$A$100,0),MATCH(DA8,[1]Temps!$A$1:$ZZ$1,0))/INDEX([1]Sketchs!$A$1:$ZZ$200, MATCH($C7, [1]Sketchs!$L$1:$L$101,0),MATCH(DA8,[1]Sketchs!$A$1:$K$1,0)),"")</f>
        <v/>
      </c>
      <c r="DB9" s="199" t="str">
        <f>IF(DB7&lt;&gt;0,INDEX([1]Temps!$A$1:$L$44,MATCH($D7,[1]Temps!$A$1:$A$100,0),MATCH(DB8,[1]Temps!$A$1:$ZZ$1,0))/INDEX([1]Sketchs!$A$1:$ZZ$200, MATCH($C7, [1]Sketchs!$L$1:$L$101,0),MATCH(DB8,[1]Sketchs!$A$1:$K$1,0)),"")</f>
        <v/>
      </c>
      <c r="DC9" s="199" t="str">
        <f>IF(DC7&lt;&gt;0,INDEX([1]Temps!$A$1:$L$44,MATCH($D7,[1]Temps!$A$1:$A$100,0),MATCH(DC8,[1]Temps!$A$1:$ZZ$1,0))/INDEX([1]Sketchs!$A$1:$ZZ$200, MATCH($C7, [1]Sketchs!$L$1:$L$101,0),MATCH(DC8,[1]Sketchs!$A$1:$K$1,0)),"")</f>
        <v/>
      </c>
      <c r="DD9" s="199" t="str">
        <f>IF(DD7&lt;&gt;0,INDEX([1]Temps!$A$1:$L$44,MATCH($D7,[1]Temps!$A$1:$A$100,0),MATCH(DD8,[1]Temps!$A$1:$ZZ$1,0))/INDEX([1]Sketchs!$A$1:$ZZ$200, MATCH($C7, [1]Sketchs!$L$1:$L$101,0),MATCH(DD8,[1]Sketchs!$A$1:$K$1,0)),"")</f>
        <v/>
      </c>
      <c r="DE9" s="199" t="str">
        <f>IF(DE7&lt;&gt;0,INDEX([1]Temps!$A$1:$L$44,MATCH($D7,[1]Temps!$A$1:$A$100,0),MATCH(DE8,[1]Temps!$A$1:$ZZ$1,0))/INDEX([1]Sketchs!$A$1:$ZZ$200, MATCH($C7, [1]Sketchs!$L$1:$L$101,0),MATCH(DE8,[1]Sketchs!$A$1:$K$1,0)),"")</f>
        <v/>
      </c>
      <c r="DF9" s="196" t="str">
        <f>IF(DF7&lt;&gt;0,INDEX([1]Temps!$A$1:$L$44,MATCH($D7,[1]Temps!$A$1:$A$100,0),MATCH(DF8,[1]Temps!$A$1:$ZZ$1,0))/INDEX([1]Sketchs!$A$1:$ZZ$200, MATCH($C7, [1]Sketchs!$L$1:$L$101,0),MATCH(DF8,[1]Sketchs!$A$1:$K$1,0)),"")</f>
        <v/>
      </c>
      <c r="DG9" s="197" t="str">
        <f>IF(DG7&lt;&gt;0,INDEX([1]Temps!$A$1:$L$44,MATCH($D7,[1]Temps!$A$1:$A$100,0),MATCH(DG8,[1]Temps!$A$1:$ZZ$1,0))/INDEX([1]Sketchs!$A$1:$ZZ$200, MATCH($C7, [1]Sketchs!$L$1:$L$101,0),MATCH(DG8,[1]Sketchs!$A$1:$K$1,0)),"")</f>
        <v/>
      </c>
      <c r="DH9" s="198" t="str">
        <f>IF(DH7&lt;&gt;0,INDEX([1]Temps!$A$1:$L$44,MATCH($D7,[1]Temps!$A$1:$A$100,0),MATCH(DH8,[1]Temps!$A$1:$ZZ$1,0))/INDEX([1]Sketchs!$A$1:$ZZ$200, MATCH($C7, [1]Sketchs!$L$1:$L$101,0),MATCH(DH8,[1]Sketchs!$A$1:$K$1,0)),"")</f>
        <v/>
      </c>
      <c r="DI9" s="199" t="str">
        <f>IF(DI7&lt;&gt;0,INDEX([1]Temps!$A$1:$L$44,MATCH($D7,[1]Temps!$A$1:$A$100,0),MATCH(DI8,[1]Temps!$A$1:$ZZ$1,0))/INDEX([1]Sketchs!$A$1:$ZZ$200, MATCH($C7, [1]Sketchs!$L$1:$L$101,0),MATCH(DI8,[1]Sketchs!$A$1:$K$1,0)),"")</f>
        <v/>
      </c>
      <c r="DJ9" s="199" t="str">
        <f>IF(DJ7&lt;&gt;0,INDEX([1]Temps!$A$1:$L$44,MATCH($D7,[1]Temps!$A$1:$A$100,0),MATCH(DJ8,[1]Temps!$A$1:$ZZ$1,0))/INDEX([1]Sketchs!$A$1:$ZZ$200, MATCH($C7, [1]Sketchs!$L$1:$L$101,0),MATCH(DJ8,[1]Sketchs!$A$1:$K$1,0)),"")</f>
        <v/>
      </c>
      <c r="DK9" s="199" t="str">
        <f>IF(DK7&lt;&gt;0,INDEX([1]Temps!$A$1:$L$44,MATCH($D7,[1]Temps!$A$1:$A$100,0),MATCH(DK8,[1]Temps!$A$1:$ZZ$1,0))/INDEX([1]Sketchs!$A$1:$ZZ$200, MATCH($C7, [1]Sketchs!$L$1:$L$101,0),MATCH(DK8,[1]Sketchs!$A$1:$K$1,0)),"")</f>
        <v/>
      </c>
      <c r="DL9" s="199" t="str">
        <f>IF(DL7&lt;&gt;0,INDEX([1]Temps!$A$1:$L$44,MATCH($D7,[1]Temps!$A$1:$A$100,0),MATCH(DL8,[1]Temps!$A$1:$ZZ$1,0))/INDEX([1]Sketchs!$A$1:$ZZ$200, MATCH($C7, [1]Sketchs!$L$1:$L$101,0),MATCH(DL8,[1]Sketchs!$A$1:$K$1,0)),"")</f>
        <v/>
      </c>
      <c r="DM9" s="196" t="str">
        <f>IF(DM7&lt;&gt;0,INDEX([1]Temps!$A$1:$L$44,MATCH($D7,[1]Temps!$A$1:$A$100,0),MATCH(DM8,[1]Temps!$A$1:$ZZ$1,0))/INDEX([1]Sketchs!$A$1:$ZZ$200, MATCH($C7, [1]Sketchs!$L$1:$L$101,0),MATCH(DM8,[1]Sketchs!$A$1:$K$1,0)),"")</f>
        <v/>
      </c>
      <c r="DN9" s="200" t="str">
        <f>IF(DN7&lt;&gt;0,INDEX([1]Temps!$A$1:$L$44,MATCH($D7,[1]Temps!$A$1:$A$100,0),MATCH(DN8,[1]Temps!$A$1:$ZZ$1,0))/INDEX([1]Sketchs!$A$1:$ZZ$200, MATCH($C7, [1]Sketchs!$L$1:$L$101,0),MATCH(DN8,[1]Sketchs!$A$1:$K$1,0)),"")</f>
        <v/>
      </c>
      <c r="DO9" s="198" t="str">
        <f>IF(DO7&lt;&gt;0,INDEX([1]Temps!$A$1:$L$44,MATCH($D7,[1]Temps!$A$1:$A$100,0),MATCH(DO8,[1]Temps!$A$1:$ZZ$1,0))/INDEX([1]Sketchs!$A$1:$ZZ$200, MATCH($C7, [1]Sketchs!$L$1:$L$101,0),MATCH(DO8,[1]Sketchs!$A$1:$K$1,0)),"")</f>
        <v/>
      </c>
      <c r="DP9" s="199" t="str">
        <f>IF(DP7&lt;&gt;0,INDEX([1]Temps!$A$1:$L$44,MATCH($D7,[1]Temps!$A$1:$A$100,0),MATCH(DP8,[1]Temps!$A$1:$ZZ$1,0))/INDEX([1]Sketchs!$A$1:$ZZ$200, MATCH($C7, [1]Sketchs!$L$1:$L$101,0),MATCH(DP8,[1]Sketchs!$A$1:$K$1,0)),"")</f>
        <v/>
      </c>
      <c r="DQ9" s="199" t="str">
        <f>IF(DQ7&lt;&gt;0,INDEX([1]Temps!$A$1:$L$44,MATCH($D7,[1]Temps!$A$1:$A$100,0),MATCH(DQ8,[1]Temps!$A$1:$ZZ$1,0))/INDEX([1]Sketchs!$A$1:$ZZ$200, MATCH($C7, [1]Sketchs!$L$1:$L$101,0),MATCH(DQ8,[1]Sketchs!$A$1:$K$1,0)),"")</f>
        <v/>
      </c>
      <c r="DR9" s="199" t="str">
        <f>IF(DR7&lt;&gt;0,INDEX([1]Temps!$A$1:$L$44,MATCH($D7,[1]Temps!$A$1:$A$100,0),MATCH(DR8,[1]Temps!$A$1:$ZZ$1,0))/INDEX([1]Sketchs!$A$1:$ZZ$200, MATCH($C7, [1]Sketchs!$L$1:$L$101,0),MATCH(DR8,[1]Sketchs!$A$1:$K$1,0)),"")</f>
        <v/>
      </c>
      <c r="DS9" s="196" t="str">
        <f>IF(DS7&lt;&gt;0,INDEX([1]Temps!$A$1:$L$44,MATCH($D7,[1]Temps!$A$1:$A$100,0),MATCH(DS8,[1]Temps!$A$1:$ZZ$1,0))/INDEX([1]Sketchs!$A$1:$ZZ$200, MATCH($C7, [1]Sketchs!$L$1:$L$101,0),MATCH(DS8,[1]Sketchs!$A$1:$K$1,0)),"")</f>
        <v/>
      </c>
      <c r="DT9" s="196" t="str">
        <f>IF(DT7&lt;&gt;0,INDEX([1]Temps!$A$1:$L$44,MATCH($D7,[1]Temps!$A$1:$A$100,0),MATCH(DT8,[1]Temps!$A$1:$ZZ$1,0))/INDEX([1]Sketchs!$A$1:$ZZ$200, MATCH($C7, [1]Sketchs!$L$1:$L$101,0),MATCH(DT8,[1]Sketchs!$A$1:$K$1,0)),"")</f>
        <v/>
      </c>
      <c r="DU9" s="200" t="str">
        <f>IF(DU7&lt;&gt;0,INDEX([1]Temps!$A$1:$L$44,MATCH($D7,[1]Temps!$A$1:$A$100,0),MATCH(DU8,[1]Temps!$A$1:$ZZ$1,0))/INDEX([1]Sketchs!$A$1:$ZZ$200, MATCH($C7, [1]Sketchs!$L$1:$L$101,0),MATCH(DU8,[1]Sketchs!$A$1:$K$1,0)),"")</f>
        <v/>
      </c>
      <c r="DV9" s="198" t="str">
        <f>IF(DV7&lt;&gt;0,INDEX([1]Temps!$A$1:$L$44,MATCH($D7,[1]Temps!$A$1:$A$100,0),MATCH(DV8,[1]Temps!$A$1:$ZZ$1,0))/INDEX([1]Sketchs!$A$1:$ZZ$200, MATCH($C7, [1]Sketchs!$L$1:$L$101,0),MATCH(DV8,[1]Sketchs!$A$1:$K$1,0)),"")</f>
        <v/>
      </c>
      <c r="DW9" s="199" t="str">
        <f>IF(DW7&lt;&gt;0,INDEX([1]Temps!$A$1:$L$44,MATCH($D7,[1]Temps!$A$1:$A$100,0),MATCH(DW8,[1]Temps!$A$1:$ZZ$1,0))/INDEX([1]Sketchs!$A$1:$ZZ$200, MATCH($C7, [1]Sketchs!$L$1:$L$101,0),MATCH(DW8,[1]Sketchs!$A$1:$K$1,0)),"")</f>
        <v/>
      </c>
      <c r="DX9" s="199" t="str">
        <f>IF(DX7&lt;&gt;0,INDEX([1]Temps!$A$1:$L$44,MATCH($D7,[1]Temps!$A$1:$A$100,0),MATCH(DX8,[1]Temps!$A$1:$ZZ$1,0))/INDEX([1]Sketchs!$A$1:$ZZ$200, MATCH($C7, [1]Sketchs!$L$1:$L$101,0),MATCH(DX8,[1]Sketchs!$A$1:$K$1,0)),"")</f>
        <v/>
      </c>
      <c r="DY9" s="199" t="str">
        <f>IF(DY7&lt;&gt;0,INDEX([1]Temps!$A$1:$L$44,MATCH($D7,[1]Temps!$A$1:$A$100,0),MATCH(DY8,[1]Temps!$A$1:$ZZ$1,0))/INDEX([1]Sketchs!$A$1:$ZZ$200, MATCH($C7, [1]Sketchs!$L$1:$L$101,0),MATCH(DY8,[1]Sketchs!$A$1:$K$1,0)),"")</f>
        <v/>
      </c>
      <c r="DZ9" s="196" t="str">
        <f>IF(DZ7&lt;&gt;0,INDEX([1]Temps!$A$1:$L$44,MATCH($D7,[1]Temps!$A$1:$A$100,0),MATCH(DZ8,[1]Temps!$A$1:$ZZ$1,0))/INDEX([1]Sketchs!$A$1:$ZZ$200, MATCH($C7, [1]Sketchs!$L$1:$L$101,0),MATCH(DZ8,[1]Sketchs!$A$1:$K$1,0)),"")</f>
        <v/>
      </c>
      <c r="EA9" s="196" t="str">
        <f>IF(EA7&lt;&gt;0,INDEX([1]Temps!$A$1:$L$44,MATCH($D7,[1]Temps!$A$1:$A$100,0),MATCH(EA8,[1]Temps!$A$1:$ZZ$1,0))/INDEX([1]Sketchs!$A$1:$ZZ$200, MATCH($C7, [1]Sketchs!$L$1:$L$101,0),MATCH(EA8,[1]Sketchs!$A$1:$K$1,0)),"")</f>
        <v/>
      </c>
      <c r="EB9" s="200" t="str">
        <f>IF(EB7&lt;&gt;0,INDEX([1]Temps!$A$1:$L$44,MATCH($D7,[1]Temps!$A$1:$A$100,0),MATCH(EB8,[1]Temps!$A$1:$ZZ$1,0))/INDEX([1]Sketchs!$A$1:$ZZ$200, MATCH($C7, [1]Sketchs!$L$1:$L$101,0),MATCH(EB8,[1]Sketchs!$A$1:$K$1,0)),"")</f>
        <v/>
      </c>
      <c r="EC9" s="166"/>
      <c r="ED9" s="166"/>
      <c r="EE9" s="166"/>
      <c r="EF9" s="166"/>
      <c r="EG9" s="166"/>
      <c r="EH9" s="166"/>
      <c r="EI9" s="166"/>
      <c r="EJ9" s="166"/>
      <c r="EK9" s="166"/>
      <c r="EL9" s="166"/>
      <c r="EM9" s="166"/>
    </row>
    <row r="10" spans="1:143 16145:16145" s="74" customFormat="1" ht="16" thickTop="1" x14ac:dyDescent="0.35">
      <c r="A10" s="170">
        <v>375847</v>
      </c>
      <c r="B10" s="172" t="s">
        <v>131</v>
      </c>
      <c r="C10" s="172" t="s">
        <v>111</v>
      </c>
      <c r="D10" s="172" t="str">
        <f>IF(ISBLANK(C10)=FALSE,VLOOKUP(C10,Sketchs!$L$1:$AAG$99,2,FALSE),"")</f>
        <v>PW100 - A6</v>
      </c>
      <c r="E10" s="172">
        <f>IF(ISBLANK(C10)=FALSE,VLOOKUP($C10,Sketchs!$L$1:$AAG$99,3,FALSE),"")</f>
        <v>18</v>
      </c>
      <c r="F10" s="93"/>
      <c r="G10" s="76"/>
      <c r="H10" s="58" t="s">
        <v>74</v>
      </c>
      <c r="I10" s="118"/>
      <c r="J10" s="54">
        <f>IF($F10=J$2,1,IF(I10=0,0,IF(I10&lt;$E10,I10+1,0)))</f>
        <v>0</v>
      </c>
      <c r="K10" s="54">
        <f>IF($F10=K$2,1,IF(J10=0,0,IF(J10&lt;$E10,J10+1,0)))</f>
        <v>0</v>
      </c>
      <c r="L10" s="55"/>
      <c r="M10" s="56"/>
      <c r="N10" s="77">
        <f>IF($F10=N$2,1,IF(K10=0,0,IF(K10&lt;$E10,K10+1,0)))</f>
        <v>0</v>
      </c>
      <c r="O10" s="54">
        <f>IF($F10=O$2,1,IF(N10=0,0,IF(N10&lt;$E10,N10+1,0)))</f>
        <v>0</v>
      </c>
      <c r="P10" s="77">
        <f>IF($F10=P$2,1,IF(O10=0,0,IF(O10&lt;$E10,O10+1,0)))</f>
        <v>0</v>
      </c>
      <c r="Q10" s="54">
        <f>IF($F10=Q$2,1,IF(P10=0,0,IF(P10&lt;$E10,P10+1,0)))</f>
        <v>0</v>
      </c>
      <c r="R10" s="77">
        <f>IF($F10=R$2,1,IF(Q10=0,0,IF(Q10&lt;$E10,Q10+1,0)))</f>
        <v>0</v>
      </c>
      <c r="S10" s="55"/>
      <c r="T10" s="56"/>
      <c r="U10" s="77">
        <f>IF($F10=U$2,1,IF(R10=0,0,IF(R10&lt;$E10,R10+1,0)))</f>
        <v>0</v>
      </c>
      <c r="V10" s="54">
        <f>IF($F10=V$2,1,IF(U10=0,0,IF(U10&lt;$E10,U10+1,0)))</f>
        <v>0</v>
      </c>
      <c r="W10" s="54">
        <f>IF($F10=W$2,1,IF(V10=0,0,IF(V10&lt;$E10,V10+1,0)))</f>
        <v>0</v>
      </c>
      <c r="X10" s="54">
        <f>IF($F10=X$2,1,IF(W10=0,0,IF(W10&lt;$E10,W10+1,0)))</f>
        <v>0</v>
      </c>
      <c r="Y10" s="54">
        <f>IF($F10=Y$2,1,IF(X10=0,0,IF(X10&lt;$E10,X10+1,0)))</f>
        <v>0</v>
      </c>
      <c r="Z10" s="55"/>
      <c r="AA10" s="56"/>
      <c r="AB10" s="57">
        <f>IF($F10=AB$2,1,IF(Y10=0,0,IF(Y10&lt;$E10,Y10+1,0)))</f>
        <v>0</v>
      </c>
      <c r="AC10" s="54">
        <f>IF($F10=AC$2,1,IF(AB10=0,0,IF(AB10&lt;$E10,AB10+1,0)))</f>
        <v>0</v>
      </c>
      <c r="AD10" s="54">
        <f>IF($F10=AD$2,1,IF(AC10=0,0,IF(AC10&lt;$E10,AC10+1,0)))</f>
        <v>0</v>
      </c>
      <c r="AE10" s="54">
        <f>IF($F10=AE$2,1,IF(AD10=0,0,IF(AD10&lt;$E10,AD10+1,0)))</f>
        <v>0</v>
      </c>
      <c r="AF10" s="54">
        <f>IF($F10=AF$2,1,IF(AE10=0,0,IF(AE10&lt;$E10,AE10+1,0)))</f>
        <v>0</v>
      </c>
      <c r="AG10" s="55"/>
      <c r="AH10" s="56"/>
      <c r="AI10" s="57">
        <f>IF($F10=AI$2,1,IF(AF10=0,0,IF(AF10&lt;$E10,AF10+1,0)))</f>
        <v>0</v>
      </c>
      <c r="AJ10" s="54">
        <f>IF($F10=AJ$2,1,IF(AI10=0,0,IF(AI10&lt;$E10,AI10+1,0)))</f>
        <v>0</v>
      </c>
      <c r="AK10" s="118">
        <f>IF($F10=AK$2,1,IF(AJ10=0,0,IF(AJ10&lt;$E10,AJ10+1,0)))</f>
        <v>0</v>
      </c>
      <c r="AL10" s="118">
        <f>IF($F10=AL$2,1,IF(AK10=0,0,IF(AK10&lt;$E10,AK10+1,0)))</f>
        <v>0</v>
      </c>
      <c r="AM10" s="118">
        <f>IF($F10=AM$2,1,IF(AL10=0,0,IF(AL10&lt;$E10,AL10+1,0)))</f>
        <v>0</v>
      </c>
      <c r="AN10" s="55"/>
      <c r="AO10" s="55"/>
      <c r="AP10" s="139">
        <f>IF($F10=AP$2,1,IF(AM10=0,0,IF(AM10&lt;$E10,AM10+1,0)))</f>
        <v>0</v>
      </c>
      <c r="AQ10" s="118">
        <f>IF($F10=AQ$2,1,IF(AP10=0,0,IF(AP10&lt;$E10,AP10+1,0)))</f>
        <v>0</v>
      </c>
      <c r="AR10" s="118">
        <f>IF($F10=AR$2,1,IF(AQ10=0,0,IF(AQ10&lt;$E10,AQ10+1,0)))</f>
        <v>0</v>
      </c>
      <c r="AS10" s="118">
        <f>IF($F10=AS$2,1,IF(AR10=0,0,IF(AR10&lt;$E10,AR10+1,0)))</f>
        <v>0</v>
      </c>
      <c r="AT10" s="118">
        <f>IF($F10=AT$2,1,IF(AS10=0,0,IF(AS10&lt;$E10,AS10+1,0)))</f>
        <v>0</v>
      </c>
      <c r="AU10" s="55"/>
      <c r="AV10" s="56"/>
      <c r="AW10" s="153">
        <f>IF($F10=AW$2,1,IF(AT10=0,0,IF(AT10&lt;$E10,AT10+1,0)))</f>
        <v>0</v>
      </c>
      <c r="AX10" s="118">
        <f>IF($F10=AX$2,1,IF(AW10=0,0,IF(AW10&lt;$E10,AW10+1,0)))</f>
        <v>0</v>
      </c>
      <c r="AY10" s="118">
        <f>IF($F10=AY$2,1,IF(AX10=0,0,IF(AX10&lt;$E10,AX10+1,0)))</f>
        <v>0</v>
      </c>
      <c r="AZ10" s="118"/>
      <c r="BA10" s="118"/>
      <c r="BB10" s="55"/>
      <c r="BC10" s="56"/>
      <c r="BD10" s="153"/>
      <c r="BE10" s="118"/>
      <c r="BF10" s="118"/>
      <c r="BG10" s="118"/>
      <c r="BH10" s="181">
        <v>1</v>
      </c>
      <c r="BI10" s="182"/>
      <c r="BJ10" s="183"/>
      <c r="BK10" s="184">
        <f>IF($F10=BK$2,1,IF(BH10=0,0,IF(BH10&lt;$E10,BH10+1,0)))</f>
        <v>2</v>
      </c>
      <c r="BL10" s="185">
        <f>IF($F10=BL$2,1,IF(BK10=0,0,IF(BK10&lt;$E10,BK10+1,0)))</f>
        <v>3</v>
      </c>
      <c r="BM10" s="185">
        <f>IF($F10=BM$2,1,IF(BL10=0,0,IF(BL10&lt;$E10,BL10+1,0)))</f>
        <v>4</v>
      </c>
      <c r="BN10" s="185">
        <f>IF($F10=BN$2,1,IF(BM10=0,0,IF(BM10&lt;$E10,BM10+1,0)))</f>
        <v>5</v>
      </c>
      <c r="BO10" s="185">
        <f>IF($F10=BO$2,1,IF(BN10=0,0,IF(BN10&lt;$E10,BN10+1,0)))</f>
        <v>6</v>
      </c>
      <c r="BP10" s="182"/>
      <c r="BQ10" s="186"/>
      <c r="BR10" s="184">
        <f>IF($F10=BR$2,1,IF(BO10=0,0,IF(BO10&lt;$E10,BO10+1,0)))</f>
        <v>7</v>
      </c>
      <c r="BS10" s="185">
        <f>IF($F10=BS$2,1,IF(BR10=0,0,IF(BR10&lt;$E10,BR10+1,0)))</f>
        <v>8</v>
      </c>
      <c r="BT10" s="185">
        <f>IF($F10=BT$2,1,IF(BS10=0,0,IF(BS10&lt;$E10,BS10+1,0)))</f>
        <v>9</v>
      </c>
      <c r="BU10" s="185">
        <f>IF($F10=BU$2,1,IF(BT10=0,0,IF(BT10&lt;$E10,BT10+1,0)))</f>
        <v>10</v>
      </c>
      <c r="BV10" s="185">
        <f>IF($F10=BV$2,1,IF(BU10=0,0,IF(BU10&lt;$E10,BU10+1,0)))</f>
        <v>11</v>
      </c>
      <c r="BW10" s="182"/>
      <c r="BX10" s="186"/>
      <c r="BY10" s="184">
        <f>IF($F10=BY$2,1,IF(BV10=0,0,IF(BV10&lt;$E10,BV10+1,0)))</f>
        <v>12</v>
      </c>
      <c r="BZ10" s="185">
        <f>IF($F10=BZ$2,1,IF(BY10=0,0,IF(BY10&lt;$E10,BY10+1,0)))</f>
        <v>13</v>
      </c>
      <c r="CA10" s="185">
        <f>IF($F10=CA$2,1,IF(BZ10=0,0,IF(BZ10&lt;$E10,BZ10+1,0)))</f>
        <v>14</v>
      </c>
      <c r="CB10" s="185">
        <f>IF($F10=CB$2,1,IF(CA10=0,0,IF(CA10&lt;$E10,CA10+1,0)))</f>
        <v>15</v>
      </c>
      <c r="CC10" s="185">
        <f>IF($F10=CC$2,1,IF(CB10=0,0,IF(CB10&lt;$E10,CB10+1,0)))</f>
        <v>16</v>
      </c>
      <c r="CD10" s="182"/>
      <c r="CE10" s="186"/>
      <c r="CF10" s="184">
        <f>IF($F10=CF$2,1,IF(CC10=0,0,IF(CC10&lt;$E10,CC10+1,0)))</f>
        <v>17</v>
      </c>
      <c r="CG10" s="185">
        <f>IF($F10=CG$2,1,IF(CF10=0,0,IF(CF10&lt;$E10,CF10+1,0)))</f>
        <v>18</v>
      </c>
      <c r="CH10" s="185">
        <f>IF($F10=CH$2,1,IF(CG10=0,0,IF(CG10&lt;$E10,CG10+1,0)))</f>
        <v>0</v>
      </c>
      <c r="CI10" s="185">
        <f>IF($F10=CI$2,1,IF(CH10=0,0,IF(CH10&lt;$E10,CH10+1,0)))</f>
        <v>0</v>
      </c>
      <c r="CJ10" s="185">
        <f>IF($F10=CJ$2,1,IF(CI10=0,0,IF(CI10&lt;$E10,CI10+1,0)))</f>
        <v>0</v>
      </c>
      <c r="CK10" s="182"/>
      <c r="CL10" s="186"/>
      <c r="CM10" s="184">
        <f>IF($F10=CM$2,1,IF(CJ10=0,0,IF(CJ10&lt;$E10,CJ10+1,0)))</f>
        <v>0</v>
      </c>
      <c r="CN10" s="185">
        <f>IF($F10=CN$2,1,IF(CM10=0,0,IF(CM10&lt;$E10,CM10+1,0)))</f>
        <v>0</v>
      </c>
      <c r="CO10" s="185">
        <f>IF($F10=CO$2,1,IF(CN10=0,0,IF(CN10&lt;$E10,CN10+1,0)))</f>
        <v>0</v>
      </c>
      <c r="CP10" s="185">
        <f>IF($F10=CP$2,1,IF(CO10=0,0,IF(CO10&lt;$E10,CO10+1,0)))</f>
        <v>0</v>
      </c>
      <c r="CQ10" s="185">
        <f>IF($F10=CQ$2,1,IF(CP10=0,0,IF(CP10&lt;$E10,CP10+1,0)))</f>
        <v>0</v>
      </c>
      <c r="CR10" s="182"/>
      <c r="CS10" s="186"/>
      <c r="CT10" s="184">
        <f>IF($F10=CT$2,1,IF(CQ10=0,0,IF(CQ10&lt;$E10,CQ10+1,0)))</f>
        <v>0</v>
      </c>
      <c r="CU10" s="185">
        <f>IF($F10=CU$2,1,IF(CT10=0,0,IF(CT10&lt;$E10,CT10+1,0)))</f>
        <v>0</v>
      </c>
      <c r="CV10" s="185">
        <f>IF($F10=CV$2,1,IF(CU10=0,0,IF(CU10&lt;$E10,CU10+1,0)))</f>
        <v>0</v>
      </c>
      <c r="CW10" s="185">
        <f>IF($F10=CW$2,1,IF(CV10=0,0,IF(CV10&lt;$E10,CV10+1,0)))</f>
        <v>0</v>
      </c>
      <c r="CX10" s="185">
        <f>IF($F10=CX$2,1,IF(CW10=0,0,IF(CW10&lt;$E10,CW10+1,0)))</f>
        <v>0</v>
      </c>
      <c r="CY10" s="182"/>
      <c r="CZ10" s="186"/>
      <c r="DA10" s="187"/>
      <c r="DB10" s="185">
        <f>IF($F10=DB$2,1,IF(CX10=0,0,IF(CX10&lt;$E10,CX10+1,0)))</f>
        <v>0</v>
      </c>
      <c r="DC10" s="185">
        <f>IF($F10=DC$2,1,IF(DB10=0,0,IF(DB10&lt;$E10,DB10+1,0)))</f>
        <v>0</v>
      </c>
      <c r="DD10" s="185">
        <f>IF($F10=DD$2,1,IF(DC10=0,0,IF(DC10&lt;$E10,DC10+1,0)))</f>
        <v>0</v>
      </c>
      <c r="DE10" s="185">
        <f>IF($F10=DE$2,1,IF(DD10=0,0,IF(DD10&lt;$E10,DD10+1,0)))</f>
        <v>0</v>
      </c>
      <c r="DF10" s="182"/>
      <c r="DG10" s="183"/>
      <c r="DH10" s="184">
        <f>IF($F10=DH$2,1,IF(DE10=0,0,IF(DE10&lt;$E10,DE10+1,0)))</f>
        <v>0</v>
      </c>
      <c r="DI10" s="185">
        <f>IF($F10=DI$2,1,IF(DH10=0,0,IF(DH10&lt;$E10,DH10+1,0)))</f>
        <v>0</v>
      </c>
      <c r="DJ10" s="185">
        <f>IF($F10=DJ$2,1,IF(DI10=0,0,IF(DI10&lt;$E10,DI10+1,0)))</f>
        <v>0</v>
      </c>
      <c r="DK10" s="185">
        <f>IF($F10=DK$2,1,IF(DJ10=0,0,IF(DJ10&lt;$E10,DJ10+1,0)))</f>
        <v>0</v>
      </c>
      <c r="DL10" s="185">
        <f>IF($F10=DL$2,1,IF(DK10=0,0,IF(DK10&lt;$E10,DK10+1,0)))</f>
        <v>0</v>
      </c>
      <c r="DM10" s="182"/>
      <c r="DN10" s="186"/>
      <c r="DO10" s="184">
        <f>IF($F10=DO$2,1,IF(DL10=0,0,IF(DL10&lt;$E10,DL10+1,0)))</f>
        <v>0</v>
      </c>
      <c r="DP10" s="185">
        <f>IF($F10=DP$2,1,IF(DO10=0,0,IF(DO10&lt;$E10,DO10+1,0)))</f>
        <v>0</v>
      </c>
      <c r="DQ10" s="185">
        <f>IF($F10=DQ$2,1,IF(DP10=0,0,IF(DP10&lt;$E10,DP10+1,0)))</f>
        <v>0</v>
      </c>
      <c r="DR10" s="185">
        <f>IF($F10=DR$2,1,IF(DQ10=0,0,IF(DQ10&lt;$E10,DQ10+1,0)))</f>
        <v>0</v>
      </c>
      <c r="DS10" s="182">
        <f>IF($F10=DS$2,1,IF(DR10=0,0,IF(DR10&lt;$E10,DR10+1,0)))</f>
        <v>0</v>
      </c>
      <c r="DT10" s="182"/>
      <c r="DU10" s="186"/>
      <c r="DV10" s="184">
        <f>IF($F10=DV$2,1,IF(DS10=0,0,IF(DS10&lt;$E10,DS10+1,0)))</f>
        <v>0</v>
      </c>
      <c r="DW10" s="185">
        <f>IF($F10=DW$2,1,IF(DV10=0,0,IF(DV10&lt;$E10,DV10+1,0)))</f>
        <v>0</v>
      </c>
      <c r="DX10" s="185">
        <f>IF($F10=DX$2,1,IF(DW10=0,0,IF(DW10&lt;$E10,DW10+1,0)))</f>
        <v>0</v>
      </c>
      <c r="DY10" s="185">
        <f>IF($F10=DY$2,1,IF(DX10=0,0,IF(DX10&lt;$E10,DX10+1,0)))</f>
        <v>0</v>
      </c>
      <c r="DZ10" s="182">
        <f>IF($F10=DZ$2,1,IF(DY10=0,0,IF(DY10&lt;$E10,DY10+1,0)))</f>
        <v>0</v>
      </c>
      <c r="EA10" s="182"/>
      <c r="EB10" s="186"/>
      <c r="EC10" s="164"/>
      <c r="ED10" s="164">
        <v>44267</v>
      </c>
      <c r="EE10" s="164"/>
      <c r="EF10" s="164"/>
      <c r="EG10" s="164"/>
      <c r="EH10" s="164"/>
      <c r="EI10" s="164"/>
      <c r="EJ10" s="164"/>
      <c r="EK10" s="164"/>
      <c r="EL10" s="164"/>
      <c r="EM10" s="164"/>
    </row>
    <row r="11" spans="1:143 16145:16145" s="72" customFormat="1" ht="55" x14ac:dyDescent="0.35">
      <c r="A11" s="171"/>
      <c r="B11" s="173"/>
      <c r="C11" s="173"/>
      <c r="D11" s="173"/>
      <c r="E11" s="173"/>
      <c r="F11" s="92" t="s">
        <v>89</v>
      </c>
      <c r="G11" s="75"/>
      <c r="H11" s="66" t="s">
        <v>27</v>
      </c>
      <c r="I11" s="119" t="str" cm="1">
        <f t="array" ref="I11">IF(I10&lt;&gt;0,IF(INDEX(Sketchs!$L$1:$AAG$200, MATCH($C10, Sketchs!$L:$L,0), 4+I10)&lt;&gt;"",INDEX(Sketchs!$L$1:$AAG$200, MATCH($C10, Sketchs!$L:$L,0), 4+I10),""),"")</f>
        <v/>
      </c>
      <c r="J11" s="68" t="str" cm="1">
        <f t="array" ref="J11">IF(J10&lt;&gt;0,IF(INDEX(Sketchs!$L$1:$AAG$200, MATCH($C10, Sketchs!$L:$L,0), 4+J10)&lt;&gt;"",INDEX(Sketchs!$L$1:$AAG$200, MATCH($C10, Sketchs!$L:$L,0), 4+J10),""),"")</f>
        <v/>
      </c>
      <c r="K11" s="68" t="str" cm="1">
        <f t="array" ref="K11">IF(K10&lt;&gt;0,IF(INDEX(Sketchs!$L$1:$AAG$200, MATCH($C10, Sketchs!$L:$L,0), 4+K10)&lt;&gt;"",INDEX(Sketchs!$L$1:$AAG$200, MATCH($C10, Sketchs!$L:$L,0), 4+K10),""),"")</f>
        <v/>
      </c>
      <c r="L11" s="69" t="str" cm="1">
        <f t="array" ref="L11">IF(L10&lt;&gt;0,IF(INDEX(Sketchs!$L$1:$AAG$200, MATCH($C10, Sketchs!$L:$L,0), 4+L10)&lt;&gt;"",INDEX(Sketchs!$L$1:$AAG$200, MATCH($C10, Sketchs!$L:$L,0), 4+L10),""),"")</f>
        <v/>
      </c>
      <c r="M11" s="70" t="str" cm="1">
        <f t="array" ref="M11">IF(M10&lt;&gt;0,IF(INDEX(Sketchs!$L$1:$AAG$200, MATCH($C10, Sketchs!$L:$L,0), 4+M10)&lt;&gt;"",INDEX(Sketchs!$L$1:$AAG$200, MATCH($C10, Sketchs!$L:$L,0), 4+M10),""),"")</f>
        <v/>
      </c>
      <c r="N11" s="71" t="str" cm="1">
        <f t="array" ref="N11">IF(N10&lt;&gt;0,IF(INDEX(Sketchs!$L$1:$AAG$200, MATCH($C10, Sketchs!$L:$L,0), 4+N10)&lt;&gt;"",INDEX(Sketchs!$L$1:$AAG$200, MATCH($C10, Sketchs!$L:$L,0), 4+N10),""),"")</f>
        <v/>
      </c>
      <c r="O11" s="71" t="str" cm="1">
        <f t="array" ref="O11">IF(O10&lt;&gt;0,IF(INDEX(Sketchs!$L$1:$AAG$200, MATCH($C10, Sketchs!$L:$L,0), 4+O10)&lt;&gt;"",INDEX(Sketchs!$L$1:$AAG$200, MATCH($C10, Sketchs!$L:$L,0), 4+O10),""),"")</f>
        <v/>
      </c>
      <c r="P11" s="71" t="str" cm="1">
        <f t="array" ref="P11">IF(P10&lt;&gt;0,IF(INDEX(Sketchs!$L$1:$AAG$200, MATCH($C10, Sketchs!$L:$L,0), 4+P10)&lt;&gt;"",INDEX(Sketchs!$L$1:$AAG$200, MATCH($C10, Sketchs!$L:$L,0), 4+P10),""),"")</f>
        <v/>
      </c>
      <c r="Q11" s="71" t="str" cm="1">
        <f t="array" ref="Q11">IF(Q10&lt;&gt;0,IF(INDEX(Sketchs!$L$1:$AAG$200, MATCH($C10, Sketchs!$L:$L,0), 4+Q10)&lt;&gt;"",INDEX(Sketchs!$L$1:$AAG$200, MATCH($C10, Sketchs!$L:$L,0), 4+Q10),""),"")</f>
        <v/>
      </c>
      <c r="R11" s="68" t="str" cm="1">
        <f t="array" ref="R11">IF(R10&lt;&gt;0,IF(INDEX(Sketchs!$L$1:$AAG$200, MATCH($C10, Sketchs!$L:$L,0), 4+R10)&lt;&gt;"",INDEX(Sketchs!$L$1:$AAG$200, MATCH($C10, Sketchs!$L:$L,0), 4+R10),""),"")</f>
        <v/>
      </c>
      <c r="S11" s="69" t="str" cm="1">
        <f t="array" ref="S11">IF(S10&lt;&gt;0,IF(INDEX(Sketchs!$L$1:$AAG$200, MATCH($C10, Sketchs!$L:$L,0), 4+S10)&lt;&gt;"",INDEX(Sketchs!$L$1:$AAG$200, MATCH($C10, Sketchs!$L:$L,0), 4+S10),""),"")</f>
        <v/>
      </c>
      <c r="T11" s="70" t="str" cm="1">
        <f t="array" ref="T11">IF(T10&lt;&gt;0,IF(INDEX(Sketchs!$L$1:$AAG$200, MATCH($C10, Sketchs!$L:$L,0), 4+T10)&lt;&gt;"",INDEX(Sketchs!$L$1:$AAG$200, MATCH($C10, Sketchs!$L:$L,0), 4+T10),""),"")</f>
        <v/>
      </c>
      <c r="U11" s="71" t="str" cm="1">
        <f t="array" ref="U11">IF(U10&lt;&gt;0,IF(INDEX(Sketchs!$L$1:$AAG$200, MATCH($C10, Sketchs!$L:$L,0), 4+U10)&lt;&gt;"",INDEX(Sketchs!$L$1:$AAG$200, MATCH($C10, Sketchs!$L:$L,0), 4+U10),""),"")</f>
        <v/>
      </c>
      <c r="V11" s="68" t="str" cm="1">
        <f t="array" ref="V11">IF(V10&lt;&gt;0,IF(INDEX(Sketchs!$L$1:$AAG$200, MATCH($C10, Sketchs!$L:$L,0), 4+V10)&lt;&gt;"",INDEX(Sketchs!$L$1:$AAG$200, MATCH($C10, Sketchs!$L:$L,0), 4+V10),""),"")</f>
        <v/>
      </c>
      <c r="W11" s="68" t="str" cm="1">
        <f t="array" ref="W11">IF(W10&lt;&gt;0,IF(INDEX(Sketchs!$L$1:$AAG$200, MATCH($C10, Sketchs!$L:$L,0), 4+W10)&lt;&gt;"",INDEX(Sketchs!$L$1:$AAG$200, MATCH($C10, Sketchs!$L:$L,0), 4+W10),""),"")</f>
        <v/>
      </c>
      <c r="X11" s="68" t="str" cm="1">
        <f t="array" ref="X11">IF(X10&lt;&gt;0,IF(INDEX(Sketchs!$L$1:$AAG$200, MATCH($C10, Sketchs!$L:$L,0), 4+X10)&lt;&gt;"",INDEX(Sketchs!$L$1:$AAG$200, MATCH($C10, Sketchs!$L:$L,0), 4+X10),""),"")</f>
        <v/>
      </c>
      <c r="Y11" s="68" t="str" cm="1">
        <f t="array" ref="Y11">IF(Y10&lt;&gt;0,IF(INDEX(Sketchs!$L$1:$AAG$200, MATCH($C10, Sketchs!$L:$L,0), 4+Y10)&lt;&gt;"",INDEX(Sketchs!$L$1:$AAG$200, MATCH($C10, Sketchs!$L:$L,0), 4+Y10),""),"")</f>
        <v/>
      </c>
      <c r="Z11" s="69" t="str" cm="1">
        <f t="array" ref="Z11">IF(Z10&lt;&gt;0,IF(INDEX(Sketchs!$L$1:$AAG$200, MATCH($C10, Sketchs!$L:$L,0), 4+Z10)&lt;&gt;"",INDEX(Sketchs!$L$1:$AAG$200, MATCH($C10, Sketchs!$L:$L,0), 4+Z10),""),"")</f>
        <v/>
      </c>
      <c r="AA11" s="70" t="str" cm="1">
        <f t="array" ref="AA11">IF(AA10&lt;&gt;0,IF(INDEX(Sketchs!$L$1:$AAG$200, MATCH($C10, Sketchs!$L:$L,0), 4+AA10)&lt;&gt;"",INDEX(Sketchs!$L$1:$AAG$200, MATCH($C10, Sketchs!$L:$L,0), 4+AA10),""),"")</f>
        <v/>
      </c>
      <c r="AB11" s="67" t="str" cm="1">
        <f t="array" ref="AB11">IF(AB10&lt;&gt;0,IF(INDEX(Sketchs!$L$1:$AAG$200, MATCH($C10, Sketchs!$L:$L,0), 4+AB10)&lt;&gt;"",INDEX(Sketchs!$L$1:$AAG$200, MATCH($C10, Sketchs!$L:$L,0), 4+AB10),""),"")</f>
        <v/>
      </c>
      <c r="AC11" s="68" t="str" cm="1">
        <f t="array" ref="AC11">IF(AC10&lt;&gt;0,IF(INDEX(Sketchs!$L$1:$AAG$200, MATCH($C10, Sketchs!$L:$L,0), 4+AC10)&lt;&gt;"",INDEX(Sketchs!$L$1:$AAG$200, MATCH($C10, Sketchs!$L:$L,0), 4+AC10),""),"")</f>
        <v/>
      </c>
      <c r="AD11" s="68" t="str" cm="1">
        <f t="array" ref="AD11">IF(AD10&lt;&gt;0,IF(INDEX(Sketchs!$L$1:$AAG$200, MATCH($C10, Sketchs!$L:$L,0), 4+AD10)&lt;&gt;"",INDEX(Sketchs!$L$1:$AAG$200, MATCH($C10, Sketchs!$L:$L,0), 4+AD10),""),"")</f>
        <v/>
      </c>
      <c r="AE11" s="68" t="str" cm="1">
        <f t="array" ref="AE11">IF(AE10&lt;&gt;0,IF(INDEX(Sketchs!$L$1:$AAG$200, MATCH($C10, Sketchs!$L:$L,0), 4+AE10)&lt;&gt;"",INDEX(Sketchs!$L$1:$AAG$200, MATCH($C10, Sketchs!$L:$L,0), 4+AE10),""),"")</f>
        <v/>
      </c>
      <c r="AF11" s="68" t="str" cm="1">
        <f t="array" ref="AF11">IF(AF10&lt;&gt;0,IF(INDEX(Sketchs!$L$1:$AAG$200, MATCH($C10, Sketchs!$L:$L,0), 4+AF10)&lt;&gt;"",INDEX(Sketchs!$L$1:$AAG$200, MATCH($C10, Sketchs!$L:$L,0), 4+AF10),""),"")</f>
        <v/>
      </c>
      <c r="AG11" s="69" t="str" cm="1">
        <f t="array" ref="AG11">IF(AG10&lt;&gt;0,IF(INDEX(Sketchs!$L$1:$AAG$200, MATCH($C10, Sketchs!$L:$L,0), 4+AG10)&lt;&gt;"",INDEX(Sketchs!$L$1:$AAG$200, MATCH($C10, Sketchs!$L:$L,0), 4+AG10),""),"")</f>
        <v/>
      </c>
      <c r="AH11" s="70" t="str" cm="1">
        <f t="array" ref="AH11">IF(AH10&lt;&gt;0,IF(INDEX(Sketchs!$L$1:$AAG$200, MATCH($C10, Sketchs!$L:$L,0), 4+AH10)&lt;&gt;"",INDEX(Sketchs!$L$1:$AAG$200, MATCH($C10, Sketchs!$L:$L,0), 4+AH10),""),"")</f>
        <v/>
      </c>
      <c r="AI11" s="67" t="str" cm="1">
        <f t="array" ref="AI11">IF(AI10&lt;&gt;0,IF(INDEX(Sketchs!$L$1:$AAG$200, MATCH($C10, Sketchs!$L:$L,0), 4+AI10)&lt;&gt;"",INDEX(Sketchs!$L$1:$AAG$200, MATCH($C10, Sketchs!$L:$L,0), 4+AI10),""),"")</f>
        <v/>
      </c>
      <c r="AJ11" s="68" t="str" cm="1">
        <f t="array" ref="AJ11">IF(AJ10&lt;&gt;0,IF(INDEX(Sketchs!$L$1:$AAG$200, MATCH($C10, Sketchs!$L:$L,0), 4+AJ10)&lt;&gt;"",INDEX(Sketchs!$L$1:$AAG$200, MATCH($C10, Sketchs!$L:$L,0), 4+AJ10),""),"")</f>
        <v/>
      </c>
      <c r="AK11" s="119" t="str" cm="1">
        <f t="array" ref="AK11">IF(AK10&lt;&gt;0,IF(INDEX(Sketchs!$L$1:$AAG$200, MATCH($C10, Sketchs!$L:$L,0), 4+AK10)&lt;&gt;"",INDEX(Sketchs!$L$1:$AAG$200, MATCH($C10, Sketchs!$L:$L,0), 4+AK10),""),"")</f>
        <v/>
      </c>
      <c r="AL11" s="119" t="str" cm="1">
        <f t="array" ref="AL11">IF(AL10&lt;&gt;0,IF(INDEX(Sketchs!$L$1:$AAG$200, MATCH($C10, Sketchs!$L:$L,0), 4+AL10)&lt;&gt;"",INDEX(Sketchs!$L$1:$AAG$200, MATCH($C10, Sketchs!$L:$L,0), 4+AL10),""),"")</f>
        <v/>
      </c>
      <c r="AM11" s="119" t="str" cm="1">
        <f t="array" ref="AM11">IF(AM10&lt;&gt;0,IF(INDEX(Sketchs!$L$1:$AAG$200, MATCH($C10, Sketchs!$L:$L,0), 4+AM10)&lt;&gt;"",INDEX(Sketchs!$L$1:$AAG$200, MATCH($C10, Sketchs!$L:$L,0), 4+AM10),""),"")</f>
        <v/>
      </c>
      <c r="AN11" s="69" t="str" cm="1">
        <f t="array" ref="AN11">IF(AN10&lt;&gt;0,IF(INDEX(Sketchs!$L$1:$AAG$200, MATCH($C10, Sketchs!$L:$L,0), 4+AN10)&lt;&gt;"",INDEX(Sketchs!$L$1:$AAG$200, MATCH($C10, Sketchs!$L:$L,0), 4+AN10),""),"")</f>
        <v/>
      </c>
      <c r="AO11" s="69" t="str" cm="1">
        <f t="array" ref="AO11">IF(AO10&lt;&gt;0,IF(INDEX(Sketchs!$L$1:$AAG$200, MATCH($C10, Sketchs!$L:$L,0), 4+AO10)&lt;&gt;"",INDEX(Sketchs!$L$1:$AAG$200, MATCH($C10, Sketchs!$L:$L,0), 4+AO10),""),"")</f>
        <v/>
      </c>
      <c r="AP11" s="140" t="str" cm="1">
        <f t="array" ref="AP11">IF(AP10&lt;&gt;0,IF(INDEX(Sketchs!$L$1:$AAG$200, MATCH($C10, Sketchs!$L:$L,0), 4+AP10)&lt;&gt;"",INDEX(Sketchs!$L$1:$AAG$200, MATCH($C10, Sketchs!$L:$L,0), 4+AP10),""),"")</f>
        <v/>
      </c>
      <c r="AQ11" s="119" t="str" cm="1">
        <f t="array" ref="AQ11">IF(AQ10&lt;&gt;0,IF(INDEX(Sketchs!$L$1:$AAG$200, MATCH($C10, Sketchs!$L:$L,0), 4+AQ10)&lt;&gt;"",INDEX(Sketchs!$L$1:$AAG$200, MATCH($C10, Sketchs!$L:$L,0), 4+AQ10),""),"")</f>
        <v/>
      </c>
      <c r="AR11" s="119" t="str" cm="1">
        <f t="array" ref="AR11">IF(AR10&lt;&gt;0,IF(INDEX(Sketchs!$L$1:$AAG$200, MATCH($C10, Sketchs!$L:$L,0), 4+AR10)&lt;&gt;"",INDEX(Sketchs!$L$1:$AAG$200, MATCH($C10, Sketchs!$L:$L,0), 4+AR10),""),"")</f>
        <v/>
      </c>
      <c r="AS11" s="119" t="str" cm="1">
        <f t="array" ref="AS11">IF(AS10&lt;&gt;0,IF(INDEX(Sketchs!$L$1:$AAG$200, MATCH($C10, Sketchs!$L:$L,0), 4+AS10)&lt;&gt;"",INDEX(Sketchs!$L$1:$AAG$200, MATCH($C10, Sketchs!$L:$L,0), 4+AS10),""),"")</f>
        <v/>
      </c>
      <c r="AT11" s="119" t="str" cm="1">
        <f t="array" ref="AT11">IF(AT10&lt;&gt;0,IF(INDEX(Sketchs!$L$1:$AAG$200, MATCH($C10, Sketchs!$L:$L,0), 4+AT10)&lt;&gt;"",INDEX(Sketchs!$L$1:$AAG$200, MATCH($C10, Sketchs!$L:$L,0), 4+AT10),""),"")</f>
        <v/>
      </c>
      <c r="AU11" s="69" t="str" cm="1">
        <f t="array" ref="AU11">IF(AU10&lt;&gt;0,IF(INDEX(Sketchs!$L$1:$AAG$200, MATCH($C10, Sketchs!$L:$L,0), 4+AU10)&lt;&gt;"",INDEX(Sketchs!$L$1:$AAG$200, MATCH($C10, Sketchs!$L:$L,0), 4+AU10),""),"")</f>
        <v/>
      </c>
      <c r="AV11" s="70" t="str" cm="1">
        <f t="array" ref="AV11">IF(AV10&lt;&gt;0,IF(INDEX(Sketchs!$L$1:$AAG$200, MATCH($C10, Sketchs!$L:$L,0), 4+AV10)&lt;&gt;"",INDEX(Sketchs!$L$1:$AAG$200, MATCH($C10, Sketchs!$L:$L,0), 4+AV10),""),"")</f>
        <v/>
      </c>
      <c r="AW11" s="154" t="str" cm="1">
        <f t="array" ref="AW11">IF(AW10&lt;&gt;0,IF(INDEX(Sketchs!$L$1:$AAG$200, MATCH($C10, Sketchs!$L:$L,0), 4+AW10)&lt;&gt;"",INDEX(Sketchs!$L$1:$AAG$200, MATCH($C10, Sketchs!$L:$L,0), 4+AW10),""),"")</f>
        <v/>
      </c>
      <c r="AX11" s="119" t="str" cm="1">
        <f t="array" ref="AX11">IF(AX10&lt;&gt;0,IF(INDEX(Sketchs!$L$1:$AAG$200, MATCH($C10, Sketchs!$L:$L,0), 4+AX10)&lt;&gt;"",INDEX(Sketchs!$L$1:$AAG$200, MATCH($C10, Sketchs!$L:$L,0), 4+AX10),""),"")</f>
        <v/>
      </c>
      <c r="AY11" s="119" t="str" cm="1">
        <f t="array" ref="AY11">IF(AY10&lt;&gt;0,IF(INDEX(Sketchs!$L$1:$AAG$200, MATCH($C10, Sketchs!$L:$L,0), 4+AY10)&lt;&gt;"",INDEX(Sketchs!$L$1:$AAG$200, MATCH($C10, Sketchs!$L:$L,0), 4+AY10),""),"")</f>
        <v/>
      </c>
      <c r="AZ11" s="119" t="str" cm="1">
        <f t="array" ref="AZ11">IF(AZ10&lt;&gt;0,IF(INDEX(Sketchs!$L$1:$AAG$200, MATCH($C10, Sketchs!$L:$L,0), 4+AZ10)&lt;&gt;"",INDEX(Sketchs!$L$1:$AAG$200, MATCH($C10, Sketchs!$L:$L,0), 4+AZ10),""),"")</f>
        <v/>
      </c>
      <c r="BA11" s="119" t="str" cm="1">
        <f t="array" ref="BA11">IF(BA10&lt;&gt;0,IF(INDEX(Sketchs!$L$1:$AAG$200, MATCH($C10, Sketchs!$L:$L,0), 4+BA10)&lt;&gt;"",INDEX(Sketchs!$L$1:$AAG$200, MATCH($C10, Sketchs!$L:$L,0), 4+BA10),""),"")</f>
        <v/>
      </c>
      <c r="BB11" s="69" t="str" cm="1">
        <f t="array" ref="BB11">IF(BB10&lt;&gt;0,IF(INDEX(Sketchs!$L$1:$AAG$200, MATCH($C10, Sketchs!$L:$L,0), 4+BB10)&lt;&gt;"",INDEX(Sketchs!$L$1:$AAG$200, MATCH($C10, Sketchs!$L:$L,0), 4+BB10),""),"")</f>
        <v/>
      </c>
      <c r="BC11" s="70" t="str" cm="1">
        <f t="array" ref="BC11">IF(BC10&lt;&gt;0,IF(INDEX(Sketchs!$L$1:$AAG$200, MATCH($C10, Sketchs!$L:$L,0), 4+BC10)&lt;&gt;"",INDEX(Sketchs!$L$1:$AAG$200, MATCH($C10, Sketchs!$L:$L,0), 4+BC10),""),"")</f>
        <v/>
      </c>
      <c r="BD11" s="154" t="str" cm="1">
        <f t="array" ref="BD11">IF(BD10&lt;&gt;0,IF(INDEX(Sketchs!$L$1:$AAG$200, MATCH($C10, Sketchs!$L:$L,0), 4+BD10)&lt;&gt;"",INDEX(Sketchs!$L$1:$AAG$200, MATCH($C10, Sketchs!$L:$L,0), 4+BD10),""),"")</f>
        <v/>
      </c>
      <c r="BE11" s="119" t="str" cm="1">
        <f t="array" ref="BE11">IF(BE10&lt;&gt;0,IF(INDEX(Sketchs!$L$1:$AAG$200, MATCH($C10, Sketchs!$L:$L,0), 4+BE10)&lt;&gt;"",INDEX(Sketchs!$L$1:$AAG$200, MATCH($C10, Sketchs!$L:$L,0), 4+BE10),""),"")</f>
        <v/>
      </c>
      <c r="BF11" s="119" t="str" cm="1">
        <f t="array" ref="BF11">IF(BF10&lt;&gt;0,IF(INDEX(Sketchs!$L$1:$AAG$200, MATCH($C10, Sketchs!$L:$L,0), 4+BF10)&lt;&gt;"",INDEX(Sketchs!$L$1:$AAG$200, MATCH($C10, Sketchs!$L:$L,0), 4+BF10),""),"")</f>
        <v/>
      </c>
      <c r="BG11" s="119" t="str" cm="1">
        <f t="array" ref="BG11">IF(BG10&lt;&gt;0,IF(INDEX(Sketchs!$L$1:$AAG$200, MATCH($C10, Sketchs!$L:$L,0), 4+BG10)&lt;&gt;"",INDEX(Sketchs!$L$1:$AAG$200, MATCH($C10, Sketchs!$L:$L,0), 4+BG10),""),"")</f>
        <v/>
      </c>
      <c r="BH11" s="188" t="str" cm="1">
        <f t="array" ref="BH11">IF(BH10&lt;&gt;0,IF(INDEX([1]Sketchs!$L$1:$AAG$200, MATCH($C10, [1]Sketchs!$L:$L,0), 4+BH10)&lt;&gt;"",INDEX([1]Sketchs!$L$1:$AAG$200, MATCH($C10, [1]Sketchs!$L:$L,0), 4+BH10),""),"")</f>
        <v>DECAPAGE</v>
      </c>
      <c r="BI11" s="189" t="str" cm="1">
        <f t="array" ref="BI11">IF(BI10&lt;&gt;0,IF(INDEX([1]Sketchs!$L$1:$AAG$200, MATCH($C10, [1]Sketchs!$L:$L,0), 4+BI10)&lt;&gt;"",INDEX([1]Sketchs!$L$1:$AAG$200, MATCH($C10, [1]Sketchs!$L:$L,0), 4+BI10),""),"")</f>
        <v/>
      </c>
      <c r="BJ11" s="190" t="str" cm="1">
        <f t="array" ref="BJ11">IF(BJ10&lt;&gt;0,IF(INDEX([1]Sketchs!$L$1:$AAG$200, MATCH($C10, [1]Sketchs!$L:$L,0), 4+BJ10)&lt;&gt;"",INDEX([1]Sketchs!$L$1:$AAG$200, MATCH($C10, [1]Sketchs!$L:$L,0), 4+BJ10),""),"")</f>
        <v/>
      </c>
      <c r="BK11" s="191" t="str" cm="1">
        <f t="array" ref="BK11">IF(BK10&lt;&gt;0,IF(INDEX([1]Sketchs!$L$1:$AAG$200, MATCH($C10, [1]Sketchs!$L:$L,0), 4+BK10)&lt;&gt;"",INDEX([1]Sketchs!$L$1:$AAG$200, MATCH($C10, [1]Sketchs!$L:$L,0), 4+BK10),""),"")</f>
        <v>DECAPAGE</v>
      </c>
      <c r="BL11" s="192" t="str" cm="1">
        <f t="array" ref="BL11">IF(BL10&lt;&gt;0,IF(INDEX([1]Sketchs!$L$1:$AAG$200, MATCH($C10, [1]Sketchs!$L:$L,0), 4+BL10)&lt;&gt;"",INDEX([1]Sketchs!$L$1:$AAG$200, MATCH($C10, [1]Sketchs!$L:$L,0), 4+BL10),""),"")</f>
        <v>LANCEMENT ST.</v>
      </c>
      <c r="BM11" s="192" t="str" cm="1">
        <f t="array" ref="BM11">IF(BM10&lt;&gt;0,IF(INDEX([1]Sketchs!$L$1:$AAG$200, MATCH($C10, [1]Sketchs!$L:$L,0), 4+BM10)&lt;&gt;"",INDEX([1]Sketchs!$L$1:$AAG$200, MATCH($C10, [1]Sketchs!$L:$L,0), 4+BM10),""),"")</f>
        <v>LANCEMENT ST.</v>
      </c>
      <c r="BN11" s="192" t="str" cm="1">
        <f t="array" ref="BN11">IF(BN10&lt;&gt;0,IF(INDEX([1]Sketchs!$L$1:$AAG$200, MATCH($C10, [1]Sketchs!$L:$L,0), 4+BN10)&lt;&gt;"",INDEX([1]Sketchs!$L$1:$AAG$200, MATCH($C10, [1]Sketchs!$L:$L,0), 4+BN10),""),"")</f>
        <v>RESSUAGE</v>
      </c>
      <c r="BO11" s="192" t="str" cm="1">
        <f t="array" ref="BO11">IF(BO10&lt;&gt;0,IF(INDEX([1]Sketchs!$L$1:$AAG$200, MATCH($C10, [1]Sketchs!$L:$L,0), 4+BO10)&lt;&gt;"",INDEX([1]Sketchs!$L$1:$AAG$200, MATCH($C10, [1]Sketchs!$L:$L,0), 4+BO10),""),"")</f>
        <v>FIC</v>
      </c>
      <c r="BP11" s="189" t="str" cm="1">
        <f t="array" ref="BP11">IF(BP10&lt;&gt;0,IF(INDEX([1]Sketchs!$L$1:$AAG$200, MATCH($C10, [1]Sketchs!$L:$L,0), 4+BP10)&lt;&gt;"",INDEX([1]Sketchs!$L$1:$AAG$200, MATCH($C10, [1]Sketchs!$L:$L,0), 4+BP10),""),"")</f>
        <v/>
      </c>
      <c r="BQ11" s="193" t="str" cm="1">
        <f t="array" ref="BQ11">IF(BQ10&lt;&gt;0,IF(INDEX([1]Sketchs!$L$1:$AAG$200, MATCH($C10, [1]Sketchs!$L:$L,0), 4+BQ10)&lt;&gt;"",INDEX([1]Sketchs!$L$1:$AAG$200, MATCH($C10, [1]Sketchs!$L:$L,0), 4+BQ10),""),"")</f>
        <v/>
      </c>
      <c r="BR11" s="191" t="str" cm="1">
        <f t="array" ref="BR11">IF(BR10&lt;&gt;0,IF(INDEX([1]Sketchs!$L$1:$AAG$200, MATCH($C10, [1]Sketchs!$L:$L,0), 4+BR10)&lt;&gt;"",INDEX([1]Sketchs!$L$1:$AAG$200, MATCH($C10, [1]Sketchs!$L:$L,0), 4+BR10),""),"")</f>
        <v>FIC</v>
      </c>
      <c r="BS11" s="192" t="str" cm="1">
        <f t="array" ref="BS11">IF(BS10&lt;&gt;0,IF(INDEX([1]Sketchs!$L$1:$AAG$200, MATCH($C10, [1]Sketchs!$L:$L,0), 4+BS10)&lt;&gt;"",INDEX([1]Sketchs!$L$1:$AAG$200, MATCH($C10, [1]Sketchs!$L:$L,0), 4+BS10),""),"")</f>
        <v>DEPOT ST.</v>
      </c>
      <c r="BT11" s="192" t="str" cm="1">
        <f t="array" ref="BT11">IF(BT10&lt;&gt;0,IF(INDEX([1]Sketchs!$L$1:$AAG$200, MATCH($C10, [1]Sketchs!$L:$L,0), 4+BT10)&lt;&gt;"",INDEX([1]Sketchs!$L$1:$AAG$200, MATCH($C10, [1]Sketchs!$L:$L,0), 4+BT10),""),"")</f>
        <v>FOUR VIDE</v>
      </c>
      <c r="BU11" s="192" t="str" cm="1">
        <f t="array" ref="BU11">IF(BU10&lt;&gt;0,IF(INDEX([1]Sketchs!$L$1:$AAG$200, MATCH($C10, [1]Sketchs!$L:$L,0), 4+BU10)&lt;&gt;"",INDEX([1]Sketchs!$L$1:$AAG$200, MATCH($C10, [1]Sketchs!$L:$L,0), 4+BU10),""),"")</f>
        <v>FOUR VIDE</v>
      </c>
      <c r="BV11" s="192" t="str" cm="1">
        <f t="array" ref="BV11">IF(BV10&lt;&gt;0,IF(INDEX([1]Sketchs!$L$1:$AAG$200, MATCH($C10, [1]Sketchs!$L:$L,0), 4+BV10)&lt;&gt;"",INDEX([1]Sketchs!$L$1:$AAG$200, MATCH($C10, [1]Sketchs!$L:$L,0), 4+BV10),""),"")</f>
        <v>MEULAGE ST.</v>
      </c>
      <c r="BW11" s="189" t="str" cm="1">
        <f t="array" ref="BW11">IF(BW10&lt;&gt;0,IF(INDEX([1]Sketchs!$L$1:$AAG$200, MATCH($C10, [1]Sketchs!$L:$L,0), 4+BW10)&lt;&gt;"",INDEX([1]Sketchs!$L$1:$AAG$200, MATCH($C10, [1]Sketchs!$L:$L,0), 4+BW10),""),"")</f>
        <v/>
      </c>
      <c r="BX11" s="193" t="str" cm="1">
        <f t="array" ref="BX11">IF(BX10&lt;&gt;0,IF(INDEX([1]Sketchs!$L$1:$AAG$200, MATCH($C10, [1]Sketchs!$L:$L,0), 4+BX10)&lt;&gt;"",INDEX([1]Sketchs!$L$1:$AAG$200, MATCH($C10, [1]Sketchs!$L:$L,0), 4+BX10),""),"")</f>
        <v/>
      </c>
      <c r="BY11" s="191" t="str" cm="1">
        <f t="array" ref="BY11">IF(BY10&lt;&gt;0,IF(INDEX([1]Sketchs!$L$1:$AAG$200, MATCH($C10, [1]Sketchs!$L:$L,0), 4+BY10)&lt;&gt;"",INDEX([1]Sketchs!$L$1:$AAG$200, MATCH($C10, [1]Sketchs!$L:$L,0), 4+BY10),""),"")</f>
        <v>MEULAGE ST.</v>
      </c>
      <c r="BZ11" s="192" t="str" cm="1">
        <f t="array" ref="BZ11">IF(BZ10&lt;&gt;0,IF(INDEX([1]Sketchs!$L$1:$AAG$200, MATCH($C10, [1]Sketchs!$L:$L,0), 4+BZ10)&lt;&gt;"",INDEX([1]Sketchs!$L$1:$AAG$200, MATCH($C10, [1]Sketchs!$L:$L,0), 4+BZ10),""),"")</f>
        <v>RESSUAGE</v>
      </c>
      <c r="CA11" s="192" t="str" cm="1">
        <f t="array" ref="CA11">IF(CA10&lt;&gt;0,IF(INDEX([1]Sketchs!$L$1:$AAG$200, MATCH($C10, [1]Sketchs!$L:$L,0), 4+CA10)&lt;&gt;"",INDEX([1]Sketchs!$L$1:$AAG$200, MATCH($C10, [1]Sketchs!$L:$L,0), 4+CA10),""),"")</f>
        <v>USINAGE ST.</v>
      </c>
      <c r="CB11" s="192" t="str" cm="1">
        <f t="array" ref="CB11">IF(CB10&lt;&gt;0,IF(INDEX([1]Sketchs!$L$1:$AAG$200, MATCH($C10, [1]Sketchs!$L:$L,0), 4+CB10)&lt;&gt;"",INDEX([1]Sketchs!$L$1:$AAG$200, MATCH($C10, [1]Sketchs!$L:$L,0), 4+CB10),""),"")</f>
        <v>USINAGE ST.</v>
      </c>
      <c r="CC11" s="192" t="str" cm="1">
        <f t="array" ref="CC11">IF(CC10&lt;&gt;0,IF(INDEX([1]Sketchs!$L$1:$AAG$200, MATCH($C10, [1]Sketchs!$L:$L,0), 4+CC10)&lt;&gt;"",INDEX([1]Sketchs!$L$1:$AAG$200, MATCH($C10, [1]Sketchs!$L:$L,0), 4+CC10),""),"")</f>
        <v>USINAGE ST.</v>
      </c>
      <c r="CD11" s="189" t="str" cm="1">
        <f t="array" ref="CD11">IF(CD10&lt;&gt;0,IF(INDEX([1]Sketchs!$L$1:$AAG$200, MATCH($C10, [1]Sketchs!$L:$L,0), 4+CD10)&lt;&gt;"",INDEX([1]Sketchs!$L$1:$AAG$200, MATCH($C10, [1]Sketchs!$L:$L,0), 4+CD10),""),"")</f>
        <v/>
      </c>
      <c r="CE11" s="193" t="str" cm="1">
        <f t="array" ref="CE11">IF(CE10&lt;&gt;0,IF(INDEX([1]Sketchs!$L$1:$AAG$200, MATCH($C10, [1]Sketchs!$L:$L,0), 4+CE10)&lt;&gt;"",INDEX([1]Sketchs!$L$1:$AAG$200, MATCH($C10, [1]Sketchs!$L:$L,0), 4+CE10),""),"")</f>
        <v/>
      </c>
      <c r="CF11" s="191" t="str" cm="1">
        <f t="array" ref="CF11">IF(CF10&lt;&gt;0,IF(INDEX([1]Sketchs!$L$1:$AAG$200, MATCH($C10, [1]Sketchs!$L:$L,0), 4+CF10)&lt;&gt;"",INDEX([1]Sketchs!$L$1:$AAG$200, MATCH($C10, [1]Sketchs!$L:$L,0), 4+CF10),""),"")</f>
        <v>FINAL ST.</v>
      </c>
      <c r="CG11" s="192" t="str" cm="1">
        <f t="array" ref="CG11">IF(CG10&lt;&gt;0,IF(INDEX([1]Sketchs!$L$1:$AAG$200, MATCH($C10, [1]Sketchs!$L:$L,0), 4+CG10)&lt;&gt;"",INDEX([1]Sketchs!$L$1:$AAG$200, MATCH($C10, [1]Sketchs!$L:$L,0), 4+CG10),""),"")</f>
        <v>FINAL ST.</v>
      </c>
      <c r="CH11" s="192" t="str" cm="1">
        <f t="array" ref="CH11">IF(CH10&lt;&gt;0,IF(INDEX([1]Sketchs!$L$1:$AAG$200, MATCH($C10, [1]Sketchs!$L:$L,0), 4+CH10)&lt;&gt;"",INDEX([1]Sketchs!$L$1:$AAG$200, MATCH($C10, [1]Sketchs!$L:$L,0), 4+CH10),""),"")</f>
        <v/>
      </c>
      <c r="CI11" s="192" t="str" cm="1">
        <f t="array" ref="CI11">IF(CI10&lt;&gt;0,IF(INDEX([1]Sketchs!$L$1:$AAG$200, MATCH($C10, [1]Sketchs!$L:$L,0), 4+CI10)&lt;&gt;"",INDEX([1]Sketchs!$L$1:$AAG$200, MATCH($C10, [1]Sketchs!$L:$L,0), 4+CI10),""),"")</f>
        <v/>
      </c>
      <c r="CJ11" s="192" t="str" cm="1">
        <f t="array" ref="CJ11">IF(CJ10&lt;&gt;0,IF(INDEX([1]Sketchs!$L$1:$AAG$200, MATCH($C10, [1]Sketchs!$L:$L,0), 4+CJ10)&lt;&gt;"",INDEX([1]Sketchs!$L$1:$AAG$200, MATCH($C10, [1]Sketchs!$L:$L,0), 4+CJ10),""),"")</f>
        <v/>
      </c>
      <c r="CK11" s="189" t="str" cm="1">
        <f t="array" ref="CK11">IF(CK10&lt;&gt;0,IF(INDEX([1]Sketchs!$L$1:$AAG$200, MATCH($C10, [1]Sketchs!$L:$L,0), 4+CK10)&lt;&gt;"",INDEX([1]Sketchs!$L$1:$AAG$200, MATCH($C10, [1]Sketchs!$L:$L,0), 4+CK10),""),"")</f>
        <v/>
      </c>
      <c r="CL11" s="193" t="str" cm="1">
        <f t="array" ref="CL11">IF(CL10&lt;&gt;0,IF(INDEX([1]Sketchs!$L$1:$AAG$200, MATCH($C10, [1]Sketchs!$L:$L,0), 4+CL10)&lt;&gt;"",INDEX([1]Sketchs!$L$1:$AAG$200, MATCH($C10, [1]Sketchs!$L:$L,0), 4+CL10),""),"")</f>
        <v/>
      </c>
      <c r="CM11" s="191" t="str" cm="1">
        <f t="array" ref="CM11">IF(CM10&lt;&gt;0,IF(INDEX([1]Sketchs!$L$1:$AAG$200, MATCH($C10, [1]Sketchs!$L:$L,0), 4+CM10)&lt;&gt;"",INDEX([1]Sketchs!$L$1:$AAG$200, MATCH($C10, [1]Sketchs!$L:$L,0), 4+CM10),""),"")</f>
        <v/>
      </c>
      <c r="CN11" s="192" t="str" cm="1">
        <f t="array" ref="CN11">IF(CN10&lt;&gt;0,IF(INDEX([1]Sketchs!$L$1:$AAG$200, MATCH($C10, [1]Sketchs!$L:$L,0), 4+CN10)&lt;&gt;"",INDEX([1]Sketchs!$L$1:$AAG$200, MATCH($C10, [1]Sketchs!$L:$L,0), 4+CN10),""),"")</f>
        <v/>
      </c>
      <c r="CO11" s="192" t="str" cm="1">
        <f t="array" ref="CO11">IF(CO10&lt;&gt;0,IF(INDEX([1]Sketchs!$L$1:$AAG$200, MATCH($C10, [1]Sketchs!$L:$L,0), 4+CO10)&lt;&gt;"",INDEX([1]Sketchs!$L$1:$AAG$200, MATCH($C10, [1]Sketchs!$L:$L,0), 4+CO10),""),"")</f>
        <v/>
      </c>
      <c r="CP11" s="192" t="str" cm="1">
        <f t="array" ref="CP11">IF(CP10&lt;&gt;0,IF(INDEX([1]Sketchs!$L$1:$AAG$200, MATCH($C10, [1]Sketchs!$L:$L,0), 4+CP10)&lt;&gt;"",INDEX([1]Sketchs!$L$1:$AAG$200, MATCH($C10, [1]Sketchs!$L:$L,0), 4+CP10),""),"")</f>
        <v/>
      </c>
      <c r="CQ11" s="192" t="str" cm="1">
        <f t="array" ref="CQ11">IF(CQ10&lt;&gt;0,IF(INDEX([1]Sketchs!$L$1:$AAG$200, MATCH($C10, [1]Sketchs!$L:$L,0), 4+CQ10)&lt;&gt;"",INDEX([1]Sketchs!$L$1:$AAG$200, MATCH($C10, [1]Sketchs!$L:$L,0), 4+CQ10),""),"")</f>
        <v/>
      </c>
      <c r="CR11" s="189" t="str" cm="1">
        <f t="array" ref="CR11">IF(CR10&lt;&gt;0,IF(INDEX([1]Sketchs!$L$1:$AAG$200, MATCH($C10, [1]Sketchs!$L:$L,0), 4+CR10)&lt;&gt;"",INDEX([1]Sketchs!$L$1:$AAG$200, MATCH($C10, [1]Sketchs!$L:$L,0), 4+CR10),""),"")</f>
        <v/>
      </c>
      <c r="CS11" s="193" t="str" cm="1">
        <f t="array" ref="CS11">IF(CS10&lt;&gt;0,IF(INDEX([1]Sketchs!$L$1:$AAG$200, MATCH($C10, [1]Sketchs!$L:$L,0), 4+CS10)&lt;&gt;"",INDEX([1]Sketchs!$L$1:$AAG$200, MATCH($C10, [1]Sketchs!$L:$L,0), 4+CS10),""),"")</f>
        <v/>
      </c>
      <c r="CT11" s="191" t="str" cm="1">
        <f t="array" ref="CT11">IF(CT10&lt;&gt;0,IF(INDEX([1]Sketchs!$L$1:$AAG$200, MATCH($C10, [1]Sketchs!$L:$L,0), 4+CT10)&lt;&gt;"",INDEX([1]Sketchs!$L$1:$AAG$200, MATCH($C10, [1]Sketchs!$L:$L,0), 4+CT10),""),"")</f>
        <v/>
      </c>
      <c r="CU11" s="192" t="str" cm="1">
        <f t="array" ref="CU11">IF(CU10&lt;&gt;0,IF(INDEX([1]Sketchs!$L$1:$AAG$200, MATCH($C10, [1]Sketchs!$L:$L,0), 4+CU10)&lt;&gt;"",INDEX([1]Sketchs!$L$1:$AAG$200, MATCH($C10, [1]Sketchs!$L:$L,0), 4+CU10),""),"")</f>
        <v/>
      </c>
      <c r="CV11" s="192" t="str" cm="1">
        <f t="array" ref="CV11">IF(CV10&lt;&gt;0,IF(INDEX([1]Sketchs!$L$1:$AAG$200, MATCH($C10, [1]Sketchs!$L:$L,0), 4+CV10)&lt;&gt;"",INDEX([1]Sketchs!$L$1:$AAG$200, MATCH($C10, [1]Sketchs!$L:$L,0), 4+CV10),""),"")</f>
        <v/>
      </c>
      <c r="CW11" s="192" t="str" cm="1">
        <f t="array" ref="CW11">IF(CW10&lt;&gt;0,IF(INDEX([1]Sketchs!$L$1:$AAG$200, MATCH($C10, [1]Sketchs!$L:$L,0), 4+CW10)&lt;&gt;"",INDEX([1]Sketchs!$L$1:$AAG$200, MATCH($C10, [1]Sketchs!$L:$L,0), 4+CW10),""),"")</f>
        <v/>
      </c>
      <c r="CX11" s="192" t="str" cm="1">
        <f t="array" ref="CX11">IF(CX10&lt;&gt;0,IF(INDEX([1]Sketchs!$L$1:$AAG$200, MATCH($C10, [1]Sketchs!$L:$L,0), 4+CX10)&lt;&gt;"",INDEX([1]Sketchs!$L$1:$AAG$200, MATCH($C10, [1]Sketchs!$L:$L,0), 4+CX10),""),"")</f>
        <v/>
      </c>
      <c r="CY11" s="189" t="str" cm="1">
        <f t="array" ref="CY11">IF(CY10&lt;&gt;0,IF(INDEX([1]Sketchs!$L$1:$AAG$200, MATCH($C10, [1]Sketchs!$L:$L,0), 4+CY10)&lt;&gt;"",INDEX([1]Sketchs!$L$1:$AAG$200, MATCH($C10, [1]Sketchs!$L:$L,0), 4+CY10),""),"")</f>
        <v/>
      </c>
      <c r="CZ11" s="193" t="str" cm="1">
        <f t="array" ref="CZ11">IF(CZ10&lt;&gt;0,IF(INDEX([1]Sketchs!$L$1:$AAG$200, MATCH($C10, [1]Sketchs!$L:$L,0), 4+CZ10)&lt;&gt;"",INDEX([1]Sketchs!$L$1:$AAG$200, MATCH($C10, [1]Sketchs!$L:$L,0), 4+CZ10),""),"")</f>
        <v/>
      </c>
      <c r="DA11" s="194"/>
      <c r="DB11" s="192" t="str" cm="1">
        <f t="array" ref="DB11">IF(DB10&lt;&gt;0,IF(INDEX([1]Sketchs!$L$1:$AAG$200, MATCH($C10, [1]Sketchs!$L:$L,0), 4+DB10)&lt;&gt;"",INDEX([1]Sketchs!$L$1:$AAG$200, MATCH($C10, [1]Sketchs!$L:$L,0), 4+DB10),""),"")</f>
        <v/>
      </c>
      <c r="DC11" s="192" t="str" cm="1">
        <f t="array" ref="DC11">IF(DC10&lt;&gt;0,IF(INDEX([1]Sketchs!$L$1:$AAG$200, MATCH($C10, [1]Sketchs!$L:$L,0), 4+DC10)&lt;&gt;"",INDEX([1]Sketchs!$L$1:$AAG$200, MATCH($C10, [1]Sketchs!$L:$L,0), 4+DC10),""),"")</f>
        <v/>
      </c>
      <c r="DD11" s="192" t="str" cm="1">
        <f t="array" ref="DD11">IF(DD10&lt;&gt;0,IF(INDEX([1]Sketchs!$L$1:$AAG$200, MATCH($C10, [1]Sketchs!$L:$L,0), 4+DD10)&lt;&gt;"",INDEX([1]Sketchs!$L$1:$AAG$200, MATCH($C10, [1]Sketchs!$L:$L,0), 4+DD10),""),"")</f>
        <v/>
      </c>
      <c r="DE11" s="192" t="str" cm="1">
        <f t="array" ref="DE11">IF(DE10&lt;&gt;0,IF(INDEX([1]Sketchs!$L$1:$AAG$200, MATCH($C10, [1]Sketchs!$L:$L,0), 4+DE10)&lt;&gt;"",INDEX([1]Sketchs!$L$1:$AAG$200, MATCH($C10, [1]Sketchs!$L:$L,0), 4+DE10),""),"")</f>
        <v/>
      </c>
      <c r="DF11" s="189" t="str" cm="1">
        <f t="array" ref="DF11">IF(DF10&lt;&gt;0,IF(INDEX([1]Sketchs!$L$1:$AAG$200, MATCH($C10, [1]Sketchs!$L:$L,0), 4+DF10)&lt;&gt;"",INDEX([1]Sketchs!$L$1:$AAG$200, MATCH($C10, [1]Sketchs!$L:$L,0), 4+DF10),""),"")</f>
        <v/>
      </c>
      <c r="DG11" s="190" t="str" cm="1">
        <f t="array" ref="DG11">IF(DG10&lt;&gt;0,IF(INDEX([1]Sketchs!$L$1:$AAG$200, MATCH($C10, [1]Sketchs!$L:$L,0), 4+DG10)&lt;&gt;"",INDEX([1]Sketchs!$L$1:$AAG$200, MATCH($C10, [1]Sketchs!$L:$L,0), 4+DG10),""),"")</f>
        <v/>
      </c>
      <c r="DH11" s="191" t="str" cm="1">
        <f t="array" ref="DH11">IF(DH10&lt;&gt;0,IF(INDEX([1]Sketchs!$L$1:$AAG$200, MATCH($C10, [1]Sketchs!$L:$L,0), 4+DH10)&lt;&gt;"",INDEX([1]Sketchs!$L$1:$AAG$200, MATCH($C10, [1]Sketchs!$L:$L,0), 4+DH10),""),"")</f>
        <v/>
      </c>
      <c r="DI11" s="192" t="str" cm="1">
        <f t="array" ref="DI11">IF(DI10&lt;&gt;0,IF(INDEX([1]Sketchs!$L$1:$AAG$200, MATCH($C10, [1]Sketchs!$L:$L,0), 4+DI10)&lt;&gt;"",INDEX([1]Sketchs!$L$1:$AAG$200, MATCH($C10, [1]Sketchs!$L:$L,0), 4+DI10),""),"")</f>
        <v/>
      </c>
      <c r="DJ11" s="192" t="str" cm="1">
        <f t="array" ref="DJ11">IF(DJ10&lt;&gt;0,IF(INDEX([1]Sketchs!$L$1:$AAG$200, MATCH($C10, [1]Sketchs!$L:$L,0), 4+DJ10)&lt;&gt;"",INDEX([1]Sketchs!$L$1:$AAG$200, MATCH($C10, [1]Sketchs!$L:$L,0), 4+DJ10),""),"")</f>
        <v/>
      </c>
      <c r="DK11" s="192" t="str" cm="1">
        <f t="array" ref="DK11">IF(DK10&lt;&gt;0,IF(INDEX([1]Sketchs!$L$1:$AAG$200, MATCH($C10, [1]Sketchs!$L:$L,0), 4+DK10)&lt;&gt;"",INDEX([1]Sketchs!$L$1:$AAG$200, MATCH($C10, [1]Sketchs!$L:$L,0), 4+DK10),""),"")</f>
        <v/>
      </c>
      <c r="DL11" s="192" t="str" cm="1">
        <f t="array" ref="DL11">IF(DL10&lt;&gt;0,IF(INDEX([1]Sketchs!$L$1:$AAG$200, MATCH($C10, [1]Sketchs!$L:$L,0), 4+DL10)&lt;&gt;"",INDEX([1]Sketchs!$L$1:$AAG$200, MATCH($C10, [1]Sketchs!$L:$L,0), 4+DL10),""),"")</f>
        <v/>
      </c>
      <c r="DM11" s="189" t="str" cm="1">
        <f t="array" ref="DM11">IF(DM10&lt;&gt;0,IF(INDEX([1]Sketchs!$L$1:$AAG$200, MATCH($C10, [1]Sketchs!$L:$L,0), 4+DM10)&lt;&gt;"",INDEX([1]Sketchs!$L$1:$AAG$200, MATCH($C10, [1]Sketchs!$L:$L,0), 4+DM10),""),"")</f>
        <v/>
      </c>
      <c r="DN11" s="193" t="str" cm="1">
        <f t="array" ref="DN11">IF(DN10&lt;&gt;0,IF(INDEX([1]Sketchs!$L$1:$AAG$200, MATCH($C10, [1]Sketchs!$L:$L,0), 4+DN10)&lt;&gt;"",INDEX([1]Sketchs!$L$1:$AAG$200, MATCH($C10, [1]Sketchs!$L:$L,0), 4+DN10),""),"")</f>
        <v/>
      </c>
      <c r="DO11" s="191" t="str" cm="1">
        <f t="array" ref="DO11">IF(DO10&lt;&gt;0,IF(INDEX([1]Sketchs!$L$1:$AAG$200, MATCH($C10, [1]Sketchs!$L:$L,0), 4+DO10)&lt;&gt;"",INDEX([1]Sketchs!$L$1:$AAG$200, MATCH($C10, [1]Sketchs!$L:$L,0), 4+DO10),""),"")</f>
        <v/>
      </c>
      <c r="DP11" s="192" t="str" cm="1">
        <f t="array" ref="DP11">IF(DP10&lt;&gt;0,IF(INDEX([1]Sketchs!$L$1:$AAG$200, MATCH($C10, [1]Sketchs!$L:$L,0), 4+DP10)&lt;&gt;"",INDEX([1]Sketchs!$L$1:$AAG$200, MATCH($C10, [1]Sketchs!$L:$L,0), 4+DP10),""),"")</f>
        <v/>
      </c>
      <c r="DQ11" s="192" t="str" cm="1">
        <f t="array" ref="DQ11">IF(DQ10&lt;&gt;0,IF(INDEX([1]Sketchs!$L$1:$AAG$200, MATCH($C10, [1]Sketchs!$L:$L,0), 4+DQ10)&lt;&gt;"",INDEX([1]Sketchs!$L$1:$AAG$200, MATCH($C10, [1]Sketchs!$L:$L,0), 4+DQ10),""),"")</f>
        <v/>
      </c>
      <c r="DR11" s="192" t="str" cm="1">
        <f t="array" ref="DR11">IF(DR10&lt;&gt;0,IF(INDEX([1]Sketchs!$L$1:$AAG$200, MATCH($C10, [1]Sketchs!$L:$L,0), 4+DR10)&lt;&gt;"",INDEX([1]Sketchs!$L$1:$AAG$200, MATCH($C10, [1]Sketchs!$L:$L,0), 4+DR10),""),"")</f>
        <v/>
      </c>
      <c r="DS11" s="189" t="str" cm="1">
        <f t="array" ref="DS11">IF(DS10&lt;&gt;0,IF(INDEX([1]Sketchs!$L$1:$AAG$200, MATCH($C10, [1]Sketchs!$L:$L,0), 4+DS10)&lt;&gt;"",INDEX([1]Sketchs!$L$1:$AAG$200, MATCH($C10, [1]Sketchs!$L:$L,0), 4+DS10),""),"")</f>
        <v/>
      </c>
      <c r="DT11" s="189" t="str" cm="1">
        <f t="array" ref="DT11">IF(DT10&lt;&gt;0,IF(INDEX([1]Sketchs!$L$1:$AAG$200, MATCH($C10, [1]Sketchs!$L:$L,0), 4+DT10)&lt;&gt;"",INDEX([1]Sketchs!$L$1:$AAG$200, MATCH($C10, [1]Sketchs!$L:$L,0), 4+DT10),""),"")</f>
        <v/>
      </c>
      <c r="DU11" s="193" t="str" cm="1">
        <f t="array" ref="DU11">IF(DU10&lt;&gt;0,IF(INDEX([1]Sketchs!$L$1:$AAG$200, MATCH($C10, [1]Sketchs!$L:$L,0), 4+DU10)&lt;&gt;"",INDEX([1]Sketchs!$L$1:$AAG$200, MATCH($C10, [1]Sketchs!$L:$L,0), 4+DU10),""),"")</f>
        <v/>
      </c>
      <c r="DV11" s="191" t="str" cm="1">
        <f t="array" ref="DV11">IF(DV10&lt;&gt;0,IF(INDEX([1]Sketchs!$L$1:$AAG$200, MATCH($C10, [1]Sketchs!$L:$L,0), 4+DV10)&lt;&gt;"",INDEX([1]Sketchs!$L$1:$AAG$200, MATCH($C10, [1]Sketchs!$L:$L,0), 4+DV10),""),"")</f>
        <v/>
      </c>
      <c r="DW11" s="192" t="str" cm="1">
        <f t="array" ref="DW11">IF(DW10&lt;&gt;0,IF(INDEX([1]Sketchs!$L$1:$AAG$200, MATCH($C10, [1]Sketchs!$L:$L,0), 4+DW10)&lt;&gt;"",INDEX([1]Sketchs!$L$1:$AAG$200, MATCH($C10, [1]Sketchs!$L:$L,0), 4+DW10),""),"")</f>
        <v/>
      </c>
      <c r="DX11" s="192" t="str" cm="1">
        <f t="array" ref="DX11">IF(DX10&lt;&gt;0,IF(INDEX([1]Sketchs!$L$1:$AAG$200, MATCH($C10, [1]Sketchs!$L:$L,0), 4+DX10)&lt;&gt;"",INDEX([1]Sketchs!$L$1:$AAG$200, MATCH($C10, [1]Sketchs!$L:$L,0), 4+DX10),""),"")</f>
        <v/>
      </c>
      <c r="DY11" s="192" t="str" cm="1">
        <f t="array" ref="DY11">IF(DY10&lt;&gt;0,IF(INDEX([1]Sketchs!$L$1:$AAG$200, MATCH($C10, [1]Sketchs!$L:$L,0), 4+DY10)&lt;&gt;"",INDEX([1]Sketchs!$L$1:$AAG$200, MATCH($C10, [1]Sketchs!$L:$L,0), 4+DY10),""),"")</f>
        <v/>
      </c>
      <c r="DZ11" s="189" t="str" cm="1">
        <f t="array" ref="DZ11">IF(DZ10&lt;&gt;0,IF(INDEX([1]Sketchs!$L$1:$AAG$200, MATCH($C10, [1]Sketchs!$L:$L,0), 4+DZ10)&lt;&gt;"",INDEX([1]Sketchs!$L$1:$AAG$200, MATCH($C10, [1]Sketchs!$L:$L,0), 4+DZ10),""),"")</f>
        <v/>
      </c>
      <c r="EA11" s="189" t="str" cm="1">
        <f t="array" ref="EA11">IF(EA10&lt;&gt;0,IF(INDEX([1]Sketchs!$L$1:$AAG$200, MATCH($C10, [1]Sketchs!$L:$L,0), 4+EA10)&lt;&gt;"",INDEX([1]Sketchs!$L$1:$AAG$200, MATCH($C10, [1]Sketchs!$L:$L,0), 4+EA10),""),"")</f>
        <v/>
      </c>
      <c r="EB11" s="193" t="str" cm="1">
        <f t="array" ref="EB11">IF(EB10&lt;&gt;0,IF(INDEX([1]Sketchs!$L$1:$AAG$200, MATCH($C10, [1]Sketchs!$L:$L,0), 4+EB10)&lt;&gt;"",INDEX([1]Sketchs!$L$1:$AAG$200, MATCH($C10, [1]Sketchs!$L:$L,0), 4+EB10),""),"")</f>
        <v/>
      </c>
      <c r="EC11" s="165"/>
      <c r="ED11" s="165"/>
      <c r="EE11" s="165"/>
      <c r="EF11" s="165"/>
      <c r="EG11" s="165"/>
      <c r="EH11" s="165"/>
      <c r="EI11" s="165"/>
      <c r="EJ11" s="165"/>
      <c r="EK11" s="165"/>
      <c r="EL11" s="165"/>
      <c r="EM11" s="165"/>
    </row>
    <row r="12" spans="1:143 16145:16145" s="74" customFormat="1" ht="16" thickBot="1" x14ac:dyDescent="0.4">
      <c r="A12" s="171"/>
      <c r="B12" s="173"/>
      <c r="C12" s="173"/>
      <c r="D12" s="173"/>
      <c r="E12" s="173"/>
      <c r="F12" s="123">
        <f>IF(ISBLANK(C10)=FALSE,_xlfn.XMATCH(E10,I10:EB10)-_xlfn.XMATCH(1,I10:EB10),"")</f>
        <v>25</v>
      </c>
      <c r="G12" s="65"/>
      <c r="H12" s="73" t="s">
        <v>28</v>
      </c>
      <c r="I12" s="120" t="str">
        <f>IF(I10&lt;&gt;0,INDEX(Temps!$A$1:$L$44,MATCH($D10,Temps!$A$1:$A$100,0),MATCH(I11,Temps!$A$1:$ZZ$1,0))/INDEX(Sketchs!$A$1:$ZZ$200, MATCH($C10, Sketchs!$L$1:$L$101,0),MATCH(I11,Sketchs!$A$1:$K$1,0)),"")</f>
        <v/>
      </c>
      <c r="J12" s="79" t="str">
        <f>IF(J10&lt;&gt;0,INDEX(Temps!$A$1:$L$44,MATCH($D10,Temps!$A$1:$A$100,0),MATCH(J11,Temps!$A$1:$ZZ$1,0))/INDEX(Sketchs!$A$1:$ZZ$200, MATCH($C10, Sketchs!$L$1:$L$101,0),MATCH(J11,Sketchs!$A$1:$K$1,0)),"")</f>
        <v/>
      </c>
      <c r="K12" s="79" t="str">
        <f>IF(K10&lt;&gt;0,INDEX(Temps!$A$1:$L$44,MATCH($D10,Temps!$A$1:$A$100,0),MATCH(K11,Temps!$A$1:$ZZ$1,0))/INDEX(Sketchs!$A$1:$ZZ$200, MATCH($C10, Sketchs!$L$1:$L$101,0),MATCH(K11,Sketchs!$A$1:$K$1,0)),"")</f>
        <v/>
      </c>
      <c r="L12" s="80" t="str">
        <f>IF(L10&lt;&gt;0,INDEX(Temps!$A$1:$L$44,MATCH($D10,Temps!$A$1:$A$100,0),MATCH(L11,Temps!$A$1:$ZZ$1,0))/INDEX(Sketchs!$A$1:$ZZ$200, MATCH($C10, Sketchs!$L$1:$L$101,0),MATCH(L11,Sketchs!$A$1:$K$1,0)),"")</f>
        <v/>
      </c>
      <c r="M12" s="81" t="str">
        <f>IF(M10&lt;&gt;0,INDEX(Temps!$A$1:$L$44,MATCH($D10,Temps!$A$1:$A$100,0),MATCH(M11,Temps!$A$1:$ZZ$1,0))/INDEX(Sketchs!$A$1:$ZZ$200, MATCH($C10, Sketchs!$L$1:$L$101,0),MATCH(M11,Sketchs!$A$1:$K$1,0)),"")</f>
        <v/>
      </c>
      <c r="N12" s="82" t="str">
        <f>IF(N10&lt;&gt;0,INDEX(Temps!$A$1:$L$44,MATCH($D10,Temps!$A$1:$A$100,0),MATCH(N11,Temps!$A$1:$ZZ$1,0))/INDEX(Sketchs!$A$1:$ZZ$200, MATCH($C10, Sketchs!$L$1:$L$101,0),MATCH(N11,Sketchs!$A$1:$K$1,0)),"")</f>
        <v/>
      </c>
      <c r="O12" s="82" t="str">
        <f>IF(O10&lt;&gt;0,INDEX(Temps!$A$1:$L$44,MATCH($D10,Temps!$A$1:$A$100,0),MATCH(O11,Temps!$A$1:$ZZ$1,0))/INDEX(Sketchs!$A$1:$ZZ$200, MATCH($C10, Sketchs!$L$1:$L$101,0),MATCH(O11,Sketchs!$A$1:$K$1,0)),"")</f>
        <v/>
      </c>
      <c r="P12" s="82" t="str">
        <f>IF(P10&lt;&gt;0,INDEX(Temps!$A$1:$L$44,MATCH($D10,Temps!$A$1:$A$100,0),MATCH(P11,Temps!$A$1:$ZZ$1,0))/INDEX(Sketchs!$A$1:$ZZ$200, MATCH($C10, Sketchs!$L$1:$L$101,0),MATCH(P11,Sketchs!$A$1:$K$1,0)),"")</f>
        <v/>
      </c>
      <c r="Q12" s="82" t="str">
        <f>IF(Q10&lt;&gt;0,INDEX(Temps!$A$1:$L$44,MATCH($D10,Temps!$A$1:$A$100,0),MATCH(Q11,Temps!$A$1:$ZZ$1,0))/INDEX(Sketchs!$A$1:$ZZ$200, MATCH($C10, Sketchs!$L$1:$L$101,0),MATCH(Q11,Sketchs!$A$1:$K$1,0)),"")</f>
        <v/>
      </c>
      <c r="R12" s="79" t="str">
        <f>IF(R10&lt;&gt;0,INDEX(Temps!$A$1:$L$44,MATCH($D10,Temps!$A$1:$A$100,0),MATCH(R11,Temps!$A$1:$ZZ$1,0))/INDEX(Sketchs!$A$1:$ZZ$200, MATCH($C10, Sketchs!$L$1:$L$101,0),MATCH(R11,Sketchs!$A$1:$K$1,0)),"")</f>
        <v/>
      </c>
      <c r="S12" s="80" t="str">
        <f>IF(S10&lt;&gt;0,INDEX(Temps!$A$1:$L$44,MATCH($D10,Temps!$A$1:$A$100,0),MATCH(S11,Temps!$A$1:$ZZ$1,0))/INDEX(Sketchs!$A$1:$ZZ$200, MATCH($C10, Sketchs!$L$1:$L$101,0),MATCH(S11,Sketchs!$A$1:$K$1,0)),"")</f>
        <v/>
      </c>
      <c r="T12" s="81" t="str">
        <f>IF(T10&lt;&gt;0,INDEX(Temps!$A$1:$L$44,MATCH($D10,Temps!$A$1:$A$100,0),MATCH(T11,Temps!$A$1:$ZZ$1,0))/INDEX(Sketchs!$A$1:$ZZ$200, MATCH($C10, Sketchs!$L$1:$L$101,0),MATCH(T11,Sketchs!$A$1:$K$1,0)),"")</f>
        <v/>
      </c>
      <c r="U12" s="82" t="str">
        <f>IF(U10&lt;&gt;0,INDEX(Temps!$A$1:$L$44,MATCH($D10,Temps!$A$1:$A$100,0),MATCH(U11,Temps!$A$1:$ZZ$1,0))/INDEX(Sketchs!$A$1:$ZZ$200, MATCH($C10, Sketchs!$L$1:$L$101,0),MATCH(U11,Sketchs!$A$1:$K$1,0)),"")</f>
        <v/>
      </c>
      <c r="V12" s="79" t="str">
        <f>IF(V10&lt;&gt;0,INDEX(Temps!$A$1:$L$44,MATCH($D10,Temps!$A$1:$A$100,0),MATCH(V11,Temps!$A$1:$ZZ$1,0))/INDEX(Sketchs!$A$1:$ZZ$200, MATCH($C10, Sketchs!$L$1:$L$101,0),MATCH(V11,Sketchs!$A$1:$K$1,0)),"")</f>
        <v/>
      </c>
      <c r="W12" s="79" t="str">
        <f>IF(W10&lt;&gt;0,INDEX(Temps!$A$1:$L$44,MATCH($D10,Temps!$A$1:$A$100,0),MATCH(W11,Temps!$A$1:$ZZ$1,0))/INDEX(Sketchs!$A$1:$ZZ$200, MATCH($C10, Sketchs!$L$1:$L$101,0),MATCH(W11,Sketchs!$A$1:$K$1,0)),"")</f>
        <v/>
      </c>
      <c r="X12" s="79" t="str">
        <f>IF(X10&lt;&gt;0,INDEX(Temps!$A$1:$L$44,MATCH($D10,Temps!$A$1:$A$100,0),MATCH(X11,Temps!$A$1:$ZZ$1,0))/INDEX(Sketchs!$A$1:$ZZ$200, MATCH($C10, Sketchs!$L$1:$L$101,0),MATCH(X11,Sketchs!$A$1:$K$1,0)),"")</f>
        <v/>
      </c>
      <c r="Y12" s="79" t="str">
        <f>IF(Y10&lt;&gt;0,INDEX(Temps!$A$1:$L$44,MATCH($D10,Temps!$A$1:$A$100,0),MATCH(Y11,Temps!$A$1:$ZZ$1,0))/INDEX(Sketchs!$A$1:$ZZ$200, MATCH($C10, Sketchs!$L$1:$L$101,0),MATCH(Y11,Sketchs!$A$1:$K$1,0)),"")</f>
        <v/>
      </c>
      <c r="Z12" s="80" t="str">
        <f>IF(Z10&lt;&gt;0,INDEX(Temps!$A$1:$L$44,MATCH($D10,Temps!$A$1:$A$100,0),MATCH(Z11,Temps!$A$1:$ZZ$1,0))/INDEX(Sketchs!$A$1:$ZZ$200, MATCH($C10, Sketchs!$L$1:$L$101,0),MATCH(Z11,Sketchs!$A$1:$K$1,0)),"")</f>
        <v/>
      </c>
      <c r="AA12" s="81" t="str">
        <f>IF(AA10&lt;&gt;0,INDEX(Temps!$A$1:$L$44,MATCH($D10,Temps!$A$1:$A$100,0),MATCH(AA11,Temps!$A$1:$ZZ$1,0))/INDEX(Sketchs!$A$1:$ZZ$200, MATCH($C10, Sketchs!$L$1:$L$101,0),MATCH(AA11,Sketchs!$A$1:$K$1,0)),"")</f>
        <v/>
      </c>
      <c r="AB12" s="78" t="str">
        <f>IF(AB10&lt;&gt;0,INDEX(Temps!$A$1:$L$44,MATCH($D10,Temps!$A$1:$A$100,0),MATCH(AB11,Temps!$A$1:$ZZ$1,0))/INDEX(Sketchs!$A$1:$ZZ$200, MATCH($C10, Sketchs!$L$1:$L$101,0),MATCH(AB11,Sketchs!$A$1:$K$1,0)),"")</f>
        <v/>
      </c>
      <c r="AC12" s="79" t="str">
        <f>IF(AC10&lt;&gt;0,INDEX(Temps!$A$1:$L$44,MATCH($D10,Temps!$A$1:$A$100,0),MATCH(AC11,Temps!$A$1:$ZZ$1,0))/INDEX(Sketchs!$A$1:$ZZ$200, MATCH($C10, Sketchs!$L$1:$L$101,0),MATCH(AC11,Sketchs!$A$1:$K$1,0)),"")</f>
        <v/>
      </c>
      <c r="AD12" s="79" t="str">
        <f>IF(AD10&lt;&gt;0,INDEX(Temps!$A$1:$L$44,MATCH($D10,Temps!$A$1:$A$100,0),MATCH(AD11,Temps!$A$1:$ZZ$1,0))/INDEX(Sketchs!$A$1:$ZZ$200, MATCH($C10, Sketchs!$L$1:$L$101,0),MATCH(AD11,Sketchs!$A$1:$K$1,0)),"")</f>
        <v/>
      </c>
      <c r="AE12" s="79" t="str">
        <f>IF(AE10&lt;&gt;0,INDEX(Temps!$A$1:$L$44,MATCH($D10,Temps!$A$1:$A$100,0),MATCH(AE11,Temps!$A$1:$ZZ$1,0))/INDEX(Sketchs!$A$1:$ZZ$200, MATCH($C10, Sketchs!$L$1:$L$101,0),MATCH(AE11,Sketchs!$A$1:$K$1,0)),"")</f>
        <v/>
      </c>
      <c r="AF12" s="79" t="str">
        <f>IF(AF10&lt;&gt;0,INDEX(Temps!$A$1:$L$44,MATCH($D10,Temps!$A$1:$A$100,0),MATCH(AF11,Temps!$A$1:$ZZ$1,0))/INDEX(Sketchs!$A$1:$ZZ$200, MATCH($C10, Sketchs!$L$1:$L$101,0),MATCH(AF11,Sketchs!$A$1:$K$1,0)),"")</f>
        <v/>
      </c>
      <c r="AG12" s="80" t="str">
        <f>IF(AG10&lt;&gt;0,INDEX(Temps!$A$1:$L$44,MATCH($D10,Temps!$A$1:$A$100,0),MATCH(AG11,Temps!$A$1:$ZZ$1,0))/INDEX(Sketchs!$A$1:$ZZ$200, MATCH($C10, Sketchs!$L$1:$L$101,0),MATCH(AG11,Sketchs!$A$1:$K$1,0)),"")</f>
        <v/>
      </c>
      <c r="AH12" s="81" t="str">
        <f>IF(AH10&lt;&gt;0,INDEX(Temps!$A$1:$L$44,MATCH($D10,Temps!$A$1:$A$100,0),MATCH(AH11,Temps!$A$1:$ZZ$1,0))/INDEX(Sketchs!$A$1:$ZZ$200, MATCH($C10, Sketchs!$L$1:$L$101,0),MATCH(AH11,Sketchs!$A$1:$K$1,0)),"")</f>
        <v/>
      </c>
      <c r="AI12" s="78" t="str">
        <f>IF(AI10&lt;&gt;0,INDEX(Temps!$A$1:$L$44,MATCH($D10,Temps!$A$1:$A$100,0),MATCH(AI11,Temps!$A$1:$ZZ$1,0))/INDEX(Sketchs!$A$1:$ZZ$200, MATCH($C10, Sketchs!$L$1:$L$101,0),MATCH(AI11,Sketchs!$A$1:$K$1,0)),"")</f>
        <v/>
      </c>
      <c r="AJ12" s="79" t="str">
        <f>IF(AJ10&lt;&gt;0,INDEX(Temps!$A$1:$L$44,MATCH($D10,Temps!$A$1:$A$100,0),MATCH(AJ11,Temps!$A$1:$ZZ$1,0))/INDEX(Sketchs!$A$1:$ZZ$200, MATCH($C10, Sketchs!$L$1:$L$101,0),MATCH(AJ11,Sketchs!$A$1:$K$1,0)),"")</f>
        <v/>
      </c>
      <c r="AK12" s="120" t="str">
        <f>IF(AK10&lt;&gt;0,INDEX(Temps!$A$1:$L$44,MATCH($D10,Temps!$A$1:$A$100,0),MATCH(AK11,Temps!$A$1:$ZZ$1,0))/INDEX(Sketchs!$A$1:$ZZ$200, MATCH($C10, Sketchs!$L$1:$L$101,0),MATCH(AK11,Sketchs!$A$1:$K$1,0)),"")</f>
        <v/>
      </c>
      <c r="AL12" s="120" t="str">
        <f>IF(AL10&lt;&gt;0,INDEX(Temps!$A$1:$L$44,MATCH($D10,Temps!$A$1:$A$100,0),MATCH(AL11,Temps!$A$1:$ZZ$1,0))/INDEX(Sketchs!$A$1:$ZZ$200, MATCH($C10, Sketchs!$L$1:$L$101,0),MATCH(AL11,Sketchs!$A$1:$K$1,0)),"")</f>
        <v/>
      </c>
      <c r="AM12" s="120" t="str">
        <f>IF(AM10&lt;&gt;0,INDEX(Temps!$A$1:$L$44,MATCH($D10,Temps!$A$1:$A$100,0),MATCH(AM11,Temps!$A$1:$ZZ$1,0))/INDEX(Sketchs!$A$1:$ZZ$200, MATCH($C10, Sketchs!$L$1:$L$101,0),MATCH(AM11,Sketchs!$A$1:$K$1,0)),"")</f>
        <v/>
      </c>
      <c r="AN12" s="80" t="str">
        <f>IF(AN10&lt;&gt;0,INDEX(Temps!$A$1:$L$44,MATCH($D10,Temps!$A$1:$A$100,0),MATCH(AN11,Temps!$A$1:$ZZ$1,0))/INDEX(Sketchs!$A$1:$ZZ$200, MATCH($C10, Sketchs!$L$1:$L$101,0),MATCH(AN11,Sketchs!$A$1:$K$1,0)),"")</f>
        <v/>
      </c>
      <c r="AO12" s="80" t="str">
        <f>IF(AO10&lt;&gt;0,INDEX(Temps!$A$1:$L$44,MATCH($D10,Temps!$A$1:$A$100,0),MATCH(AO11,Temps!$A$1:$ZZ$1,0))/INDEX(Sketchs!$A$1:$ZZ$200, MATCH($C10, Sketchs!$L$1:$L$101,0),MATCH(AO11,Sketchs!$A$1:$K$1,0)),"")</f>
        <v/>
      </c>
      <c r="AP12" s="141" t="str">
        <f>IF(AP10&lt;&gt;0,INDEX(Temps!$A$1:$L$44,MATCH($D10,Temps!$A$1:$A$100,0),MATCH(AP11,Temps!$A$1:$ZZ$1,0))/INDEX(Sketchs!$A$1:$ZZ$200, MATCH($C10, Sketchs!$L$1:$L$101,0),MATCH(AP11,Sketchs!$A$1:$K$1,0)),"")</f>
        <v/>
      </c>
      <c r="AQ12" s="120" t="str">
        <f>IF(AQ10&lt;&gt;0,INDEX(Temps!$A$1:$L$44,MATCH($D10,Temps!$A$1:$A$100,0),MATCH(AQ11,Temps!$A$1:$ZZ$1,0))/INDEX(Sketchs!$A$1:$ZZ$200, MATCH($C10, Sketchs!$L$1:$L$101,0),MATCH(AQ11,Sketchs!$A$1:$K$1,0)),"")</f>
        <v/>
      </c>
      <c r="AR12" s="120" t="str">
        <f>IF(AR10&lt;&gt;0,INDEX(Temps!$A$1:$L$44,MATCH($D10,Temps!$A$1:$A$100,0),MATCH(AR11,Temps!$A$1:$ZZ$1,0))/INDEX(Sketchs!$A$1:$ZZ$200, MATCH($C10, Sketchs!$L$1:$L$101,0),MATCH(AR11,Sketchs!$A$1:$K$1,0)),"")</f>
        <v/>
      </c>
      <c r="AS12" s="120" t="str">
        <f>IF(AS10&lt;&gt;0,INDEX(Temps!$A$1:$L$44,MATCH($D10,Temps!$A$1:$A$100,0),MATCH(AS11,Temps!$A$1:$ZZ$1,0))/INDEX(Sketchs!$A$1:$ZZ$200, MATCH($C10, Sketchs!$L$1:$L$101,0),MATCH(AS11,Sketchs!$A$1:$K$1,0)),"")</f>
        <v/>
      </c>
      <c r="AT12" s="120" t="str">
        <f>IF(AT10&lt;&gt;0,INDEX(Temps!$A$1:$L$44,MATCH($D10,Temps!$A$1:$A$100,0),MATCH(AT11,Temps!$A$1:$ZZ$1,0))/INDEX(Sketchs!$A$1:$ZZ$200, MATCH($C10, Sketchs!$L$1:$L$101,0),MATCH(AT11,Sketchs!$A$1:$K$1,0)),"")</f>
        <v/>
      </c>
      <c r="AU12" s="80" t="str">
        <f>IF(AU10&lt;&gt;0,INDEX(Temps!$A$1:$L$44,MATCH($D10,Temps!$A$1:$A$100,0),MATCH(AU11,Temps!$A$1:$ZZ$1,0))/INDEX(Sketchs!$A$1:$ZZ$200, MATCH($C10, Sketchs!$L$1:$L$101,0),MATCH(AU11,Sketchs!$A$1:$K$1,0)),"")</f>
        <v/>
      </c>
      <c r="AV12" s="81" t="str">
        <f>IF(AV10&lt;&gt;0,INDEX(Temps!$A$1:$L$44,MATCH($D10,Temps!$A$1:$A$100,0),MATCH(AV11,Temps!$A$1:$ZZ$1,0))/INDEX(Sketchs!$A$1:$ZZ$200, MATCH($C10, Sketchs!$L$1:$L$101,0),MATCH(AV11,Sketchs!$A$1:$K$1,0)),"")</f>
        <v/>
      </c>
      <c r="AW12" s="155" t="str">
        <f>IF(AW10&lt;&gt;0,INDEX(Temps!$A$1:$L$44,MATCH($D10,Temps!$A$1:$A$100,0),MATCH(AW11,Temps!$A$1:$ZZ$1,0))/INDEX(Sketchs!$A$1:$ZZ$200, MATCH($C10, Sketchs!$L$1:$L$101,0),MATCH(AW11,Sketchs!$A$1:$K$1,0)),"")</f>
        <v/>
      </c>
      <c r="AX12" s="120" t="str">
        <f>IF(AX10&lt;&gt;0,INDEX(Temps!$A$1:$L$44,MATCH($D10,Temps!$A$1:$A$100,0),MATCH(AX11,Temps!$A$1:$ZZ$1,0))/INDEX(Sketchs!$A$1:$ZZ$200, MATCH($C10, Sketchs!$L$1:$L$101,0),MATCH(AX11,Sketchs!$A$1:$K$1,0)),"")</f>
        <v/>
      </c>
      <c r="AY12" s="120" t="str">
        <f>IF(AY10&lt;&gt;0,INDEX(Temps!$A$1:$L$44,MATCH($D10,Temps!$A$1:$A$100,0),MATCH(AY11,Temps!$A$1:$ZZ$1,0))/INDEX(Sketchs!$A$1:$ZZ$200, MATCH($C10, Sketchs!$L$1:$L$101,0),MATCH(AY11,Sketchs!$A$1:$K$1,0)),"")</f>
        <v/>
      </c>
      <c r="AZ12" s="120" t="str">
        <f>IF(AZ10&lt;&gt;0,INDEX(Temps!$A$1:$L$44,MATCH($D10,Temps!$A$1:$A$100,0),MATCH(AZ11,Temps!$A$1:$ZZ$1,0))/INDEX(Sketchs!$A$1:$ZZ$200, MATCH($C10, Sketchs!$L$1:$L$101,0),MATCH(AZ11,Sketchs!$A$1:$K$1,0)),"")</f>
        <v/>
      </c>
      <c r="BA12" s="120" t="str">
        <f>IF(BA10&lt;&gt;0,INDEX(Temps!$A$1:$L$44,MATCH($D10,Temps!$A$1:$A$100,0),MATCH(BA11,Temps!$A$1:$ZZ$1,0))/INDEX(Sketchs!$A$1:$ZZ$200, MATCH($C10, Sketchs!$L$1:$L$101,0),MATCH(BA11,Sketchs!$A$1:$K$1,0)),"")</f>
        <v/>
      </c>
      <c r="BB12" s="80" t="str">
        <f>IF(BB10&lt;&gt;0,INDEX(Temps!$A$1:$L$44,MATCH($D10,Temps!$A$1:$A$100,0),MATCH(BB11,Temps!$A$1:$ZZ$1,0))/INDEX(Sketchs!$A$1:$ZZ$200, MATCH($C10, Sketchs!$L$1:$L$101,0),MATCH(BB11,Sketchs!$A$1:$K$1,0)),"")</f>
        <v/>
      </c>
      <c r="BC12" s="81" t="str">
        <f>IF(BC10&lt;&gt;0,INDEX(Temps!$A$1:$L$44,MATCH($D10,Temps!$A$1:$A$100,0),MATCH(BC11,Temps!$A$1:$ZZ$1,0))/INDEX(Sketchs!$A$1:$ZZ$200, MATCH($C10, Sketchs!$L$1:$L$101,0),MATCH(BC11,Sketchs!$A$1:$K$1,0)),"")</f>
        <v/>
      </c>
      <c r="BD12" s="155" t="str">
        <f>IF(BD10&lt;&gt;0,INDEX(Temps!$A$1:$L$44,MATCH($D10,Temps!$A$1:$A$100,0),MATCH(BD11,Temps!$A$1:$ZZ$1,0))/INDEX(Sketchs!$A$1:$ZZ$200, MATCH($C10, Sketchs!$L$1:$L$101,0),MATCH(BD11,Sketchs!$A$1:$K$1,0)),"")</f>
        <v/>
      </c>
      <c r="BE12" s="120" t="str">
        <f>IF(BE10&lt;&gt;0,INDEX(Temps!$A$1:$L$44,MATCH($D10,Temps!$A$1:$A$100,0),MATCH(BE11,Temps!$A$1:$ZZ$1,0))/INDEX(Sketchs!$A$1:$ZZ$200, MATCH($C10, Sketchs!$L$1:$L$101,0),MATCH(BE11,Sketchs!$A$1:$K$1,0)),"")</f>
        <v/>
      </c>
      <c r="BF12" s="120" t="str">
        <f>IF(BF10&lt;&gt;0,INDEX(Temps!$A$1:$L$44,MATCH($D10,Temps!$A$1:$A$100,0),MATCH(BF11,Temps!$A$1:$ZZ$1,0))/INDEX(Sketchs!$A$1:$ZZ$200, MATCH($C10, Sketchs!$L$1:$L$101,0),MATCH(BF11,Sketchs!$A$1:$K$1,0)),"")</f>
        <v/>
      </c>
      <c r="BG12" s="120" t="str">
        <f>IF(BG10&lt;&gt;0,INDEX(Temps!$A$1:$L$44,MATCH($D10,Temps!$A$1:$A$100,0),MATCH(BG11,Temps!$A$1:$ZZ$1,0))/INDEX(Sketchs!$A$1:$ZZ$200, MATCH($C10, Sketchs!$L$1:$L$101,0),MATCH(BG11,Sketchs!$A$1:$K$1,0)),"")</f>
        <v/>
      </c>
      <c r="BH12" s="195">
        <f>IF(BH10&lt;&gt;0,INDEX([1]Temps!$A$1:$L$44,MATCH($D10,[1]Temps!$A$1:$A$100,0),MATCH(BH11,[1]Temps!$A$1:$ZZ$1,0))/INDEX([1]Sketchs!$A$1:$ZZ$200, MATCH($C10, [1]Sketchs!$L$1:$L$101,0),MATCH(BH11,[1]Sketchs!$A$1:$K$1,0)),"")</f>
        <v>1</v>
      </c>
      <c r="BI12" s="196" t="str">
        <f>IF(BI10&lt;&gt;0,INDEX([1]Temps!$A$1:$L$44,MATCH($D10,[1]Temps!$A$1:$A$100,0),MATCH(BI11,[1]Temps!$A$1:$ZZ$1,0))/INDEX([1]Sketchs!$A$1:$ZZ$200, MATCH($C10, [1]Sketchs!$L$1:$L$101,0),MATCH(BI11,[1]Sketchs!$A$1:$K$1,0)),"")</f>
        <v/>
      </c>
      <c r="BJ12" s="197" t="str">
        <f>IF(BJ10&lt;&gt;0,INDEX([1]Temps!$A$1:$L$44,MATCH($D10,[1]Temps!$A$1:$A$100,0),MATCH(BJ11,[1]Temps!$A$1:$ZZ$1,0))/INDEX([1]Sketchs!$A$1:$ZZ$200, MATCH($C10, [1]Sketchs!$L$1:$L$101,0),MATCH(BJ11,[1]Sketchs!$A$1:$K$1,0)),"")</f>
        <v/>
      </c>
      <c r="BK12" s="198">
        <f>IF(BK10&lt;&gt;0,INDEX([1]Temps!$A$1:$L$44,MATCH($D10,[1]Temps!$A$1:$A$100,0),MATCH(BK11,[1]Temps!$A$1:$ZZ$1,0))/INDEX([1]Sketchs!$A$1:$ZZ$200, MATCH($C10, [1]Sketchs!$L$1:$L$101,0),MATCH(BK11,[1]Sketchs!$A$1:$K$1,0)),"")</f>
        <v>1</v>
      </c>
      <c r="BL12" s="199">
        <f>IF(BL10&lt;&gt;0,INDEX([1]Temps!$A$1:$L$44,MATCH($D10,[1]Temps!$A$1:$A$100,0),MATCH(BL11,[1]Temps!$A$1:$ZZ$1,0))/INDEX([1]Sketchs!$A$1:$ZZ$200, MATCH($C10, [1]Sketchs!$L$1:$L$101,0),MATCH(BL11,[1]Sketchs!$A$1:$K$1,0)),"")</f>
        <v>1.5</v>
      </c>
      <c r="BM12" s="199">
        <f>IF(BM10&lt;&gt;0,INDEX([1]Temps!$A$1:$L$44,MATCH($D10,[1]Temps!$A$1:$A$100,0),MATCH(BM11,[1]Temps!$A$1:$ZZ$1,0))/INDEX([1]Sketchs!$A$1:$ZZ$200, MATCH($C10, [1]Sketchs!$L$1:$L$101,0),MATCH(BM11,[1]Sketchs!$A$1:$K$1,0)),"")</f>
        <v>1.5</v>
      </c>
      <c r="BN12" s="199">
        <f>IF(BN10&lt;&gt;0,INDEX([1]Temps!$A$1:$L$44,MATCH($D10,[1]Temps!$A$1:$A$100,0),MATCH(BN11,[1]Temps!$A$1:$ZZ$1,0))/INDEX([1]Sketchs!$A$1:$ZZ$200, MATCH($C10, [1]Sketchs!$L$1:$L$101,0),MATCH(BN11,[1]Sketchs!$A$1:$K$1,0)),"")</f>
        <v>1.5</v>
      </c>
      <c r="BO12" s="199">
        <f>IF(BO10&lt;&gt;0,INDEX([1]Temps!$A$1:$L$44,MATCH($D10,[1]Temps!$A$1:$A$100,0),MATCH(BO11,[1]Temps!$A$1:$ZZ$1,0))/INDEX([1]Sketchs!$A$1:$ZZ$200, MATCH($C10, [1]Sketchs!$L$1:$L$101,0),MATCH(BO11,[1]Sketchs!$A$1:$K$1,0)),"")</f>
        <v>0.03</v>
      </c>
      <c r="BP12" s="196" t="str">
        <f>IF(BP10&lt;&gt;0,INDEX([1]Temps!$A$1:$L$44,MATCH($D10,[1]Temps!$A$1:$A$100,0),MATCH(BP11,[1]Temps!$A$1:$ZZ$1,0))/INDEX([1]Sketchs!$A$1:$ZZ$200, MATCH($C10, [1]Sketchs!$L$1:$L$101,0),MATCH(BP11,[1]Sketchs!$A$1:$K$1,0)),"")</f>
        <v/>
      </c>
      <c r="BQ12" s="200" t="str">
        <f>IF(BQ10&lt;&gt;0,INDEX([1]Temps!$A$1:$L$44,MATCH($D10,[1]Temps!$A$1:$A$100,0),MATCH(BQ11,[1]Temps!$A$1:$ZZ$1,0))/INDEX([1]Sketchs!$A$1:$ZZ$200, MATCH($C10, [1]Sketchs!$L$1:$L$101,0),MATCH(BQ11,[1]Sketchs!$A$1:$K$1,0)),"")</f>
        <v/>
      </c>
      <c r="BR12" s="198">
        <f>IF(BR10&lt;&gt;0,INDEX([1]Temps!$A$1:$L$44,MATCH($D10,[1]Temps!$A$1:$A$100,0),MATCH(BR11,[1]Temps!$A$1:$ZZ$1,0))/INDEX([1]Sketchs!$A$1:$ZZ$200, MATCH($C10, [1]Sketchs!$L$1:$L$101,0),MATCH(BR11,[1]Sketchs!$A$1:$K$1,0)),"")</f>
        <v>0.03</v>
      </c>
      <c r="BS12" s="199">
        <f>IF(BS10&lt;&gt;0,INDEX([1]Temps!$A$1:$L$44,MATCH($D10,[1]Temps!$A$1:$A$100,0),MATCH(BS11,[1]Temps!$A$1:$ZZ$1,0))/INDEX([1]Sketchs!$A$1:$ZZ$200, MATCH($C10, [1]Sketchs!$L$1:$L$101,0),MATCH(BS11,[1]Sketchs!$A$1:$K$1,0)),"")</f>
        <v>7</v>
      </c>
      <c r="BT12" s="199">
        <f>IF(BT10&lt;&gt;0,INDEX([1]Temps!$A$1:$L$44,MATCH($D10,[1]Temps!$A$1:$A$100,0),MATCH(BT11,[1]Temps!$A$1:$ZZ$1,0))/INDEX([1]Sketchs!$A$1:$ZZ$200, MATCH($C10, [1]Sketchs!$L$1:$L$101,0),MATCH(BT11,[1]Sketchs!$A$1:$K$1,0)),"")</f>
        <v>0.05</v>
      </c>
      <c r="BU12" s="199">
        <f>IF(BU10&lt;&gt;0,INDEX([1]Temps!$A$1:$L$44,MATCH($D10,[1]Temps!$A$1:$A$100,0),MATCH(BU11,[1]Temps!$A$1:$ZZ$1,0))/INDEX([1]Sketchs!$A$1:$ZZ$200, MATCH($C10, [1]Sketchs!$L$1:$L$101,0),MATCH(BU11,[1]Sketchs!$A$1:$K$1,0)),"")</f>
        <v>0.05</v>
      </c>
      <c r="BV12" s="199">
        <f>IF(BV10&lt;&gt;0,INDEX([1]Temps!$A$1:$L$44,MATCH($D10,[1]Temps!$A$1:$A$100,0),MATCH(BV11,[1]Temps!$A$1:$ZZ$1,0))/INDEX([1]Sketchs!$A$1:$ZZ$200, MATCH($C10, [1]Sketchs!$L$1:$L$101,0),MATCH(BV11,[1]Sketchs!$A$1:$K$1,0)),"")</f>
        <v>5</v>
      </c>
      <c r="BW12" s="196" t="str">
        <f>IF(BW10&lt;&gt;0,INDEX([1]Temps!$A$1:$L$44,MATCH($D10,[1]Temps!$A$1:$A$100,0),MATCH(BW11,[1]Temps!$A$1:$ZZ$1,0))/INDEX([1]Sketchs!$A$1:$ZZ$200, MATCH($C10, [1]Sketchs!$L$1:$L$101,0),MATCH(BW11,[1]Sketchs!$A$1:$K$1,0)),"")</f>
        <v/>
      </c>
      <c r="BX12" s="200" t="str">
        <f>IF(BX10&lt;&gt;0,INDEX([1]Temps!$A$1:$L$44,MATCH($D10,[1]Temps!$A$1:$A$100,0),MATCH(BX11,[1]Temps!$A$1:$ZZ$1,0))/INDEX([1]Sketchs!$A$1:$ZZ$200, MATCH($C10, [1]Sketchs!$L$1:$L$101,0),MATCH(BX11,[1]Sketchs!$A$1:$K$1,0)),"")</f>
        <v/>
      </c>
      <c r="BY12" s="198">
        <f>IF(BY10&lt;&gt;0,INDEX([1]Temps!$A$1:$L$44,MATCH($D10,[1]Temps!$A$1:$A$100,0),MATCH(BY11,[1]Temps!$A$1:$ZZ$1,0))/INDEX([1]Sketchs!$A$1:$ZZ$200, MATCH($C10, [1]Sketchs!$L$1:$L$101,0),MATCH(BY11,[1]Sketchs!$A$1:$K$1,0)),"")</f>
        <v>5</v>
      </c>
      <c r="BZ12" s="199">
        <f>IF(BZ10&lt;&gt;0,INDEX([1]Temps!$A$1:$L$44,MATCH($D10,[1]Temps!$A$1:$A$100,0),MATCH(BZ11,[1]Temps!$A$1:$ZZ$1,0))/INDEX([1]Sketchs!$A$1:$ZZ$200, MATCH($C10, [1]Sketchs!$L$1:$L$101,0),MATCH(BZ11,[1]Sketchs!$A$1:$K$1,0)),"")</f>
        <v>1.5</v>
      </c>
      <c r="CA12" s="199">
        <f>IF(CA10&lt;&gt;0,INDEX([1]Temps!$A$1:$L$44,MATCH($D10,[1]Temps!$A$1:$A$100,0),MATCH(CA11,[1]Temps!$A$1:$ZZ$1,0))/INDEX([1]Sketchs!$A$1:$ZZ$200, MATCH($C10, [1]Sketchs!$L$1:$L$101,0),MATCH(CA11,[1]Sketchs!$A$1:$K$1,0)),"")</f>
        <v>1.5</v>
      </c>
      <c r="CB12" s="199">
        <f>IF(CB10&lt;&gt;0,INDEX([1]Temps!$A$1:$L$44,MATCH($D10,[1]Temps!$A$1:$A$100,0),MATCH(CB11,[1]Temps!$A$1:$ZZ$1,0))/INDEX([1]Sketchs!$A$1:$ZZ$200, MATCH($C10, [1]Sketchs!$L$1:$L$101,0),MATCH(CB11,[1]Sketchs!$A$1:$K$1,0)),"")</f>
        <v>1.5</v>
      </c>
      <c r="CC12" s="199">
        <f>IF(CC10&lt;&gt;0,INDEX([1]Temps!$A$1:$L$44,MATCH($D10,[1]Temps!$A$1:$A$100,0),MATCH(CC11,[1]Temps!$A$1:$ZZ$1,0))/INDEX([1]Sketchs!$A$1:$ZZ$200, MATCH($C10, [1]Sketchs!$L$1:$L$101,0),MATCH(CC11,[1]Sketchs!$A$1:$K$1,0)),"")</f>
        <v>1.5</v>
      </c>
      <c r="CD12" s="196" t="str">
        <f>IF(CD10&lt;&gt;0,INDEX([1]Temps!$A$1:$L$44,MATCH($D10,[1]Temps!$A$1:$A$100,0),MATCH(CD11,[1]Temps!$A$1:$ZZ$1,0))/INDEX([1]Sketchs!$A$1:$ZZ$200, MATCH($C10, [1]Sketchs!$L$1:$L$101,0),MATCH(CD11,[1]Sketchs!$A$1:$K$1,0)),"")</f>
        <v/>
      </c>
      <c r="CE12" s="200" t="str">
        <f>IF(CE10&lt;&gt;0,INDEX([1]Temps!$A$1:$L$44,MATCH($D10,[1]Temps!$A$1:$A$100,0),MATCH(CE11,[1]Temps!$A$1:$ZZ$1,0))/INDEX([1]Sketchs!$A$1:$ZZ$200, MATCH($C10, [1]Sketchs!$L$1:$L$101,0),MATCH(CE11,[1]Sketchs!$A$1:$K$1,0)),"")</f>
        <v/>
      </c>
      <c r="CF12" s="198">
        <f>IF(CF10&lt;&gt;0,INDEX([1]Temps!$A$1:$L$44,MATCH($D10,[1]Temps!$A$1:$A$100,0),MATCH(CF11,[1]Temps!$A$1:$ZZ$1,0))/INDEX([1]Sketchs!$A$1:$ZZ$200, MATCH($C10, [1]Sketchs!$L$1:$L$101,0),MATCH(CF11,[1]Sketchs!$A$1:$K$1,0)),"")</f>
        <v>3.5</v>
      </c>
      <c r="CG12" s="199">
        <f>IF(CG10&lt;&gt;0,INDEX([1]Temps!$A$1:$L$44,MATCH($D10,[1]Temps!$A$1:$A$100,0),MATCH(CG11,[1]Temps!$A$1:$ZZ$1,0))/INDEX([1]Sketchs!$A$1:$ZZ$200, MATCH($C10, [1]Sketchs!$L$1:$L$101,0),MATCH(CG11,[1]Sketchs!$A$1:$K$1,0)),"")</f>
        <v>3.5</v>
      </c>
      <c r="CH12" s="199" t="str">
        <f>IF(CH10&lt;&gt;0,INDEX([1]Temps!$A$1:$L$44,MATCH($D10,[1]Temps!$A$1:$A$100,0),MATCH(CH11,[1]Temps!$A$1:$ZZ$1,0))/INDEX([1]Sketchs!$A$1:$ZZ$200, MATCH($C10, [1]Sketchs!$L$1:$L$101,0),MATCH(CH11,[1]Sketchs!$A$1:$K$1,0)),"")</f>
        <v/>
      </c>
      <c r="CI12" s="199" t="str">
        <f>IF(CI10&lt;&gt;0,INDEX([1]Temps!$A$1:$L$44,MATCH($D10,[1]Temps!$A$1:$A$100,0),MATCH(CI11,[1]Temps!$A$1:$ZZ$1,0))/INDEX([1]Sketchs!$A$1:$ZZ$200, MATCH($C10, [1]Sketchs!$L$1:$L$101,0),MATCH(CI11,[1]Sketchs!$A$1:$K$1,0)),"")</f>
        <v/>
      </c>
      <c r="CJ12" s="199" t="str">
        <f>IF(CJ10&lt;&gt;0,INDEX([1]Temps!$A$1:$L$44,MATCH($D10,[1]Temps!$A$1:$A$100,0),MATCH(CJ11,[1]Temps!$A$1:$ZZ$1,0))/INDEX([1]Sketchs!$A$1:$ZZ$200, MATCH($C10, [1]Sketchs!$L$1:$L$101,0),MATCH(CJ11,[1]Sketchs!$A$1:$K$1,0)),"")</f>
        <v/>
      </c>
      <c r="CK12" s="196" t="str">
        <f>IF(CK10&lt;&gt;0,INDEX([1]Temps!$A$1:$L$44,MATCH($D10,[1]Temps!$A$1:$A$100,0),MATCH(CK11,[1]Temps!$A$1:$ZZ$1,0))/INDEX([1]Sketchs!$A$1:$ZZ$200, MATCH($C10, [1]Sketchs!$L$1:$L$101,0),MATCH(CK11,[1]Sketchs!$A$1:$K$1,0)),"")</f>
        <v/>
      </c>
      <c r="CL12" s="200" t="str">
        <f>IF(CL10&lt;&gt;0,INDEX([1]Temps!$A$1:$L$44,MATCH($D10,[1]Temps!$A$1:$A$100,0),MATCH(CL11,[1]Temps!$A$1:$ZZ$1,0))/INDEX([1]Sketchs!$A$1:$ZZ$200, MATCH($C10, [1]Sketchs!$L$1:$L$101,0),MATCH(CL11,[1]Sketchs!$A$1:$K$1,0)),"")</f>
        <v/>
      </c>
      <c r="CM12" s="198" t="str">
        <f>IF(CM10&lt;&gt;0,INDEX([1]Temps!$A$1:$L$44,MATCH($D10,[1]Temps!$A$1:$A$100,0),MATCH(CM11,[1]Temps!$A$1:$ZZ$1,0))/INDEX([1]Sketchs!$A$1:$ZZ$200, MATCH($C10, [1]Sketchs!$L$1:$L$101,0),MATCH(CM11,[1]Sketchs!$A$1:$K$1,0)),"")</f>
        <v/>
      </c>
      <c r="CN12" s="199" t="str">
        <f>IF(CN10&lt;&gt;0,INDEX([1]Temps!$A$1:$L$44,MATCH($D10,[1]Temps!$A$1:$A$100,0),MATCH(CN11,[1]Temps!$A$1:$ZZ$1,0))/INDEX([1]Sketchs!$A$1:$ZZ$200, MATCH($C10, [1]Sketchs!$L$1:$L$101,0),MATCH(CN11,[1]Sketchs!$A$1:$K$1,0)),"")</f>
        <v/>
      </c>
      <c r="CO12" s="199" t="str">
        <f>IF(CO10&lt;&gt;0,INDEX([1]Temps!$A$1:$L$44,MATCH($D10,[1]Temps!$A$1:$A$100,0),MATCH(CO11,[1]Temps!$A$1:$ZZ$1,0))/INDEX([1]Sketchs!$A$1:$ZZ$200, MATCH($C10, [1]Sketchs!$L$1:$L$101,0),MATCH(CO11,[1]Sketchs!$A$1:$K$1,0)),"")</f>
        <v/>
      </c>
      <c r="CP12" s="199" t="str">
        <f>IF(CP10&lt;&gt;0,INDEX([1]Temps!$A$1:$L$44,MATCH($D10,[1]Temps!$A$1:$A$100,0),MATCH(CP11,[1]Temps!$A$1:$ZZ$1,0))/INDEX([1]Sketchs!$A$1:$ZZ$200, MATCH($C10, [1]Sketchs!$L$1:$L$101,0),MATCH(CP11,[1]Sketchs!$A$1:$K$1,0)),"")</f>
        <v/>
      </c>
      <c r="CQ12" s="199" t="str">
        <f>IF(CQ10&lt;&gt;0,INDEX([1]Temps!$A$1:$L$44,MATCH($D10,[1]Temps!$A$1:$A$100,0),MATCH(CQ11,[1]Temps!$A$1:$ZZ$1,0))/INDEX([1]Sketchs!$A$1:$ZZ$200, MATCH($C10, [1]Sketchs!$L$1:$L$101,0),MATCH(CQ11,[1]Sketchs!$A$1:$K$1,0)),"")</f>
        <v/>
      </c>
      <c r="CR12" s="196" t="str">
        <f>IF(CR10&lt;&gt;0,INDEX([1]Temps!$A$1:$L$44,MATCH($D10,[1]Temps!$A$1:$A$100,0),MATCH(CR11,[1]Temps!$A$1:$ZZ$1,0))/INDEX([1]Sketchs!$A$1:$ZZ$200, MATCH($C10, [1]Sketchs!$L$1:$L$101,0),MATCH(CR11,[1]Sketchs!$A$1:$K$1,0)),"")</f>
        <v/>
      </c>
      <c r="CS12" s="200" t="str">
        <f>IF(CS10&lt;&gt;0,INDEX([1]Temps!$A$1:$L$44,MATCH($D10,[1]Temps!$A$1:$A$100,0),MATCH(CS11,[1]Temps!$A$1:$ZZ$1,0))/INDEX([1]Sketchs!$A$1:$ZZ$200, MATCH($C10, [1]Sketchs!$L$1:$L$101,0),MATCH(CS11,[1]Sketchs!$A$1:$K$1,0)),"")</f>
        <v/>
      </c>
      <c r="CT12" s="198" t="str">
        <f>IF(CT10&lt;&gt;0,INDEX([1]Temps!$A$1:$L$44,MATCH($D10,[1]Temps!$A$1:$A$100,0),MATCH(CT11,[1]Temps!$A$1:$ZZ$1,0))/INDEX([1]Sketchs!$A$1:$ZZ$200, MATCH($C10, [1]Sketchs!$L$1:$L$101,0),MATCH(CT11,[1]Sketchs!$A$1:$K$1,0)),"")</f>
        <v/>
      </c>
      <c r="CU12" s="199" t="str">
        <f>IF(CU10&lt;&gt;0,INDEX([1]Temps!$A$1:$L$44,MATCH($D10,[1]Temps!$A$1:$A$100,0),MATCH(CU11,[1]Temps!$A$1:$ZZ$1,0))/INDEX([1]Sketchs!$A$1:$ZZ$200, MATCH($C10, [1]Sketchs!$L$1:$L$101,0),MATCH(CU11,[1]Sketchs!$A$1:$K$1,0)),"")</f>
        <v/>
      </c>
      <c r="CV12" s="199" t="str">
        <f>IF(CV10&lt;&gt;0,INDEX([1]Temps!$A$1:$L$44,MATCH($D10,[1]Temps!$A$1:$A$100,0),MATCH(CV11,[1]Temps!$A$1:$ZZ$1,0))/INDEX([1]Sketchs!$A$1:$ZZ$200, MATCH($C10, [1]Sketchs!$L$1:$L$101,0),MATCH(CV11,[1]Sketchs!$A$1:$K$1,0)),"")</f>
        <v/>
      </c>
      <c r="CW12" s="199" t="str">
        <f>IF(CW10&lt;&gt;0,INDEX([1]Temps!$A$1:$L$44,MATCH($D10,[1]Temps!$A$1:$A$100,0),MATCH(CW11,[1]Temps!$A$1:$ZZ$1,0))/INDEX([1]Sketchs!$A$1:$ZZ$200, MATCH($C10, [1]Sketchs!$L$1:$L$101,0),MATCH(CW11,[1]Sketchs!$A$1:$K$1,0)),"")</f>
        <v/>
      </c>
      <c r="CX12" s="199" t="str">
        <f>IF(CX10&lt;&gt;0,INDEX([1]Temps!$A$1:$L$44,MATCH($D10,[1]Temps!$A$1:$A$100,0),MATCH(CX11,[1]Temps!$A$1:$ZZ$1,0))/INDEX([1]Sketchs!$A$1:$ZZ$200, MATCH($C10, [1]Sketchs!$L$1:$L$101,0),MATCH(CX11,[1]Sketchs!$A$1:$K$1,0)),"")</f>
        <v/>
      </c>
      <c r="CY12" s="196" t="str">
        <f>IF(CY10&lt;&gt;0,INDEX([1]Temps!$A$1:$L$44,MATCH($D10,[1]Temps!$A$1:$A$100,0),MATCH(CY11,[1]Temps!$A$1:$ZZ$1,0))/INDEX([1]Sketchs!$A$1:$ZZ$200, MATCH($C10, [1]Sketchs!$L$1:$L$101,0),MATCH(CY11,[1]Sketchs!$A$1:$K$1,0)),"")</f>
        <v/>
      </c>
      <c r="CZ12" s="200" t="str">
        <f>IF(CZ10&lt;&gt;0,INDEX([1]Temps!$A$1:$L$44,MATCH($D10,[1]Temps!$A$1:$A$100,0),MATCH(CZ11,[1]Temps!$A$1:$ZZ$1,0))/INDEX([1]Sketchs!$A$1:$ZZ$200, MATCH($C10, [1]Sketchs!$L$1:$L$101,0),MATCH(CZ11,[1]Sketchs!$A$1:$K$1,0)),"")</f>
        <v/>
      </c>
      <c r="DA12" s="201" t="str">
        <f>IF(DA10&lt;&gt;0,INDEX([1]Temps!$A$1:$L$44,MATCH($D10,[1]Temps!$A$1:$A$100,0),MATCH(DA11,[1]Temps!$A$1:$ZZ$1,0))/INDEX([1]Sketchs!$A$1:$ZZ$200, MATCH($C10, [1]Sketchs!$L$1:$L$101,0),MATCH(DA11,[1]Sketchs!$A$1:$K$1,0)),"")</f>
        <v/>
      </c>
      <c r="DB12" s="199" t="str">
        <f>IF(DB10&lt;&gt;0,INDEX([1]Temps!$A$1:$L$44,MATCH($D10,[1]Temps!$A$1:$A$100,0),MATCH(DB11,[1]Temps!$A$1:$ZZ$1,0))/INDEX([1]Sketchs!$A$1:$ZZ$200, MATCH($C10, [1]Sketchs!$L$1:$L$101,0),MATCH(DB11,[1]Sketchs!$A$1:$K$1,0)),"")</f>
        <v/>
      </c>
      <c r="DC12" s="199" t="str">
        <f>IF(DC10&lt;&gt;0,INDEX([1]Temps!$A$1:$L$44,MATCH($D10,[1]Temps!$A$1:$A$100,0),MATCH(DC11,[1]Temps!$A$1:$ZZ$1,0))/INDEX([1]Sketchs!$A$1:$ZZ$200, MATCH($C10, [1]Sketchs!$L$1:$L$101,0),MATCH(DC11,[1]Sketchs!$A$1:$K$1,0)),"")</f>
        <v/>
      </c>
      <c r="DD12" s="199" t="str">
        <f>IF(DD10&lt;&gt;0,INDEX([1]Temps!$A$1:$L$44,MATCH($D10,[1]Temps!$A$1:$A$100,0),MATCH(DD11,[1]Temps!$A$1:$ZZ$1,0))/INDEX([1]Sketchs!$A$1:$ZZ$200, MATCH($C10, [1]Sketchs!$L$1:$L$101,0),MATCH(DD11,[1]Sketchs!$A$1:$K$1,0)),"")</f>
        <v/>
      </c>
      <c r="DE12" s="199" t="str">
        <f>IF(DE10&lt;&gt;0,INDEX([1]Temps!$A$1:$L$44,MATCH($D10,[1]Temps!$A$1:$A$100,0),MATCH(DE11,[1]Temps!$A$1:$ZZ$1,0))/INDEX([1]Sketchs!$A$1:$ZZ$200, MATCH($C10, [1]Sketchs!$L$1:$L$101,0),MATCH(DE11,[1]Sketchs!$A$1:$K$1,0)),"")</f>
        <v/>
      </c>
      <c r="DF12" s="196" t="str">
        <f>IF(DF10&lt;&gt;0,INDEX([1]Temps!$A$1:$L$44,MATCH($D10,[1]Temps!$A$1:$A$100,0),MATCH(DF11,[1]Temps!$A$1:$ZZ$1,0))/INDEX([1]Sketchs!$A$1:$ZZ$200, MATCH($C10, [1]Sketchs!$L$1:$L$101,0),MATCH(DF11,[1]Sketchs!$A$1:$K$1,0)),"")</f>
        <v/>
      </c>
      <c r="DG12" s="197" t="str">
        <f>IF(DG10&lt;&gt;0,INDEX([1]Temps!$A$1:$L$44,MATCH($D10,[1]Temps!$A$1:$A$100,0),MATCH(DG11,[1]Temps!$A$1:$ZZ$1,0))/INDEX([1]Sketchs!$A$1:$ZZ$200, MATCH($C10, [1]Sketchs!$L$1:$L$101,0),MATCH(DG11,[1]Sketchs!$A$1:$K$1,0)),"")</f>
        <v/>
      </c>
      <c r="DH12" s="198" t="str">
        <f>IF(DH10&lt;&gt;0,INDEX([1]Temps!$A$1:$L$44,MATCH($D10,[1]Temps!$A$1:$A$100,0),MATCH(DH11,[1]Temps!$A$1:$ZZ$1,0))/INDEX([1]Sketchs!$A$1:$ZZ$200, MATCH($C10, [1]Sketchs!$L$1:$L$101,0),MATCH(DH11,[1]Sketchs!$A$1:$K$1,0)),"")</f>
        <v/>
      </c>
      <c r="DI12" s="199" t="str">
        <f>IF(DI10&lt;&gt;0,INDEX([1]Temps!$A$1:$L$44,MATCH($D10,[1]Temps!$A$1:$A$100,0),MATCH(DI11,[1]Temps!$A$1:$ZZ$1,0))/INDEX([1]Sketchs!$A$1:$ZZ$200, MATCH($C10, [1]Sketchs!$L$1:$L$101,0),MATCH(DI11,[1]Sketchs!$A$1:$K$1,0)),"")</f>
        <v/>
      </c>
      <c r="DJ12" s="199" t="str">
        <f>IF(DJ10&lt;&gt;0,INDEX([1]Temps!$A$1:$L$44,MATCH($D10,[1]Temps!$A$1:$A$100,0),MATCH(DJ11,[1]Temps!$A$1:$ZZ$1,0))/INDEX([1]Sketchs!$A$1:$ZZ$200, MATCH($C10, [1]Sketchs!$L$1:$L$101,0),MATCH(DJ11,[1]Sketchs!$A$1:$K$1,0)),"")</f>
        <v/>
      </c>
      <c r="DK12" s="199" t="str">
        <f>IF(DK10&lt;&gt;0,INDEX([1]Temps!$A$1:$L$44,MATCH($D10,[1]Temps!$A$1:$A$100,0),MATCH(DK11,[1]Temps!$A$1:$ZZ$1,0))/INDEX([1]Sketchs!$A$1:$ZZ$200, MATCH($C10, [1]Sketchs!$L$1:$L$101,0),MATCH(DK11,[1]Sketchs!$A$1:$K$1,0)),"")</f>
        <v/>
      </c>
      <c r="DL12" s="199" t="str">
        <f>IF(DL10&lt;&gt;0,INDEX([1]Temps!$A$1:$L$44,MATCH($D10,[1]Temps!$A$1:$A$100,0),MATCH(DL11,[1]Temps!$A$1:$ZZ$1,0))/INDEX([1]Sketchs!$A$1:$ZZ$200, MATCH($C10, [1]Sketchs!$L$1:$L$101,0),MATCH(DL11,[1]Sketchs!$A$1:$K$1,0)),"")</f>
        <v/>
      </c>
      <c r="DM12" s="196" t="str">
        <f>IF(DM10&lt;&gt;0,INDEX([1]Temps!$A$1:$L$44,MATCH($D10,[1]Temps!$A$1:$A$100,0),MATCH(DM11,[1]Temps!$A$1:$ZZ$1,0))/INDEX([1]Sketchs!$A$1:$ZZ$200, MATCH($C10, [1]Sketchs!$L$1:$L$101,0),MATCH(DM11,[1]Sketchs!$A$1:$K$1,0)),"")</f>
        <v/>
      </c>
      <c r="DN12" s="200" t="str">
        <f>IF(DN10&lt;&gt;0,INDEX([1]Temps!$A$1:$L$44,MATCH($D10,[1]Temps!$A$1:$A$100,0),MATCH(DN11,[1]Temps!$A$1:$ZZ$1,0))/INDEX([1]Sketchs!$A$1:$ZZ$200, MATCH($C10, [1]Sketchs!$L$1:$L$101,0),MATCH(DN11,[1]Sketchs!$A$1:$K$1,0)),"")</f>
        <v/>
      </c>
      <c r="DO12" s="198" t="str">
        <f>IF(DO10&lt;&gt;0,INDEX([1]Temps!$A$1:$L$44,MATCH($D10,[1]Temps!$A$1:$A$100,0),MATCH(DO11,[1]Temps!$A$1:$ZZ$1,0))/INDEX([1]Sketchs!$A$1:$ZZ$200, MATCH($C10, [1]Sketchs!$L$1:$L$101,0),MATCH(DO11,[1]Sketchs!$A$1:$K$1,0)),"")</f>
        <v/>
      </c>
      <c r="DP12" s="199" t="str">
        <f>IF(DP10&lt;&gt;0,INDEX([1]Temps!$A$1:$L$44,MATCH($D10,[1]Temps!$A$1:$A$100,0),MATCH(DP11,[1]Temps!$A$1:$ZZ$1,0))/INDEX([1]Sketchs!$A$1:$ZZ$200, MATCH($C10, [1]Sketchs!$L$1:$L$101,0),MATCH(DP11,[1]Sketchs!$A$1:$K$1,0)),"")</f>
        <v/>
      </c>
      <c r="DQ12" s="199" t="str">
        <f>IF(DQ10&lt;&gt;0,INDEX([1]Temps!$A$1:$L$44,MATCH($D10,[1]Temps!$A$1:$A$100,0),MATCH(DQ11,[1]Temps!$A$1:$ZZ$1,0))/INDEX([1]Sketchs!$A$1:$ZZ$200, MATCH($C10, [1]Sketchs!$L$1:$L$101,0),MATCH(DQ11,[1]Sketchs!$A$1:$K$1,0)),"")</f>
        <v/>
      </c>
      <c r="DR12" s="199" t="str">
        <f>IF(DR10&lt;&gt;0,INDEX([1]Temps!$A$1:$L$44,MATCH($D10,[1]Temps!$A$1:$A$100,0),MATCH(DR11,[1]Temps!$A$1:$ZZ$1,0))/INDEX([1]Sketchs!$A$1:$ZZ$200, MATCH($C10, [1]Sketchs!$L$1:$L$101,0),MATCH(DR11,[1]Sketchs!$A$1:$K$1,0)),"")</f>
        <v/>
      </c>
      <c r="DS12" s="196" t="str">
        <f>IF(DS10&lt;&gt;0,INDEX([1]Temps!$A$1:$L$44,MATCH($D10,[1]Temps!$A$1:$A$100,0),MATCH(DS11,[1]Temps!$A$1:$ZZ$1,0))/INDEX([1]Sketchs!$A$1:$ZZ$200, MATCH($C10, [1]Sketchs!$L$1:$L$101,0),MATCH(DS11,[1]Sketchs!$A$1:$K$1,0)),"")</f>
        <v/>
      </c>
      <c r="DT12" s="196" t="str">
        <f>IF(DT10&lt;&gt;0,INDEX([1]Temps!$A$1:$L$44,MATCH($D10,[1]Temps!$A$1:$A$100,0),MATCH(DT11,[1]Temps!$A$1:$ZZ$1,0))/INDEX([1]Sketchs!$A$1:$ZZ$200, MATCH($C10, [1]Sketchs!$L$1:$L$101,0),MATCH(DT11,[1]Sketchs!$A$1:$K$1,0)),"")</f>
        <v/>
      </c>
      <c r="DU12" s="200" t="str">
        <f>IF(DU10&lt;&gt;0,INDEX([1]Temps!$A$1:$L$44,MATCH($D10,[1]Temps!$A$1:$A$100,0),MATCH(DU11,[1]Temps!$A$1:$ZZ$1,0))/INDEX([1]Sketchs!$A$1:$ZZ$200, MATCH($C10, [1]Sketchs!$L$1:$L$101,0),MATCH(DU11,[1]Sketchs!$A$1:$K$1,0)),"")</f>
        <v/>
      </c>
      <c r="DV12" s="198" t="str">
        <f>IF(DV10&lt;&gt;0,INDEX([1]Temps!$A$1:$L$44,MATCH($D10,[1]Temps!$A$1:$A$100,0),MATCH(DV11,[1]Temps!$A$1:$ZZ$1,0))/INDEX([1]Sketchs!$A$1:$ZZ$200, MATCH($C10, [1]Sketchs!$L$1:$L$101,0),MATCH(DV11,[1]Sketchs!$A$1:$K$1,0)),"")</f>
        <v/>
      </c>
      <c r="DW12" s="199" t="str">
        <f>IF(DW10&lt;&gt;0,INDEX([1]Temps!$A$1:$L$44,MATCH($D10,[1]Temps!$A$1:$A$100,0),MATCH(DW11,[1]Temps!$A$1:$ZZ$1,0))/INDEX([1]Sketchs!$A$1:$ZZ$200, MATCH($C10, [1]Sketchs!$L$1:$L$101,0),MATCH(DW11,[1]Sketchs!$A$1:$K$1,0)),"")</f>
        <v/>
      </c>
      <c r="DX12" s="199" t="str">
        <f>IF(DX10&lt;&gt;0,INDEX([1]Temps!$A$1:$L$44,MATCH($D10,[1]Temps!$A$1:$A$100,0),MATCH(DX11,[1]Temps!$A$1:$ZZ$1,0))/INDEX([1]Sketchs!$A$1:$ZZ$200, MATCH($C10, [1]Sketchs!$L$1:$L$101,0),MATCH(DX11,[1]Sketchs!$A$1:$K$1,0)),"")</f>
        <v/>
      </c>
      <c r="DY12" s="199" t="str">
        <f>IF(DY10&lt;&gt;0,INDEX([1]Temps!$A$1:$L$44,MATCH($D10,[1]Temps!$A$1:$A$100,0),MATCH(DY11,[1]Temps!$A$1:$ZZ$1,0))/INDEX([1]Sketchs!$A$1:$ZZ$200, MATCH($C10, [1]Sketchs!$L$1:$L$101,0),MATCH(DY11,[1]Sketchs!$A$1:$K$1,0)),"")</f>
        <v/>
      </c>
      <c r="DZ12" s="196" t="str">
        <f>IF(DZ10&lt;&gt;0,INDEX([1]Temps!$A$1:$L$44,MATCH($D10,[1]Temps!$A$1:$A$100,0),MATCH(DZ11,[1]Temps!$A$1:$ZZ$1,0))/INDEX([1]Sketchs!$A$1:$ZZ$200, MATCH($C10, [1]Sketchs!$L$1:$L$101,0),MATCH(DZ11,[1]Sketchs!$A$1:$K$1,0)),"")</f>
        <v/>
      </c>
      <c r="EA12" s="196" t="str">
        <f>IF(EA10&lt;&gt;0,INDEX([1]Temps!$A$1:$L$44,MATCH($D10,[1]Temps!$A$1:$A$100,0),MATCH(EA11,[1]Temps!$A$1:$ZZ$1,0))/INDEX([1]Sketchs!$A$1:$ZZ$200, MATCH($C10, [1]Sketchs!$L$1:$L$101,0),MATCH(EA11,[1]Sketchs!$A$1:$K$1,0)),"")</f>
        <v/>
      </c>
      <c r="EB12" s="200" t="str">
        <f>IF(EB10&lt;&gt;0,INDEX([1]Temps!$A$1:$L$44,MATCH($D10,[1]Temps!$A$1:$A$100,0),MATCH(EB11,[1]Temps!$A$1:$ZZ$1,0))/INDEX([1]Sketchs!$A$1:$ZZ$200, MATCH($C10, [1]Sketchs!$L$1:$L$101,0),MATCH(EB11,[1]Sketchs!$A$1:$K$1,0)),"")</f>
        <v/>
      </c>
      <c r="EC12" s="166"/>
      <c r="ED12" s="166"/>
      <c r="EE12" s="166"/>
      <c r="EF12" s="166"/>
      <c r="EG12" s="166"/>
      <c r="EH12" s="166"/>
      <c r="EI12" s="166"/>
      <c r="EJ12" s="166"/>
      <c r="EK12" s="166"/>
      <c r="EL12" s="166"/>
      <c r="EM12" s="166"/>
    </row>
    <row r="13" spans="1:143 16145:16145" ht="16" thickTop="1" x14ac:dyDescent="0.35"/>
  </sheetData>
  <protectedRanges>
    <protectedRange sqref="AH581 AH584 AH587 AH590 AH593 AH596 AH599 AH602 AH605 AH608 AH611 AH614 AH617 AH620 AH623 AH626 AH629 AH632 AH635 AH638 AH641 AH644 AH647 AH650 AH653 AH656 AH659 AH662 AH665 AH668 AH299 AH302 AH305 AH308 AH311 AH314 AH317 AH320 AH323 AH326 AH329 AH332 AH335 AH338 AH341 AH344 AH347 AH350 AH353 AH356 AH359 AH362 AH365 AH368 AH371 AH374 AH377 AH380 AH383 AH386 AH389 AH392 AH395 AH398 AH401 AH404 AH407 AH410 AH413 AH416 AH419 AH422 AH425 AH428 AH431 AH434 AH437 AH440 AH443 AH446 AH449 AH452 AH455 AH458 AH461 AH464 AH467 AH470 AH473 AH476 AH479 AH482 AH485 AH488 AH491 AH494 AH497 AH500 AH503 AH506 AH509 AH512 AH515 AH518 AH521 AH524 AH527 AH530 AH533 AH536 AH539 AH542 AH545 AH548 AH551 AH554 AH557 AH560 AH563 AH566 AH569 AH572 AH575 AH578 AH137 AH134 AH239 AH275 AH227 AH242 AH143 AH245 AH251 AH158 AH290 AH287 AH212 AH215 AH218 AH221 AH224 AH233 AH236 AH254 AH257 AH260 AH269 AH278 AH281 AH284 AH296 AH230 AH248 AH263 AH266 AH272 AH293 AH179 AH182 AH161 AH14 AH176 AH155 AH170 AH173 AH167 AH146 AH149 AH20 AH116 AH26 AH41 AH35 AH44 AH53 AH32 AH29 AH50 AH47 AH59 AH62 AH71 AH68 AH65 AH83 AH80 AH89 AH98 AH77 AH74 AH95 AH92 AH101 AH152 AH104 AH113 AH110 AH107 AH128 AH125 AH122 AH131 AH140 AH119 AH185 AH164 AH38 AH194 AH197 AH56 AH5 AH8 AH11 AH200 AH188 AH17 AH203 AH191 AH86 AH23 AH206 AH209" name="Plage1"/>
  </protectedRanges>
  <mergeCells count="66">
    <mergeCell ref="EC10:EC12"/>
    <mergeCell ref="EM7:EM9"/>
    <mergeCell ref="EH4:EH6"/>
    <mergeCell ref="EH7:EH9"/>
    <mergeCell ref="EJ4:EJ6"/>
    <mergeCell ref="EJ7:EJ9"/>
    <mergeCell ref="EK4:EK6"/>
    <mergeCell ref="EK7:EK9"/>
    <mergeCell ref="EI4:EI6"/>
    <mergeCell ref="EL4:EL6"/>
    <mergeCell ref="EL7:EL9"/>
    <mergeCell ref="EL10:EL12"/>
    <mergeCell ref="ED4:ED6"/>
    <mergeCell ref="EE4:EE6"/>
    <mergeCell ref="EI7:EI9"/>
    <mergeCell ref="EC4:EC6"/>
    <mergeCell ref="EC7:EC9"/>
    <mergeCell ref="EG4:EG6"/>
    <mergeCell ref="EG7:EG9"/>
    <mergeCell ref="EG10:EG12"/>
    <mergeCell ref="EF7:EF9"/>
    <mergeCell ref="EF4:EF6"/>
    <mergeCell ref="E7:E9"/>
    <mergeCell ref="E10:E12"/>
    <mergeCell ref="U1:AA1"/>
    <mergeCell ref="I1:M1"/>
    <mergeCell ref="A1:F2"/>
    <mergeCell ref="A4:A6"/>
    <mergeCell ref="C4:C6"/>
    <mergeCell ref="D4:D6"/>
    <mergeCell ref="AW1:BC1"/>
    <mergeCell ref="AP1:AV1"/>
    <mergeCell ref="N1:T1"/>
    <mergeCell ref="B4:B6"/>
    <mergeCell ref="AI1:AO1"/>
    <mergeCell ref="E4:E6"/>
    <mergeCell ref="AB1:AH1"/>
    <mergeCell ref="A7:A9"/>
    <mergeCell ref="A10:A12"/>
    <mergeCell ref="C10:C12"/>
    <mergeCell ref="D10:D12"/>
    <mergeCell ref="C7:C9"/>
    <mergeCell ref="D7:D9"/>
    <mergeCell ref="B7:B9"/>
    <mergeCell ref="B10:B12"/>
    <mergeCell ref="DV1:EB1"/>
    <mergeCell ref="BY1:CE1"/>
    <mergeCell ref="BD1:BJ1"/>
    <mergeCell ref="BK1:BQ1"/>
    <mergeCell ref="BR1:BX1"/>
    <mergeCell ref="DH1:DN1"/>
    <mergeCell ref="DA1:DG1"/>
    <mergeCell ref="CM1:CS1"/>
    <mergeCell ref="CT1:CZ1"/>
    <mergeCell ref="CF1:CL1"/>
    <mergeCell ref="DO1:DU1"/>
    <mergeCell ref="EE7:EE9"/>
    <mergeCell ref="ED10:ED12"/>
    <mergeCell ref="EE10:EE12"/>
    <mergeCell ref="EF10:EF12"/>
    <mergeCell ref="ED7:ED9"/>
    <mergeCell ref="EM10:EM12"/>
    <mergeCell ref="EH10:EH12"/>
    <mergeCell ref="EI10:EI12"/>
    <mergeCell ref="EJ10:EJ12"/>
    <mergeCell ref="EK10:EK12"/>
  </mergeCells>
  <phoneticPr fontId="3" type="noConversion"/>
  <conditionalFormatting sqref="I4:BG6">
    <cfRule type="containsText" dxfId="1263" priority="4577" operator="containsText" text="FINAL ST.">
      <formula>NOT(ISERROR(SEARCH("FINAL ST.",I4)))</formula>
    </cfRule>
    <cfRule type="containsText" dxfId="1262" priority="4578" operator="containsText" text="FIC">
      <formula>NOT(ISERROR(SEARCH("FIC",I4)))</formula>
    </cfRule>
    <cfRule type="containsText" dxfId="1261" priority="4579" operator="containsText" text="LANCEMENT">
      <formula>NOT(ISERROR(SEARCH("LANCEMENT",I4)))</formula>
    </cfRule>
    <cfRule type="containsText" dxfId="1260" priority="4662" operator="containsText" text="DECAPAGE">
      <formula>NOT(ISERROR(SEARCH("DECAPAGE",I4)))</formula>
    </cfRule>
    <cfRule type="containsText" dxfId="1259" priority="4663" operator="containsText" text="RESSUAGE">
      <formula>NOT(ISERROR(SEARCH("RESSUAGE",I4)))</formula>
    </cfRule>
    <cfRule type="containsText" dxfId="1258" priority="4664" operator="containsText" text="DEPOT ST.">
      <formula>NOT(ISERROR(SEARCH("DEPOT ST.",I4)))</formula>
    </cfRule>
  </conditionalFormatting>
  <conditionalFormatting sqref="I7:BG9">
    <cfRule type="containsText" dxfId="1257" priority="4404" operator="containsText" text="FINAL ST.">
      <formula>NOT(ISERROR(SEARCH("FINAL ST.",I7)))</formula>
    </cfRule>
    <cfRule type="containsText" dxfId="1256" priority="4405" operator="containsText" text="FIC">
      <formula>NOT(ISERROR(SEARCH("FIC",I7)))</formula>
    </cfRule>
    <cfRule type="containsText" dxfId="1255" priority="4406" operator="containsText" text="LANCEMENT">
      <formula>NOT(ISERROR(SEARCH("LANCEMENT",I7)))</formula>
    </cfRule>
    <cfRule type="containsText" dxfId="1254" priority="4489" operator="containsText" text="DECAPAGE">
      <formula>NOT(ISERROR(SEARCH("DECAPAGE",I7)))</formula>
    </cfRule>
    <cfRule type="containsText" dxfId="1253" priority="4490" operator="containsText" text="RESSUAGE">
      <formula>NOT(ISERROR(SEARCH("RESSUAGE",I7)))</formula>
    </cfRule>
    <cfRule type="containsText" dxfId="1252" priority="4491" operator="containsText" text="DEPOT ST.">
      <formula>NOT(ISERROR(SEARCH("DEPOT ST.",I7)))</formula>
    </cfRule>
  </conditionalFormatting>
  <conditionalFormatting sqref="I10:BG12">
    <cfRule type="containsText" dxfId="1251" priority="4231" operator="containsText" text="FINAL ST.">
      <formula>NOT(ISERROR(SEARCH("FINAL ST.",I10)))</formula>
    </cfRule>
    <cfRule type="containsText" dxfId="1250" priority="4232" operator="containsText" text="FIC">
      <formula>NOT(ISERROR(SEARCH("FIC",I10)))</formula>
    </cfRule>
    <cfRule type="containsText" dxfId="1249" priority="4233" operator="containsText" text="LANCEMENT">
      <formula>NOT(ISERROR(SEARCH("LANCEMENT",I10)))</formula>
    </cfRule>
    <cfRule type="containsText" dxfId="1248" priority="4316" operator="containsText" text="DECAPAGE">
      <formula>NOT(ISERROR(SEARCH("DECAPAGE",I10)))</formula>
    </cfRule>
    <cfRule type="containsText" dxfId="1247" priority="4317" operator="containsText" text="RESSUAGE">
      <formula>NOT(ISERROR(SEARCH("RESSUAGE",I10)))</formula>
    </cfRule>
    <cfRule type="containsText" dxfId="1246" priority="4318" operator="containsText" text="DEPOT ST.">
      <formula>NOT(ISERROR(SEARCH("DEPOT ST.",I10)))</formula>
    </cfRule>
  </conditionalFormatting>
  <conditionalFormatting sqref="BH4:DU6">
    <cfRule type="containsText" dxfId="35" priority="31" operator="containsText" text="FINAL ST.">
      <formula>NOT(ISERROR(SEARCH("FINAL ST.",BH4)))</formula>
    </cfRule>
    <cfRule type="containsText" dxfId="34" priority="32" operator="containsText" text="FIC">
      <formula>NOT(ISERROR(SEARCH("FIC",BH4)))</formula>
    </cfRule>
    <cfRule type="containsText" dxfId="33" priority="33" operator="containsText" text="LANCEMENT">
      <formula>NOT(ISERROR(SEARCH("LANCEMENT",BH4)))</formula>
    </cfRule>
    <cfRule type="containsText" dxfId="32" priority="34" operator="containsText" text="DECAPAGE">
      <formula>NOT(ISERROR(SEARCH("DECAPAGE",BH4)))</formula>
    </cfRule>
    <cfRule type="containsText" dxfId="31" priority="35" operator="containsText" text="RESSUAGE">
      <formula>NOT(ISERROR(SEARCH("RESSUAGE",BH4)))</formula>
    </cfRule>
    <cfRule type="containsText" dxfId="30" priority="36" operator="containsText" text="DEPOT ST.">
      <formula>NOT(ISERROR(SEARCH("DEPOT ST.",BH4)))</formula>
    </cfRule>
  </conditionalFormatting>
  <conditionalFormatting sqref="DV4:EB6">
    <cfRule type="containsText" dxfId="29" priority="25" operator="containsText" text="FINAL ST.">
      <formula>NOT(ISERROR(SEARCH("FINAL ST.",DV4)))</formula>
    </cfRule>
    <cfRule type="containsText" dxfId="28" priority="26" operator="containsText" text="FIC">
      <formula>NOT(ISERROR(SEARCH("FIC",DV4)))</formula>
    </cfRule>
    <cfRule type="containsText" dxfId="27" priority="27" operator="containsText" text="LANCEMENT">
      <formula>NOT(ISERROR(SEARCH("LANCEMENT",DV4)))</formula>
    </cfRule>
    <cfRule type="containsText" dxfId="26" priority="28" operator="containsText" text="DECAPAGE">
      <formula>NOT(ISERROR(SEARCH("DECAPAGE",DV4)))</formula>
    </cfRule>
    <cfRule type="containsText" dxfId="25" priority="29" operator="containsText" text="RESSUAGE">
      <formula>NOT(ISERROR(SEARCH("RESSUAGE",DV4)))</formula>
    </cfRule>
    <cfRule type="containsText" dxfId="24" priority="30" operator="containsText" text="DEPOT ST.">
      <formula>NOT(ISERROR(SEARCH("DEPOT ST.",DV4)))</formula>
    </cfRule>
  </conditionalFormatting>
  <conditionalFormatting sqref="BH7:DU9">
    <cfRule type="containsText" dxfId="23" priority="19" operator="containsText" text="FINAL ST.">
      <formula>NOT(ISERROR(SEARCH("FINAL ST.",BH7)))</formula>
    </cfRule>
    <cfRule type="containsText" dxfId="22" priority="20" operator="containsText" text="FIC">
      <formula>NOT(ISERROR(SEARCH("FIC",BH7)))</formula>
    </cfRule>
    <cfRule type="containsText" dxfId="21" priority="21" operator="containsText" text="LANCEMENT">
      <formula>NOT(ISERROR(SEARCH("LANCEMENT",BH7)))</formula>
    </cfRule>
    <cfRule type="containsText" dxfId="20" priority="22" operator="containsText" text="DECAPAGE">
      <formula>NOT(ISERROR(SEARCH("DECAPAGE",BH7)))</formula>
    </cfRule>
    <cfRule type="containsText" dxfId="19" priority="23" operator="containsText" text="RESSUAGE">
      <formula>NOT(ISERROR(SEARCH("RESSUAGE",BH7)))</formula>
    </cfRule>
    <cfRule type="containsText" dxfId="18" priority="24" operator="containsText" text="DEPOT ST.">
      <formula>NOT(ISERROR(SEARCH("DEPOT ST.",BH7)))</formula>
    </cfRule>
  </conditionalFormatting>
  <conditionalFormatting sqref="DV7:EB9">
    <cfRule type="containsText" dxfId="17" priority="13" operator="containsText" text="FINAL ST.">
      <formula>NOT(ISERROR(SEARCH("FINAL ST.",DV7)))</formula>
    </cfRule>
    <cfRule type="containsText" dxfId="16" priority="14" operator="containsText" text="FIC">
      <formula>NOT(ISERROR(SEARCH("FIC",DV7)))</formula>
    </cfRule>
    <cfRule type="containsText" dxfId="15" priority="15" operator="containsText" text="LANCEMENT">
      <formula>NOT(ISERROR(SEARCH("LANCEMENT",DV7)))</formula>
    </cfRule>
    <cfRule type="containsText" dxfId="14" priority="16" operator="containsText" text="DECAPAGE">
      <formula>NOT(ISERROR(SEARCH("DECAPAGE",DV7)))</formula>
    </cfRule>
    <cfRule type="containsText" dxfId="13" priority="17" operator="containsText" text="RESSUAGE">
      <formula>NOT(ISERROR(SEARCH("RESSUAGE",DV7)))</formula>
    </cfRule>
    <cfRule type="containsText" dxfId="12" priority="18" operator="containsText" text="DEPOT ST.">
      <formula>NOT(ISERROR(SEARCH("DEPOT ST.",DV7)))</formula>
    </cfRule>
  </conditionalFormatting>
  <conditionalFormatting sqref="BH10:DU12">
    <cfRule type="containsText" dxfId="11" priority="7" operator="containsText" text="FINAL ST.">
      <formula>NOT(ISERROR(SEARCH("FINAL ST.",BH10)))</formula>
    </cfRule>
    <cfRule type="containsText" dxfId="10" priority="8" operator="containsText" text="FIC">
      <formula>NOT(ISERROR(SEARCH("FIC",BH10)))</formula>
    </cfRule>
    <cfRule type="containsText" dxfId="9" priority="9" operator="containsText" text="LANCEMENT">
      <formula>NOT(ISERROR(SEARCH("LANCEMENT",BH10)))</formula>
    </cfRule>
    <cfRule type="containsText" dxfId="8" priority="10" operator="containsText" text="DECAPAGE">
      <formula>NOT(ISERROR(SEARCH("DECAPAGE",BH10)))</formula>
    </cfRule>
    <cfRule type="containsText" dxfId="7" priority="11" operator="containsText" text="RESSUAGE">
      <formula>NOT(ISERROR(SEARCH("RESSUAGE",BH10)))</formula>
    </cfRule>
    <cfRule type="containsText" dxfId="6" priority="12" operator="containsText" text="DEPOT ST.">
      <formula>NOT(ISERROR(SEARCH("DEPOT ST.",BH10)))</formula>
    </cfRule>
  </conditionalFormatting>
  <conditionalFormatting sqref="DV10:EB12">
    <cfRule type="containsText" dxfId="5" priority="1" operator="containsText" text="FINAL ST.">
      <formula>NOT(ISERROR(SEARCH("FINAL ST.",DV10)))</formula>
    </cfRule>
    <cfRule type="containsText" dxfId="4" priority="2" operator="containsText" text="FIC">
      <formula>NOT(ISERROR(SEARCH("FIC",DV10)))</formula>
    </cfRule>
    <cfRule type="containsText" dxfId="3" priority="3" operator="containsText" text="LANCEMENT">
      <formula>NOT(ISERROR(SEARCH("LANCEMENT",DV10)))</formula>
    </cfRule>
    <cfRule type="containsText" dxfId="2" priority="4" operator="containsText" text="DECAPAGE">
      <formula>NOT(ISERROR(SEARCH("DECAPAGE",DV10)))</formula>
    </cfRule>
    <cfRule type="containsText" dxfId="1" priority="5" operator="containsText" text="RESSUAGE">
      <formula>NOT(ISERROR(SEARCH("RESSUAGE",DV10)))</formula>
    </cfRule>
    <cfRule type="containsText" dxfId="0" priority="6" operator="containsText" text="DEPOT ST.">
      <formula>NOT(ISERROR(SEARCH("DEPOT ST.",DV10)))</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ellIs" priority="575652" operator="equal" id="{69BD95D3-3D2F-42F6-BA13-2F7181C7C132}">
            <xm:f>Data!$B$12</xm:f>
            <x14:dxf>
              <fill>
                <patternFill>
                  <bgColor rgb="FFFF9900"/>
                </patternFill>
              </fill>
            </x14:dxf>
          </x14:cfRule>
          <x14:cfRule type="cellIs" priority="575653" operator="equal" id="{5674AAF6-D7BB-4D20-A73A-E714BC7E7CA5}">
            <xm:f>Data!$B$10</xm:f>
            <x14:dxf>
              <fill>
                <patternFill>
                  <bgColor rgb="FF00FFFF"/>
                </patternFill>
              </fill>
            </x14:dxf>
          </x14:cfRule>
          <x14:cfRule type="cellIs" priority="575654" operator="equal" id="{E4DE4B7E-9562-4C3C-B673-B142F5162E9E}">
            <xm:f>Data!$B$11</xm:f>
            <x14:dxf>
              <fill>
                <patternFill>
                  <bgColor rgb="FFCC9900"/>
                </patternFill>
              </fill>
            </x14:dxf>
          </x14:cfRule>
          <x14:cfRule type="cellIs" priority="575655" operator="equal" id="{99559A6F-0F69-4B54-8C59-C79F066A3283}">
            <xm:f>Data!$B$9</xm:f>
            <x14:dxf>
              <fill>
                <patternFill>
                  <bgColor rgb="FFFF66FF"/>
                </patternFill>
              </fill>
            </x14:dxf>
          </x14:cfRule>
          <x14:cfRule type="cellIs" priority="575656" operator="equal" id="{A79A7AEB-9D2D-465F-9ED5-000DA1CDCD91}">
            <xm:f>Data!$B$7</xm:f>
            <x14:dxf>
              <fill>
                <patternFill>
                  <bgColor rgb="FFFF7C80"/>
                </patternFill>
              </fill>
            </x14:dxf>
          </x14:cfRule>
          <x14:cfRule type="cellIs" priority="575657" operator="equal" id="{3ACAB8E5-C298-4118-96BE-D529DD75686D}">
            <xm:f>Data!$B$8</xm:f>
            <x14:dxf>
              <fill>
                <patternFill>
                  <bgColor rgb="FFFFFF00"/>
                </patternFill>
              </fill>
            </x14:dxf>
          </x14:cfRule>
          <x14:cfRule type="cellIs" priority="575658" operator="equal" id="{582E592A-3CEF-4D07-AD55-4EDDE2507C2F}">
            <xm:f>Data!$B$6</xm:f>
            <x14:dxf>
              <fill>
                <patternFill>
                  <bgColor theme="9"/>
                </patternFill>
              </fill>
            </x14:dxf>
          </x14:cfRule>
          <x14:cfRule type="cellIs" priority="575659" operator="equal" id="{DAB47158-F682-4BC4-A76F-CE415DC373AC}">
            <xm:f>Data!$B$5</xm:f>
            <x14:dxf>
              <fill>
                <patternFill>
                  <bgColor theme="7"/>
                </patternFill>
              </fill>
            </x14:dxf>
          </x14:cfRule>
          <x14:cfRule type="cellIs" priority="575660" operator="equal" id="{5CB66861-A3E7-44C0-886D-63B72B967CED}">
            <xm:f>Data!$B$4</xm:f>
            <x14:dxf>
              <fill>
                <patternFill>
                  <bgColor theme="6"/>
                </patternFill>
              </fill>
            </x14:dxf>
          </x14:cfRule>
          <x14:cfRule type="cellIs" priority="575661" operator="equal" id="{D71B81A2-B073-466D-8D67-9F5EF9F3FFEA}">
            <xm:f>Data!$B$3</xm:f>
            <x14:dxf>
              <fill>
                <patternFill>
                  <bgColor theme="5"/>
                </patternFill>
              </fill>
            </x14:dxf>
          </x14:cfRule>
          <x14:cfRule type="cellIs" priority="575662" operator="equal" id="{3A655CD7-A3FE-40E2-A8FE-123829F969DF}">
            <xm:f>Data!$B$2</xm:f>
            <x14:dxf>
              <fill>
                <patternFill>
                  <bgColor theme="4"/>
                </patternFill>
              </fill>
            </x14:dxf>
          </x14:cfRule>
          <xm:sqref>A1:B1 EF1:EF2 A3:M3 G1:M1 G2:AO2 EN1:QW3 AQ2:EC2 ED2:EE3</xm:sqref>
        </x14:conditionalFormatting>
        <x14:conditionalFormatting xmlns:xm="http://schemas.microsoft.com/office/excel/2006/main">
          <x14:cfRule type="cellIs" priority="26950" operator="equal" id="{66B943B0-3246-40BD-8197-9369894FB431}">
            <xm:f>Data!$B$12</xm:f>
            <x14:dxf>
              <fill>
                <patternFill>
                  <bgColor rgb="FFFF9900"/>
                </patternFill>
              </fill>
            </x14:dxf>
          </x14:cfRule>
          <x14:cfRule type="cellIs" priority="26951" operator="equal" id="{DA06102D-C0CE-4328-88DE-D586CCB2C6EB}">
            <xm:f>Data!$B$10</xm:f>
            <x14:dxf>
              <fill>
                <patternFill>
                  <bgColor rgb="FF00FFFF"/>
                </patternFill>
              </fill>
            </x14:dxf>
          </x14:cfRule>
          <x14:cfRule type="cellIs" priority="26952" operator="equal" id="{8B116205-DAA5-46FB-B61B-97D493EC937D}">
            <xm:f>Data!$B$11</xm:f>
            <x14:dxf>
              <fill>
                <patternFill>
                  <bgColor rgb="FFCC9900"/>
                </patternFill>
              </fill>
            </x14:dxf>
          </x14:cfRule>
          <x14:cfRule type="cellIs" priority="26953" operator="equal" id="{E80BA8FA-03B9-48B8-8A20-598C0F5F65C2}">
            <xm:f>Data!$B$9</xm:f>
            <x14:dxf>
              <fill>
                <patternFill>
                  <bgColor rgb="FFFF66FF"/>
                </patternFill>
              </fill>
            </x14:dxf>
          </x14:cfRule>
          <x14:cfRule type="cellIs" priority="26954" operator="equal" id="{57A9938C-A46D-4C38-B354-B4D5BB976D92}">
            <xm:f>Data!$B$7</xm:f>
            <x14:dxf>
              <fill>
                <patternFill>
                  <bgColor rgb="FFFF7C80"/>
                </patternFill>
              </fill>
            </x14:dxf>
          </x14:cfRule>
          <x14:cfRule type="cellIs" priority="26955" operator="equal" id="{395B5A56-A2AD-48FF-A133-3B18FC4BB07B}">
            <xm:f>Data!$B$8</xm:f>
            <x14:dxf>
              <fill>
                <patternFill>
                  <bgColor rgb="FFFFFF00"/>
                </patternFill>
              </fill>
            </x14:dxf>
          </x14:cfRule>
          <x14:cfRule type="cellIs" priority="26956" operator="equal" id="{C377472C-68C6-4C8A-90D6-EAA71CDD591B}">
            <xm:f>Data!$B$6</xm:f>
            <x14:dxf>
              <fill>
                <patternFill>
                  <bgColor theme="9"/>
                </patternFill>
              </fill>
            </x14:dxf>
          </x14:cfRule>
          <x14:cfRule type="cellIs" priority="26957" operator="equal" id="{299F549A-ECB0-4D8A-83E2-7751343FC685}">
            <xm:f>Data!$B$5</xm:f>
            <x14:dxf>
              <fill>
                <patternFill>
                  <bgColor theme="7"/>
                </patternFill>
              </fill>
            </x14:dxf>
          </x14:cfRule>
          <x14:cfRule type="cellIs" priority="26958" operator="equal" id="{EC157A2C-962F-40A0-AABC-A4D67613B8E2}">
            <xm:f>Data!$B$4</xm:f>
            <x14:dxf>
              <fill>
                <patternFill>
                  <bgColor theme="6"/>
                </patternFill>
              </fill>
            </x14:dxf>
          </x14:cfRule>
          <x14:cfRule type="cellIs" priority="26959" operator="equal" id="{955E9B2F-8A94-436B-AD08-1F9CF43F7D7F}">
            <xm:f>Data!$B$3</xm:f>
            <x14:dxf>
              <fill>
                <patternFill>
                  <bgColor theme="5"/>
                </patternFill>
              </fill>
            </x14:dxf>
          </x14:cfRule>
          <x14:cfRule type="cellIs" priority="26960" operator="equal" id="{5AD25116-3B32-4B83-AA70-89FE25CF2C27}">
            <xm:f>Data!$B$2</xm:f>
            <x14:dxf>
              <fill>
                <patternFill>
                  <bgColor theme="4"/>
                </patternFill>
              </fill>
            </x14:dxf>
          </x14:cfRule>
          <xm:sqref>N3:AL3 AN3:AO3 AQ3:CS3</xm:sqref>
        </x14:conditionalFormatting>
        <x14:conditionalFormatting xmlns:xm="http://schemas.microsoft.com/office/excel/2006/main">
          <x14:cfRule type="cellIs" priority="26928" operator="equal" id="{A3F1A203-F7C4-41B3-AE13-466002545F49}">
            <xm:f>Data!$B$12</xm:f>
            <x14:dxf>
              <fill>
                <patternFill>
                  <bgColor rgb="FFFF9900"/>
                </patternFill>
              </fill>
            </x14:dxf>
          </x14:cfRule>
          <x14:cfRule type="cellIs" priority="26929" operator="equal" id="{E0BD57B2-968A-458D-906C-9BE8EB287D3D}">
            <xm:f>Data!$B$10</xm:f>
            <x14:dxf>
              <fill>
                <patternFill>
                  <bgColor rgb="FF00FFFF"/>
                </patternFill>
              </fill>
            </x14:dxf>
          </x14:cfRule>
          <x14:cfRule type="cellIs" priority="26930" operator="equal" id="{3699BA0D-D52E-4F83-9FA3-2460832585D6}">
            <xm:f>Data!$B$11</xm:f>
            <x14:dxf>
              <fill>
                <patternFill>
                  <bgColor rgb="FFCC9900"/>
                </patternFill>
              </fill>
            </x14:dxf>
          </x14:cfRule>
          <x14:cfRule type="cellIs" priority="26931" operator="equal" id="{3F990DF4-F91E-43DF-A339-6C23FF90E15C}">
            <xm:f>Data!$B$9</xm:f>
            <x14:dxf>
              <fill>
                <patternFill>
                  <bgColor rgb="FFFF66FF"/>
                </patternFill>
              </fill>
            </x14:dxf>
          </x14:cfRule>
          <x14:cfRule type="cellIs" priority="26932" operator="equal" id="{9628BE82-755B-4904-A3D5-51A01F6DBC81}">
            <xm:f>Data!$B$7</xm:f>
            <x14:dxf>
              <fill>
                <patternFill>
                  <bgColor rgb="FFFF7C80"/>
                </patternFill>
              </fill>
            </x14:dxf>
          </x14:cfRule>
          <x14:cfRule type="cellIs" priority="26933" operator="equal" id="{B0E15457-B0BC-4937-8DE1-D67536D93E27}">
            <xm:f>Data!$B$8</xm:f>
            <x14:dxf>
              <fill>
                <patternFill>
                  <bgColor rgb="FFFFFF00"/>
                </patternFill>
              </fill>
            </x14:dxf>
          </x14:cfRule>
          <x14:cfRule type="cellIs" priority="26934" operator="equal" id="{81B6877E-F3B2-4663-A6A5-6C8C4ED6FBB7}">
            <xm:f>Data!$B$6</xm:f>
            <x14:dxf>
              <fill>
                <patternFill>
                  <bgColor theme="9"/>
                </patternFill>
              </fill>
            </x14:dxf>
          </x14:cfRule>
          <x14:cfRule type="cellIs" priority="26935" operator="equal" id="{5A4E1575-EC22-4B81-BE4C-3E4E58B70FF0}">
            <xm:f>Data!$B$5</xm:f>
            <x14:dxf>
              <fill>
                <patternFill>
                  <bgColor theme="7"/>
                </patternFill>
              </fill>
            </x14:dxf>
          </x14:cfRule>
          <x14:cfRule type="cellIs" priority="26936" operator="equal" id="{EAB982CC-429A-41C0-B1F8-2974DAA95473}">
            <xm:f>Data!$B$4</xm:f>
            <x14:dxf>
              <fill>
                <patternFill>
                  <bgColor theme="6"/>
                </patternFill>
              </fill>
            </x14:dxf>
          </x14:cfRule>
          <x14:cfRule type="cellIs" priority="26937" operator="equal" id="{D5926A5F-6C71-4578-8B1F-78A5AE65B331}">
            <xm:f>Data!$B$3</xm:f>
            <x14:dxf>
              <fill>
                <patternFill>
                  <bgColor theme="5"/>
                </patternFill>
              </fill>
            </x14:dxf>
          </x14:cfRule>
          <x14:cfRule type="cellIs" priority="26938" operator="equal" id="{81F2C2D8-0787-48E1-8513-A9CE80EC82C0}">
            <xm:f>Data!$B$2</xm:f>
            <x14:dxf>
              <fill>
                <patternFill>
                  <bgColor theme="4"/>
                </patternFill>
              </fill>
            </x14:dxf>
          </x14:cfRule>
          <xm:sqref>CT3:EC3</xm:sqref>
        </x14:conditionalFormatting>
        <x14:conditionalFormatting xmlns:xm="http://schemas.microsoft.com/office/excel/2006/main">
          <x14:cfRule type="cellIs" priority="26577" operator="equal" id="{C8F60D17-FCF2-434B-9E37-4444EC249333}">
            <xm:f>Data!$B$12</xm:f>
            <x14:dxf>
              <fill>
                <patternFill>
                  <bgColor rgb="FFFF9900"/>
                </patternFill>
              </fill>
            </x14:dxf>
          </x14:cfRule>
          <x14:cfRule type="cellIs" priority="26578" operator="equal" id="{0D15AD4B-3A83-423E-9DCC-E9546989DDD4}">
            <xm:f>Data!$B$10</xm:f>
            <x14:dxf>
              <fill>
                <patternFill>
                  <bgColor rgb="FF00FFFF"/>
                </patternFill>
              </fill>
            </x14:dxf>
          </x14:cfRule>
          <x14:cfRule type="cellIs" priority="26579" operator="equal" id="{487C41AC-9175-426E-B521-299C9D7C0DF9}">
            <xm:f>Data!$B$11</xm:f>
            <x14:dxf>
              <fill>
                <patternFill>
                  <bgColor rgb="FFCC9900"/>
                </patternFill>
              </fill>
            </x14:dxf>
          </x14:cfRule>
          <x14:cfRule type="cellIs" priority="26580" operator="equal" id="{685B13F5-CA50-48CD-B249-613901AD58D2}">
            <xm:f>Data!$B$9</xm:f>
            <x14:dxf>
              <fill>
                <patternFill>
                  <bgColor rgb="FFFF66FF"/>
                </patternFill>
              </fill>
            </x14:dxf>
          </x14:cfRule>
          <x14:cfRule type="cellIs" priority="26581" operator="equal" id="{51C1FEE4-1729-4E5F-B1C6-4ECD06DF374A}">
            <xm:f>Data!$B$7</xm:f>
            <x14:dxf>
              <fill>
                <patternFill>
                  <bgColor rgb="FFFF7C80"/>
                </patternFill>
              </fill>
            </x14:dxf>
          </x14:cfRule>
          <x14:cfRule type="cellIs" priority="26582" operator="equal" id="{948F3D2C-4E1E-41B3-8930-B02F42FD02E8}">
            <xm:f>Data!$B$8</xm:f>
            <x14:dxf>
              <fill>
                <patternFill>
                  <bgColor rgb="FFFFFF00"/>
                </patternFill>
              </fill>
            </x14:dxf>
          </x14:cfRule>
          <x14:cfRule type="cellIs" priority="26583" operator="equal" id="{4939A4A6-1E68-4DBA-96C8-7E3116FCCFE6}">
            <xm:f>Data!$B$6</xm:f>
            <x14:dxf>
              <fill>
                <patternFill>
                  <bgColor theme="9"/>
                </patternFill>
              </fill>
            </x14:dxf>
          </x14:cfRule>
          <x14:cfRule type="cellIs" priority="26584" operator="equal" id="{CFC8D4B5-E589-4CC5-9185-E5214121D6A5}">
            <xm:f>Data!$B$5</xm:f>
            <x14:dxf>
              <fill>
                <patternFill>
                  <bgColor theme="7"/>
                </patternFill>
              </fill>
            </x14:dxf>
          </x14:cfRule>
          <x14:cfRule type="cellIs" priority="26585" operator="equal" id="{3D6DD67B-DB89-411B-BA15-7F9C7DF58679}">
            <xm:f>Data!$B$4</xm:f>
            <x14:dxf>
              <fill>
                <patternFill>
                  <bgColor theme="6"/>
                </patternFill>
              </fill>
            </x14:dxf>
          </x14:cfRule>
          <x14:cfRule type="cellIs" priority="26586" operator="equal" id="{ED26EC63-5E69-4B5A-8F42-7BF48FFEFAC2}">
            <xm:f>Data!$B$3</xm:f>
            <x14:dxf>
              <fill>
                <patternFill>
                  <bgColor theme="5"/>
                </patternFill>
              </fill>
            </x14:dxf>
          </x14:cfRule>
          <x14:cfRule type="cellIs" priority="26587" operator="equal" id="{7EA3C808-5D67-43C4-B1FB-17E5D962632C}">
            <xm:f>Data!$B$2</xm:f>
            <x14:dxf>
              <fill>
                <patternFill>
                  <bgColor theme="4"/>
                </patternFill>
              </fill>
            </x14:dxf>
          </x14:cfRule>
          <xm:sqref>AM3</xm:sqref>
        </x14:conditionalFormatting>
        <x14:conditionalFormatting xmlns:xm="http://schemas.microsoft.com/office/excel/2006/main">
          <x14:cfRule type="cellIs" priority="25955" operator="equal" id="{B00398FB-DF78-4F6E-A1F3-EBFCA5184E4A}">
            <xm:f>Data!$B$12</xm:f>
            <x14:dxf>
              <fill>
                <patternFill>
                  <bgColor rgb="FFFF9900"/>
                </patternFill>
              </fill>
            </x14:dxf>
          </x14:cfRule>
          <x14:cfRule type="cellIs" priority="25956" operator="equal" id="{F6CE79BA-BE84-4BF2-B098-CC9D447E6B6A}">
            <xm:f>Data!$B$10</xm:f>
            <x14:dxf>
              <fill>
                <patternFill>
                  <bgColor rgb="FF00FFFF"/>
                </patternFill>
              </fill>
            </x14:dxf>
          </x14:cfRule>
          <x14:cfRule type="cellIs" priority="25957" operator="equal" id="{CCE5CAF6-E4A9-4DD6-AA61-4FC92C84982B}">
            <xm:f>Data!$B$11</xm:f>
            <x14:dxf>
              <fill>
                <patternFill>
                  <bgColor rgb="FFCC9900"/>
                </patternFill>
              </fill>
            </x14:dxf>
          </x14:cfRule>
          <x14:cfRule type="cellIs" priority="25958" operator="equal" id="{206F385D-91CF-4D89-B633-D4DD7EA8CAD6}">
            <xm:f>Data!$B$9</xm:f>
            <x14:dxf>
              <fill>
                <patternFill>
                  <bgColor rgb="FFFF66FF"/>
                </patternFill>
              </fill>
            </x14:dxf>
          </x14:cfRule>
          <x14:cfRule type="cellIs" priority="25959" operator="equal" id="{26BFBC9D-D359-487F-B630-A3A5B8813BD2}">
            <xm:f>Data!$B$7</xm:f>
            <x14:dxf>
              <fill>
                <patternFill>
                  <bgColor rgb="FFFF7C80"/>
                </patternFill>
              </fill>
            </x14:dxf>
          </x14:cfRule>
          <x14:cfRule type="cellIs" priority="25960" operator="equal" id="{D2DB20E4-BECF-4A78-A579-DC63937974A2}">
            <xm:f>Data!$B$8</xm:f>
            <x14:dxf>
              <fill>
                <patternFill>
                  <bgColor rgb="FFFFFF00"/>
                </patternFill>
              </fill>
            </x14:dxf>
          </x14:cfRule>
          <x14:cfRule type="cellIs" priority="25961" operator="equal" id="{442AB988-0208-4C57-A3CC-8B634B1DA7C2}">
            <xm:f>Data!$B$6</xm:f>
            <x14:dxf>
              <fill>
                <patternFill>
                  <bgColor theme="9"/>
                </patternFill>
              </fill>
            </x14:dxf>
          </x14:cfRule>
          <x14:cfRule type="cellIs" priority="25962" operator="equal" id="{7E0D9256-95FB-4B50-A613-954CF72D4410}">
            <xm:f>Data!$B$5</xm:f>
            <x14:dxf>
              <fill>
                <patternFill>
                  <bgColor theme="7"/>
                </patternFill>
              </fill>
            </x14:dxf>
          </x14:cfRule>
          <x14:cfRule type="cellIs" priority="25963" operator="equal" id="{5F154034-3B84-4A3E-8C40-77D5FB7629FB}">
            <xm:f>Data!$B$4</xm:f>
            <x14:dxf>
              <fill>
                <patternFill>
                  <bgColor theme="6"/>
                </patternFill>
              </fill>
            </x14:dxf>
          </x14:cfRule>
          <x14:cfRule type="cellIs" priority="25964" operator="equal" id="{3A268676-B1D2-405C-9500-E0173C93AB79}">
            <xm:f>Data!$B$3</xm:f>
            <x14:dxf>
              <fill>
                <patternFill>
                  <bgColor theme="5"/>
                </patternFill>
              </fill>
            </x14:dxf>
          </x14:cfRule>
          <x14:cfRule type="cellIs" priority="25965" operator="equal" id="{B79C929B-3EF4-4DD0-A07F-C3B4F59E5461}">
            <xm:f>Data!$B$2</xm:f>
            <x14:dxf>
              <fill>
                <patternFill>
                  <bgColor theme="4"/>
                </patternFill>
              </fill>
            </x14:dxf>
          </x14:cfRule>
          <xm:sqref>N1:AO1 AQ1:EC1</xm:sqref>
        </x14:conditionalFormatting>
        <x14:conditionalFormatting xmlns:xm="http://schemas.microsoft.com/office/excel/2006/main">
          <x14:cfRule type="cellIs" priority="17458" operator="equal" id="{E20E78EB-6C03-43ED-8508-F0A628B95CC9}">
            <xm:f>Data!$B$12</xm:f>
            <x14:dxf>
              <fill>
                <patternFill>
                  <bgColor rgb="FFFF9900"/>
                </patternFill>
              </fill>
            </x14:dxf>
          </x14:cfRule>
          <x14:cfRule type="cellIs" priority="17459" operator="equal" id="{278560FA-69B8-4264-B97A-AEF474A17F11}">
            <xm:f>Data!$B$10</xm:f>
            <x14:dxf>
              <fill>
                <patternFill>
                  <bgColor rgb="FF00FFFF"/>
                </patternFill>
              </fill>
            </x14:dxf>
          </x14:cfRule>
          <x14:cfRule type="cellIs" priority="17460" operator="equal" id="{638FFF44-0AE6-4A5F-AABF-65308D09493B}">
            <xm:f>Data!$B$11</xm:f>
            <x14:dxf>
              <fill>
                <patternFill>
                  <bgColor rgb="FFCC9900"/>
                </patternFill>
              </fill>
            </x14:dxf>
          </x14:cfRule>
          <x14:cfRule type="cellIs" priority="17461" operator="equal" id="{1AED79FD-C375-4226-9424-01A741EA0417}">
            <xm:f>Data!$B$9</xm:f>
            <x14:dxf>
              <fill>
                <patternFill>
                  <bgColor rgb="FFFF66FF"/>
                </patternFill>
              </fill>
            </x14:dxf>
          </x14:cfRule>
          <x14:cfRule type="cellIs" priority="17462" operator="equal" id="{6D4564C1-2E2A-48C3-A48B-8DFBF12A8BE5}">
            <xm:f>Data!$B$7</xm:f>
            <x14:dxf>
              <fill>
                <patternFill>
                  <bgColor rgb="FFFF7C80"/>
                </patternFill>
              </fill>
            </x14:dxf>
          </x14:cfRule>
          <x14:cfRule type="cellIs" priority="17463" operator="equal" id="{65AC6F32-0921-45E6-BA39-FFB154415A05}">
            <xm:f>Data!$B$8</xm:f>
            <x14:dxf>
              <fill>
                <patternFill>
                  <bgColor rgb="FFFFFF00"/>
                </patternFill>
              </fill>
            </x14:dxf>
          </x14:cfRule>
          <x14:cfRule type="cellIs" priority="17464" operator="equal" id="{289F96E1-2194-4D75-A03E-B7FE7E4C9719}">
            <xm:f>Data!$B$6</xm:f>
            <x14:dxf>
              <fill>
                <patternFill>
                  <bgColor theme="9"/>
                </patternFill>
              </fill>
            </x14:dxf>
          </x14:cfRule>
          <x14:cfRule type="cellIs" priority="17465" operator="equal" id="{C758C01E-DB7C-4C6F-B181-07A2C09F1BDC}">
            <xm:f>Data!$B$5</xm:f>
            <x14:dxf>
              <fill>
                <patternFill>
                  <bgColor theme="7"/>
                </patternFill>
              </fill>
            </x14:dxf>
          </x14:cfRule>
          <x14:cfRule type="cellIs" priority="17466" operator="equal" id="{F965CE52-B6D7-463A-AC0A-C0932B78B54C}">
            <xm:f>Data!$B$4</xm:f>
            <x14:dxf>
              <fill>
                <patternFill>
                  <bgColor theme="6"/>
                </patternFill>
              </fill>
            </x14:dxf>
          </x14:cfRule>
          <x14:cfRule type="cellIs" priority="17467" operator="equal" id="{D184AA8B-56E3-478C-990B-CB250AC17200}">
            <xm:f>Data!$B$3</xm:f>
            <x14:dxf>
              <fill>
                <patternFill>
                  <bgColor theme="5"/>
                </patternFill>
              </fill>
            </x14:dxf>
          </x14:cfRule>
          <x14:cfRule type="cellIs" priority="17468" operator="equal" id="{74B42CF3-3752-4200-A939-AC64CA3DCA68}">
            <xm:f>Data!$B$2</xm:f>
            <x14:dxf>
              <fill>
                <patternFill>
                  <bgColor theme="4"/>
                </patternFill>
              </fill>
            </x14:dxf>
          </x14:cfRule>
          <xm:sqref>ED1</xm:sqref>
        </x14:conditionalFormatting>
        <x14:conditionalFormatting xmlns:xm="http://schemas.microsoft.com/office/excel/2006/main">
          <x14:cfRule type="cellIs" priority="17447" operator="equal" id="{230F3C1A-31B7-4700-8A39-EB553E3522A5}">
            <xm:f>Data!$B$12</xm:f>
            <x14:dxf>
              <fill>
                <patternFill>
                  <bgColor rgb="FFFF9900"/>
                </patternFill>
              </fill>
            </x14:dxf>
          </x14:cfRule>
          <x14:cfRule type="cellIs" priority="17448" operator="equal" id="{32216E45-E007-41AA-9C24-F07C6EFE7143}">
            <xm:f>Data!$B$10</xm:f>
            <x14:dxf>
              <fill>
                <patternFill>
                  <bgColor rgb="FF00FFFF"/>
                </patternFill>
              </fill>
            </x14:dxf>
          </x14:cfRule>
          <x14:cfRule type="cellIs" priority="17449" operator="equal" id="{699AD56E-F438-446D-B411-CC17D4546A9E}">
            <xm:f>Data!$B$11</xm:f>
            <x14:dxf>
              <fill>
                <patternFill>
                  <bgColor rgb="FFCC9900"/>
                </patternFill>
              </fill>
            </x14:dxf>
          </x14:cfRule>
          <x14:cfRule type="cellIs" priority="17450" operator="equal" id="{D31CF768-335C-4C57-876D-318DA7F90628}">
            <xm:f>Data!$B$9</xm:f>
            <x14:dxf>
              <fill>
                <patternFill>
                  <bgColor rgb="FFFF66FF"/>
                </patternFill>
              </fill>
            </x14:dxf>
          </x14:cfRule>
          <x14:cfRule type="cellIs" priority="17451" operator="equal" id="{F124ACC6-1AFD-434A-AA70-94087757000E}">
            <xm:f>Data!$B$7</xm:f>
            <x14:dxf>
              <fill>
                <patternFill>
                  <bgColor rgb="FFFF7C80"/>
                </patternFill>
              </fill>
            </x14:dxf>
          </x14:cfRule>
          <x14:cfRule type="cellIs" priority="17452" operator="equal" id="{0F23C87A-7049-4785-BE88-FE0F3B0F4D10}">
            <xm:f>Data!$B$8</xm:f>
            <x14:dxf>
              <fill>
                <patternFill>
                  <bgColor rgb="FFFFFF00"/>
                </patternFill>
              </fill>
            </x14:dxf>
          </x14:cfRule>
          <x14:cfRule type="cellIs" priority="17453" operator="equal" id="{23619564-73BD-4764-AB7B-AC271B5198F4}">
            <xm:f>Data!$B$6</xm:f>
            <x14:dxf>
              <fill>
                <patternFill>
                  <bgColor theme="9"/>
                </patternFill>
              </fill>
            </x14:dxf>
          </x14:cfRule>
          <x14:cfRule type="cellIs" priority="17454" operator="equal" id="{611587E8-C4BF-45B3-B4F6-70675FA1EE5B}">
            <xm:f>Data!$B$5</xm:f>
            <x14:dxf>
              <fill>
                <patternFill>
                  <bgColor theme="7"/>
                </patternFill>
              </fill>
            </x14:dxf>
          </x14:cfRule>
          <x14:cfRule type="cellIs" priority="17455" operator="equal" id="{711F716E-0A1E-402E-AD87-CB0836E29153}">
            <xm:f>Data!$B$4</xm:f>
            <x14:dxf>
              <fill>
                <patternFill>
                  <bgColor theme="6"/>
                </patternFill>
              </fill>
            </x14:dxf>
          </x14:cfRule>
          <x14:cfRule type="cellIs" priority="17456" operator="equal" id="{7D7FE21B-7144-4A04-8A57-8816922DD626}">
            <xm:f>Data!$B$3</xm:f>
            <x14:dxf>
              <fill>
                <patternFill>
                  <bgColor theme="5"/>
                </patternFill>
              </fill>
            </x14:dxf>
          </x14:cfRule>
          <x14:cfRule type="cellIs" priority="17457" operator="equal" id="{1A79AC84-E3A8-45D1-B4ED-F97230C66FEA}">
            <xm:f>Data!$B$2</xm:f>
            <x14:dxf>
              <fill>
                <patternFill>
                  <bgColor theme="4"/>
                </patternFill>
              </fill>
            </x14:dxf>
          </x14:cfRule>
          <xm:sqref>EE1</xm:sqref>
        </x14:conditionalFormatting>
        <x14:conditionalFormatting xmlns:xm="http://schemas.microsoft.com/office/excel/2006/main">
          <x14:cfRule type="cellIs" priority="17249" operator="equal" id="{53B22F2F-AFE4-4677-B5B7-D7DAD4C9A3A4}">
            <xm:f>Data!$B$12</xm:f>
            <x14:dxf>
              <fill>
                <patternFill>
                  <bgColor rgb="FFFF9900"/>
                </patternFill>
              </fill>
            </x14:dxf>
          </x14:cfRule>
          <x14:cfRule type="cellIs" priority="17250" operator="equal" id="{9307F560-C5A2-483A-9ECD-21CE5C846F86}">
            <xm:f>Data!$B$10</xm:f>
            <x14:dxf>
              <fill>
                <patternFill>
                  <bgColor rgb="FF00FFFF"/>
                </patternFill>
              </fill>
            </x14:dxf>
          </x14:cfRule>
          <x14:cfRule type="cellIs" priority="17251" operator="equal" id="{AD6588A0-24AE-4FD7-8C45-C8567E68A567}">
            <xm:f>Data!$B$11</xm:f>
            <x14:dxf>
              <fill>
                <patternFill>
                  <bgColor rgb="FFCC9900"/>
                </patternFill>
              </fill>
            </x14:dxf>
          </x14:cfRule>
          <x14:cfRule type="cellIs" priority="17252" operator="equal" id="{519C3F9E-9B86-446C-A3EF-2177F3AE8AA3}">
            <xm:f>Data!$B$9</xm:f>
            <x14:dxf>
              <fill>
                <patternFill>
                  <bgColor rgb="FFFF66FF"/>
                </patternFill>
              </fill>
            </x14:dxf>
          </x14:cfRule>
          <x14:cfRule type="cellIs" priority="17253" operator="equal" id="{2BED79CA-552D-45FE-ABDF-24BB957FA272}">
            <xm:f>Data!$B$7</xm:f>
            <x14:dxf>
              <fill>
                <patternFill>
                  <bgColor rgb="FFFF7C80"/>
                </patternFill>
              </fill>
            </x14:dxf>
          </x14:cfRule>
          <x14:cfRule type="cellIs" priority="17254" operator="equal" id="{0FBEBB9F-0596-4D04-B801-B2450DC6ADC1}">
            <xm:f>Data!$B$8</xm:f>
            <x14:dxf>
              <fill>
                <patternFill>
                  <bgColor rgb="FFFFFF00"/>
                </patternFill>
              </fill>
            </x14:dxf>
          </x14:cfRule>
          <x14:cfRule type="cellIs" priority="17255" operator="equal" id="{6B8ECB27-C276-4267-9682-A932CB40DA01}">
            <xm:f>Data!$B$6</xm:f>
            <x14:dxf>
              <fill>
                <patternFill>
                  <bgColor theme="9"/>
                </patternFill>
              </fill>
            </x14:dxf>
          </x14:cfRule>
          <x14:cfRule type="cellIs" priority="17256" operator="equal" id="{0B8EA29C-92B0-4132-A3A6-3D61EC253845}">
            <xm:f>Data!$B$5</xm:f>
            <x14:dxf>
              <fill>
                <patternFill>
                  <bgColor theme="7"/>
                </patternFill>
              </fill>
            </x14:dxf>
          </x14:cfRule>
          <x14:cfRule type="cellIs" priority="17257" operator="equal" id="{19F1BE9E-6220-4F24-B70E-B844F4B230C8}">
            <xm:f>Data!$B$4</xm:f>
            <x14:dxf>
              <fill>
                <patternFill>
                  <bgColor theme="6"/>
                </patternFill>
              </fill>
            </x14:dxf>
          </x14:cfRule>
          <x14:cfRule type="cellIs" priority="17258" operator="equal" id="{86C84A9E-4C53-4EB0-8BD2-23DEA21D8F7D}">
            <xm:f>Data!$B$3</xm:f>
            <x14:dxf>
              <fill>
                <patternFill>
                  <bgColor theme="5"/>
                </patternFill>
              </fill>
            </x14:dxf>
          </x14:cfRule>
          <x14:cfRule type="cellIs" priority="17259" operator="equal" id="{1C5D692F-4000-431F-B40B-F51354DEEA9C}">
            <xm:f>Data!$B$2</xm:f>
            <x14:dxf>
              <fill>
                <patternFill>
                  <bgColor theme="4"/>
                </patternFill>
              </fill>
            </x14:dxf>
          </x14:cfRule>
          <xm:sqref>WVY1:XFD1</xm:sqref>
        </x14:conditionalFormatting>
        <x14:conditionalFormatting xmlns:xm="http://schemas.microsoft.com/office/excel/2006/main">
          <x14:cfRule type="cellIs" priority="15527" operator="equal" id="{AFB5098A-3290-4DBF-BC28-B7101B21947D}">
            <xm:f>Data!$B$12</xm:f>
            <x14:dxf>
              <fill>
                <patternFill>
                  <bgColor rgb="FFFF9900"/>
                </patternFill>
              </fill>
            </x14:dxf>
          </x14:cfRule>
          <x14:cfRule type="cellIs" priority="15528" operator="equal" id="{CE01F51C-C88E-4978-842F-AA99251994E4}">
            <xm:f>Data!$B$10</xm:f>
            <x14:dxf>
              <fill>
                <patternFill>
                  <bgColor rgb="FF00FFFF"/>
                </patternFill>
              </fill>
            </x14:dxf>
          </x14:cfRule>
          <x14:cfRule type="cellIs" priority="15529" operator="equal" id="{A0D668CA-851B-4EE6-ADEE-275983DEA22C}">
            <xm:f>Data!$B$11</xm:f>
            <x14:dxf>
              <fill>
                <patternFill>
                  <bgColor rgb="FFCC9900"/>
                </patternFill>
              </fill>
            </x14:dxf>
          </x14:cfRule>
          <x14:cfRule type="cellIs" priority="15530" operator="equal" id="{A185415C-FA98-469A-BB0D-BEE5189B1F69}">
            <xm:f>Data!$B$9</xm:f>
            <x14:dxf>
              <fill>
                <patternFill>
                  <bgColor rgb="FFFF66FF"/>
                </patternFill>
              </fill>
            </x14:dxf>
          </x14:cfRule>
          <x14:cfRule type="cellIs" priority="15531" operator="equal" id="{D947108F-9ECD-45C5-BDFE-5AD3351A01ED}">
            <xm:f>Data!$B$7</xm:f>
            <x14:dxf>
              <fill>
                <patternFill>
                  <bgColor rgb="FFFF7C80"/>
                </patternFill>
              </fill>
            </x14:dxf>
          </x14:cfRule>
          <x14:cfRule type="cellIs" priority="15532" operator="equal" id="{B9754309-C77B-4D08-96D2-7682B6680E7E}">
            <xm:f>Data!$B$8</xm:f>
            <x14:dxf>
              <fill>
                <patternFill>
                  <bgColor rgb="FFFFFF00"/>
                </patternFill>
              </fill>
            </x14:dxf>
          </x14:cfRule>
          <x14:cfRule type="cellIs" priority="15533" operator="equal" id="{070B68A5-121E-44CA-A9B1-051A990DF716}">
            <xm:f>Data!$B$6</xm:f>
            <x14:dxf>
              <fill>
                <patternFill>
                  <bgColor theme="9"/>
                </patternFill>
              </fill>
            </x14:dxf>
          </x14:cfRule>
          <x14:cfRule type="cellIs" priority="15534" operator="equal" id="{895234AF-47D1-4D75-A9CB-0D63E642C0FD}">
            <xm:f>Data!$B$5</xm:f>
            <x14:dxf>
              <fill>
                <patternFill>
                  <bgColor theme="7"/>
                </patternFill>
              </fill>
            </x14:dxf>
          </x14:cfRule>
          <x14:cfRule type="cellIs" priority="15535" operator="equal" id="{62A4BD22-8C3F-40BA-92BB-6E640E4E5998}">
            <xm:f>Data!$B$4</xm:f>
            <x14:dxf>
              <fill>
                <patternFill>
                  <bgColor theme="6"/>
                </patternFill>
              </fill>
            </x14:dxf>
          </x14:cfRule>
          <x14:cfRule type="cellIs" priority="15536" operator="equal" id="{4284C291-F3BE-41E2-A418-43E884C327F8}">
            <xm:f>Data!$B$3</xm:f>
            <x14:dxf>
              <fill>
                <patternFill>
                  <bgColor theme="5"/>
                </patternFill>
              </fill>
            </x14:dxf>
          </x14:cfRule>
          <x14:cfRule type="cellIs" priority="15537" operator="equal" id="{539B8FFC-8BC2-4B11-9D7D-FF97F46E68BF}">
            <xm:f>Data!$B$2</xm:f>
            <x14:dxf>
              <fill>
                <patternFill>
                  <bgColor theme="4"/>
                </patternFill>
              </fill>
            </x14:dxf>
          </x14:cfRule>
          <xm:sqref>EG2:EK2 EM2</xm:sqref>
        </x14:conditionalFormatting>
        <x14:conditionalFormatting xmlns:xm="http://schemas.microsoft.com/office/excel/2006/main">
          <x14:cfRule type="cellIs" priority="14853" operator="equal" id="{3EDE2872-E394-4531-B6FA-3A7D0201015F}">
            <xm:f>Data!$B$12</xm:f>
            <x14:dxf>
              <fill>
                <patternFill>
                  <bgColor rgb="FFFF9900"/>
                </patternFill>
              </fill>
            </x14:dxf>
          </x14:cfRule>
          <x14:cfRule type="cellIs" priority="14854" operator="equal" id="{67B9F6C0-F4AD-45AA-AA7B-DA708C65C84E}">
            <xm:f>Data!$B$10</xm:f>
            <x14:dxf>
              <fill>
                <patternFill>
                  <bgColor rgb="FF00FFFF"/>
                </patternFill>
              </fill>
            </x14:dxf>
          </x14:cfRule>
          <x14:cfRule type="cellIs" priority="14855" operator="equal" id="{F29F4D5C-6BB3-46F4-9154-9447DA669B58}">
            <xm:f>Data!$B$11</xm:f>
            <x14:dxf>
              <fill>
                <patternFill>
                  <bgColor rgb="FFCC9900"/>
                </patternFill>
              </fill>
            </x14:dxf>
          </x14:cfRule>
          <x14:cfRule type="cellIs" priority="14856" operator="equal" id="{410D2ADA-51B3-4EC0-B280-4CEA1C8A624D}">
            <xm:f>Data!$B$9</xm:f>
            <x14:dxf>
              <fill>
                <patternFill>
                  <bgColor rgb="FFFF66FF"/>
                </patternFill>
              </fill>
            </x14:dxf>
          </x14:cfRule>
          <x14:cfRule type="cellIs" priority="14857" operator="equal" id="{E6CE2D8F-3F27-4607-87B5-A94FB02267A1}">
            <xm:f>Data!$B$7</xm:f>
            <x14:dxf>
              <fill>
                <patternFill>
                  <bgColor rgb="FFFF7C80"/>
                </patternFill>
              </fill>
            </x14:dxf>
          </x14:cfRule>
          <x14:cfRule type="cellIs" priority="14858" operator="equal" id="{BAD6E1E3-4301-4CF9-968C-127344E0A51F}">
            <xm:f>Data!$B$8</xm:f>
            <x14:dxf>
              <fill>
                <patternFill>
                  <bgColor rgb="FFFFFF00"/>
                </patternFill>
              </fill>
            </x14:dxf>
          </x14:cfRule>
          <x14:cfRule type="cellIs" priority="14859" operator="equal" id="{8F662707-0833-440C-90A4-B1FA63EDA0FF}">
            <xm:f>Data!$B$6</xm:f>
            <x14:dxf>
              <fill>
                <patternFill>
                  <bgColor theme="9"/>
                </patternFill>
              </fill>
            </x14:dxf>
          </x14:cfRule>
          <x14:cfRule type="cellIs" priority="14860" operator="equal" id="{A8FD18A2-E5AB-4FB4-9EB5-B09E56FF0D35}">
            <xm:f>Data!$B$5</xm:f>
            <x14:dxf>
              <fill>
                <patternFill>
                  <bgColor theme="7"/>
                </patternFill>
              </fill>
            </x14:dxf>
          </x14:cfRule>
          <x14:cfRule type="cellIs" priority="14861" operator="equal" id="{F2BB6373-4224-46AD-9C35-8997CAB3F0FF}">
            <xm:f>Data!$B$4</xm:f>
            <x14:dxf>
              <fill>
                <patternFill>
                  <bgColor theme="6"/>
                </patternFill>
              </fill>
            </x14:dxf>
          </x14:cfRule>
          <x14:cfRule type="cellIs" priority="14862" operator="equal" id="{70EE3134-1BC4-4410-8664-C576D5F2D8CB}">
            <xm:f>Data!$B$3</xm:f>
            <x14:dxf>
              <fill>
                <patternFill>
                  <bgColor theme="5"/>
                </patternFill>
              </fill>
            </x14:dxf>
          </x14:cfRule>
          <x14:cfRule type="cellIs" priority="14863" operator="equal" id="{FAB2EA9C-5BB8-4017-810F-9D5D5DEABC5A}">
            <xm:f>Data!$B$2</xm:f>
            <x14:dxf>
              <fill>
                <patternFill>
                  <bgColor theme="4"/>
                </patternFill>
              </fill>
            </x14:dxf>
          </x14:cfRule>
          <xm:sqref>EG3:EK3 EM3</xm:sqref>
        </x14:conditionalFormatting>
        <x14:conditionalFormatting xmlns:xm="http://schemas.microsoft.com/office/excel/2006/main">
          <x14:cfRule type="cellIs" priority="14315" operator="equal" id="{7C24B233-46B1-43D4-A408-29F01419F415}">
            <xm:f>Data!$B$12</xm:f>
            <x14:dxf>
              <fill>
                <patternFill>
                  <bgColor rgb="FFFF9900"/>
                </patternFill>
              </fill>
            </x14:dxf>
          </x14:cfRule>
          <x14:cfRule type="cellIs" priority="14316" operator="equal" id="{08ADA57D-CDF5-4E0B-9090-72440FE51844}">
            <xm:f>Data!$B$10</xm:f>
            <x14:dxf>
              <fill>
                <patternFill>
                  <bgColor rgb="FF00FFFF"/>
                </patternFill>
              </fill>
            </x14:dxf>
          </x14:cfRule>
          <x14:cfRule type="cellIs" priority="14317" operator="equal" id="{9A8FDF93-038A-498A-BB96-0BC879A7D3AF}">
            <xm:f>Data!$B$11</xm:f>
            <x14:dxf>
              <fill>
                <patternFill>
                  <bgColor rgb="FFCC9900"/>
                </patternFill>
              </fill>
            </x14:dxf>
          </x14:cfRule>
          <x14:cfRule type="cellIs" priority="14318" operator="equal" id="{62FB18D3-0030-4AEB-8709-4C0809695A53}">
            <xm:f>Data!$B$9</xm:f>
            <x14:dxf>
              <fill>
                <patternFill>
                  <bgColor rgb="FFFF66FF"/>
                </patternFill>
              </fill>
            </x14:dxf>
          </x14:cfRule>
          <x14:cfRule type="cellIs" priority="14319" operator="equal" id="{C1A11C92-8900-4CF6-BB35-D55D6F1A557C}">
            <xm:f>Data!$B$7</xm:f>
            <x14:dxf>
              <fill>
                <patternFill>
                  <bgColor rgb="FFFF7C80"/>
                </patternFill>
              </fill>
            </x14:dxf>
          </x14:cfRule>
          <x14:cfRule type="cellIs" priority="14320" operator="equal" id="{716883BE-BF9D-4072-B12C-B9370697A4A5}">
            <xm:f>Data!$B$8</xm:f>
            <x14:dxf>
              <fill>
                <patternFill>
                  <bgColor rgb="FFFFFF00"/>
                </patternFill>
              </fill>
            </x14:dxf>
          </x14:cfRule>
          <x14:cfRule type="cellIs" priority="14321" operator="equal" id="{C46F20A1-8921-4A93-B52C-A82AEC2BEBF9}">
            <xm:f>Data!$B$6</xm:f>
            <x14:dxf>
              <fill>
                <patternFill>
                  <bgColor theme="9"/>
                </patternFill>
              </fill>
            </x14:dxf>
          </x14:cfRule>
          <x14:cfRule type="cellIs" priority="14322" operator="equal" id="{631043FC-4933-44DD-B505-3685C32A4EB9}">
            <xm:f>Data!$B$5</xm:f>
            <x14:dxf>
              <fill>
                <patternFill>
                  <bgColor theme="7"/>
                </patternFill>
              </fill>
            </x14:dxf>
          </x14:cfRule>
          <x14:cfRule type="cellIs" priority="14323" operator="equal" id="{59225139-A0CF-44AB-B974-F81DE3E875C0}">
            <xm:f>Data!$B$4</xm:f>
            <x14:dxf>
              <fill>
                <patternFill>
                  <bgColor theme="6"/>
                </patternFill>
              </fill>
            </x14:dxf>
          </x14:cfRule>
          <x14:cfRule type="cellIs" priority="14324" operator="equal" id="{D952A205-F489-4C8F-8BAE-61239062DD43}">
            <xm:f>Data!$B$3</xm:f>
            <x14:dxf>
              <fill>
                <patternFill>
                  <bgColor theme="5"/>
                </patternFill>
              </fill>
            </x14:dxf>
          </x14:cfRule>
          <x14:cfRule type="cellIs" priority="14325" operator="equal" id="{7F756797-7899-40E7-9ECC-4C13712E1491}">
            <xm:f>Data!$B$2</xm:f>
            <x14:dxf>
              <fill>
                <patternFill>
                  <bgColor theme="4"/>
                </patternFill>
              </fill>
            </x14:dxf>
          </x14:cfRule>
          <xm:sqref>EG1:EK1 EM1</xm:sqref>
        </x14:conditionalFormatting>
        <x14:conditionalFormatting xmlns:xm="http://schemas.microsoft.com/office/excel/2006/main">
          <x14:cfRule type="cellIs" priority="11381" operator="equal" id="{0EF523B2-2CD9-42A2-8EAD-9B651044B9DC}">
            <xm:f>Data!$B$12</xm:f>
            <x14:dxf>
              <fill>
                <patternFill>
                  <bgColor rgb="FFFF9900"/>
                </patternFill>
              </fill>
            </x14:dxf>
          </x14:cfRule>
          <x14:cfRule type="cellIs" priority="11382" operator="equal" id="{26094E10-515B-48EB-9353-D612471FD312}">
            <xm:f>Data!$B$10</xm:f>
            <x14:dxf>
              <fill>
                <patternFill>
                  <bgColor rgb="FF00FFFF"/>
                </patternFill>
              </fill>
            </x14:dxf>
          </x14:cfRule>
          <x14:cfRule type="cellIs" priority="11383" operator="equal" id="{956318B5-39D7-42A9-9D83-8B61B015C2A5}">
            <xm:f>Data!$B$11</xm:f>
            <x14:dxf>
              <fill>
                <patternFill>
                  <bgColor rgb="FFCC9900"/>
                </patternFill>
              </fill>
            </x14:dxf>
          </x14:cfRule>
          <x14:cfRule type="cellIs" priority="11384" operator="equal" id="{826694E3-D0F9-44AD-BCF7-6B0C457F8659}">
            <xm:f>Data!$B$9</xm:f>
            <x14:dxf>
              <fill>
                <patternFill>
                  <bgColor rgb="FFFF66FF"/>
                </patternFill>
              </fill>
            </x14:dxf>
          </x14:cfRule>
          <x14:cfRule type="cellIs" priority="11385" operator="equal" id="{818A1C59-2452-49F4-BEA4-317C859ADF09}">
            <xm:f>Data!$B$7</xm:f>
            <x14:dxf>
              <fill>
                <patternFill>
                  <bgColor rgb="FFFF7C80"/>
                </patternFill>
              </fill>
            </x14:dxf>
          </x14:cfRule>
          <x14:cfRule type="cellIs" priority="11386" operator="equal" id="{CFD9D245-B212-4FE1-B258-63D6FF8D5A7E}">
            <xm:f>Data!$B$8</xm:f>
            <x14:dxf>
              <fill>
                <patternFill>
                  <bgColor rgb="FFFFFF00"/>
                </patternFill>
              </fill>
            </x14:dxf>
          </x14:cfRule>
          <x14:cfRule type="cellIs" priority="11387" operator="equal" id="{0CF78FE8-C10B-4C9A-B314-95D949E6B484}">
            <xm:f>Data!$B$6</xm:f>
            <x14:dxf>
              <fill>
                <patternFill>
                  <bgColor theme="9"/>
                </patternFill>
              </fill>
            </x14:dxf>
          </x14:cfRule>
          <x14:cfRule type="cellIs" priority="11388" operator="equal" id="{824E17CB-5639-4BD2-B5DC-FBFB7B6D9F5E}">
            <xm:f>Data!$B$5</xm:f>
            <x14:dxf>
              <fill>
                <patternFill>
                  <bgColor theme="7"/>
                </patternFill>
              </fill>
            </x14:dxf>
          </x14:cfRule>
          <x14:cfRule type="cellIs" priority="11389" operator="equal" id="{BB15140B-6125-470C-B85E-8DBE997E003C}">
            <xm:f>Data!$B$4</xm:f>
            <x14:dxf>
              <fill>
                <patternFill>
                  <bgColor theme="6"/>
                </patternFill>
              </fill>
            </x14:dxf>
          </x14:cfRule>
          <x14:cfRule type="cellIs" priority="11390" operator="equal" id="{CF838F70-446E-4547-9ED8-C2CF729403B8}">
            <xm:f>Data!$B$3</xm:f>
            <x14:dxf>
              <fill>
                <patternFill>
                  <bgColor theme="5"/>
                </patternFill>
              </fill>
            </x14:dxf>
          </x14:cfRule>
          <x14:cfRule type="cellIs" priority="11391" operator="equal" id="{C421EDE4-15D3-4DFD-B1A1-5B30E7FFDD44}">
            <xm:f>Data!$B$2</xm:f>
            <x14:dxf>
              <fill>
                <patternFill>
                  <bgColor theme="4"/>
                </patternFill>
              </fill>
            </x14:dxf>
          </x14:cfRule>
          <xm:sqref>EF3</xm:sqref>
        </x14:conditionalFormatting>
        <x14:conditionalFormatting xmlns:xm="http://schemas.microsoft.com/office/excel/2006/main">
          <x14:cfRule type="expression" priority="4652" id="{E34D266A-3256-47A5-9ACD-2EF1641E9C55}">
            <xm:f>Data!$B$2</xm:f>
            <x14:dxf>
              <fill>
                <patternFill>
                  <bgColor rgb="FF9900FF"/>
                </patternFill>
              </fill>
            </x14:dxf>
          </x14:cfRule>
          <x14:cfRule type="expression" priority="4653" id="{B9D0D852-57A8-409C-B07A-24D33BB9003D}">
            <xm:f>Data!$B$10</xm:f>
            <x14:dxf>
              <fill>
                <patternFill patternType="solid">
                  <bgColor rgb="FFC0C0C0"/>
                </patternFill>
              </fill>
            </x14:dxf>
          </x14:cfRule>
          <x14:cfRule type="expression" priority="4654" id="{49E8D10A-BAB0-493D-AA28-B38A5DB3883B}">
            <xm:f>Data!$B$9</xm:f>
            <x14:dxf>
              <fill>
                <patternFill patternType="solid">
                  <bgColor rgb="FF00FF99"/>
                </patternFill>
              </fill>
            </x14:dxf>
          </x14:cfRule>
          <x14:cfRule type="expression" priority="4655" id="{3C333FDA-19FF-4B36-AD39-E7101C6750B4}">
            <xm:f>Data!$B$8</xm:f>
            <x14:dxf>
              <fill>
                <patternFill>
                  <bgColor rgb="FFFF66FF"/>
                </patternFill>
              </fill>
            </x14:dxf>
          </x14:cfRule>
          <x14:cfRule type="expression" priority="4656" id="{F8C657A8-CD5D-4DBF-8943-64F3951044DA}">
            <xm:f>Data!$B$7</xm:f>
            <x14:dxf>
              <fill>
                <patternFill>
                  <bgColor theme="4" tint="0.79998168889431442"/>
                </patternFill>
              </fill>
            </x14:dxf>
          </x14:cfRule>
          <x14:cfRule type="expression" priority="4657" id="{60A622A7-0879-4312-B8AD-FF27D365D340}">
            <xm:f>Data!$B$6</xm:f>
            <x14:dxf>
              <fill>
                <patternFill>
                  <bgColor theme="5" tint="0.79998168889431442"/>
                </patternFill>
              </fill>
            </x14:dxf>
          </x14:cfRule>
          <x14:cfRule type="expression" priority="4658" id="{7281F530-8F4E-4E0F-8CAA-94838E86209A}">
            <xm:f>Data!$B$5</xm:f>
            <x14:dxf>
              <fill>
                <patternFill>
                  <bgColor theme="6" tint="0.79998168889431442"/>
                </patternFill>
              </fill>
            </x14:dxf>
          </x14:cfRule>
          <x14:cfRule type="expression" priority="4659" id="{43252B91-0318-41E4-9B7C-7F98FDA183BF}">
            <xm:f>Data!$B$4</xm:f>
            <x14:dxf>
              <fill>
                <patternFill>
                  <bgColor theme="7" tint="0.79998168889431442"/>
                </patternFill>
              </fill>
            </x14:dxf>
          </x14:cfRule>
          <x14:cfRule type="expression" priority="4660" id="{AD200190-CBC2-4531-90D4-B8A7AFCAC539}">
            <xm:f>Data!$B$3</xm:f>
            <x14:dxf>
              <fill>
                <patternFill>
                  <bgColor theme="8" tint="0.79998168889431442"/>
                </patternFill>
              </fill>
            </x14:dxf>
          </x14:cfRule>
          <x14:cfRule type="expression" priority="4661" id="{AFAD613A-CD7F-4A56-B9A8-A04784EB3A4F}">
            <xm:f>Data!$B$2</xm:f>
            <x14:dxf>
              <fill>
                <patternFill>
                  <bgColor theme="9" tint="0.79998168889431442"/>
                </patternFill>
              </fill>
            </x14:dxf>
          </x14:cfRule>
          <xm:sqref>J4:M4 J6:M6 H4:I6</xm:sqref>
        </x14:conditionalFormatting>
        <x14:conditionalFormatting xmlns:xm="http://schemas.microsoft.com/office/excel/2006/main">
          <x14:cfRule type="expression" priority="4642" id="{1C3D9B11-EB8B-46B6-97B2-7F477B5110B8}">
            <xm:f>Data!$B$2</xm:f>
            <x14:dxf>
              <fill>
                <patternFill>
                  <bgColor rgb="FF9900FF"/>
                </patternFill>
              </fill>
            </x14:dxf>
          </x14:cfRule>
          <x14:cfRule type="expression" priority="4643" id="{526FD090-F7BF-4C9F-91A9-F6E93108AF72}">
            <xm:f>Data!$B$10</xm:f>
            <x14:dxf>
              <fill>
                <patternFill patternType="solid">
                  <bgColor rgb="FFC0C0C0"/>
                </patternFill>
              </fill>
            </x14:dxf>
          </x14:cfRule>
          <x14:cfRule type="expression" priority="4644" id="{A5200348-AD49-4E7C-8847-CFA685EFC8AC}">
            <xm:f>Data!$B$9</xm:f>
            <x14:dxf>
              <fill>
                <patternFill patternType="solid">
                  <bgColor rgb="FF00FF99"/>
                </patternFill>
              </fill>
            </x14:dxf>
          </x14:cfRule>
          <x14:cfRule type="expression" priority="4645" id="{ABCEC9C8-2966-4192-8D8E-10EBBD7941AC}">
            <xm:f>Data!$B$8</xm:f>
            <x14:dxf>
              <fill>
                <patternFill>
                  <bgColor rgb="FFFF66FF"/>
                </patternFill>
              </fill>
            </x14:dxf>
          </x14:cfRule>
          <x14:cfRule type="expression" priority="4646" id="{954FACBD-B01A-479C-A138-BC2E890BFB14}">
            <xm:f>Data!$B$7</xm:f>
            <x14:dxf>
              <fill>
                <patternFill>
                  <bgColor theme="4" tint="0.79998168889431442"/>
                </patternFill>
              </fill>
            </x14:dxf>
          </x14:cfRule>
          <x14:cfRule type="expression" priority="4647" id="{6688782C-AF4E-492B-8E6A-463832F3B467}">
            <xm:f>Data!$B$6</xm:f>
            <x14:dxf>
              <fill>
                <patternFill>
                  <bgColor theme="5" tint="0.79998168889431442"/>
                </patternFill>
              </fill>
            </x14:dxf>
          </x14:cfRule>
          <x14:cfRule type="expression" priority="4648" id="{8239338A-48B4-4077-8B89-75A4CC31AF8B}">
            <xm:f>Data!$B$5</xm:f>
            <x14:dxf>
              <fill>
                <patternFill>
                  <bgColor theme="6" tint="0.79998168889431442"/>
                </patternFill>
              </fill>
            </x14:dxf>
          </x14:cfRule>
          <x14:cfRule type="expression" priority="4649" id="{09103251-20D8-4B6B-B409-217D4F820D6B}">
            <xm:f>Data!$B$4</xm:f>
            <x14:dxf>
              <fill>
                <patternFill>
                  <bgColor theme="7" tint="0.79998168889431442"/>
                </patternFill>
              </fill>
            </x14:dxf>
          </x14:cfRule>
          <x14:cfRule type="expression" priority="4650" id="{ED8BE144-4C60-43CB-8637-248C03C07B7B}">
            <xm:f>Data!$B$3</xm:f>
            <x14:dxf>
              <fill>
                <patternFill>
                  <bgColor theme="8" tint="0.79998168889431442"/>
                </patternFill>
              </fill>
            </x14:dxf>
          </x14:cfRule>
          <x14:cfRule type="expression" priority="4651" id="{A023847A-2317-4E6A-85BD-7DA353F7CCF0}">
            <xm:f>Data!$B$2</xm:f>
            <x14:dxf>
              <fill>
                <patternFill>
                  <bgColor theme="9" tint="0.79998168889431442"/>
                </patternFill>
              </fill>
            </x14:dxf>
          </x14:cfRule>
          <xm:sqref>J5:M5</xm:sqref>
        </x14:conditionalFormatting>
        <x14:conditionalFormatting xmlns:xm="http://schemas.microsoft.com/office/excel/2006/main">
          <x14:cfRule type="cellIs" priority="4631" operator="equal" id="{0E364E65-384B-40AE-8A7B-5F13DB3CB466}">
            <xm:f>Data!$B$12</xm:f>
            <x14:dxf>
              <fill>
                <patternFill>
                  <bgColor rgb="FFFF9900"/>
                </patternFill>
              </fill>
            </x14:dxf>
          </x14:cfRule>
          <x14:cfRule type="cellIs" priority="4632" operator="equal" id="{D2C07D9A-45F4-4244-A23D-68C1739E7B9D}">
            <xm:f>Data!$B$10</xm:f>
            <x14:dxf>
              <fill>
                <patternFill>
                  <bgColor rgb="FF00FFFF"/>
                </patternFill>
              </fill>
            </x14:dxf>
          </x14:cfRule>
          <x14:cfRule type="cellIs" priority="4633" operator="equal" id="{80391B36-C972-4D76-9DE8-4F7764CEFC51}">
            <xm:f>Data!$B$11</xm:f>
            <x14:dxf>
              <fill>
                <patternFill>
                  <bgColor rgb="FFCC9900"/>
                </patternFill>
              </fill>
            </x14:dxf>
          </x14:cfRule>
          <x14:cfRule type="cellIs" priority="4634" operator="equal" id="{8B9087F7-E55E-41B8-AA33-35EF3AB832D0}">
            <xm:f>Data!$B$9</xm:f>
            <x14:dxf>
              <fill>
                <patternFill>
                  <bgColor rgb="FFFF66FF"/>
                </patternFill>
              </fill>
            </x14:dxf>
          </x14:cfRule>
          <x14:cfRule type="cellIs" priority="4635" operator="equal" id="{8614E22E-BD43-4052-9756-80B160A24787}">
            <xm:f>Data!$B$7</xm:f>
            <x14:dxf>
              <fill>
                <patternFill>
                  <bgColor rgb="FFFF7C80"/>
                </patternFill>
              </fill>
            </x14:dxf>
          </x14:cfRule>
          <x14:cfRule type="cellIs" priority="4636" operator="equal" id="{12F1872A-6198-4A96-91F5-FD9DA9952FD4}">
            <xm:f>Data!$B$8</xm:f>
            <x14:dxf>
              <fill>
                <patternFill>
                  <bgColor rgb="FFFFFF00"/>
                </patternFill>
              </fill>
            </x14:dxf>
          </x14:cfRule>
          <x14:cfRule type="cellIs" priority="4637" operator="equal" id="{CDAC74FC-CF7D-4B87-B556-ADD6E5E19690}">
            <xm:f>Data!$B$6</xm:f>
            <x14:dxf>
              <fill>
                <patternFill>
                  <bgColor theme="9"/>
                </patternFill>
              </fill>
            </x14:dxf>
          </x14:cfRule>
          <x14:cfRule type="cellIs" priority="4638" operator="equal" id="{15E91BF4-A7F2-4FEA-9EB3-DD9A1C542803}">
            <xm:f>Data!$B$5</xm:f>
            <x14:dxf>
              <fill>
                <patternFill>
                  <bgColor theme="7"/>
                </patternFill>
              </fill>
            </x14:dxf>
          </x14:cfRule>
          <x14:cfRule type="cellIs" priority="4639" operator="equal" id="{6C5871B6-7962-416F-916B-AED62582277F}">
            <xm:f>Data!$B$4</xm:f>
            <x14:dxf>
              <fill>
                <patternFill>
                  <bgColor theme="6"/>
                </patternFill>
              </fill>
            </x14:dxf>
          </x14:cfRule>
          <x14:cfRule type="cellIs" priority="4640" operator="equal" id="{62EA74DD-9346-4E45-BBB8-CC3BCFB0CE19}">
            <xm:f>Data!$B$3</xm:f>
            <x14:dxf>
              <fill>
                <patternFill>
                  <bgColor theme="5"/>
                </patternFill>
              </fill>
            </x14:dxf>
          </x14:cfRule>
          <x14:cfRule type="cellIs" priority="4641" operator="equal" id="{E58AFA50-3616-46A9-A3E4-E76480BF0CA3}">
            <xm:f>Data!$B$2</xm:f>
            <x14:dxf>
              <fill>
                <patternFill>
                  <bgColor theme="4"/>
                </patternFill>
              </fill>
            </x14:dxf>
          </x14:cfRule>
          <xm:sqref>F6</xm:sqref>
        </x14:conditionalFormatting>
        <x14:conditionalFormatting xmlns:xm="http://schemas.microsoft.com/office/excel/2006/main">
          <x14:cfRule type="cellIs" priority="4620" operator="equal" id="{2D398D0C-AB49-4555-A519-34C6D63F5BB2}">
            <xm:f>Data!$B$12</xm:f>
            <x14:dxf>
              <fill>
                <patternFill>
                  <bgColor rgb="FFFF9900"/>
                </patternFill>
              </fill>
            </x14:dxf>
          </x14:cfRule>
          <x14:cfRule type="cellIs" priority="4621" operator="equal" id="{DCE925C6-C029-4CAE-A15B-CDEA8970BB85}">
            <xm:f>Data!$B$10</xm:f>
            <x14:dxf>
              <fill>
                <patternFill>
                  <bgColor rgb="FF00FFFF"/>
                </patternFill>
              </fill>
            </x14:dxf>
          </x14:cfRule>
          <x14:cfRule type="cellIs" priority="4622" operator="equal" id="{B55F1F1F-A52E-49CB-B05B-6647013FD87C}">
            <xm:f>Data!$B$11</xm:f>
            <x14:dxf>
              <fill>
                <patternFill>
                  <bgColor rgb="FFCC9900"/>
                </patternFill>
              </fill>
            </x14:dxf>
          </x14:cfRule>
          <x14:cfRule type="cellIs" priority="4623" operator="equal" id="{F8532790-0954-4021-B3B9-06BCCC519E2D}">
            <xm:f>Data!$B$9</xm:f>
            <x14:dxf>
              <fill>
                <patternFill>
                  <bgColor rgb="FFFF66FF"/>
                </patternFill>
              </fill>
            </x14:dxf>
          </x14:cfRule>
          <x14:cfRule type="cellIs" priority="4624" operator="equal" id="{F1E4E71F-29F7-4B08-BBE1-C35B6DA87DDB}">
            <xm:f>Data!$B$7</xm:f>
            <x14:dxf>
              <fill>
                <patternFill>
                  <bgColor rgb="FFFF7C80"/>
                </patternFill>
              </fill>
            </x14:dxf>
          </x14:cfRule>
          <x14:cfRule type="cellIs" priority="4625" operator="equal" id="{3225DD85-1328-49FE-A181-E42391395892}">
            <xm:f>Data!$B$8</xm:f>
            <x14:dxf>
              <fill>
                <patternFill>
                  <bgColor rgb="FFFFFF00"/>
                </patternFill>
              </fill>
            </x14:dxf>
          </x14:cfRule>
          <x14:cfRule type="cellIs" priority="4626" operator="equal" id="{2789EB6B-75D9-4F4C-B0BA-2999158B2452}">
            <xm:f>Data!$B$6</xm:f>
            <x14:dxf>
              <fill>
                <patternFill>
                  <bgColor theme="9"/>
                </patternFill>
              </fill>
            </x14:dxf>
          </x14:cfRule>
          <x14:cfRule type="cellIs" priority="4627" operator="equal" id="{85FD95E0-7FC5-4C3C-80DC-8670E5A1711E}">
            <xm:f>Data!$B$5</xm:f>
            <x14:dxf>
              <fill>
                <patternFill>
                  <bgColor theme="7"/>
                </patternFill>
              </fill>
            </x14:dxf>
          </x14:cfRule>
          <x14:cfRule type="cellIs" priority="4628" operator="equal" id="{1405F0BF-C2B4-4300-8C83-58B94D5BE3AC}">
            <xm:f>Data!$B$4</xm:f>
            <x14:dxf>
              <fill>
                <patternFill>
                  <bgColor theme="6"/>
                </patternFill>
              </fill>
            </x14:dxf>
          </x14:cfRule>
          <x14:cfRule type="cellIs" priority="4629" operator="equal" id="{879049B3-B925-4A33-ADC2-69C68F2A8309}">
            <xm:f>Data!$B$3</xm:f>
            <x14:dxf>
              <fill>
                <patternFill>
                  <bgColor theme="5"/>
                </patternFill>
              </fill>
            </x14:dxf>
          </x14:cfRule>
          <x14:cfRule type="cellIs" priority="4630" operator="equal" id="{341DFEA7-A05E-4EA5-889E-D930E8B4CA99}">
            <xm:f>Data!$B$2</xm:f>
            <x14:dxf>
              <fill>
                <patternFill>
                  <bgColor theme="4"/>
                </patternFill>
              </fill>
            </x14:dxf>
          </x14:cfRule>
          <xm:sqref>A4:E4</xm:sqref>
        </x14:conditionalFormatting>
        <x14:conditionalFormatting xmlns:xm="http://schemas.microsoft.com/office/excel/2006/main">
          <x14:cfRule type="expression" priority="4610" id="{AFB9A6CC-7FB4-41B7-ACA1-1463A47C256A}">
            <xm:f>Data!$B$2</xm:f>
            <x14:dxf>
              <fill>
                <patternFill>
                  <bgColor rgb="FF9900FF"/>
                </patternFill>
              </fill>
            </x14:dxf>
          </x14:cfRule>
          <x14:cfRule type="expression" priority="4611" id="{233CD6A7-1ACF-40AE-844F-4F22506C84B8}">
            <xm:f>Data!$B$10</xm:f>
            <x14:dxf>
              <fill>
                <patternFill patternType="solid">
                  <bgColor rgb="FFC0C0C0"/>
                </patternFill>
              </fill>
            </x14:dxf>
          </x14:cfRule>
          <x14:cfRule type="expression" priority="4612" id="{B556432C-0234-452D-97DD-1B78E07B80E4}">
            <xm:f>Data!$B$9</xm:f>
            <x14:dxf>
              <fill>
                <patternFill patternType="solid">
                  <bgColor rgb="FF00FF99"/>
                </patternFill>
              </fill>
            </x14:dxf>
          </x14:cfRule>
          <x14:cfRule type="expression" priority="4613" id="{06E962B5-0E54-4213-9CE1-E841F17A3E80}">
            <xm:f>Data!$B$8</xm:f>
            <x14:dxf>
              <fill>
                <patternFill>
                  <bgColor rgb="FFFF66FF"/>
                </patternFill>
              </fill>
            </x14:dxf>
          </x14:cfRule>
          <x14:cfRule type="expression" priority="4614" id="{C7BD9E40-115A-4C2C-B58D-0AA84C8EC823}">
            <xm:f>Data!$B$7</xm:f>
            <x14:dxf>
              <fill>
                <patternFill>
                  <bgColor theme="4" tint="0.79998168889431442"/>
                </patternFill>
              </fill>
            </x14:dxf>
          </x14:cfRule>
          <x14:cfRule type="expression" priority="4615" id="{C4E04F82-6E25-44F2-B9E0-E004E3348288}">
            <xm:f>Data!$B$6</xm:f>
            <x14:dxf>
              <fill>
                <patternFill>
                  <bgColor theme="5" tint="0.79998168889431442"/>
                </patternFill>
              </fill>
            </x14:dxf>
          </x14:cfRule>
          <x14:cfRule type="expression" priority="4616" id="{3C1F36CF-B334-4E44-965A-EDDE7AE0CB78}">
            <xm:f>Data!$B$5</xm:f>
            <x14:dxf>
              <fill>
                <patternFill>
                  <bgColor theme="6" tint="0.79998168889431442"/>
                </patternFill>
              </fill>
            </x14:dxf>
          </x14:cfRule>
          <x14:cfRule type="expression" priority="4617" id="{889E4BDE-7075-4534-BA4C-CAFDFC22AE8B}">
            <xm:f>Data!$B$4</xm:f>
            <x14:dxf>
              <fill>
                <patternFill>
                  <bgColor theme="7" tint="0.79998168889431442"/>
                </patternFill>
              </fill>
            </x14:dxf>
          </x14:cfRule>
          <x14:cfRule type="expression" priority="4618" id="{D326A2B5-E887-4AAB-A5AE-CDDC8091CDC4}">
            <xm:f>Data!$B$3</xm:f>
            <x14:dxf>
              <fill>
                <patternFill>
                  <bgColor theme="8" tint="0.79998168889431442"/>
                </patternFill>
              </fill>
            </x14:dxf>
          </x14:cfRule>
          <x14:cfRule type="expression" priority="4619" id="{17DA4CC2-4F1D-4415-B13E-F1C51BAA906A}">
            <xm:f>Data!$B$2</xm:f>
            <x14:dxf>
              <fill>
                <patternFill>
                  <bgColor theme="9" tint="0.79998168889431442"/>
                </patternFill>
              </fill>
            </x14:dxf>
          </x14:cfRule>
          <xm:sqref>N5:P5 R5:W5 Y5:AD5 AF5:AK5 AT5:AY5 BA5:BF5 N6:AL6 AN5:AO6 AQ6:BG6 AQ5:AR5</xm:sqref>
        </x14:conditionalFormatting>
        <x14:conditionalFormatting xmlns:xm="http://schemas.microsoft.com/office/excel/2006/main">
          <x14:cfRule type="expression" priority="4600" id="{5694D6AA-CF76-4521-8E50-7BA130DD2FDE}">
            <xm:f>Data!$B$2</xm:f>
            <x14:dxf>
              <fill>
                <patternFill>
                  <bgColor rgb="FF9900FF"/>
                </patternFill>
              </fill>
            </x14:dxf>
          </x14:cfRule>
          <x14:cfRule type="expression" priority="4601" id="{CC180D9E-18A9-4804-8F80-9D8D880FA74F}">
            <xm:f>Data!$B$10</xm:f>
            <x14:dxf>
              <fill>
                <patternFill patternType="solid">
                  <bgColor rgb="FFC0C0C0"/>
                </patternFill>
              </fill>
            </x14:dxf>
          </x14:cfRule>
          <x14:cfRule type="expression" priority="4602" id="{A23A9431-5444-4BBA-9302-72A1B02831DA}">
            <xm:f>Data!$B$9</xm:f>
            <x14:dxf>
              <fill>
                <patternFill patternType="solid">
                  <bgColor rgb="FF00FF99"/>
                </patternFill>
              </fill>
            </x14:dxf>
          </x14:cfRule>
          <x14:cfRule type="expression" priority="4603" id="{1010ED8B-C5AF-4BCA-93A5-7735E93BCCEE}">
            <xm:f>Data!$B$8</xm:f>
            <x14:dxf>
              <fill>
                <patternFill>
                  <bgColor rgb="FFFF66FF"/>
                </patternFill>
              </fill>
            </x14:dxf>
          </x14:cfRule>
          <x14:cfRule type="expression" priority="4604" id="{DADD86DA-03AC-4E71-A890-BB66D2E97D0D}">
            <xm:f>Data!$B$7</xm:f>
            <x14:dxf>
              <fill>
                <patternFill>
                  <bgColor theme="4" tint="0.79998168889431442"/>
                </patternFill>
              </fill>
            </x14:dxf>
          </x14:cfRule>
          <x14:cfRule type="expression" priority="4605" id="{28B3D5A0-1027-4176-A542-08437DAC72BC}">
            <xm:f>Data!$B$6</xm:f>
            <x14:dxf>
              <fill>
                <patternFill>
                  <bgColor theme="5" tint="0.79998168889431442"/>
                </patternFill>
              </fill>
            </x14:dxf>
          </x14:cfRule>
          <x14:cfRule type="expression" priority="4606" id="{515F99B6-CA77-4106-B88E-69A30EC72E8A}">
            <xm:f>Data!$B$5</xm:f>
            <x14:dxf>
              <fill>
                <patternFill>
                  <bgColor theme="6" tint="0.79998168889431442"/>
                </patternFill>
              </fill>
            </x14:dxf>
          </x14:cfRule>
          <x14:cfRule type="expression" priority="4607" id="{DAA27825-8930-44AB-B6C9-C9CEC4C9E45F}">
            <xm:f>Data!$B$4</xm:f>
            <x14:dxf>
              <fill>
                <patternFill>
                  <bgColor theme="7" tint="0.79998168889431442"/>
                </patternFill>
              </fill>
            </x14:dxf>
          </x14:cfRule>
          <x14:cfRule type="expression" priority="4608" id="{6494D81E-3FD3-402F-8A9F-2BD245A3E1E5}">
            <xm:f>Data!$B$3</xm:f>
            <x14:dxf>
              <fill>
                <patternFill>
                  <bgColor theme="8" tint="0.79998168889431442"/>
                </patternFill>
              </fill>
            </x14:dxf>
          </x14:cfRule>
          <x14:cfRule type="expression" priority="4609" id="{37579CDD-CA47-4DBD-8545-97078214A77F}">
            <xm:f>Data!$B$2</xm:f>
            <x14:dxf>
              <fill>
                <patternFill>
                  <bgColor theme="9" tint="0.79998168889431442"/>
                </patternFill>
              </fill>
            </x14:dxf>
          </x14:cfRule>
          <xm:sqref>N4:AL4 AN4:AO4 AQ4:BG4</xm:sqref>
        </x14:conditionalFormatting>
        <x14:conditionalFormatting xmlns:xm="http://schemas.microsoft.com/office/excel/2006/main">
          <x14:cfRule type="expression" priority="4590" id="{9B1D8089-420B-440E-B141-1E14AABB833D}">
            <xm:f>Data!$B$2</xm:f>
            <x14:dxf>
              <fill>
                <patternFill>
                  <bgColor rgb="FF9900FF"/>
                </patternFill>
              </fill>
            </x14:dxf>
          </x14:cfRule>
          <x14:cfRule type="expression" priority="4591" id="{68363E26-6A21-4E99-A2B8-8940624044C5}">
            <xm:f>Data!$B$10</xm:f>
            <x14:dxf>
              <fill>
                <patternFill patternType="solid">
                  <bgColor rgb="FFC0C0C0"/>
                </patternFill>
              </fill>
            </x14:dxf>
          </x14:cfRule>
          <x14:cfRule type="expression" priority="4592" id="{F5BA4131-EC57-4343-9970-7338E9B26047}">
            <xm:f>Data!$B$9</xm:f>
            <x14:dxf>
              <fill>
                <patternFill patternType="solid">
                  <bgColor rgb="FF00FF99"/>
                </patternFill>
              </fill>
            </x14:dxf>
          </x14:cfRule>
          <x14:cfRule type="expression" priority="4593" id="{2A15CAC0-E0D4-4576-AE46-E79E443F5BE3}">
            <xm:f>Data!$B$8</xm:f>
            <x14:dxf>
              <fill>
                <patternFill>
                  <bgColor rgb="FFFF66FF"/>
                </patternFill>
              </fill>
            </x14:dxf>
          </x14:cfRule>
          <x14:cfRule type="expression" priority="4594" id="{ED07DEC9-EE9A-4C58-81F5-7B07AA96BD9F}">
            <xm:f>Data!$B$7</xm:f>
            <x14:dxf>
              <fill>
                <patternFill>
                  <bgColor theme="4" tint="0.79998168889431442"/>
                </patternFill>
              </fill>
            </x14:dxf>
          </x14:cfRule>
          <x14:cfRule type="expression" priority="4595" id="{351EFDF9-463E-4494-BF57-6ABEAC576927}">
            <xm:f>Data!$B$6</xm:f>
            <x14:dxf>
              <fill>
                <patternFill>
                  <bgColor theme="5" tint="0.79998168889431442"/>
                </patternFill>
              </fill>
            </x14:dxf>
          </x14:cfRule>
          <x14:cfRule type="expression" priority="4596" id="{4C93514D-7F1C-450D-A6BB-DC6D2F659588}">
            <xm:f>Data!$B$5</xm:f>
            <x14:dxf>
              <fill>
                <patternFill>
                  <bgColor theme="6" tint="0.79998168889431442"/>
                </patternFill>
              </fill>
            </x14:dxf>
          </x14:cfRule>
          <x14:cfRule type="expression" priority="4597" id="{AC17958A-A856-43D7-B582-AC589D290700}">
            <xm:f>Data!$B$4</xm:f>
            <x14:dxf>
              <fill>
                <patternFill>
                  <bgColor theme="7" tint="0.79998168889431442"/>
                </patternFill>
              </fill>
            </x14:dxf>
          </x14:cfRule>
          <x14:cfRule type="expression" priority="4598" id="{998AA332-25AD-42F4-BE7D-5A617924A739}">
            <xm:f>Data!$B$3</xm:f>
            <x14:dxf>
              <fill>
                <patternFill>
                  <bgColor theme="8" tint="0.79998168889431442"/>
                </patternFill>
              </fill>
            </x14:dxf>
          </x14:cfRule>
          <x14:cfRule type="expression" priority="4599" id="{0312231A-C50F-4B29-A385-4916142CDAE4}">
            <xm:f>Data!$B$2</xm:f>
            <x14:dxf>
              <fill>
                <patternFill>
                  <bgColor theme="9" tint="0.79998168889431442"/>
                </patternFill>
              </fill>
            </x14:dxf>
          </x14:cfRule>
          <xm:sqref>AM6</xm:sqref>
        </x14:conditionalFormatting>
        <x14:conditionalFormatting xmlns:xm="http://schemas.microsoft.com/office/excel/2006/main">
          <x14:cfRule type="expression" priority="4580" id="{82499A44-6014-4C21-9E05-1E04C12C2066}">
            <xm:f>Data!$B$2</xm:f>
            <x14:dxf>
              <fill>
                <patternFill>
                  <bgColor rgb="FF9900FF"/>
                </patternFill>
              </fill>
            </x14:dxf>
          </x14:cfRule>
          <x14:cfRule type="expression" priority="4581" id="{EF665F1A-D0E0-4699-B624-56A2CC57279A}">
            <xm:f>Data!$B$10</xm:f>
            <x14:dxf>
              <fill>
                <patternFill patternType="solid">
                  <bgColor rgb="FFC0C0C0"/>
                </patternFill>
              </fill>
            </x14:dxf>
          </x14:cfRule>
          <x14:cfRule type="expression" priority="4582" id="{0846F7DB-7C92-46C2-8FA1-1E5DE49C7710}">
            <xm:f>Data!$B$9</xm:f>
            <x14:dxf>
              <fill>
                <patternFill patternType="solid">
                  <bgColor rgb="FF00FF99"/>
                </patternFill>
              </fill>
            </x14:dxf>
          </x14:cfRule>
          <x14:cfRule type="expression" priority="4583" id="{55EFE703-E555-4602-ABA0-C9304A364DF3}">
            <xm:f>Data!$B$8</xm:f>
            <x14:dxf>
              <fill>
                <patternFill>
                  <bgColor rgb="FFFF66FF"/>
                </patternFill>
              </fill>
            </x14:dxf>
          </x14:cfRule>
          <x14:cfRule type="expression" priority="4584" id="{31291133-B31B-4DE1-993B-9FD6ACAD30C0}">
            <xm:f>Data!$B$7</xm:f>
            <x14:dxf>
              <fill>
                <patternFill>
                  <bgColor theme="4" tint="0.79998168889431442"/>
                </patternFill>
              </fill>
            </x14:dxf>
          </x14:cfRule>
          <x14:cfRule type="expression" priority="4585" id="{976E10D6-9ACA-46FC-A7A8-D58BF5C87807}">
            <xm:f>Data!$B$6</xm:f>
            <x14:dxf>
              <fill>
                <patternFill>
                  <bgColor theme="5" tint="0.79998168889431442"/>
                </patternFill>
              </fill>
            </x14:dxf>
          </x14:cfRule>
          <x14:cfRule type="expression" priority="4586" id="{DAD3C560-4CA2-46C0-A682-B7A6319BE234}">
            <xm:f>Data!$B$5</xm:f>
            <x14:dxf>
              <fill>
                <patternFill>
                  <bgColor theme="6" tint="0.79998168889431442"/>
                </patternFill>
              </fill>
            </x14:dxf>
          </x14:cfRule>
          <x14:cfRule type="expression" priority="4587" id="{C76A9E2D-39E4-4477-BDC8-961AF8150E51}">
            <xm:f>Data!$B$4</xm:f>
            <x14:dxf>
              <fill>
                <patternFill>
                  <bgColor theme="7" tint="0.79998168889431442"/>
                </patternFill>
              </fill>
            </x14:dxf>
          </x14:cfRule>
          <x14:cfRule type="expression" priority="4588" id="{DF72BF2A-6812-4AA3-B2C8-9C7B0F84160B}">
            <xm:f>Data!$B$3</xm:f>
            <x14:dxf>
              <fill>
                <patternFill>
                  <bgColor theme="8" tint="0.79998168889431442"/>
                </patternFill>
              </fill>
            </x14:dxf>
          </x14:cfRule>
          <x14:cfRule type="expression" priority="4589" id="{EF806AF1-6CEA-417C-B1D0-C5E48C5A6672}">
            <xm:f>Data!$B$2</xm:f>
            <x14:dxf>
              <fill>
                <patternFill>
                  <bgColor theme="9" tint="0.79998168889431442"/>
                </patternFill>
              </fill>
            </x14:dxf>
          </x14:cfRule>
          <xm:sqref>AM4</xm:sqref>
        </x14:conditionalFormatting>
        <x14:conditionalFormatting xmlns:xm="http://schemas.microsoft.com/office/excel/2006/main">
          <x14:cfRule type="cellIs" priority="4560" operator="equal" id="{B0725DCB-5FDA-435E-80DE-108F3A3635EE}">
            <xm:f>Data!$B$12</xm:f>
            <x14:dxf>
              <fill>
                <patternFill>
                  <bgColor rgb="FFFF9900"/>
                </patternFill>
              </fill>
            </x14:dxf>
          </x14:cfRule>
          <x14:cfRule type="cellIs" priority="4561" operator="equal" id="{665B420F-AED1-47C3-B0FC-81746AD6FDFC}">
            <xm:f>Data!$B$10</xm:f>
            <x14:dxf>
              <fill>
                <patternFill>
                  <bgColor rgb="FF00FFFF"/>
                </patternFill>
              </fill>
            </x14:dxf>
          </x14:cfRule>
          <x14:cfRule type="cellIs" priority="4562" operator="equal" id="{BC51D367-3E77-43E6-9743-747F9D67D96E}">
            <xm:f>Data!$B$11</xm:f>
            <x14:dxf>
              <fill>
                <patternFill>
                  <bgColor rgb="FFCC9900"/>
                </patternFill>
              </fill>
            </x14:dxf>
          </x14:cfRule>
          <x14:cfRule type="cellIs" priority="4563" operator="equal" id="{682700EC-D3EF-4FBD-9723-C2A25DB6E059}">
            <xm:f>Data!$B$9</xm:f>
            <x14:dxf>
              <fill>
                <patternFill>
                  <bgColor rgb="FFFF66FF"/>
                </patternFill>
              </fill>
            </x14:dxf>
          </x14:cfRule>
          <x14:cfRule type="cellIs" priority="4564" operator="equal" id="{BA8BC754-8662-49C2-8E00-3909BE76FA4E}">
            <xm:f>Data!$B$7</xm:f>
            <x14:dxf>
              <fill>
                <patternFill>
                  <bgColor rgb="FFFF7C80"/>
                </patternFill>
              </fill>
            </x14:dxf>
          </x14:cfRule>
          <x14:cfRule type="cellIs" priority="4565" operator="equal" id="{238A44F0-0925-4DCF-AA71-29260D180A09}">
            <xm:f>Data!$B$8</xm:f>
            <x14:dxf>
              <fill>
                <patternFill>
                  <bgColor rgb="FFFFFF00"/>
                </patternFill>
              </fill>
            </x14:dxf>
          </x14:cfRule>
          <x14:cfRule type="cellIs" priority="4566" operator="equal" id="{52CB8107-7A9B-4116-B8FA-AD77A1F52879}">
            <xm:f>Data!$B$6</xm:f>
            <x14:dxf>
              <fill>
                <patternFill>
                  <bgColor theme="9"/>
                </patternFill>
              </fill>
            </x14:dxf>
          </x14:cfRule>
          <x14:cfRule type="cellIs" priority="4567" operator="equal" id="{F2FDFD6B-3931-4BA6-AD6B-89ACD5C315EE}">
            <xm:f>Data!$B$5</xm:f>
            <x14:dxf>
              <fill>
                <patternFill>
                  <bgColor theme="7"/>
                </patternFill>
              </fill>
            </x14:dxf>
          </x14:cfRule>
          <x14:cfRule type="cellIs" priority="4568" operator="equal" id="{A45E5BBC-15CB-4B5F-98D1-12CF8C73FE19}">
            <xm:f>Data!$B$4</xm:f>
            <x14:dxf>
              <fill>
                <patternFill>
                  <bgColor theme="6"/>
                </patternFill>
              </fill>
            </x14:dxf>
          </x14:cfRule>
          <x14:cfRule type="cellIs" priority="4569" operator="equal" id="{6363A203-8E4E-4323-B44A-1552B49B6CF3}">
            <xm:f>Data!$B$3</xm:f>
            <x14:dxf>
              <fill>
                <patternFill>
                  <bgColor theme="5"/>
                </patternFill>
              </fill>
            </x14:dxf>
          </x14:cfRule>
          <x14:cfRule type="cellIs" priority="4570" operator="equal" id="{1F72E3F7-6D83-4268-A1A0-44AB9EE09D0A}">
            <xm:f>Data!$B$2</xm:f>
            <x14:dxf>
              <fill>
                <patternFill>
                  <bgColor theme="4"/>
                </patternFill>
              </fill>
            </x14:dxf>
          </x14:cfRule>
          <x14:cfRule type="expression" priority="4571" id="{D1146078-15A0-4FAB-9C96-05BF1ACA29CF}">
            <xm:f>Data!$B$2</xm:f>
            <x14:dxf>
              <fill>
                <patternFill>
                  <bgColor rgb="FF9900FF"/>
                </patternFill>
              </fill>
            </x14:dxf>
          </x14:cfRule>
          <x14:cfRule type="expression" priority="4572" id="{E9E6A311-522D-45FA-B162-EA48E51A8113}">
            <xm:f>Data!$B$10</xm:f>
            <x14:dxf>
              <fill>
                <patternFill patternType="solid">
                  <bgColor rgb="FFC0C0C0"/>
                </patternFill>
              </fill>
            </x14:dxf>
          </x14:cfRule>
          <x14:cfRule type="expression" priority="4573" id="{2F76D4C5-31FD-4899-A0CA-65A44F909F47}">
            <xm:f>Data!$B$9</xm:f>
            <x14:dxf>
              <fill>
                <patternFill patternType="solid">
                  <bgColor rgb="FF00FF99"/>
                </patternFill>
              </fill>
            </x14:dxf>
          </x14:cfRule>
          <x14:cfRule type="expression" priority="4574" id="{62E80BC4-DDCC-4D95-87D6-0E046E617E60}">
            <xm:f>Data!$B$8</xm:f>
            <x14:dxf>
              <fill>
                <patternFill>
                  <bgColor rgb="FFFF66FF"/>
                </patternFill>
              </fill>
            </x14:dxf>
          </x14:cfRule>
          <x14:cfRule type="expression" priority="4575" id="{03FBB413-B06D-4945-A753-03687500CBD0}">
            <xm:f>Data!$B$7</xm:f>
            <x14:dxf>
              <fill>
                <patternFill>
                  <bgColor theme="4" tint="0.79998168889431442"/>
                </patternFill>
              </fill>
            </x14:dxf>
          </x14:cfRule>
          <x14:cfRule type="expression" priority="4576" id="{1FB5308B-21B2-4A43-85E6-FA31B9F47F79}">
            <xm:f>Data!$B$6</xm:f>
            <x14:dxf>
              <fill>
                <patternFill>
                  <bgColor theme="5" tint="0.79998168889431442"/>
                </patternFill>
              </fill>
            </x14:dxf>
          </x14:cfRule>
          <xm:sqref>ED4</xm:sqref>
        </x14:conditionalFormatting>
        <x14:conditionalFormatting xmlns:xm="http://schemas.microsoft.com/office/excel/2006/main">
          <x14:cfRule type="cellIs" priority="4543" operator="equal" id="{94CE1495-DD59-4E37-B9CC-EDE3D4E344E9}">
            <xm:f>Data!$B$12</xm:f>
            <x14:dxf>
              <fill>
                <patternFill>
                  <bgColor rgb="FFFF9900"/>
                </patternFill>
              </fill>
            </x14:dxf>
          </x14:cfRule>
          <x14:cfRule type="cellIs" priority="4544" operator="equal" id="{7A0DBD73-D3BA-455C-B3AA-5BD8BF5E4FDB}">
            <xm:f>Data!$B$10</xm:f>
            <x14:dxf>
              <fill>
                <patternFill>
                  <bgColor rgb="FF00FFFF"/>
                </patternFill>
              </fill>
            </x14:dxf>
          </x14:cfRule>
          <x14:cfRule type="cellIs" priority="4545" operator="equal" id="{F48DEB61-7934-4BB3-9524-2D104974C66D}">
            <xm:f>Data!$B$11</xm:f>
            <x14:dxf>
              <fill>
                <patternFill>
                  <bgColor rgb="FFCC9900"/>
                </patternFill>
              </fill>
            </x14:dxf>
          </x14:cfRule>
          <x14:cfRule type="cellIs" priority="4546" operator="equal" id="{DAE35E2A-0964-4D47-B580-1E8173C98AD9}">
            <xm:f>Data!$B$9</xm:f>
            <x14:dxf>
              <fill>
                <patternFill>
                  <bgColor rgb="FFFF66FF"/>
                </patternFill>
              </fill>
            </x14:dxf>
          </x14:cfRule>
          <x14:cfRule type="cellIs" priority="4547" operator="equal" id="{E3EDC8A2-DE1E-4CDA-8846-0A3AB7D81526}">
            <xm:f>Data!$B$7</xm:f>
            <x14:dxf>
              <fill>
                <patternFill>
                  <bgColor rgb="FFFF7C80"/>
                </patternFill>
              </fill>
            </x14:dxf>
          </x14:cfRule>
          <x14:cfRule type="cellIs" priority="4548" operator="equal" id="{FC9E22D5-D300-4617-9D8A-1CE970DE82D3}">
            <xm:f>Data!$B$8</xm:f>
            <x14:dxf>
              <fill>
                <patternFill>
                  <bgColor rgb="FFFFFF00"/>
                </patternFill>
              </fill>
            </x14:dxf>
          </x14:cfRule>
          <x14:cfRule type="cellIs" priority="4549" operator="equal" id="{36804F31-E34D-401A-929B-9F425BF46CB9}">
            <xm:f>Data!$B$6</xm:f>
            <x14:dxf>
              <fill>
                <patternFill>
                  <bgColor theme="9"/>
                </patternFill>
              </fill>
            </x14:dxf>
          </x14:cfRule>
          <x14:cfRule type="cellIs" priority="4550" operator="equal" id="{0DD64135-6DEB-4C97-B741-DE4770BC79D0}">
            <xm:f>Data!$B$5</xm:f>
            <x14:dxf>
              <fill>
                <patternFill>
                  <bgColor theme="7"/>
                </patternFill>
              </fill>
            </x14:dxf>
          </x14:cfRule>
          <x14:cfRule type="cellIs" priority="4551" operator="equal" id="{6D7A8BBD-1EC3-48D7-91CD-7964924AFB85}">
            <xm:f>Data!$B$4</xm:f>
            <x14:dxf>
              <fill>
                <patternFill>
                  <bgColor theme="6"/>
                </patternFill>
              </fill>
            </x14:dxf>
          </x14:cfRule>
          <x14:cfRule type="cellIs" priority="4552" operator="equal" id="{BCCB37FF-09F8-4736-A4D4-8B8DF6544726}">
            <xm:f>Data!$B$3</xm:f>
            <x14:dxf>
              <fill>
                <patternFill>
                  <bgColor theme="5"/>
                </patternFill>
              </fill>
            </x14:dxf>
          </x14:cfRule>
          <x14:cfRule type="cellIs" priority="4553" operator="equal" id="{885BE62D-F387-457E-AB40-DCE0DEF28635}">
            <xm:f>Data!$B$2</xm:f>
            <x14:dxf>
              <fill>
                <patternFill>
                  <bgColor theme="4"/>
                </patternFill>
              </fill>
            </x14:dxf>
          </x14:cfRule>
          <x14:cfRule type="expression" priority="4554" id="{1EDB94E5-4A40-4EAF-8106-C478E9349312}">
            <xm:f>Data!$B$2</xm:f>
            <x14:dxf>
              <fill>
                <patternFill>
                  <bgColor rgb="FF9900FF"/>
                </patternFill>
              </fill>
            </x14:dxf>
          </x14:cfRule>
          <x14:cfRule type="expression" priority="4555" id="{AC492F2C-A309-44F1-AB59-99E24A0B5321}">
            <xm:f>Data!$B$10</xm:f>
            <x14:dxf>
              <fill>
                <patternFill patternType="solid">
                  <bgColor rgb="FFC0C0C0"/>
                </patternFill>
              </fill>
            </x14:dxf>
          </x14:cfRule>
          <x14:cfRule type="expression" priority="4556" id="{CF79F4D9-9D0D-4E2A-B0FD-B59549B1C074}">
            <xm:f>Data!$B$9</xm:f>
            <x14:dxf>
              <fill>
                <patternFill patternType="solid">
                  <bgColor rgb="FF00FF99"/>
                </patternFill>
              </fill>
            </x14:dxf>
          </x14:cfRule>
          <x14:cfRule type="expression" priority="4557" id="{84F5F677-85CC-4A4B-A607-EC763DCD5B44}">
            <xm:f>Data!$B$8</xm:f>
            <x14:dxf>
              <fill>
                <patternFill>
                  <bgColor rgb="FFFF66FF"/>
                </patternFill>
              </fill>
            </x14:dxf>
          </x14:cfRule>
          <x14:cfRule type="expression" priority="4558" id="{95980994-F72D-4D17-A7BD-2EF805A68D10}">
            <xm:f>Data!$B$7</xm:f>
            <x14:dxf>
              <fill>
                <patternFill>
                  <bgColor theme="4" tint="0.79998168889431442"/>
                </patternFill>
              </fill>
            </x14:dxf>
          </x14:cfRule>
          <x14:cfRule type="expression" priority="4559" id="{CAC74F09-4867-4978-A823-34E0D3E74358}">
            <xm:f>Data!$B$6</xm:f>
            <x14:dxf>
              <fill>
                <patternFill>
                  <bgColor theme="5" tint="0.79998168889431442"/>
                </patternFill>
              </fill>
            </x14:dxf>
          </x14:cfRule>
          <xm:sqref>EM4</xm:sqref>
        </x14:conditionalFormatting>
        <x14:conditionalFormatting xmlns:xm="http://schemas.microsoft.com/office/excel/2006/main">
          <x14:cfRule type="cellIs" priority="4526" operator="equal" id="{BD7DB4D5-4ADE-4A69-A968-6DD9D6EF4D05}">
            <xm:f>Data!$B$12</xm:f>
            <x14:dxf>
              <fill>
                <patternFill>
                  <bgColor rgb="FFFF9900"/>
                </patternFill>
              </fill>
            </x14:dxf>
          </x14:cfRule>
          <x14:cfRule type="cellIs" priority="4527" operator="equal" id="{AA0AD78D-855A-41C5-96A7-093A666DCBD0}">
            <xm:f>Data!$B$10</xm:f>
            <x14:dxf>
              <fill>
                <patternFill>
                  <bgColor rgb="FF00FFFF"/>
                </patternFill>
              </fill>
            </x14:dxf>
          </x14:cfRule>
          <x14:cfRule type="cellIs" priority="4528" operator="equal" id="{35373182-8B86-4CD7-B9E9-531A2170F2C0}">
            <xm:f>Data!$B$11</xm:f>
            <x14:dxf>
              <fill>
                <patternFill>
                  <bgColor rgb="FFCC9900"/>
                </patternFill>
              </fill>
            </x14:dxf>
          </x14:cfRule>
          <x14:cfRule type="cellIs" priority="4529" operator="equal" id="{BFD15F60-5BAF-46FF-A1A3-70207F974339}">
            <xm:f>Data!$B$9</xm:f>
            <x14:dxf>
              <fill>
                <patternFill>
                  <bgColor rgb="FFFF66FF"/>
                </patternFill>
              </fill>
            </x14:dxf>
          </x14:cfRule>
          <x14:cfRule type="cellIs" priority="4530" operator="equal" id="{AEEA5F18-D0AA-49E1-BE6F-AD5751BBCABB}">
            <xm:f>Data!$B$7</xm:f>
            <x14:dxf>
              <fill>
                <patternFill>
                  <bgColor rgb="FFFF7C80"/>
                </patternFill>
              </fill>
            </x14:dxf>
          </x14:cfRule>
          <x14:cfRule type="cellIs" priority="4531" operator="equal" id="{C9B7F76C-F92C-4BEA-9025-E2BA9CCEDAE5}">
            <xm:f>Data!$B$8</xm:f>
            <x14:dxf>
              <fill>
                <patternFill>
                  <bgColor rgb="FFFFFF00"/>
                </patternFill>
              </fill>
            </x14:dxf>
          </x14:cfRule>
          <x14:cfRule type="cellIs" priority="4532" operator="equal" id="{7AD28F98-FE5C-4A3D-B0DC-7AC3D24CE1B8}">
            <xm:f>Data!$B$6</xm:f>
            <x14:dxf>
              <fill>
                <patternFill>
                  <bgColor theme="9"/>
                </patternFill>
              </fill>
            </x14:dxf>
          </x14:cfRule>
          <x14:cfRule type="cellIs" priority="4533" operator="equal" id="{AFDB38AC-628B-4999-ABD3-EC12174E2DB0}">
            <xm:f>Data!$B$5</xm:f>
            <x14:dxf>
              <fill>
                <patternFill>
                  <bgColor theme="7"/>
                </patternFill>
              </fill>
            </x14:dxf>
          </x14:cfRule>
          <x14:cfRule type="cellIs" priority="4534" operator="equal" id="{69162C98-EDCB-4BA5-8575-2563DC99C6A5}">
            <xm:f>Data!$B$4</xm:f>
            <x14:dxf>
              <fill>
                <patternFill>
                  <bgColor theme="6"/>
                </patternFill>
              </fill>
            </x14:dxf>
          </x14:cfRule>
          <x14:cfRule type="cellIs" priority="4535" operator="equal" id="{66BDC469-EEF7-4A4A-B65C-DECF6234107F}">
            <xm:f>Data!$B$3</xm:f>
            <x14:dxf>
              <fill>
                <patternFill>
                  <bgColor theme="5"/>
                </patternFill>
              </fill>
            </x14:dxf>
          </x14:cfRule>
          <x14:cfRule type="cellIs" priority="4536" operator="equal" id="{E75EB581-39AE-45BF-8DD3-7000727FD877}">
            <xm:f>Data!$B$2</xm:f>
            <x14:dxf>
              <fill>
                <patternFill>
                  <bgColor theme="4"/>
                </patternFill>
              </fill>
            </x14:dxf>
          </x14:cfRule>
          <x14:cfRule type="expression" priority="4537" id="{54AF41E1-7DFB-449D-AE04-F289CAA7CE02}">
            <xm:f>Data!$B$2</xm:f>
            <x14:dxf>
              <fill>
                <patternFill>
                  <bgColor rgb="FF9900FF"/>
                </patternFill>
              </fill>
            </x14:dxf>
          </x14:cfRule>
          <x14:cfRule type="expression" priority="4538" id="{8F9BF488-3D9C-4B18-97B1-3583B7187940}">
            <xm:f>Data!$B$10</xm:f>
            <x14:dxf>
              <fill>
                <patternFill patternType="solid">
                  <bgColor rgb="FFC0C0C0"/>
                </patternFill>
              </fill>
            </x14:dxf>
          </x14:cfRule>
          <x14:cfRule type="expression" priority="4539" id="{0E0DB373-ACEF-4226-A165-B61B6D76AF2B}">
            <xm:f>Data!$B$9</xm:f>
            <x14:dxf>
              <fill>
                <patternFill patternType="solid">
                  <bgColor rgb="FF00FF99"/>
                </patternFill>
              </fill>
            </x14:dxf>
          </x14:cfRule>
          <x14:cfRule type="expression" priority="4540" id="{097C79CA-BAE2-4875-A38E-5033DBC4CD05}">
            <xm:f>Data!$B$8</xm:f>
            <x14:dxf>
              <fill>
                <patternFill>
                  <bgColor rgb="FFFF66FF"/>
                </patternFill>
              </fill>
            </x14:dxf>
          </x14:cfRule>
          <x14:cfRule type="expression" priority="4541" id="{DE84EE74-5151-4F1B-8396-EEF44ABA00FB}">
            <xm:f>Data!$B$7</xm:f>
            <x14:dxf>
              <fill>
                <patternFill>
                  <bgColor theme="4" tint="0.79998168889431442"/>
                </patternFill>
              </fill>
            </x14:dxf>
          </x14:cfRule>
          <x14:cfRule type="expression" priority="4542" id="{04F40EB7-9B33-492F-B3FB-B79B0CDEB74A}">
            <xm:f>Data!$B$6</xm:f>
            <x14:dxf>
              <fill>
                <patternFill>
                  <bgColor theme="5" tint="0.79998168889431442"/>
                </patternFill>
              </fill>
            </x14:dxf>
          </x14:cfRule>
          <xm:sqref>EE4</xm:sqref>
        </x14:conditionalFormatting>
        <x14:conditionalFormatting xmlns:xm="http://schemas.microsoft.com/office/excel/2006/main">
          <x14:cfRule type="cellIs" priority="4509" operator="equal" id="{E99D324D-BF85-40BA-B501-8A6F004FF783}">
            <xm:f>Data!$B$12</xm:f>
            <x14:dxf>
              <fill>
                <patternFill>
                  <bgColor rgb="FFFF9900"/>
                </patternFill>
              </fill>
            </x14:dxf>
          </x14:cfRule>
          <x14:cfRule type="cellIs" priority="4510" operator="equal" id="{B036CEEE-4D49-4128-8649-DD984C7610DE}">
            <xm:f>Data!$B$10</xm:f>
            <x14:dxf>
              <fill>
                <patternFill>
                  <bgColor rgb="FF00FFFF"/>
                </patternFill>
              </fill>
            </x14:dxf>
          </x14:cfRule>
          <x14:cfRule type="cellIs" priority="4511" operator="equal" id="{BA7A1072-1761-4482-9118-4632261387E7}">
            <xm:f>Data!$B$11</xm:f>
            <x14:dxf>
              <fill>
                <patternFill>
                  <bgColor rgb="FFCC9900"/>
                </patternFill>
              </fill>
            </x14:dxf>
          </x14:cfRule>
          <x14:cfRule type="cellIs" priority="4512" operator="equal" id="{EAAFED02-9AA8-43FB-BDFC-51D3B0E86D44}">
            <xm:f>Data!$B$9</xm:f>
            <x14:dxf>
              <fill>
                <patternFill>
                  <bgColor rgb="FFFF66FF"/>
                </patternFill>
              </fill>
            </x14:dxf>
          </x14:cfRule>
          <x14:cfRule type="cellIs" priority="4513" operator="equal" id="{3A18140F-B1A5-4AF1-B25D-CED2572A7403}">
            <xm:f>Data!$B$7</xm:f>
            <x14:dxf>
              <fill>
                <patternFill>
                  <bgColor rgb="FFFF7C80"/>
                </patternFill>
              </fill>
            </x14:dxf>
          </x14:cfRule>
          <x14:cfRule type="cellIs" priority="4514" operator="equal" id="{3C1A7815-9FDF-4244-A4B0-39B14F086147}">
            <xm:f>Data!$B$8</xm:f>
            <x14:dxf>
              <fill>
                <patternFill>
                  <bgColor rgb="FFFFFF00"/>
                </patternFill>
              </fill>
            </x14:dxf>
          </x14:cfRule>
          <x14:cfRule type="cellIs" priority="4515" operator="equal" id="{B0699728-092A-4821-8863-1F25D8A5BFC9}">
            <xm:f>Data!$B$6</xm:f>
            <x14:dxf>
              <fill>
                <patternFill>
                  <bgColor theme="9"/>
                </patternFill>
              </fill>
            </x14:dxf>
          </x14:cfRule>
          <x14:cfRule type="cellIs" priority="4516" operator="equal" id="{A81E84B2-3D65-44D5-BE0F-3A84B9CE71DB}">
            <xm:f>Data!$B$5</xm:f>
            <x14:dxf>
              <fill>
                <patternFill>
                  <bgColor theme="7"/>
                </patternFill>
              </fill>
            </x14:dxf>
          </x14:cfRule>
          <x14:cfRule type="cellIs" priority="4517" operator="equal" id="{15879AB4-1B85-425C-86E9-1A95DC7EFA7D}">
            <xm:f>Data!$B$4</xm:f>
            <x14:dxf>
              <fill>
                <patternFill>
                  <bgColor theme="6"/>
                </patternFill>
              </fill>
            </x14:dxf>
          </x14:cfRule>
          <x14:cfRule type="cellIs" priority="4518" operator="equal" id="{90176577-4E05-4C50-906D-58D0DCB61E01}">
            <xm:f>Data!$B$3</xm:f>
            <x14:dxf>
              <fill>
                <patternFill>
                  <bgColor theme="5"/>
                </patternFill>
              </fill>
            </x14:dxf>
          </x14:cfRule>
          <x14:cfRule type="cellIs" priority="4519" operator="equal" id="{1C23B7A8-8896-4F37-9A1F-227413198EE1}">
            <xm:f>Data!$B$2</xm:f>
            <x14:dxf>
              <fill>
                <patternFill>
                  <bgColor theme="4"/>
                </patternFill>
              </fill>
            </x14:dxf>
          </x14:cfRule>
          <x14:cfRule type="expression" priority="4520" id="{889DA1DB-7315-41BF-88A1-B53A38E66C54}">
            <xm:f>Data!$B$2</xm:f>
            <x14:dxf>
              <fill>
                <patternFill>
                  <bgColor rgb="FF9900FF"/>
                </patternFill>
              </fill>
            </x14:dxf>
          </x14:cfRule>
          <x14:cfRule type="expression" priority="4521" id="{434E8048-B696-4DCC-9EBA-0B41BBBBD352}">
            <xm:f>Data!$B$10</xm:f>
            <x14:dxf>
              <fill>
                <patternFill patternType="solid">
                  <bgColor rgb="FFC0C0C0"/>
                </patternFill>
              </fill>
            </x14:dxf>
          </x14:cfRule>
          <x14:cfRule type="expression" priority="4522" id="{985C314A-03A1-44E8-9052-455B9A1ACA51}">
            <xm:f>Data!$B$9</xm:f>
            <x14:dxf>
              <fill>
                <patternFill patternType="solid">
                  <bgColor rgb="FF00FF99"/>
                </patternFill>
              </fill>
            </x14:dxf>
          </x14:cfRule>
          <x14:cfRule type="expression" priority="4523" id="{73B18D0D-ED9B-4FA8-9B4C-FA9EB3B0A948}">
            <xm:f>Data!$B$8</xm:f>
            <x14:dxf>
              <fill>
                <patternFill>
                  <bgColor rgb="FFFF66FF"/>
                </patternFill>
              </fill>
            </x14:dxf>
          </x14:cfRule>
          <x14:cfRule type="expression" priority="4524" id="{C2F81F06-E0E8-486E-B848-85463CEC4294}">
            <xm:f>Data!$B$7</xm:f>
            <x14:dxf>
              <fill>
                <patternFill>
                  <bgColor theme="4" tint="0.79998168889431442"/>
                </patternFill>
              </fill>
            </x14:dxf>
          </x14:cfRule>
          <x14:cfRule type="expression" priority="4525" id="{8A0C72A1-55CB-47E6-AB69-70F8E6811F4D}">
            <xm:f>Data!$B$6</xm:f>
            <x14:dxf>
              <fill>
                <patternFill>
                  <bgColor theme="5" tint="0.79998168889431442"/>
                </patternFill>
              </fill>
            </x14:dxf>
          </x14:cfRule>
          <xm:sqref>EF4:EK4</xm:sqref>
        </x14:conditionalFormatting>
        <x14:conditionalFormatting xmlns:xm="http://schemas.microsoft.com/office/excel/2006/main">
          <x14:cfRule type="cellIs" priority="4492" operator="equal" id="{3DAE60DA-32DA-4D00-A62D-5971E2527BC7}">
            <xm:f>Data!$B$12</xm:f>
            <x14:dxf>
              <fill>
                <patternFill>
                  <bgColor rgb="FFFF9900"/>
                </patternFill>
              </fill>
            </x14:dxf>
          </x14:cfRule>
          <x14:cfRule type="cellIs" priority="4493" operator="equal" id="{B8BA6300-8B84-463A-80D8-75E28E238838}">
            <xm:f>Data!$B$10</xm:f>
            <x14:dxf>
              <fill>
                <patternFill>
                  <bgColor rgb="FF00FFFF"/>
                </patternFill>
              </fill>
            </x14:dxf>
          </x14:cfRule>
          <x14:cfRule type="cellIs" priority="4494" operator="equal" id="{A280C15F-7DFA-4467-99E3-CDDB539D7FAB}">
            <xm:f>Data!$B$11</xm:f>
            <x14:dxf>
              <fill>
                <patternFill>
                  <bgColor rgb="FFCC9900"/>
                </patternFill>
              </fill>
            </x14:dxf>
          </x14:cfRule>
          <x14:cfRule type="cellIs" priority="4495" operator="equal" id="{5923BBFC-0F28-4430-9E01-49FA0F9D45D6}">
            <xm:f>Data!$B$9</xm:f>
            <x14:dxf>
              <fill>
                <patternFill>
                  <bgColor rgb="FFFF66FF"/>
                </patternFill>
              </fill>
            </x14:dxf>
          </x14:cfRule>
          <x14:cfRule type="cellIs" priority="4496" operator="equal" id="{BC3097E2-B462-4B79-BBBC-B28CEC8CFB56}">
            <xm:f>Data!$B$7</xm:f>
            <x14:dxf>
              <fill>
                <patternFill>
                  <bgColor rgb="FFFF7C80"/>
                </patternFill>
              </fill>
            </x14:dxf>
          </x14:cfRule>
          <x14:cfRule type="cellIs" priority="4497" operator="equal" id="{CF0FC969-65ED-4BF8-B061-4799BC1506FE}">
            <xm:f>Data!$B$8</xm:f>
            <x14:dxf>
              <fill>
                <patternFill>
                  <bgColor rgb="FFFFFF00"/>
                </patternFill>
              </fill>
            </x14:dxf>
          </x14:cfRule>
          <x14:cfRule type="cellIs" priority="4498" operator="equal" id="{73D7EF5D-2246-479D-8A37-D222A12FB6B3}">
            <xm:f>Data!$B$6</xm:f>
            <x14:dxf>
              <fill>
                <patternFill>
                  <bgColor theme="9"/>
                </patternFill>
              </fill>
            </x14:dxf>
          </x14:cfRule>
          <x14:cfRule type="cellIs" priority="4499" operator="equal" id="{A27AB44F-ACD8-43F9-BCA4-6839C7BE2AE8}">
            <xm:f>Data!$B$5</xm:f>
            <x14:dxf>
              <fill>
                <patternFill>
                  <bgColor theme="7"/>
                </patternFill>
              </fill>
            </x14:dxf>
          </x14:cfRule>
          <x14:cfRule type="cellIs" priority="4500" operator="equal" id="{14454A5A-BC47-456C-B522-98D21F07FEB1}">
            <xm:f>Data!$B$4</xm:f>
            <x14:dxf>
              <fill>
                <patternFill>
                  <bgColor theme="6"/>
                </patternFill>
              </fill>
            </x14:dxf>
          </x14:cfRule>
          <x14:cfRule type="cellIs" priority="4501" operator="equal" id="{BBCBA043-7551-407E-AAFB-1C4614233CD8}">
            <xm:f>Data!$B$3</xm:f>
            <x14:dxf>
              <fill>
                <patternFill>
                  <bgColor theme="5"/>
                </patternFill>
              </fill>
            </x14:dxf>
          </x14:cfRule>
          <x14:cfRule type="cellIs" priority="4502" operator="equal" id="{71D99DC8-AB12-46D6-BC83-676BFAC48806}">
            <xm:f>Data!$B$2</xm:f>
            <x14:dxf>
              <fill>
                <patternFill>
                  <bgColor theme="4"/>
                </patternFill>
              </fill>
            </x14:dxf>
          </x14:cfRule>
          <x14:cfRule type="expression" priority="4503" id="{C391859F-F400-4B5D-BE54-3CCB1E892291}">
            <xm:f>Data!$B$2</xm:f>
            <x14:dxf>
              <fill>
                <patternFill>
                  <bgColor rgb="FF9900FF"/>
                </patternFill>
              </fill>
            </x14:dxf>
          </x14:cfRule>
          <x14:cfRule type="expression" priority="4504" id="{5661C8F8-44A9-4C30-BBB1-D74FB1188F4D}">
            <xm:f>Data!$B$10</xm:f>
            <x14:dxf>
              <fill>
                <patternFill patternType="solid">
                  <bgColor rgb="FFC0C0C0"/>
                </patternFill>
              </fill>
            </x14:dxf>
          </x14:cfRule>
          <x14:cfRule type="expression" priority="4505" id="{2230F49E-79CD-4FD2-94D9-FF342E422188}">
            <xm:f>Data!$B$9</xm:f>
            <x14:dxf>
              <fill>
                <patternFill patternType="solid">
                  <bgColor rgb="FF00FF99"/>
                </patternFill>
              </fill>
            </x14:dxf>
          </x14:cfRule>
          <x14:cfRule type="expression" priority="4506" id="{E4C2D75C-4844-4FA6-9851-8370B8FB6C58}">
            <xm:f>Data!$B$8</xm:f>
            <x14:dxf>
              <fill>
                <patternFill>
                  <bgColor rgb="FFFF66FF"/>
                </patternFill>
              </fill>
            </x14:dxf>
          </x14:cfRule>
          <x14:cfRule type="expression" priority="4507" id="{7EC9C421-F9B5-441D-B592-4FC2D3F66E50}">
            <xm:f>Data!$B$7</xm:f>
            <x14:dxf>
              <fill>
                <patternFill>
                  <bgColor theme="4" tint="0.79998168889431442"/>
                </patternFill>
              </fill>
            </x14:dxf>
          </x14:cfRule>
          <x14:cfRule type="expression" priority="4508" id="{7B03DF70-1B17-48E7-B164-C820C36EEDDE}">
            <xm:f>Data!$B$6</xm:f>
            <x14:dxf>
              <fill>
                <patternFill>
                  <bgColor theme="5" tint="0.79998168889431442"/>
                </patternFill>
              </fill>
            </x14:dxf>
          </x14:cfRule>
          <xm:sqref>EC4</xm:sqref>
        </x14:conditionalFormatting>
        <x14:conditionalFormatting xmlns:xm="http://schemas.microsoft.com/office/excel/2006/main">
          <x14:cfRule type="expression" priority="4479" id="{93D46CB6-04D2-46DF-84D0-1E192FADDC14}">
            <xm:f>Data!$B$2</xm:f>
            <x14:dxf>
              <fill>
                <patternFill>
                  <bgColor rgb="FF9900FF"/>
                </patternFill>
              </fill>
            </x14:dxf>
          </x14:cfRule>
          <x14:cfRule type="expression" priority="4480" id="{94371D6F-27AB-46F4-9B7C-AA4BBB3B8BC4}">
            <xm:f>Data!$B$10</xm:f>
            <x14:dxf>
              <fill>
                <patternFill patternType="solid">
                  <bgColor rgb="FFC0C0C0"/>
                </patternFill>
              </fill>
            </x14:dxf>
          </x14:cfRule>
          <x14:cfRule type="expression" priority="4481" id="{B7A79062-342A-44FA-924F-384295E78233}">
            <xm:f>Data!$B$9</xm:f>
            <x14:dxf>
              <fill>
                <patternFill patternType="solid">
                  <bgColor rgb="FF00FF99"/>
                </patternFill>
              </fill>
            </x14:dxf>
          </x14:cfRule>
          <x14:cfRule type="expression" priority="4482" id="{FAB26188-6F42-4792-AD93-981838ADEFA3}">
            <xm:f>Data!$B$8</xm:f>
            <x14:dxf>
              <fill>
                <patternFill>
                  <bgColor rgb="FFFF66FF"/>
                </patternFill>
              </fill>
            </x14:dxf>
          </x14:cfRule>
          <x14:cfRule type="expression" priority="4483" id="{B60F13EB-C39A-44A8-8122-BCC60821B3F8}">
            <xm:f>Data!$B$7</xm:f>
            <x14:dxf>
              <fill>
                <patternFill>
                  <bgColor theme="4" tint="0.79998168889431442"/>
                </patternFill>
              </fill>
            </x14:dxf>
          </x14:cfRule>
          <x14:cfRule type="expression" priority="4484" id="{DD48373E-7A20-4E43-9A8E-E8AAFC0707C2}">
            <xm:f>Data!$B$6</xm:f>
            <x14:dxf>
              <fill>
                <patternFill>
                  <bgColor theme="5" tint="0.79998168889431442"/>
                </patternFill>
              </fill>
            </x14:dxf>
          </x14:cfRule>
          <x14:cfRule type="expression" priority="4485" id="{C5C61081-0645-466C-B7BD-3CC6CA7C5CC8}">
            <xm:f>Data!$B$5</xm:f>
            <x14:dxf>
              <fill>
                <patternFill>
                  <bgColor theme="6" tint="0.79998168889431442"/>
                </patternFill>
              </fill>
            </x14:dxf>
          </x14:cfRule>
          <x14:cfRule type="expression" priority="4486" id="{6048840B-0FF6-4E51-9CAB-B6AC1D1FCBCD}">
            <xm:f>Data!$B$4</xm:f>
            <x14:dxf>
              <fill>
                <patternFill>
                  <bgColor theme="7" tint="0.79998168889431442"/>
                </patternFill>
              </fill>
            </x14:dxf>
          </x14:cfRule>
          <x14:cfRule type="expression" priority="4487" id="{37266FD6-D348-47A1-B21D-9CBAF8D385CD}">
            <xm:f>Data!$B$3</xm:f>
            <x14:dxf>
              <fill>
                <patternFill>
                  <bgColor theme="8" tint="0.79998168889431442"/>
                </patternFill>
              </fill>
            </x14:dxf>
          </x14:cfRule>
          <x14:cfRule type="expression" priority="4488" id="{9F1D98C5-631F-4941-8642-122D8C754E17}">
            <xm:f>Data!$B$2</xm:f>
            <x14:dxf>
              <fill>
                <patternFill>
                  <bgColor theme="9" tint="0.79998168889431442"/>
                </patternFill>
              </fill>
            </x14:dxf>
          </x14:cfRule>
          <xm:sqref>J7:M7 J9:M9 H7:I9</xm:sqref>
        </x14:conditionalFormatting>
        <x14:conditionalFormatting xmlns:xm="http://schemas.microsoft.com/office/excel/2006/main">
          <x14:cfRule type="expression" priority="4469" id="{222435CF-F464-4A2E-920B-5B1EE89B6768}">
            <xm:f>Data!$B$2</xm:f>
            <x14:dxf>
              <fill>
                <patternFill>
                  <bgColor rgb="FF9900FF"/>
                </patternFill>
              </fill>
            </x14:dxf>
          </x14:cfRule>
          <x14:cfRule type="expression" priority="4470" id="{879899FD-E440-4500-ABCC-03157D756462}">
            <xm:f>Data!$B$10</xm:f>
            <x14:dxf>
              <fill>
                <patternFill patternType="solid">
                  <bgColor rgb="FFC0C0C0"/>
                </patternFill>
              </fill>
            </x14:dxf>
          </x14:cfRule>
          <x14:cfRule type="expression" priority="4471" id="{724478F1-BCE2-4F11-9794-F43E671B49E8}">
            <xm:f>Data!$B$9</xm:f>
            <x14:dxf>
              <fill>
                <patternFill patternType="solid">
                  <bgColor rgb="FF00FF99"/>
                </patternFill>
              </fill>
            </x14:dxf>
          </x14:cfRule>
          <x14:cfRule type="expression" priority="4472" id="{0B49CD7D-0901-413C-94B1-B1AA9173E685}">
            <xm:f>Data!$B$8</xm:f>
            <x14:dxf>
              <fill>
                <patternFill>
                  <bgColor rgb="FFFF66FF"/>
                </patternFill>
              </fill>
            </x14:dxf>
          </x14:cfRule>
          <x14:cfRule type="expression" priority="4473" id="{E838E352-AE93-47A0-81B3-22E5261ADF66}">
            <xm:f>Data!$B$7</xm:f>
            <x14:dxf>
              <fill>
                <patternFill>
                  <bgColor theme="4" tint="0.79998168889431442"/>
                </patternFill>
              </fill>
            </x14:dxf>
          </x14:cfRule>
          <x14:cfRule type="expression" priority="4474" id="{B6CE54BD-BFFB-420D-92FE-743FE6ADB922}">
            <xm:f>Data!$B$6</xm:f>
            <x14:dxf>
              <fill>
                <patternFill>
                  <bgColor theme="5" tint="0.79998168889431442"/>
                </patternFill>
              </fill>
            </x14:dxf>
          </x14:cfRule>
          <x14:cfRule type="expression" priority="4475" id="{827139CB-16B3-491F-B44F-E72E547D8D46}">
            <xm:f>Data!$B$5</xm:f>
            <x14:dxf>
              <fill>
                <patternFill>
                  <bgColor theme="6" tint="0.79998168889431442"/>
                </patternFill>
              </fill>
            </x14:dxf>
          </x14:cfRule>
          <x14:cfRule type="expression" priority="4476" id="{1AB46F5F-B093-4266-A23A-C514F421743B}">
            <xm:f>Data!$B$4</xm:f>
            <x14:dxf>
              <fill>
                <patternFill>
                  <bgColor theme="7" tint="0.79998168889431442"/>
                </patternFill>
              </fill>
            </x14:dxf>
          </x14:cfRule>
          <x14:cfRule type="expression" priority="4477" id="{3D2251DE-02BA-4611-BF2D-94A56678C16C}">
            <xm:f>Data!$B$3</xm:f>
            <x14:dxf>
              <fill>
                <patternFill>
                  <bgColor theme="8" tint="0.79998168889431442"/>
                </patternFill>
              </fill>
            </x14:dxf>
          </x14:cfRule>
          <x14:cfRule type="expression" priority="4478" id="{F8F7CAD5-FAA2-456C-82E4-5B934185F8C2}">
            <xm:f>Data!$B$2</xm:f>
            <x14:dxf>
              <fill>
                <patternFill>
                  <bgColor theme="9" tint="0.79998168889431442"/>
                </patternFill>
              </fill>
            </x14:dxf>
          </x14:cfRule>
          <xm:sqref>J8:M8</xm:sqref>
        </x14:conditionalFormatting>
        <x14:conditionalFormatting xmlns:xm="http://schemas.microsoft.com/office/excel/2006/main">
          <x14:cfRule type="cellIs" priority="4458" operator="equal" id="{E8AB813C-E4C7-4B58-8A6D-3ECF140506C9}">
            <xm:f>Data!$B$12</xm:f>
            <x14:dxf>
              <fill>
                <patternFill>
                  <bgColor rgb="FFFF9900"/>
                </patternFill>
              </fill>
            </x14:dxf>
          </x14:cfRule>
          <x14:cfRule type="cellIs" priority="4459" operator="equal" id="{D33B6B8A-BE63-4E80-9FBA-8E190BA21A74}">
            <xm:f>Data!$B$10</xm:f>
            <x14:dxf>
              <fill>
                <patternFill>
                  <bgColor rgb="FF00FFFF"/>
                </patternFill>
              </fill>
            </x14:dxf>
          </x14:cfRule>
          <x14:cfRule type="cellIs" priority="4460" operator="equal" id="{156A453B-C322-4CD6-9951-BA5E78D51F9E}">
            <xm:f>Data!$B$11</xm:f>
            <x14:dxf>
              <fill>
                <patternFill>
                  <bgColor rgb="FFCC9900"/>
                </patternFill>
              </fill>
            </x14:dxf>
          </x14:cfRule>
          <x14:cfRule type="cellIs" priority="4461" operator="equal" id="{03D2CCED-84FA-454A-9DCD-17148FD2BE6F}">
            <xm:f>Data!$B$9</xm:f>
            <x14:dxf>
              <fill>
                <patternFill>
                  <bgColor rgb="FFFF66FF"/>
                </patternFill>
              </fill>
            </x14:dxf>
          </x14:cfRule>
          <x14:cfRule type="cellIs" priority="4462" operator="equal" id="{B490C9CB-70E8-494F-A599-823DD694E115}">
            <xm:f>Data!$B$7</xm:f>
            <x14:dxf>
              <fill>
                <patternFill>
                  <bgColor rgb="FFFF7C80"/>
                </patternFill>
              </fill>
            </x14:dxf>
          </x14:cfRule>
          <x14:cfRule type="cellIs" priority="4463" operator="equal" id="{15CDE9DB-186D-49FE-896E-7D9BA640C143}">
            <xm:f>Data!$B$8</xm:f>
            <x14:dxf>
              <fill>
                <patternFill>
                  <bgColor rgb="FFFFFF00"/>
                </patternFill>
              </fill>
            </x14:dxf>
          </x14:cfRule>
          <x14:cfRule type="cellIs" priority="4464" operator="equal" id="{AB478A22-D240-4FB3-96F3-28B16AE40467}">
            <xm:f>Data!$B$6</xm:f>
            <x14:dxf>
              <fill>
                <patternFill>
                  <bgColor theme="9"/>
                </patternFill>
              </fill>
            </x14:dxf>
          </x14:cfRule>
          <x14:cfRule type="cellIs" priority="4465" operator="equal" id="{A4DCC392-D171-48DF-86B6-F3D4E44628B1}">
            <xm:f>Data!$B$5</xm:f>
            <x14:dxf>
              <fill>
                <patternFill>
                  <bgColor theme="7"/>
                </patternFill>
              </fill>
            </x14:dxf>
          </x14:cfRule>
          <x14:cfRule type="cellIs" priority="4466" operator="equal" id="{8AD8C776-5493-4AAB-8062-0B92E08CA00A}">
            <xm:f>Data!$B$4</xm:f>
            <x14:dxf>
              <fill>
                <patternFill>
                  <bgColor theme="6"/>
                </patternFill>
              </fill>
            </x14:dxf>
          </x14:cfRule>
          <x14:cfRule type="cellIs" priority="4467" operator="equal" id="{EAA058F9-D313-4A17-A57D-0CFA866BCA1E}">
            <xm:f>Data!$B$3</xm:f>
            <x14:dxf>
              <fill>
                <patternFill>
                  <bgColor theme="5"/>
                </patternFill>
              </fill>
            </x14:dxf>
          </x14:cfRule>
          <x14:cfRule type="cellIs" priority="4468" operator="equal" id="{290B180A-F667-4509-8881-D668635847AB}">
            <xm:f>Data!$B$2</xm:f>
            <x14:dxf>
              <fill>
                <patternFill>
                  <bgColor theme="4"/>
                </patternFill>
              </fill>
            </x14:dxf>
          </x14:cfRule>
          <xm:sqref>F9</xm:sqref>
        </x14:conditionalFormatting>
        <x14:conditionalFormatting xmlns:xm="http://schemas.microsoft.com/office/excel/2006/main">
          <x14:cfRule type="cellIs" priority="4447" operator="equal" id="{2C464738-885D-48D2-881E-CDB9D7FC616E}">
            <xm:f>Data!$B$12</xm:f>
            <x14:dxf>
              <fill>
                <patternFill>
                  <bgColor rgb="FFFF9900"/>
                </patternFill>
              </fill>
            </x14:dxf>
          </x14:cfRule>
          <x14:cfRule type="cellIs" priority="4448" operator="equal" id="{CB2CC216-2106-4E0E-8F32-40B0250E1FE7}">
            <xm:f>Data!$B$10</xm:f>
            <x14:dxf>
              <fill>
                <patternFill>
                  <bgColor rgb="FF00FFFF"/>
                </patternFill>
              </fill>
            </x14:dxf>
          </x14:cfRule>
          <x14:cfRule type="cellIs" priority="4449" operator="equal" id="{3BF45933-85F5-4DD7-A889-DFE8E59AAD97}">
            <xm:f>Data!$B$11</xm:f>
            <x14:dxf>
              <fill>
                <patternFill>
                  <bgColor rgb="FFCC9900"/>
                </patternFill>
              </fill>
            </x14:dxf>
          </x14:cfRule>
          <x14:cfRule type="cellIs" priority="4450" operator="equal" id="{7059C9F5-3017-4397-B10E-B1CF3F89356D}">
            <xm:f>Data!$B$9</xm:f>
            <x14:dxf>
              <fill>
                <patternFill>
                  <bgColor rgb="FFFF66FF"/>
                </patternFill>
              </fill>
            </x14:dxf>
          </x14:cfRule>
          <x14:cfRule type="cellIs" priority="4451" operator="equal" id="{F8852ACF-10A8-4F64-B0D7-D688C5FC0537}">
            <xm:f>Data!$B$7</xm:f>
            <x14:dxf>
              <fill>
                <patternFill>
                  <bgColor rgb="FFFF7C80"/>
                </patternFill>
              </fill>
            </x14:dxf>
          </x14:cfRule>
          <x14:cfRule type="cellIs" priority="4452" operator="equal" id="{803E3B17-3642-4460-9AC6-F679FCCA0306}">
            <xm:f>Data!$B$8</xm:f>
            <x14:dxf>
              <fill>
                <patternFill>
                  <bgColor rgb="FFFFFF00"/>
                </patternFill>
              </fill>
            </x14:dxf>
          </x14:cfRule>
          <x14:cfRule type="cellIs" priority="4453" operator="equal" id="{37C48594-964D-4F67-B88E-4C668E2851D3}">
            <xm:f>Data!$B$6</xm:f>
            <x14:dxf>
              <fill>
                <patternFill>
                  <bgColor theme="9"/>
                </patternFill>
              </fill>
            </x14:dxf>
          </x14:cfRule>
          <x14:cfRule type="cellIs" priority="4454" operator="equal" id="{EEB3B3CB-6965-4728-9294-66DC7FC92D30}">
            <xm:f>Data!$B$5</xm:f>
            <x14:dxf>
              <fill>
                <patternFill>
                  <bgColor theme="7"/>
                </patternFill>
              </fill>
            </x14:dxf>
          </x14:cfRule>
          <x14:cfRule type="cellIs" priority="4455" operator="equal" id="{FC14A94B-C08D-420D-A6B3-00AD6BFF1373}">
            <xm:f>Data!$B$4</xm:f>
            <x14:dxf>
              <fill>
                <patternFill>
                  <bgColor theme="6"/>
                </patternFill>
              </fill>
            </x14:dxf>
          </x14:cfRule>
          <x14:cfRule type="cellIs" priority="4456" operator="equal" id="{1BE0BB5A-589A-4F23-9C92-FDA5E35609AB}">
            <xm:f>Data!$B$3</xm:f>
            <x14:dxf>
              <fill>
                <patternFill>
                  <bgColor theme="5"/>
                </patternFill>
              </fill>
            </x14:dxf>
          </x14:cfRule>
          <x14:cfRule type="cellIs" priority="4457" operator="equal" id="{CD2A3702-A79E-4518-9276-26532E9C39C3}">
            <xm:f>Data!$B$2</xm:f>
            <x14:dxf>
              <fill>
                <patternFill>
                  <bgColor theme="4"/>
                </patternFill>
              </fill>
            </x14:dxf>
          </x14:cfRule>
          <xm:sqref>A7 C7:E7</xm:sqref>
        </x14:conditionalFormatting>
        <x14:conditionalFormatting xmlns:xm="http://schemas.microsoft.com/office/excel/2006/main">
          <x14:cfRule type="expression" priority="4437" id="{D10FAD49-E6FD-45A5-A802-B851ABA1449D}">
            <xm:f>Data!$B$2</xm:f>
            <x14:dxf>
              <fill>
                <patternFill>
                  <bgColor rgb="FF9900FF"/>
                </patternFill>
              </fill>
            </x14:dxf>
          </x14:cfRule>
          <x14:cfRule type="expression" priority="4438" id="{BEA033C4-17D9-404C-AE0B-80CE16E53AD3}">
            <xm:f>Data!$B$10</xm:f>
            <x14:dxf>
              <fill>
                <patternFill patternType="solid">
                  <bgColor rgb="FFC0C0C0"/>
                </patternFill>
              </fill>
            </x14:dxf>
          </x14:cfRule>
          <x14:cfRule type="expression" priority="4439" id="{22786CAC-CFA4-4AF5-ACD1-A4A2F78EE439}">
            <xm:f>Data!$B$9</xm:f>
            <x14:dxf>
              <fill>
                <patternFill patternType="solid">
                  <bgColor rgb="FF00FF99"/>
                </patternFill>
              </fill>
            </x14:dxf>
          </x14:cfRule>
          <x14:cfRule type="expression" priority="4440" id="{50131FF5-3758-4A89-9924-53F4E3D02434}">
            <xm:f>Data!$B$8</xm:f>
            <x14:dxf>
              <fill>
                <patternFill>
                  <bgColor rgb="FFFF66FF"/>
                </patternFill>
              </fill>
            </x14:dxf>
          </x14:cfRule>
          <x14:cfRule type="expression" priority="4441" id="{7C6E015C-7AE3-4FB1-9EB3-D7CC57E865DC}">
            <xm:f>Data!$B$7</xm:f>
            <x14:dxf>
              <fill>
                <patternFill>
                  <bgColor theme="4" tint="0.79998168889431442"/>
                </patternFill>
              </fill>
            </x14:dxf>
          </x14:cfRule>
          <x14:cfRule type="expression" priority="4442" id="{2179B8E0-C2AF-4D8D-8B8A-C31EA9127B05}">
            <xm:f>Data!$B$6</xm:f>
            <x14:dxf>
              <fill>
                <patternFill>
                  <bgColor theme="5" tint="0.79998168889431442"/>
                </patternFill>
              </fill>
            </x14:dxf>
          </x14:cfRule>
          <x14:cfRule type="expression" priority="4443" id="{103CB466-67BE-4B84-B59B-4EF28835311F}">
            <xm:f>Data!$B$5</xm:f>
            <x14:dxf>
              <fill>
                <patternFill>
                  <bgColor theme="6" tint="0.79998168889431442"/>
                </patternFill>
              </fill>
            </x14:dxf>
          </x14:cfRule>
          <x14:cfRule type="expression" priority="4444" id="{A58F7F07-F472-446F-B013-A2AE5C02D122}">
            <xm:f>Data!$B$4</xm:f>
            <x14:dxf>
              <fill>
                <patternFill>
                  <bgColor theme="7" tint="0.79998168889431442"/>
                </patternFill>
              </fill>
            </x14:dxf>
          </x14:cfRule>
          <x14:cfRule type="expression" priority="4445" id="{9E9A596B-2A82-4C8F-A537-7B8994163E76}">
            <xm:f>Data!$B$3</xm:f>
            <x14:dxf>
              <fill>
                <patternFill>
                  <bgColor theme="8" tint="0.79998168889431442"/>
                </patternFill>
              </fill>
            </x14:dxf>
          </x14:cfRule>
          <x14:cfRule type="expression" priority="4446" id="{EBD6DF35-E5EA-43D9-91C6-F4FA6CC39813}">
            <xm:f>Data!$B$2</xm:f>
            <x14:dxf>
              <fill>
                <patternFill>
                  <bgColor theme="9" tint="0.79998168889431442"/>
                </patternFill>
              </fill>
            </x14:dxf>
          </x14:cfRule>
          <xm:sqref>N8:P8 R8:W8 Y8:AD8 AF8:AK8 AT8:AY8 BA8:BF8 N9:AL9 AN8:AO9 AQ9:BG9 AQ8:AR8</xm:sqref>
        </x14:conditionalFormatting>
        <x14:conditionalFormatting xmlns:xm="http://schemas.microsoft.com/office/excel/2006/main">
          <x14:cfRule type="expression" priority="4427" id="{4D1BB697-AA33-4E96-B4F2-193D16926E4B}">
            <xm:f>Data!$B$2</xm:f>
            <x14:dxf>
              <fill>
                <patternFill>
                  <bgColor rgb="FF9900FF"/>
                </patternFill>
              </fill>
            </x14:dxf>
          </x14:cfRule>
          <x14:cfRule type="expression" priority="4428" id="{9B7D35A5-DFAE-4101-BA83-9A13F6D9B052}">
            <xm:f>Data!$B$10</xm:f>
            <x14:dxf>
              <fill>
                <patternFill patternType="solid">
                  <bgColor rgb="FFC0C0C0"/>
                </patternFill>
              </fill>
            </x14:dxf>
          </x14:cfRule>
          <x14:cfRule type="expression" priority="4429" id="{6A787E80-CC1E-4F9F-B59D-695BF82491E9}">
            <xm:f>Data!$B$9</xm:f>
            <x14:dxf>
              <fill>
                <patternFill patternType="solid">
                  <bgColor rgb="FF00FF99"/>
                </patternFill>
              </fill>
            </x14:dxf>
          </x14:cfRule>
          <x14:cfRule type="expression" priority="4430" id="{3BC3A156-B74B-46D8-B740-7B6887FE01EF}">
            <xm:f>Data!$B$8</xm:f>
            <x14:dxf>
              <fill>
                <patternFill>
                  <bgColor rgb="FFFF66FF"/>
                </patternFill>
              </fill>
            </x14:dxf>
          </x14:cfRule>
          <x14:cfRule type="expression" priority="4431" id="{71B3F66C-343C-46CF-A2C4-5637988DFE70}">
            <xm:f>Data!$B$7</xm:f>
            <x14:dxf>
              <fill>
                <patternFill>
                  <bgColor theme="4" tint="0.79998168889431442"/>
                </patternFill>
              </fill>
            </x14:dxf>
          </x14:cfRule>
          <x14:cfRule type="expression" priority="4432" id="{0944475C-69A8-458E-AAB2-5FE8F639BF41}">
            <xm:f>Data!$B$6</xm:f>
            <x14:dxf>
              <fill>
                <patternFill>
                  <bgColor theme="5" tint="0.79998168889431442"/>
                </patternFill>
              </fill>
            </x14:dxf>
          </x14:cfRule>
          <x14:cfRule type="expression" priority="4433" id="{EE8E4EDA-70AD-43B0-ADC8-1C99F07ABD8B}">
            <xm:f>Data!$B$5</xm:f>
            <x14:dxf>
              <fill>
                <patternFill>
                  <bgColor theme="6" tint="0.79998168889431442"/>
                </patternFill>
              </fill>
            </x14:dxf>
          </x14:cfRule>
          <x14:cfRule type="expression" priority="4434" id="{DB48A517-0755-4C85-90D9-C5EB3FA38300}">
            <xm:f>Data!$B$4</xm:f>
            <x14:dxf>
              <fill>
                <patternFill>
                  <bgColor theme="7" tint="0.79998168889431442"/>
                </patternFill>
              </fill>
            </x14:dxf>
          </x14:cfRule>
          <x14:cfRule type="expression" priority="4435" id="{113C616E-C693-4F70-9573-797579B56570}">
            <xm:f>Data!$B$3</xm:f>
            <x14:dxf>
              <fill>
                <patternFill>
                  <bgColor theme="8" tint="0.79998168889431442"/>
                </patternFill>
              </fill>
            </x14:dxf>
          </x14:cfRule>
          <x14:cfRule type="expression" priority="4436" id="{F213C231-B871-425F-96D6-86892B2EAF82}">
            <xm:f>Data!$B$2</xm:f>
            <x14:dxf>
              <fill>
                <patternFill>
                  <bgColor theme="9" tint="0.79998168889431442"/>
                </patternFill>
              </fill>
            </x14:dxf>
          </x14:cfRule>
          <xm:sqref>N7:AL7 AN7:AO7 AQ7:BG7</xm:sqref>
        </x14:conditionalFormatting>
        <x14:conditionalFormatting xmlns:xm="http://schemas.microsoft.com/office/excel/2006/main">
          <x14:cfRule type="expression" priority="4417" id="{9E135F01-36A2-4F21-8370-4A882A59EB55}">
            <xm:f>Data!$B$2</xm:f>
            <x14:dxf>
              <fill>
                <patternFill>
                  <bgColor rgb="FF9900FF"/>
                </patternFill>
              </fill>
            </x14:dxf>
          </x14:cfRule>
          <x14:cfRule type="expression" priority="4418" id="{144E174F-5C63-4F68-95D8-3D8FC937065B}">
            <xm:f>Data!$B$10</xm:f>
            <x14:dxf>
              <fill>
                <patternFill patternType="solid">
                  <bgColor rgb="FFC0C0C0"/>
                </patternFill>
              </fill>
            </x14:dxf>
          </x14:cfRule>
          <x14:cfRule type="expression" priority="4419" id="{CE66CD5A-C879-4A82-8F7E-1EEECC31EBE6}">
            <xm:f>Data!$B$9</xm:f>
            <x14:dxf>
              <fill>
                <patternFill patternType="solid">
                  <bgColor rgb="FF00FF99"/>
                </patternFill>
              </fill>
            </x14:dxf>
          </x14:cfRule>
          <x14:cfRule type="expression" priority="4420" id="{260602EC-BDA4-4CF6-BA91-DEB5CCD9E4EB}">
            <xm:f>Data!$B$8</xm:f>
            <x14:dxf>
              <fill>
                <patternFill>
                  <bgColor rgb="FFFF66FF"/>
                </patternFill>
              </fill>
            </x14:dxf>
          </x14:cfRule>
          <x14:cfRule type="expression" priority="4421" id="{5FE9928D-3A74-4197-A40B-9A63E021651A}">
            <xm:f>Data!$B$7</xm:f>
            <x14:dxf>
              <fill>
                <patternFill>
                  <bgColor theme="4" tint="0.79998168889431442"/>
                </patternFill>
              </fill>
            </x14:dxf>
          </x14:cfRule>
          <x14:cfRule type="expression" priority="4422" id="{325C35EA-A716-479C-B4DD-FEFDAC8B6AD4}">
            <xm:f>Data!$B$6</xm:f>
            <x14:dxf>
              <fill>
                <patternFill>
                  <bgColor theme="5" tint="0.79998168889431442"/>
                </patternFill>
              </fill>
            </x14:dxf>
          </x14:cfRule>
          <x14:cfRule type="expression" priority="4423" id="{2C8FB091-E252-4E8E-8D29-D4ECCB31B6D0}">
            <xm:f>Data!$B$5</xm:f>
            <x14:dxf>
              <fill>
                <patternFill>
                  <bgColor theme="6" tint="0.79998168889431442"/>
                </patternFill>
              </fill>
            </x14:dxf>
          </x14:cfRule>
          <x14:cfRule type="expression" priority="4424" id="{3B7182CD-B973-4DD4-9F66-A5690D5F1875}">
            <xm:f>Data!$B$4</xm:f>
            <x14:dxf>
              <fill>
                <patternFill>
                  <bgColor theme="7" tint="0.79998168889431442"/>
                </patternFill>
              </fill>
            </x14:dxf>
          </x14:cfRule>
          <x14:cfRule type="expression" priority="4425" id="{49DA5034-4D6E-45BE-92BB-D4A09DA5A376}">
            <xm:f>Data!$B$3</xm:f>
            <x14:dxf>
              <fill>
                <patternFill>
                  <bgColor theme="8" tint="0.79998168889431442"/>
                </patternFill>
              </fill>
            </x14:dxf>
          </x14:cfRule>
          <x14:cfRule type="expression" priority="4426" id="{F2A1BD39-248D-45AF-96CE-CE2A689E4C5B}">
            <xm:f>Data!$B$2</xm:f>
            <x14:dxf>
              <fill>
                <patternFill>
                  <bgColor theme="9" tint="0.79998168889431442"/>
                </patternFill>
              </fill>
            </x14:dxf>
          </x14:cfRule>
          <xm:sqref>AM9</xm:sqref>
        </x14:conditionalFormatting>
        <x14:conditionalFormatting xmlns:xm="http://schemas.microsoft.com/office/excel/2006/main">
          <x14:cfRule type="expression" priority="4407" id="{2D6F5573-B558-42D4-8073-8594A61054D0}">
            <xm:f>Data!$B$2</xm:f>
            <x14:dxf>
              <fill>
                <patternFill>
                  <bgColor rgb="FF9900FF"/>
                </patternFill>
              </fill>
            </x14:dxf>
          </x14:cfRule>
          <x14:cfRule type="expression" priority="4408" id="{6E5C7470-638E-444E-A090-C51C4AA40101}">
            <xm:f>Data!$B$10</xm:f>
            <x14:dxf>
              <fill>
                <patternFill patternType="solid">
                  <bgColor rgb="FFC0C0C0"/>
                </patternFill>
              </fill>
            </x14:dxf>
          </x14:cfRule>
          <x14:cfRule type="expression" priority="4409" id="{B5A152BD-E4C1-4544-9912-F2CAD3941327}">
            <xm:f>Data!$B$9</xm:f>
            <x14:dxf>
              <fill>
                <patternFill patternType="solid">
                  <bgColor rgb="FF00FF99"/>
                </patternFill>
              </fill>
            </x14:dxf>
          </x14:cfRule>
          <x14:cfRule type="expression" priority="4410" id="{D529CA42-F5D5-406A-B4B7-284021BE4339}">
            <xm:f>Data!$B$8</xm:f>
            <x14:dxf>
              <fill>
                <patternFill>
                  <bgColor rgb="FFFF66FF"/>
                </patternFill>
              </fill>
            </x14:dxf>
          </x14:cfRule>
          <x14:cfRule type="expression" priority="4411" id="{F19319CD-3237-447E-B3DF-2CCF57390F61}">
            <xm:f>Data!$B$7</xm:f>
            <x14:dxf>
              <fill>
                <patternFill>
                  <bgColor theme="4" tint="0.79998168889431442"/>
                </patternFill>
              </fill>
            </x14:dxf>
          </x14:cfRule>
          <x14:cfRule type="expression" priority="4412" id="{C85297DA-3855-4F89-92E8-880C489BDEED}">
            <xm:f>Data!$B$6</xm:f>
            <x14:dxf>
              <fill>
                <patternFill>
                  <bgColor theme="5" tint="0.79998168889431442"/>
                </patternFill>
              </fill>
            </x14:dxf>
          </x14:cfRule>
          <x14:cfRule type="expression" priority="4413" id="{0E585209-0E22-4806-B93E-1415C9135C70}">
            <xm:f>Data!$B$5</xm:f>
            <x14:dxf>
              <fill>
                <patternFill>
                  <bgColor theme="6" tint="0.79998168889431442"/>
                </patternFill>
              </fill>
            </x14:dxf>
          </x14:cfRule>
          <x14:cfRule type="expression" priority="4414" id="{32095BEB-68D5-4216-A750-32D97EBEC17C}">
            <xm:f>Data!$B$4</xm:f>
            <x14:dxf>
              <fill>
                <patternFill>
                  <bgColor theme="7" tint="0.79998168889431442"/>
                </patternFill>
              </fill>
            </x14:dxf>
          </x14:cfRule>
          <x14:cfRule type="expression" priority="4415" id="{CC1B28BD-23DD-4FF4-800B-52AB29C83EC4}">
            <xm:f>Data!$B$3</xm:f>
            <x14:dxf>
              <fill>
                <patternFill>
                  <bgColor theme="8" tint="0.79998168889431442"/>
                </patternFill>
              </fill>
            </x14:dxf>
          </x14:cfRule>
          <x14:cfRule type="expression" priority="4416" id="{A77ACC37-11D7-4456-B83F-7E2119B84A8E}">
            <xm:f>Data!$B$2</xm:f>
            <x14:dxf>
              <fill>
                <patternFill>
                  <bgColor theme="9" tint="0.79998168889431442"/>
                </patternFill>
              </fill>
            </x14:dxf>
          </x14:cfRule>
          <xm:sqref>AM7</xm:sqref>
        </x14:conditionalFormatting>
        <x14:conditionalFormatting xmlns:xm="http://schemas.microsoft.com/office/excel/2006/main">
          <x14:cfRule type="cellIs" priority="4387" operator="equal" id="{4E00A867-C179-4418-A776-1381294DCB2C}">
            <xm:f>Data!$B$12</xm:f>
            <x14:dxf>
              <fill>
                <patternFill>
                  <bgColor rgb="FFFF9900"/>
                </patternFill>
              </fill>
            </x14:dxf>
          </x14:cfRule>
          <x14:cfRule type="cellIs" priority="4388" operator="equal" id="{1009BE3C-20DA-45C2-8AF6-1AE03AB36D5B}">
            <xm:f>Data!$B$10</xm:f>
            <x14:dxf>
              <fill>
                <patternFill>
                  <bgColor rgb="FF00FFFF"/>
                </patternFill>
              </fill>
            </x14:dxf>
          </x14:cfRule>
          <x14:cfRule type="cellIs" priority="4389" operator="equal" id="{D9916523-83E5-4149-BB32-7FEABE57B515}">
            <xm:f>Data!$B$11</xm:f>
            <x14:dxf>
              <fill>
                <patternFill>
                  <bgColor rgb="FFCC9900"/>
                </patternFill>
              </fill>
            </x14:dxf>
          </x14:cfRule>
          <x14:cfRule type="cellIs" priority="4390" operator="equal" id="{D137F0D7-3A97-4B78-AD31-5B21DBC07C0E}">
            <xm:f>Data!$B$9</xm:f>
            <x14:dxf>
              <fill>
                <patternFill>
                  <bgColor rgb="FFFF66FF"/>
                </patternFill>
              </fill>
            </x14:dxf>
          </x14:cfRule>
          <x14:cfRule type="cellIs" priority="4391" operator="equal" id="{BB05E20B-1391-4F22-AC96-8ABF9252DA96}">
            <xm:f>Data!$B$7</xm:f>
            <x14:dxf>
              <fill>
                <patternFill>
                  <bgColor rgb="FFFF7C80"/>
                </patternFill>
              </fill>
            </x14:dxf>
          </x14:cfRule>
          <x14:cfRule type="cellIs" priority="4392" operator="equal" id="{80B11AFE-2D2E-4923-8B8A-E2B857F6412A}">
            <xm:f>Data!$B$8</xm:f>
            <x14:dxf>
              <fill>
                <patternFill>
                  <bgColor rgb="FFFFFF00"/>
                </patternFill>
              </fill>
            </x14:dxf>
          </x14:cfRule>
          <x14:cfRule type="cellIs" priority="4393" operator="equal" id="{4010E2EF-B343-47FE-A60E-A12D90C7BF9D}">
            <xm:f>Data!$B$6</xm:f>
            <x14:dxf>
              <fill>
                <patternFill>
                  <bgColor theme="9"/>
                </patternFill>
              </fill>
            </x14:dxf>
          </x14:cfRule>
          <x14:cfRule type="cellIs" priority="4394" operator="equal" id="{9D6C9235-F240-4053-B436-267442EBFD92}">
            <xm:f>Data!$B$5</xm:f>
            <x14:dxf>
              <fill>
                <patternFill>
                  <bgColor theme="7"/>
                </patternFill>
              </fill>
            </x14:dxf>
          </x14:cfRule>
          <x14:cfRule type="cellIs" priority="4395" operator="equal" id="{736F7E19-2672-40AB-A41E-871021AE44EF}">
            <xm:f>Data!$B$4</xm:f>
            <x14:dxf>
              <fill>
                <patternFill>
                  <bgColor theme="6"/>
                </patternFill>
              </fill>
            </x14:dxf>
          </x14:cfRule>
          <x14:cfRule type="cellIs" priority="4396" operator="equal" id="{024B38CE-87AE-4D3B-82CA-7DB7828F51DC}">
            <xm:f>Data!$B$3</xm:f>
            <x14:dxf>
              <fill>
                <patternFill>
                  <bgColor theme="5"/>
                </patternFill>
              </fill>
            </x14:dxf>
          </x14:cfRule>
          <x14:cfRule type="cellIs" priority="4397" operator="equal" id="{565FCC36-FC1E-43F0-9D9B-B9D63525164D}">
            <xm:f>Data!$B$2</xm:f>
            <x14:dxf>
              <fill>
                <patternFill>
                  <bgColor theme="4"/>
                </patternFill>
              </fill>
            </x14:dxf>
          </x14:cfRule>
          <x14:cfRule type="expression" priority="4398" id="{54017FEB-6E0A-42F8-8AC8-31DAE8AC39B3}">
            <xm:f>Data!$B$2</xm:f>
            <x14:dxf>
              <fill>
                <patternFill>
                  <bgColor rgb="FF9900FF"/>
                </patternFill>
              </fill>
            </x14:dxf>
          </x14:cfRule>
          <x14:cfRule type="expression" priority="4399" id="{67172BD4-F60F-4014-B968-C7AC53E928F5}">
            <xm:f>Data!$B$10</xm:f>
            <x14:dxf>
              <fill>
                <patternFill patternType="solid">
                  <bgColor rgb="FFC0C0C0"/>
                </patternFill>
              </fill>
            </x14:dxf>
          </x14:cfRule>
          <x14:cfRule type="expression" priority="4400" id="{A0AC5BA0-034A-4B7B-B74F-1DC957D3D6DC}">
            <xm:f>Data!$B$9</xm:f>
            <x14:dxf>
              <fill>
                <patternFill patternType="solid">
                  <bgColor rgb="FF00FF99"/>
                </patternFill>
              </fill>
            </x14:dxf>
          </x14:cfRule>
          <x14:cfRule type="expression" priority="4401" id="{1C989B76-D07E-4189-BC08-CBEFAFBD6E84}">
            <xm:f>Data!$B$8</xm:f>
            <x14:dxf>
              <fill>
                <patternFill>
                  <bgColor rgb="FFFF66FF"/>
                </patternFill>
              </fill>
            </x14:dxf>
          </x14:cfRule>
          <x14:cfRule type="expression" priority="4402" id="{C36459AE-4D94-4F9A-AE45-ED768FD39FDF}">
            <xm:f>Data!$B$7</xm:f>
            <x14:dxf>
              <fill>
                <patternFill>
                  <bgColor theme="4" tint="0.79998168889431442"/>
                </patternFill>
              </fill>
            </x14:dxf>
          </x14:cfRule>
          <x14:cfRule type="expression" priority="4403" id="{651E6094-4F22-432C-8EB7-DF4B8B0404D6}">
            <xm:f>Data!$B$6</xm:f>
            <x14:dxf>
              <fill>
                <patternFill>
                  <bgColor theme="5" tint="0.79998168889431442"/>
                </patternFill>
              </fill>
            </x14:dxf>
          </x14:cfRule>
          <xm:sqref>ED7</xm:sqref>
        </x14:conditionalFormatting>
        <x14:conditionalFormatting xmlns:xm="http://schemas.microsoft.com/office/excel/2006/main">
          <x14:cfRule type="cellIs" priority="4353" operator="equal" id="{ACF0207B-F988-458C-A045-5110C63E6E98}">
            <xm:f>Data!$B$12</xm:f>
            <x14:dxf>
              <fill>
                <patternFill>
                  <bgColor rgb="FFFF9900"/>
                </patternFill>
              </fill>
            </x14:dxf>
          </x14:cfRule>
          <x14:cfRule type="cellIs" priority="4354" operator="equal" id="{65F4116D-863A-476F-B810-B35CB9E80D8B}">
            <xm:f>Data!$B$10</xm:f>
            <x14:dxf>
              <fill>
                <patternFill>
                  <bgColor rgb="FF00FFFF"/>
                </patternFill>
              </fill>
            </x14:dxf>
          </x14:cfRule>
          <x14:cfRule type="cellIs" priority="4355" operator="equal" id="{B9ED4057-CC44-4D3F-A075-9756B73E5B92}">
            <xm:f>Data!$B$11</xm:f>
            <x14:dxf>
              <fill>
                <patternFill>
                  <bgColor rgb="FFCC9900"/>
                </patternFill>
              </fill>
            </x14:dxf>
          </x14:cfRule>
          <x14:cfRule type="cellIs" priority="4356" operator="equal" id="{D9C8F346-7B8A-46BF-84B5-AB1147C59755}">
            <xm:f>Data!$B$9</xm:f>
            <x14:dxf>
              <fill>
                <patternFill>
                  <bgColor rgb="FFFF66FF"/>
                </patternFill>
              </fill>
            </x14:dxf>
          </x14:cfRule>
          <x14:cfRule type="cellIs" priority="4357" operator="equal" id="{07DF8D3C-7D38-45C7-90EB-F1CE95FE7687}">
            <xm:f>Data!$B$7</xm:f>
            <x14:dxf>
              <fill>
                <patternFill>
                  <bgColor rgb="FFFF7C80"/>
                </patternFill>
              </fill>
            </x14:dxf>
          </x14:cfRule>
          <x14:cfRule type="cellIs" priority="4358" operator="equal" id="{1C54804E-74F0-4DFF-A1B2-5ACB266B80BB}">
            <xm:f>Data!$B$8</xm:f>
            <x14:dxf>
              <fill>
                <patternFill>
                  <bgColor rgb="FFFFFF00"/>
                </patternFill>
              </fill>
            </x14:dxf>
          </x14:cfRule>
          <x14:cfRule type="cellIs" priority="4359" operator="equal" id="{E6714606-B949-451C-9770-BE9424DCFD45}">
            <xm:f>Data!$B$6</xm:f>
            <x14:dxf>
              <fill>
                <patternFill>
                  <bgColor theme="9"/>
                </patternFill>
              </fill>
            </x14:dxf>
          </x14:cfRule>
          <x14:cfRule type="cellIs" priority="4360" operator="equal" id="{120541C5-B976-4451-91FE-0CB560DCD627}">
            <xm:f>Data!$B$5</xm:f>
            <x14:dxf>
              <fill>
                <patternFill>
                  <bgColor theme="7"/>
                </patternFill>
              </fill>
            </x14:dxf>
          </x14:cfRule>
          <x14:cfRule type="cellIs" priority="4361" operator="equal" id="{17992445-294A-4D13-89EE-3A6AA04148E7}">
            <xm:f>Data!$B$4</xm:f>
            <x14:dxf>
              <fill>
                <patternFill>
                  <bgColor theme="6"/>
                </patternFill>
              </fill>
            </x14:dxf>
          </x14:cfRule>
          <x14:cfRule type="cellIs" priority="4362" operator="equal" id="{6F0495D5-3B10-46A2-8242-10497441DA2F}">
            <xm:f>Data!$B$3</xm:f>
            <x14:dxf>
              <fill>
                <patternFill>
                  <bgColor theme="5"/>
                </patternFill>
              </fill>
            </x14:dxf>
          </x14:cfRule>
          <x14:cfRule type="cellIs" priority="4363" operator="equal" id="{4A816D88-2A26-4DE4-A099-468623C982FB}">
            <xm:f>Data!$B$2</xm:f>
            <x14:dxf>
              <fill>
                <patternFill>
                  <bgColor theme="4"/>
                </patternFill>
              </fill>
            </x14:dxf>
          </x14:cfRule>
          <x14:cfRule type="expression" priority="4364" id="{9B26A4AB-ED37-4301-9A56-68C6482C8B69}">
            <xm:f>Data!$B$2</xm:f>
            <x14:dxf>
              <fill>
                <patternFill>
                  <bgColor rgb="FF9900FF"/>
                </patternFill>
              </fill>
            </x14:dxf>
          </x14:cfRule>
          <x14:cfRule type="expression" priority="4365" id="{7710FF27-A204-43D7-940F-AEF837FF3F41}">
            <xm:f>Data!$B$10</xm:f>
            <x14:dxf>
              <fill>
                <patternFill patternType="solid">
                  <bgColor rgb="FFC0C0C0"/>
                </patternFill>
              </fill>
            </x14:dxf>
          </x14:cfRule>
          <x14:cfRule type="expression" priority="4366" id="{92CCBC3B-62DD-431B-BB5B-6DB4F76CF882}">
            <xm:f>Data!$B$9</xm:f>
            <x14:dxf>
              <fill>
                <patternFill patternType="solid">
                  <bgColor rgb="FF00FF99"/>
                </patternFill>
              </fill>
            </x14:dxf>
          </x14:cfRule>
          <x14:cfRule type="expression" priority="4367" id="{454FD60F-3A10-431B-A297-CD54180DB1D2}">
            <xm:f>Data!$B$8</xm:f>
            <x14:dxf>
              <fill>
                <patternFill>
                  <bgColor rgb="FFFF66FF"/>
                </patternFill>
              </fill>
            </x14:dxf>
          </x14:cfRule>
          <x14:cfRule type="expression" priority="4368" id="{3927ED45-E230-4997-980A-6821D2FD14E7}">
            <xm:f>Data!$B$7</xm:f>
            <x14:dxf>
              <fill>
                <patternFill>
                  <bgColor theme="4" tint="0.79998168889431442"/>
                </patternFill>
              </fill>
            </x14:dxf>
          </x14:cfRule>
          <x14:cfRule type="expression" priority="4369" id="{D244B75D-8437-4B1F-BF5C-3EC584CB1800}">
            <xm:f>Data!$B$6</xm:f>
            <x14:dxf>
              <fill>
                <patternFill>
                  <bgColor theme="5" tint="0.79998168889431442"/>
                </patternFill>
              </fill>
            </x14:dxf>
          </x14:cfRule>
          <xm:sqref>EE7</xm:sqref>
        </x14:conditionalFormatting>
        <x14:conditionalFormatting xmlns:xm="http://schemas.microsoft.com/office/excel/2006/main">
          <x14:cfRule type="cellIs" priority="4336" operator="equal" id="{73B6FF82-2048-4146-AF2F-27C8BCC7967E}">
            <xm:f>Data!$B$12</xm:f>
            <x14:dxf>
              <fill>
                <patternFill>
                  <bgColor rgb="FFFF9900"/>
                </patternFill>
              </fill>
            </x14:dxf>
          </x14:cfRule>
          <x14:cfRule type="cellIs" priority="4337" operator="equal" id="{FCAAEAAC-1A1C-4B51-8902-F0194F195623}">
            <xm:f>Data!$B$10</xm:f>
            <x14:dxf>
              <fill>
                <patternFill>
                  <bgColor rgb="FF00FFFF"/>
                </patternFill>
              </fill>
            </x14:dxf>
          </x14:cfRule>
          <x14:cfRule type="cellIs" priority="4338" operator="equal" id="{D6B868C7-D775-4C07-BB11-704620D2C288}">
            <xm:f>Data!$B$11</xm:f>
            <x14:dxf>
              <fill>
                <patternFill>
                  <bgColor rgb="FFCC9900"/>
                </patternFill>
              </fill>
            </x14:dxf>
          </x14:cfRule>
          <x14:cfRule type="cellIs" priority="4339" operator="equal" id="{4EE9FC12-553E-400A-9993-455E55007BD5}">
            <xm:f>Data!$B$9</xm:f>
            <x14:dxf>
              <fill>
                <patternFill>
                  <bgColor rgb="FFFF66FF"/>
                </patternFill>
              </fill>
            </x14:dxf>
          </x14:cfRule>
          <x14:cfRule type="cellIs" priority="4340" operator="equal" id="{6B001C89-AAE2-46E1-814D-E6902452D196}">
            <xm:f>Data!$B$7</xm:f>
            <x14:dxf>
              <fill>
                <patternFill>
                  <bgColor rgb="FFFF7C80"/>
                </patternFill>
              </fill>
            </x14:dxf>
          </x14:cfRule>
          <x14:cfRule type="cellIs" priority="4341" operator="equal" id="{8B188050-9C07-41F4-97F2-09060CDFBFA2}">
            <xm:f>Data!$B$8</xm:f>
            <x14:dxf>
              <fill>
                <patternFill>
                  <bgColor rgb="FFFFFF00"/>
                </patternFill>
              </fill>
            </x14:dxf>
          </x14:cfRule>
          <x14:cfRule type="cellIs" priority="4342" operator="equal" id="{F58BC6E1-5498-48EE-9103-860043A45FCA}">
            <xm:f>Data!$B$6</xm:f>
            <x14:dxf>
              <fill>
                <patternFill>
                  <bgColor theme="9"/>
                </patternFill>
              </fill>
            </x14:dxf>
          </x14:cfRule>
          <x14:cfRule type="cellIs" priority="4343" operator="equal" id="{E2CAE6E0-BF7D-42DC-8DE3-8CB508928252}">
            <xm:f>Data!$B$5</xm:f>
            <x14:dxf>
              <fill>
                <patternFill>
                  <bgColor theme="7"/>
                </patternFill>
              </fill>
            </x14:dxf>
          </x14:cfRule>
          <x14:cfRule type="cellIs" priority="4344" operator="equal" id="{CB85F6A7-115F-4DF8-B27C-D2534099573B}">
            <xm:f>Data!$B$4</xm:f>
            <x14:dxf>
              <fill>
                <patternFill>
                  <bgColor theme="6"/>
                </patternFill>
              </fill>
            </x14:dxf>
          </x14:cfRule>
          <x14:cfRule type="cellIs" priority="4345" operator="equal" id="{99ABCB0A-FCE9-499C-ACF9-727784F743D2}">
            <xm:f>Data!$B$3</xm:f>
            <x14:dxf>
              <fill>
                <patternFill>
                  <bgColor theme="5"/>
                </patternFill>
              </fill>
            </x14:dxf>
          </x14:cfRule>
          <x14:cfRule type="cellIs" priority="4346" operator="equal" id="{0DAFFAD8-5D3B-404B-AE60-847EA900E301}">
            <xm:f>Data!$B$2</xm:f>
            <x14:dxf>
              <fill>
                <patternFill>
                  <bgColor theme="4"/>
                </patternFill>
              </fill>
            </x14:dxf>
          </x14:cfRule>
          <x14:cfRule type="expression" priority="4347" id="{BB9B983B-5F37-47AF-8E46-2293CF7D14E9}">
            <xm:f>Data!$B$2</xm:f>
            <x14:dxf>
              <fill>
                <patternFill>
                  <bgColor rgb="FF9900FF"/>
                </patternFill>
              </fill>
            </x14:dxf>
          </x14:cfRule>
          <x14:cfRule type="expression" priority="4348" id="{8E951858-52FE-42A1-9FA1-753E08107172}">
            <xm:f>Data!$B$10</xm:f>
            <x14:dxf>
              <fill>
                <patternFill patternType="solid">
                  <bgColor rgb="FFC0C0C0"/>
                </patternFill>
              </fill>
            </x14:dxf>
          </x14:cfRule>
          <x14:cfRule type="expression" priority="4349" id="{D5311297-5A5F-41B3-9B89-61E09F7DD7F8}">
            <xm:f>Data!$B$9</xm:f>
            <x14:dxf>
              <fill>
                <patternFill patternType="solid">
                  <bgColor rgb="FF00FF99"/>
                </patternFill>
              </fill>
            </x14:dxf>
          </x14:cfRule>
          <x14:cfRule type="expression" priority="4350" id="{7A4D30F2-BF02-4396-9417-EB55C8822F5B}">
            <xm:f>Data!$B$8</xm:f>
            <x14:dxf>
              <fill>
                <patternFill>
                  <bgColor rgb="FFFF66FF"/>
                </patternFill>
              </fill>
            </x14:dxf>
          </x14:cfRule>
          <x14:cfRule type="expression" priority="4351" id="{CE0503A3-0DBE-4049-A88F-D1AC2A25BB21}">
            <xm:f>Data!$B$7</xm:f>
            <x14:dxf>
              <fill>
                <patternFill>
                  <bgColor theme="4" tint="0.79998168889431442"/>
                </patternFill>
              </fill>
            </x14:dxf>
          </x14:cfRule>
          <x14:cfRule type="expression" priority="4352" id="{15CE95C6-2C65-4AA4-91EA-3F52417E4736}">
            <xm:f>Data!$B$6</xm:f>
            <x14:dxf>
              <fill>
                <patternFill>
                  <bgColor theme="5" tint="0.79998168889431442"/>
                </patternFill>
              </fill>
            </x14:dxf>
          </x14:cfRule>
          <xm:sqref>EF7:EK7</xm:sqref>
        </x14:conditionalFormatting>
        <x14:conditionalFormatting xmlns:xm="http://schemas.microsoft.com/office/excel/2006/main">
          <x14:cfRule type="cellIs" priority="4319" operator="equal" id="{7A09A2D4-28D7-4410-934E-309CAF6FCF10}">
            <xm:f>Data!$B$12</xm:f>
            <x14:dxf>
              <fill>
                <patternFill>
                  <bgColor rgb="FFFF9900"/>
                </patternFill>
              </fill>
            </x14:dxf>
          </x14:cfRule>
          <x14:cfRule type="cellIs" priority="4320" operator="equal" id="{29C9F155-316B-4D7E-AF47-55C815AAA8C1}">
            <xm:f>Data!$B$10</xm:f>
            <x14:dxf>
              <fill>
                <patternFill>
                  <bgColor rgb="FF00FFFF"/>
                </patternFill>
              </fill>
            </x14:dxf>
          </x14:cfRule>
          <x14:cfRule type="cellIs" priority="4321" operator="equal" id="{E542900B-8029-473E-A02F-B548FCD14379}">
            <xm:f>Data!$B$11</xm:f>
            <x14:dxf>
              <fill>
                <patternFill>
                  <bgColor rgb="FFCC9900"/>
                </patternFill>
              </fill>
            </x14:dxf>
          </x14:cfRule>
          <x14:cfRule type="cellIs" priority="4322" operator="equal" id="{EBD416C7-7FF5-451A-8B5E-0CAA644756AA}">
            <xm:f>Data!$B$9</xm:f>
            <x14:dxf>
              <fill>
                <patternFill>
                  <bgColor rgb="FFFF66FF"/>
                </patternFill>
              </fill>
            </x14:dxf>
          </x14:cfRule>
          <x14:cfRule type="cellIs" priority="4323" operator="equal" id="{C566D97B-E451-4B44-AA89-9DEB39C195F9}">
            <xm:f>Data!$B$7</xm:f>
            <x14:dxf>
              <fill>
                <patternFill>
                  <bgColor rgb="FFFF7C80"/>
                </patternFill>
              </fill>
            </x14:dxf>
          </x14:cfRule>
          <x14:cfRule type="cellIs" priority="4324" operator="equal" id="{48E57BC6-7DDE-4E61-9118-B4ADD4C960CF}">
            <xm:f>Data!$B$8</xm:f>
            <x14:dxf>
              <fill>
                <patternFill>
                  <bgColor rgb="FFFFFF00"/>
                </patternFill>
              </fill>
            </x14:dxf>
          </x14:cfRule>
          <x14:cfRule type="cellIs" priority="4325" operator="equal" id="{68600A0C-1C1B-400C-BBE4-7F3F0770CA50}">
            <xm:f>Data!$B$6</xm:f>
            <x14:dxf>
              <fill>
                <patternFill>
                  <bgColor theme="9"/>
                </patternFill>
              </fill>
            </x14:dxf>
          </x14:cfRule>
          <x14:cfRule type="cellIs" priority="4326" operator="equal" id="{772F6D0B-2803-4098-AB89-C61A81C04B3F}">
            <xm:f>Data!$B$5</xm:f>
            <x14:dxf>
              <fill>
                <patternFill>
                  <bgColor theme="7"/>
                </patternFill>
              </fill>
            </x14:dxf>
          </x14:cfRule>
          <x14:cfRule type="cellIs" priority="4327" operator="equal" id="{F6BC166E-EB33-4E55-95B4-82890A21D0F3}">
            <xm:f>Data!$B$4</xm:f>
            <x14:dxf>
              <fill>
                <patternFill>
                  <bgColor theme="6"/>
                </patternFill>
              </fill>
            </x14:dxf>
          </x14:cfRule>
          <x14:cfRule type="cellIs" priority="4328" operator="equal" id="{AF957D8B-6C4E-4831-AACB-C565BB285C28}">
            <xm:f>Data!$B$3</xm:f>
            <x14:dxf>
              <fill>
                <patternFill>
                  <bgColor theme="5"/>
                </patternFill>
              </fill>
            </x14:dxf>
          </x14:cfRule>
          <x14:cfRule type="cellIs" priority="4329" operator="equal" id="{0BE4F027-E0EA-48EF-9F3F-CA90F388BEB2}">
            <xm:f>Data!$B$2</xm:f>
            <x14:dxf>
              <fill>
                <patternFill>
                  <bgColor theme="4"/>
                </patternFill>
              </fill>
            </x14:dxf>
          </x14:cfRule>
          <x14:cfRule type="expression" priority="4330" id="{6853D277-8047-4192-9CDD-4B6350C1FB41}">
            <xm:f>Data!$B$2</xm:f>
            <x14:dxf>
              <fill>
                <patternFill>
                  <bgColor rgb="FF9900FF"/>
                </patternFill>
              </fill>
            </x14:dxf>
          </x14:cfRule>
          <x14:cfRule type="expression" priority="4331" id="{383A080F-2799-4DCF-B5F2-86947C901319}">
            <xm:f>Data!$B$10</xm:f>
            <x14:dxf>
              <fill>
                <patternFill patternType="solid">
                  <bgColor rgb="FFC0C0C0"/>
                </patternFill>
              </fill>
            </x14:dxf>
          </x14:cfRule>
          <x14:cfRule type="expression" priority="4332" id="{E224B2B8-A119-4292-9CF9-23FAEA2038AB}">
            <xm:f>Data!$B$9</xm:f>
            <x14:dxf>
              <fill>
                <patternFill patternType="solid">
                  <bgColor rgb="FF00FF99"/>
                </patternFill>
              </fill>
            </x14:dxf>
          </x14:cfRule>
          <x14:cfRule type="expression" priority="4333" id="{C567FD5A-5446-4A6A-8205-F77B2034ABF0}">
            <xm:f>Data!$B$8</xm:f>
            <x14:dxf>
              <fill>
                <patternFill>
                  <bgColor rgb="FFFF66FF"/>
                </patternFill>
              </fill>
            </x14:dxf>
          </x14:cfRule>
          <x14:cfRule type="expression" priority="4334" id="{C25ADA11-E2EF-4BFF-8EE1-61E081B9B259}">
            <xm:f>Data!$B$7</xm:f>
            <x14:dxf>
              <fill>
                <patternFill>
                  <bgColor theme="4" tint="0.79998168889431442"/>
                </patternFill>
              </fill>
            </x14:dxf>
          </x14:cfRule>
          <x14:cfRule type="expression" priority="4335" id="{B6C9CC1E-DBE0-4164-A375-30CEC2489207}">
            <xm:f>Data!$B$6</xm:f>
            <x14:dxf>
              <fill>
                <patternFill>
                  <bgColor theme="5" tint="0.79998168889431442"/>
                </patternFill>
              </fill>
            </x14:dxf>
          </x14:cfRule>
          <xm:sqref>EC7</xm:sqref>
        </x14:conditionalFormatting>
        <x14:conditionalFormatting xmlns:xm="http://schemas.microsoft.com/office/excel/2006/main">
          <x14:cfRule type="expression" priority="4306" id="{7FD9D6A2-3849-41FF-BE08-A981CDD92696}">
            <xm:f>Data!$B$2</xm:f>
            <x14:dxf>
              <fill>
                <patternFill>
                  <bgColor rgb="FF9900FF"/>
                </patternFill>
              </fill>
            </x14:dxf>
          </x14:cfRule>
          <x14:cfRule type="expression" priority="4307" id="{514A8E24-3688-451C-8E94-15CAD8DC9FBE}">
            <xm:f>Data!$B$10</xm:f>
            <x14:dxf>
              <fill>
                <patternFill patternType="solid">
                  <bgColor rgb="FFC0C0C0"/>
                </patternFill>
              </fill>
            </x14:dxf>
          </x14:cfRule>
          <x14:cfRule type="expression" priority="4308" id="{68127CCD-0875-4053-9556-734FC0049386}">
            <xm:f>Data!$B$9</xm:f>
            <x14:dxf>
              <fill>
                <patternFill patternType="solid">
                  <bgColor rgb="FF00FF99"/>
                </patternFill>
              </fill>
            </x14:dxf>
          </x14:cfRule>
          <x14:cfRule type="expression" priority="4309" id="{EC1DB441-A736-4192-8D26-B13EE5AD39E9}">
            <xm:f>Data!$B$8</xm:f>
            <x14:dxf>
              <fill>
                <patternFill>
                  <bgColor rgb="FFFF66FF"/>
                </patternFill>
              </fill>
            </x14:dxf>
          </x14:cfRule>
          <x14:cfRule type="expression" priority="4310" id="{C9718C4F-B0AA-4A02-B6AB-B4CA47012C6A}">
            <xm:f>Data!$B$7</xm:f>
            <x14:dxf>
              <fill>
                <patternFill>
                  <bgColor theme="4" tint="0.79998168889431442"/>
                </patternFill>
              </fill>
            </x14:dxf>
          </x14:cfRule>
          <x14:cfRule type="expression" priority="4311" id="{41C723E9-320F-4776-B5C1-4588A994153B}">
            <xm:f>Data!$B$6</xm:f>
            <x14:dxf>
              <fill>
                <patternFill>
                  <bgColor theme="5" tint="0.79998168889431442"/>
                </patternFill>
              </fill>
            </x14:dxf>
          </x14:cfRule>
          <x14:cfRule type="expression" priority="4312" id="{A6171694-9E84-4B3A-AA15-D74CDA92874A}">
            <xm:f>Data!$B$5</xm:f>
            <x14:dxf>
              <fill>
                <patternFill>
                  <bgColor theme="6" tint="0.79998168889431442"/>
                </patternFill>
              </fill>
            </x14:dxf>
          </x14:cfRule>
          <x14:cfRule type="expression" priority="4313" id="{19DF345A-5868-4A1D-B9C9-60A62E2C5B49}">
            <xm:f>Data!$B$4</xm:f>
            <x14:dxf>
              <fill>
                <patternFill>
                  <bgColor theme="7" tint="0.79998168889431442"/>
                </patternFill>
              </fill>
            </x14:dxf>
          </x14:cfRule>
          <x14:cfRule type="expression" priority="4314" id="{7D7C9A5D-4E3C-459E-8784-51A57D6B43DF}">
            <xm:f>Data!$B$3</xm:f>
            <x14:dxf>
              <fill>
                <patternFill>
                  <bgColor theme="8" tint="0.79998168889431442"/>
                </patternFill>
              </fill>
            </x14:dxf>
          </x14:cfRule>
          <x14:cfRule type="expression" priority="4315" id="{FEE2D53A-5507-46EE-93B7-B41B0A35056F}">
            <xm:f>Data!$B$2</xm:f>
            <x14:dxf>
              <fill>
                <patternFill>
                  <bgColor theme="9" tint="0.79998168889431442"/>
                </patternFill>
              </fill>
            </x14:dxf>
          </x14:cfRule>
          <xm:sqref>J10:M10 J12:M12 H10:I12</xm:sqref>
        </x14:conditionalFormatting>
        <x14:conditionalFormatting xmlns:xm="http://schemas.microsoft.com/office/excel/2006/main">
          <x14:cfRule type="expression" priority="4296" id="{4A3FDEED-4CAC-4AB6-8D6A-4908387098E1}">
            <xm:f>Data!$B$2</xm:f>
            <x14:dxf>
              <fill>
                <patternFill>
                  <bgColor rgb="FF9900FF"/>
                </patternFill>
              </fill>
            </x14:dxf>
          </x14:cfRule>
          <x14:cfRule type="expression" priority="4297" id="{03D7C1B3-CE66-4337-A886-A226A33A912E}">
            <xm:f>Data!$B$10</xm:f>
            <x14:dxf>
              <fill>
                <patternFill patternType="solid">
                  <bgColor rgb="FFC0C0C0"/>
                </patternFill>
              </fill>
            </x14:dxf>
          </x14:cfRule>
          <x14:cfRule type="expression" priority="4298" id="{1E15A4AB-ED4F-4939-98C2-66675718A462}">
            <xm:f>Data!$B$9</xm:f>
            <x14:dxf>
              <fill>
                <patternFill patternType="solid">
                  <bgColor rgb="FF00FF99"/>
                </patternFill>
              </fill>
            </x14:dxf>
          </x14:cfRule>
          <x14:cfRule type="expression" priority="4299" id="{B541E639-ABAC-4BDF-8CE8-51B31C7782E6}">
            <xm:f>Data!$B$8</xm:f>
            <x14:dxf>
              <fill>
                <patternFill>
                  <bgColor rgb="FFFF66FF"/>
                </patternFill>
              </fill>
            </x14:dxf>
          </x14:cfRule>
          <x14:cfRule type="expression" priority="4300" id="{A7BC38CF-F719-46C8-81AB-0C1E88850D89}">
            <xm:f>Data!$B$7</xm:f>
            <x14:dxf>
              <fill>
                <patternFill>
                  <bgColor theme="4" tint="0.79998168889431442"/>
                </patternFill>
              </fill>
            </x14:dxf>
          </x14:cfRule>
          <x14:cfRule type="expression" priority="4301" id="{10D5809B-9BD8-460B-8FA7-80F279E2E2C9}">
            <xm:f>Data!$B$6</xm:f>
            <x14:dxf>
              <fill>
                <patternFill>
                  <bgColor theme="5" tint="0.79998168889431442"/>
                </patternFill>
              </fill>
            </x14:dxf>
          </x14:cfRule>
          <x14:cfRule type="expression" priority="4302" id="{66008831-6031-42EE-BD25-A5DAC78BC675}">
            <xm:f>Data!$B$5</xm:f>
            <x14:dxf>
              <fill>
                <patternFill>
                  <bgColor theme="6" tint="0.79998168889431442"/>
                </patternFill>
              </fill>
            </x14:dxf>
          </x14:cfRule>
          <x14:cfRule type="expression" priority="4303" id="{ADC78FC8-3B35-440F-8DCD-167E2FF4D2E0}">
            <xm:f>Data!$B$4</xm:f>
            <x14:dxf>
              <fill>
                <patternFill>
                  <bgColor theme="7" tint="0.79998168889431442"/>
                </patternFill>
              </fill>
            </x14:dxf>
          </x14:cfRule>
          <x14:cfRule type="expression" priority="4304" id="{674F6911-59F3-448F-A22C-E818BC7949EC}">
            <xm:f>Data!$B$3</xm:f>
            <x14:dxf>
              <fill>
                <patternFill>
                  <bgColor theme="8" tint="0.79998168889431442"/>
                </patternFill>
              </fill>
            </x14:dxf>
          </x14:cfRule>
          <x14:cfRule type="expression" priority="4305" id="{181B816E-CDAC-41F6-8A2A-544A6FF8C118}">
            <xm:f>Data!$B$2</xm:f>
            <x14:dxf>
              <fill>
                <patternFill>
                  <bgColor theme="9" tint="0.79998168889431442"/>
                </patternFill>
              </fill>
            </x14:dxf>
          </x14:cfRule>
          <xm:sqref>J11:M11</xm:sqref>
        </x14:conditionalFormatting>
        <x14:conditionalFormatting xmlns:xm="http://schemas.microsoft.com/office/excel/2006/main">
          <x14:cfRule type="cellIs" priority="4285" operator="equal" id="{C73B0400-3BE8-4E5E-A022-B855C48A750C}">
            <xm:f>Data!$B$12</xm:f>
            <x14:dxf>
              <fill>
                <patternFill>
                  <bgColor rgb="FFFF9900"/>
                </patternFill>
              </fill>
            </x14:dxf>
          </x14:cfRule>
          <x14:cfRule type="cellIs" priority="4286" operator="equal" id="{4D70B1BC-BCF4-4A03-9CEB-E2DEE1522868}">
            <xm:f>Data!$B$10</xm:f>
            <x14:dxf>
              <fill>
                <patternFill>
                  <bgColor rgb="FF00FFFF"/>
                </patternFill>
              </fill>
            </x14:dxf>
          </x14:cfRule>
          <x14:cfRule type="cellIs" priority="4287" operator="equal" id="{AB8A194C-C542-4479-A80C-05BFF37E9851}">
            <xm:f>Data!$B$11</xm:f>
            <x14:dxf>
              <fill>
                <patternFill>
                  <bgColor rgb="FFCC9900"/>
                </patternFill>
              </fill>
            </x14:dxf>
          </x14:cfRule>
          <x14:cfRule type="cellIs" priority="4288" operator="equal" id="{655EA0A6-43C0-40CA-AE7D-2668181220C4}">
            <xm:f>Data!$B$9</xm:f>
            <x14:dxf>
              <fill>
                <patternFill>
                  <bgColor rgb="FFFF66FF"/>
                </patternFill>
              </fill>
            </x14:dxf>
          </x14:cfRule>
          <x14:cfRule type="cellIs" priority="4289" operator="equal" id="{605B32E8-15F4-45DE-A666-BC9FA88D418F}">
            <xm:f>Data!$B$7</xm:f>
            <x14:dxf>
              <fill>
                <patternFill>
                  <bgColor rgb="FFFF7C80"/>
                </patternFill>
              </fill>
            </x14:dxf>
          </x14:cfRule>
          <x14:cfRule type="cellIs" priority="4290" operator="equal" id="{BD561B16-1771-42AE-8FC7-C99E58E89E5A}">
            <xm:f>Data!$B$8</xm:f>
            <x14:dxf>
              <fill>
                <patternFill>
                  <bgColor rgb="FFFFFF00"/>
                </patternFill>
              </fill>
            </x14:dxf>
          </x14:cfRule>
          <x14:cfRule type="cellIs" priority="4291" operator="equal" id="{BF9A2301-B5DF-4581-BDF2-125144025698}">
            <xm:f>Data!$B$6</xm:f>
            <x14:dxf>
              <fill>
                <patternFill>
                  <bgColor theme="9"/>
                </patternFill>
              </fill>
            </x14:dxf>
          </x14:cfRule>
          <x14:cfRule type="cellIs" priority="4292" operator="equal" id="{8183E1F8-B1D7-4D3E-9B9A-D9982ACCD724}">
            <xm:f>Data!$B$5</xm:f>
            <x14:dxf>
              <fill>
                <patternFill>
                  <bgColor theme="7"/>
                </patternFill>
              </fill>
            </x14:dxf>
          </x14:cfRule>
          <x14:cfRule type="cellIs" priority="4293" operator="equal" id="{525313EC-7641-4AEA-AA5D-15748C02794C}">
            <xm:f>Data!$B$4</xm:f>
            <x14:dxf>
              <fill>
                <patternFill>
                  <bgColor theme="6"/>
                </patternFill>
              </fill>
            </x14:dxf>
          </x14:cfRule>
          <x14:cfRule type="cellIs" priority="4294" operator="equal" id="{3ACDF552-7B68-48B2-9509-20AB344EF7B9}">
            <xm:f>Data!$B$3</xm:f>
            <x14:dxf>
              <fill>
                <patternFill>
                  <bgColor theme="5"/>
                </patternFill>
              </fill>
            </x14:dxf>
          </x14:cfRule>
          <x14:cfRule type="cellIs" priority="4295" operator="equal" id="{05F4A94A-2B7E-4377-B77F-E5960F3BD26D}">
            <xm:f>Data!$B$2</xm:f>
            <x14:dxf>
              <fill>
                <patternFill>
                  <bgColor theme="4"/>
                </patternFill>
              </fill>
            </x14:dxf>
          </x14:cfRule>
          <xm:sqref>F12</xm:sqref>
        </x14:conditionalFormatting>
        <x14:conditionalFormatting xmlns:xm="http://schemas.microsoft.com/office/excel/2006/main">
          <x14:cfRule type="cellIs" priority="4274" operator="equal" id="{5CF0E7B1-C392-4963-B401-240D95C0B49D}">
            <xm:f>Data!$B$12</xm:f>
            <x14:dxf>
              <fill>
                <patternFill>
                  <bgColor rgb="FFFF9900"/>
                </patternFill>
              </fill>
            </x14:dxf>
          </x14:cfRule>
          <x14:cfRule type="cellIs" priority="4275" operator="equal" id="{82D5A99F-667F-4196-80FA-D58F18AB7FC8}">
            <xm:f>Data!$B$10</xm:f>
            <x14:dxf>
              <fill>
                <patternFill>
                  <bgColor rgb="FF00FFFF"/>
                </patternFill>
              </fill>
            </x14:dxf>
          </x14:cfRule>
          <x14:cfRule type="cellIs" priority="4276" operator="equal" id="{27ABB4D6-B534-40D1-951F-5CCDFB691607}">
            <xm:f>Data!$B$11</xm:f>
            <x14:dxf>
              <fill>
                <patternFill>
                  <bgColor rgb="FFCC9900"/>
                </patternFill>
              </fill>
            </x14:dxf>
          </x14:cfRule>
          <x14:cfRule type="cellIs" priority="4277" operator="equal" id="{C57EB8DA-0535-4919-BA03-0B395322785E}">
            <xm:f>Data!$B$9</xm:f>
            <x14:dxf>
              <fill>
                <patternFill>
                  <bgColor rgb="FFFF66FF"/>
                </patternFill>
              </fill>
            </x14:dxf>
          </x14:cfRule>
          <x14:cfRule type="cellIs" priority="4278" operator="equal" id="{9C49F071-F637-4304-BC28-996DD7F7475E}">
            <xm:f>Data!$B$7</xm:f>
            <x14:dxf>
              <fill>
                <patternFill>
                  <bgColor rgb="FFFF7C80"/>
                </patternFill>
              </fill>
            </x14:dxf>
          </x14:cfRule>
          <x14:cfRule type="cellIs" priority="4279" operator="equal" id="{F633BAD8-F8AC-4F6C-94A6-D33E596D5E3B}">
            <xm:f>Data!$B$8</xm:f>
            <x14:dxf>
              <fill>
                <patternFill>
                  <bgColor rgb="FFFFFF00"/>
                </patternFill>
              </fill>
            </x14:dxf>
          </x14:cfRule>
          <x14:cfRule type="cellIs" priority="4280" operator="equal" id="{47716C0A-2FB8-49CA-B599-7D795C8B74C2}">
            <xm:f>Data!$B$6</xm:f>
            <x14:dxf>
              <fill>
                <patternFill>
                  <bgColor theme="9"/>
                </patternFill>
              </fill>
            </x14:dxf>
          </x14:cfRule>
          <x14:cfRule type="cellIs" priority="4281" operator="equal" id="{303B3743-D95D-4F3A-A4ED-D5D463151B2A}">
            <xm:f>Data!$B$5</xm:f>
            <x14:dxf>
              <fill>
                <patternFill>
                  <bgColor theme="7"/>
                </patternFill>
              </fill>
            </x14:dxf>
          </x14:cfRule>
          <x14:cfRule type="cellIs" priority="4282" operator="equal" id="{403DAC10-96DC-4C21-8EA2-76384AB428AC}">
            <xm:f>Data!$B$4</xm:f>
            <x14:dxf>
              <fill>
                <patternFill>
                  <bgColor theme="6"/>
                </patternFill>
              </fill>
            </x14:dxf>
          </x14:cfRule>
          <x14:cfRule type="cellIs" priority="4283" operator="equal" id="{0B00107B-6015-460B-8536-AA29469E5512}">
            <xm:f>Data!$B$3</xm:f>
            <x14:dxf>
              <fill>
                <patternFill>
                  <bgColor theme="5"/>
                </patternFill>
              </fill>
            </x14:dxf>
          </x14:cfRule>
          <x14:cfRule type="cellIs" priority="4284" operator="equal" id="{5ACED62A-7647-41F5-AFF9-E4DFC91D48D6}">
            <xm:f>Data!$B$2</xm:f>
            <x14:dxf>
              <fill>
                <patternFill>
                  <bgColor theme="4"/>
                </patternFill>
              </fill>
            </x14:dxf>
          </x14:cfRule>
          <xm:sqref>A10:E10</xm:sqref>
        </x14:conditionalFormatting>
        <x14:conditionalFormatting xmlns:xm="http://schemas.microsoft.com/office/excel/2006/main">
          <x14:cfRule type="expression" priority="4264" id="{6E5712BF-2D55-4F3A-A747-86B7F7A03BD4}">
            <xm:f>Data!$B$2</xm:f>
            <x14:dxf>
              <fill>
                <patternFill>
                  <bgColor rgb="FF9900FF"/>
                </patternFill>
              </fill>
            </x14:dxf>
          </x14:cfRule>
          <x14:cfRule type="expression" priority="4265" id="{CD155262-F0D5-4305-99C6-8CDB1ED89E63}">
            <xm:f>Data!$B$10</xm:f>
            <x14:dxf>
              <fill>
                <patternFill patternType="solid">
                  <bgColor rgb="FFC0C0C0"/>
                </patternFill>
              </fill>
            </x14:dxf>
          </x14:cfRule>
          <x14:cfRule type="expression" priority="4266" id="{7076FDE5-83B6-43C5-81ED-D695EC33AA96}">
            <xm:f>Data!$B$9</xm:f>
            <x14:dxf>
              <fill>
                <patternFill patternType="solid">
                  <bgColor rgb="FF00FF99"/>
                </patternFill>
              </fill>
            </x14:dxf>
          </x14:cfRule>
          <x14:cfRule type="expression" priority="4267" id="{DC2CD0AD-AF9D-4454-A67B-8B44AA8FF35E}">
            <xm:f>Data!$B$8</xm:f>
            <x14:dxf>
              <fill>
                <patternFill>
                  <bgColor rgb="FFFF66FF"/>
                </patternFill>
              </fill>
            </x14:dxf>
          </x14:cfRule>
          <x14:cfRule type="expression" priority="4268" id="{A54EB267-1716-47DF-A6B2-8A47C0480BD5}">
            <xm:f>Data!$B$7</xm:f>
            <x14:dxf>
              <fill>
                <patternFill>
                  <bgColor theme="4" tint="0.79998168889431442"/>
                </patternFill>
              </fill>
            </x14:dxf>
          </x14:cfRule>
          <x14:cfRule type="expression" priority="4269" id="{2AF7283C-3851-4414-BBFF-077552D52065}">
            <xm:f>Data!$B$6</xm:f>
            <x14:dxf>
              <fill>
                <patternFill>
                  <bgColor theme="5" tint="0.79998168889431442"/>
                </patternFill>
              </fill>
            </x14:dxf>
          </x14:cfRule>
          <x14:cfRule type="expression" priority="4270" id="{302D371F-F818-4C29-82DB-F3EDEF5DEDA2}">
            <xm:f>Data!$B$5</xm:f>
            <x14:dxf>
              <fill>
                <patternFill>
                  <bgColor theme="6" tint="0.79998168889431442"/>
                </patternFill>
              </fill>
            </x14:dxf>
          </x14:cfRule>
          <x14:cfRule type="expression" priority="4271" id="{C4039E9F-CCDC-4E31-B333-C6A62E891AAA}">
            <xm:f>Data!$B$4</xm:f>
            <x14:dxf>
              <fill>
                <patternFill>
                  <bgColor theme="7" tint="0.79998168889431442"/>
                </patternFill>
              </fill>
            </x14:dxf>
          </x14:cfRule>
          <x14:cfRule type="expression" priority="4272" id="{AE2E25EE-2471-4C7A-BE74-0CFF83195C62}">
            <xm:f>Data!$B$3</xm:f>
            <x14:dxf>
              <fill>
                <patternFill>
                  <bgColor theme="8" tint="0.79998168889431442"/>
                </patternFill>
              </fill>
            </x14:dxf>
          </x14:cfRule>
          <x14:cfRule type="expression" priority="4273" id="{0A50B4AD-EFA7-4A15-B5D2-0124F7665802}">
            <xm:f>Data!$B$2</xm:f>
            <x14:dxf>
              <fill>
                <patternFill>
                  <bgColor theme="9" tint="0.79998168889431442"/>
                </patternFill>
              </fill>
            </x14:dxf>
          </x14:cfRule>
          <xm:sqref>N11:P11 R11:W11 Y11:AD11 AF11:AK11 AT11:AY11 BA11:BF11 N12:AL12 AN11:AO12 AQ12:BG12 AQ11:AR11</xm:sqref>
        </x14:conditionalFormatting>
        <x14:conditionalFormatting xmlns:xm="http://schemas.microsoft.com/office/excel/2006/main">
          <x14:cfRule type="expression" priority="4254" id="{8A982997-F152-4C07-9028-0CEACD45DD2F}">
            <xm:f>Data!$B$2</xm:f>
            <x14:dxf>
              <fill>
                <patternFill>
                  <bgColor rgb="FF9900FF"/>
                </patternFill>
              </fill>
            </x14:dxf>
          </x14:cfRule>
          <x14:cfRule type="expression" priority="4255" id="{1363B7F2-C0EB-4E8A-B4B2-DEA32547005E}">
            <xm:f>Data!$B$10</xm:f>
            <x14:dxf>
              <fill>
                <patternFill patternType="solid">
                  <bgColor rgb="FFC0C0C0"/>
                </patternFill>
              </fill>
            </x14:dxf>
          </x14:cfRule>
          <x14:cfRule type="expression" priority="4256" id="{5E33BE5B-289F-48F5-BD86-B250C9A06C61}">
            <xm:f>Data!$B$9</xm:f>
            <x14:dxf>
              <fill>
                <patternFill patternType="solid">
                  <bgColor rgb="FF00FF99"/>
                </patternFill>
              </fill>
            </x14:dxf>
          </x14:cfRule>
          <x14:cfRule type="expression" priority="4257" id="{90DB9902-401F-4BE2-8D98-AECE089D3F71}">
            <xm:f>Data!$B$8</xm:f>
            <x14:dxf>
              <fill>
                <patternFill>
                  <bgColor rgb="FFFF66FF"/>
                </patternFill>
              </fill>
            </x14:dxf>
          </x14:cfRule>
          <x14:cfRule type="expression" priority="4258" id="{8CD6ED55-3ECF-4C79-8A28-2A78829836E4}">
            <xm:f>Data!$B$7</xm:f>
            <x14:dxf>
              <fill>
                <patternFill>
                  <bgColor theme="4" tint="0.79998168889431442"/>
                </patternFill>
              </fill>
            </x14:dxf>
          </x14:cfRule>
          <x14:cfRule type="expression" priority="4259" id="{0B0AD711-6891-489C-A274-1FCD0DA3E921}">
            <xm:f>Data!$B$6</xm:f>
            <x14:dxf>
              <fill>
                <patternFill>
                  <bgColor theme="5" tint="0.79998168889431442"/>
                </patternFill>
              </fill>
            </x14:dxf>
          </x14:cfRule>
          <x14:cfRule type="expression" priority="4260" id="{D56F0399-3ACC-410E-98B7-E155C7299385}">
            <xm:f>Data!$B$5</xm:f>
            <x14:dxf>
              <fill>
                <patternFill>
                  <bgColor theme="6" tint="0.79998168889431442"/>
                </patternFill>
              </fill>
            </x14:dxf>
          </x14:cfRule>
          <x14:cfRule type="expression" priority="4261" id="{4813D6B6-955C-4163-863A-97A2BB401C63}">
            <xm:f>Data!$B$4</xm:f>
            <x14:dxf>
              <fill>
                <patternFill>
                  <bgColor theme="7" tint="0.79998168889431442"/>
                </patternFill>
              </fill>
            </x14:dxf>
          </x14:cfRule>
          <x14:cfRule type="expression" priority="4262" id="{535219BA-2CFF-46E9-AB3B-C778A30A62B2}">
            <xm:f>Data!$B$3</xm:f>
            <x14:dxf>
              <fill>
                <patternFill>
                  <bgColor theme="8" tint="0.79998168889431442"/>
                </patternFill>
              </fill>
            </x14:dxf>
          </x14:cfRule>
          <x14:cfRule type="expression" priority="4263" id="{D68BA46B-4D72-4B93-8B70-6D24A0A12913}">
            <xm:f>Data!$B$2</xm:f>
            <x14:dxf>
              <fill>
                <patternFill>
                  <bgColor theme="9" tint="0.79998168889431442"/>
                </patternFill>
              </fill>
            </x14:dxf>
          </x14:cfRule>
          <xm:sqref>N10:AL10 AN10:AO10 AQ10:BG10</xm:sqref>
        </x14:conditionalFormatting>
        <x14:conditionalFormatting xmlns:xm="http://schemas.microsoft.com/office/excel/2006/main">
          <x14:cfRule type="expression" priority="4244" id="{37330EBB-D6F4-486B-B295-E26B8D8B2854}">
            <xm:f>Data!$B$2</xm:f>
            <x14:dxf>
              <fill>
                <patternFill>
                  <bgColor rgb="FF9900FF"/>
                </patternFill>
              </fill>
            </x14:dxf>
          </x14:cfRule>
          <x14:cfRule type="expression" priority="4245" id="{35DCD16C-5EA2-4384-B4A1-91EF704D3721}">
            <xm:f>Data!$B$10</xm:f>
            <x14:dxf>
              <fill>
                <patternFill patternType="solid">
                  <bgColor rgb="FFC0C0C0"/>
                </patternFill>
              </fill>
            </x14:dxf>
          </x14:cfRule>
          <x14:cfRule type="expression" priority="4246" id="{EB3CA0BF-035A-4E12-92F0-A220AB106C2F}">
            <xm:f>Data!$B$9</xm:f>
            <x14:dxf>
              <fill>
                <patternFill patternType="solid">
                  <bgColor rgb="FF00FF99"/>
                </patternFill>
              </fill>
            </x14:dxf>
          </x14:cfRule>
          <x14:cfRule type="expression" priority="4247" id="{DA2CE7A7-F0A8-4B33-A3D1-8042DC0880F6}">
            <xm:f>Data!$B$8</xm:f>
            <x14:dxf>
              <fill>
                <patternFill>
                  <bgColor rgb="FFFF66FF"/>
                </patternFill>
              </fill>
            </x14:dxf>
          </x14:cfRule>
          <x14:cfRule type="expression" priority="4248" id="{E1DD4017-F8B8-443F-A7F2-D8B9AC57F01F}">
            <xm:f>Data!$B$7</xm:f>
            <x14:dxf>
              <fill>
                <patternFill>
                  <bgColor theme="4" tint="0.79998168889431442"/>
                </patternFill>
              </fill>
            </x14:dxf>
          </x14:cfRule>
          <x14:cfRule type="expression" priority="4249" id="{29F0DB94-B998-4688-97AF-1892FA1BD144}">
            <xm:f>Data!$B$6</xm:f>
            <x14:dxf>
              <fill>
                <patternFill>
                  <bgColor theme="5" tint="0.79998168889431442"/>
                </patternFill>
              </fill>
            </x14:dxf>
          </x14:cfRule>
          <x14:cfRule type="expression" priority="4250" id="{B7EB617E-629A-493F-885A-ED542B60296A}">
            <xm:f>Data!$B$5</xm:f>
            <x14:dxf>
              <fill>
                <patternFill>
                  <bgColor theme="6" tint="0.79998168889431442"/>
                </patternFill>
              </fill>
            </x14:dxf>
          </x14:cfRule>
          <x14:cfRule type="expression" priority="4251" id="{3E20A5C2-BBDD-47AB-AD9B-DDFB4EA0D3D5}">
            <xm:f>Data!$B$4</xm:f>
            <x14:dxf>
              <fill>
                <patternFill>
                  <bgColor theme="7" tint="0.79998168889431442"/>
                </patternFill>
              </fill>
            </x14:dxf>
          </x14:cfRule>
          <x14:cfRule type="expression" priority="4252" id="{CA989CC0-CB9D-42C6-8758-8C156E2D03EF}">
            <xm:f>Data!$B$3</xm:f>
            <x14:dxf>
              <fill>
                <patternFill>
                  <bgColor theme="8" tint="0.79998168889431442"/>
                </patternFill>
              </fill>
            </x14:dxf>
          </x14:cfRule>
          <x14:cfRule type="expression" priority="4253" id="{89009619-B779-4E72-B3B4-D41668701D3F}">
            <xm:f>Data!$B$2</xm:f>
            <x14:dxf>
              <fill>
                <patternFill>
                  <bgColor theme="9" tint="0.79998168889431442"/>
                </patternFill>
              </fill>
            </x14:dxf>
          </x14:cfRule>
          <xm:sqref>AM12</xm:sqref>
        </x14:conditionalFormatting>
        <x14:conditionalFormatting xmlns:xm="http://schemas.microsoft.com/office/excel/2006/main">
          <x14:cfRule type="expression" priority="4234" id="{8E0D29B9-E0BF-48A0-966F-F2E0127B5486}">
            <xm:f>Data!$B$2</xm:f>
            <x14:dxf>
              <fill>
                <patternFill>
                  <bgColor rgb="FF9900FF"/>
                </patternFill>
              </fill>
            </x14:dxf>
          </x14:cfRule>
          <x14:cfRule type="expression" priority="4235" id="{672A32DC-022B-45D2-881A-834814EE6ED4}">
            <xm:f>Data!$B$10</xm:f>
            <x14:dxf>
              <fill>
                <patternFill patternType="solid">
                  <bgColor rgb="FFC0C0C0"/>
                </patternFill>
              </fill>
            </x14:dxf>
          </x14:cfRule>
          <x14:cfRule type="expression" priority="4236" id="{E71B2517-ACA4-4E3F-BA92-3F53F567FA34}">
            <xm:f>Data!$B$9</xm:f>
            <x14:dxf>
              <fill>
                <patternFill patternType="solid">
                  <bgColor rgb="FF00FF99"/>
                </patternFill>
              </fill>
            </x14:dxf>
          </x14:cfRule>
          <x14:cfRule type="expression" priority="4237" id="{B7B56BCF-7AE3-42CB-B1F7-9D5FED1E0FBE}">
            <xm:f>Data!$B$8</xm:f>
            <x14:dxf>
              <fill>
                <patternFill>
                  <bgColor rgb="FFFF66FF"/>
                </patternFill>
              </fill>
            </x14:dxf>
          </x14:cfRule>
          <x14:cfRule type="expression" priority="4238" id="{106CB26C-874F-4C00-BE5C-FE708C39C055}">
            <xm:f>Data!$B$7</xm:f>
            <x14:dxf>
              <fill>
                <patternFill>
                  <bgColor theme="4" tint="0.79998168889431442"/>
                </patternFill>
              </fill>
            </x14:dxf>
          </x14:cfRule>
          <x14:cfRule type="expression" priority="4239" id="{2B0BF4DD-F35C-4294-BD91-0FF47105D2A6}">
            <xm:f>Data!$B$6</xm:f>
            <x14:dxf>
              <fill>
                <patternFill>
                  <bgColor theme="5" tint="0.79998168889431442"/>
                </patternFill>
              </fill>
            </x14:dxf>
          </x14:cfRule>
          <x14:cfRule type="expression" priority="4240" id="{2ECBBE47-E26A-4C39-B0F2-B4F11798F9D6}">
            <xm:f>Data!$B$5</xm:f>
            <x14:dxf>
              <fill>
                <patternFill>
                  <bgColor theme="6" tint="0.79998168889431442"/>
                </patternFill>
              </fill>
            </x14:dxf>
          </x14:cfRule>
          <x14:cfRule type="expression" priority="4241" id="{4D66A860-0D08-4D65-BD2E-13F50F617380}">
            <xm:f>Data!$B$4</xm:f>
            <x14:dxf>
              <fill>
                <patternFill>
                  <bgColor theme="7" tint="0.79998168889431442"/>
                </patternFill>
              </fill>
            </x14:dxf>
          </x14:cfRule>
          <x14:cfRule type="expression" priority="4242" id="{B2B05EAA-179E-4149-8A5C-C066DF8624A2}">
            <xm:f>Data!$B$3</xm:f>
            <x14:dxf>
              <fill>
                <patternFill>
                  <bgColor theme="8" tint="0.79998168889431442"/>
                </patternFill>
              </fill>
            </x14:dxf>
          </x14:cfRule>
          <x14:cfRule type="expression" priority="4243" id="{31A6B8A2-3502-4FF9-A214-66E97FA4360E}">
            <xm:f>Data!$B$2</xm:f>
            <x14:dxf>
              <fill>
                <patternFill>
                  <bgColor theme="9" tint="0.79998168889431442"/>
                </patternFill>
              </fill>
            </x14:dxf>
          </x14:cfRule>
          <xm:sqref>AM10</xm:sqref>
        </x14:conditionalFormatting>
        <x14:conditionalFormatting xmlns:xm="http://schemas.microsoft.com/office/excel/2006/main">
          <x14:cfRule type="cellIs" priority="4214" operator="equal" id="{77D73874-FB77-4C8B-89CA-90DE49046B6C}">
            <xm:f>Data!$B$12</xm:f>
            <x14:dxf>
              <fill>
                <patternFill>
                  <bgColor rgb="FFFF9900"/>
                </patternFill>
              </fill>
            </x14:dxf>
          </x14:cfRule>
          <x14:cfRule type="cellIs" priority="4215" operator="equal" id="{DEBCBB0C-794E-4274-9D77-443AABE8E424}">
            <xm:f>Data!$B$10</xm:f>
            <x14:dxf>
              <fill>
                <patternFill>
                  <bgColor rgb="FF00FFFF"/>
                </patternFill>
              </fill>
            </x14:dxf>
          </x14:cfRule>
          <x14:cfRule type="cellIs" priority="4216" operator="equal" id="{FFFC3DC2-8029-42FE-B12A-F3153896ED37}">
            <xm:f>Data!$B$11</xm:f>
            <x14:dxf>
              <fill>
                <patternFill>
                  <bgColor rgb="FFCC9900"/>
                </patternFill>
              </fill>
            </x14:dxf>
          </x14:cfRule>
          <x14:cfRule type="cellIs" priority="4217" operator="equal" id="{E3044C43-913C-4ED4-BE7A-974ED59DE5E2}">
            <xm:f>Data!$B$9</xm:f>
            <x14:dxf>
              <fill>
                <patternFill>
                  <bgColor rgb="FFFF66FF"/>
                </patternFill>
              </fill>
            </x14:dxf>
          </x14:cfRule>
          <x14:cfRule type="cellIs" priority="4218" operator="equal" id="{3E80F2EB-3696-4D91-956E-D5CCD6BE9A10}">
            <xm:f>Data!$B$7</xm:f>
            <x14:dxf>
              <fill>
                <patternFill>
                  <bgColor rgb="FFFF7C80"/>
                </patternFill>
              </fill>
            </x14:dxf>
          </x14:cfRule>
          <x14:cfRule type="cellIs" priority="4219" operator="equal" id="{C6243EFD-FE84-4AC9-B146-62185E2F6CB2}">
            <xm:f>Data!$B$8</xm:f>
            <x14:dxf>
              <fill>
                <patternFill>
                  <bgColor rgb="FFFFFF00"/>
                </patternFill>
              </fill>
            </x14:dxf>
          </x14:cfRule>
          <x14:cfRule type="cellIs" priority="4220" operator="equal" id="{293BFCBF-3C53-4D23-B96A-8D87B475E7AB}">
            <xm:f>Data!$B$6</xm:f>
            <x14:dxf>
              <fill>
                <patternFill>
                  <bgColor theme="9"/>
                </patternFill>
              </fill>
            </x14:dxf>
          </x14:cfRule>
          <x14:cfRule type="cellIs" priority="4221" operator="equal" id="{015757C4-99EE-403F-B23C-30AB83B5B83F}">
            <xm:f>Data!$B$5</xm:f>
            <x14:dxf>
              <fill>
                <patternFill>
                  <bgColor theme="7"/>
                </patternFill>
              </fill>
            </x14:dxf>
          </x14:cfRule>
          <x14:cfRule type="cellIs" priority="4222" operator="equal" id="{274C549D-508E-48AD-B748-46C347B397E7}">
            <xm:f>Data!$B$4</xm:f>
            <x14:dxf>
              <fill>
                <patternFill>
                  <bgColor theme="6"/>
                </patternFill>
              </fill>
            </x14:dxf>
          </x14:cfRule>
          <x14:cfRule type="cellIs" priority="4223" operator="equal" id="{9A3B12F7-6293-4E1E-A370-DB917F7602F3}">
            <xm:f>Data!$B$3</xm:f>
            <x14:dxf>
              <fill>
                <patternFill>
                  <bgColor theme="5"/>
                </patternFill>
              </fill>
            </x14:dxf>
          </x14:cfRule>
          <x14:cfRule type="cellIs" priority="4224" operator="equal" id="{1EFB42B3-CE1F-429B-819E-F764CF3A658F}">
            <xm:f>Data!$B$2</xm:f>
            <x14:dxf>
              <fill>
                <patternFill>
                  <bgColor theme="4"/>
                </patternFill>
              </fill>
            </x14:dxf>
          </x14:cfRule>
          <x14:cfRule type="expression" priority="4225" id="{D8F5AA7A-86D8-446B-882E-01C9FAF142F0}">
            <xm:f>Data!$B$2</xm:f>
            <x14:dxf>
              <fill>
                <patternFill>
                  <bgColor rgb="FF9900FF"/>
                </patternFill>
              </fill>
            </x14:dxf>
          </x14:cfRule>
          <x14:cfRule type="expression" priority="4226" id="{0F762001-0C99-4C59-86F1-54F79A8C79EF}">
            <xm:f>Data!$B$10</xm:f>
            <x14:dxf>
              <fill>
                <patternFill patternType="solid">
                  <bgColor rgb="FFC0C0C0"/>
                </patternFill>
              </fill>
            </x14:dxf>
          </x14:cfRule>
          <x14:cfRule type="expression" priority="4227" id="{84EC16C1-E0D1-497D-9E88-A5214A9F64C7}">
            <xm:f>Data!$B$9</xm:f>
            <x14:dxf>
              <fill>
                <patternFill patternType="solid">
                  <bgColor rgb="FF00FF99"/>
                </patternFill>
              </fill>
            </x14:dxf>
          </x14:cfRule>
          <x14:cfRule type="expression" priority="4228" id="{4F77551A-6469-4303-BCB6-9E19F9C14664}">
            <xm:f>Data!$B$8</xm:f>
            <x14:dxf>
              <fill>
                <patternFill>
                  <bgColor rgb="FFFF66FF"/>
                </patternFill>
              </fill>
            </x14:dxf>
          </x14:cfRule>
          <x14:cfRule type="expression" priority="4229" id="{3928A28E-B552-4947-99B9-36608217205D}">
            <xm:f>Data!$B$7</xm:f>
            <x14:dxf>
              <fill>
                <patternFill>
                  <bgColor theme="4" tint="0.79998168889431442"/>
                </patternFill>
              </fill>
            </x14:dxf>
          </x14:cfRule>
          <x14:cfRule type="expression" priority="4230" id="{E5974693-0640-4AD4-A3CC-B542D020D39C}">
            <xm:f>Data!$B$6</xm:f>
            <x14:dxf>
              <fill>
                <patternFill>
                  <bgColor theme="5" tint="0.79998168889431442"/>
                </patternFill>
              </fill>
            </x14:dxf>
          </x14:cfRule>
          <xm:sqref>ED10</xm:sqref>
        </x14:conditionalFormatting>
        <x14:conditionalFormatting xmlns:xm="http://schemas.microsoft.com/office/excel/2006/main">
          <x14:cfRule type="cellIs" priority="4180" operator="equal" id="{6A5327DA-CD17-4655-9132-2D27D34AA680}">
            <xm:f>Data!$B$12</xm:f>
            <x14:dxf>
              <fill>
                <patternFill>
                  <bgColor rgb="FFFF9900"/>
                </patternFill>
              </fill>
            </x14:dxf>
          </x14:cfRule>
          <x14:cfRule type="cellIs" priority="4181" operator="equal" id="{4B8C82AF-10B0-459B-ACC6-4DAD30E04D8F}">
            <xm:f>Data!$B$10</xm:f>
            <x14:dxf>
              <fill>
                <patternFill>
                  <bgColor rgb="FF00FFFF"/>
                </patternFill>
              </fill>
            </x14:dxf>
          </x14:cfRule>
          <x14:cfRule type="cellIs" priority="4182" operator="equal" id="{2671F183-93CD-48E4-AAC7-A86AE678655C}">
            <xm:f>Data!$B$11</xm:f>
            <x14:dxf>
              <fill>
                <patternFill>
                  <bgColor rgb="FFCC9900"/>
                </patternFill>
              </fill>
            </x14:dxf>
          </x14:cfRule>
          <x14:cfRule type="cellIs" priority="4183" operator="equal" id="{CC86F005-707B-4A5D-BC73-C3CA156DAA81}">
            <xm:f>Data!$B$9</xm:f>
            <x14:dxf>
              <fill>
                <patternFill>
                  <bgColor rgb="FFFF66FF"/>
                </patternFill>
              </fill>
            </x14:dxf>
          </x14:cfRule>
          <x14:cfRule type="cellIs" priority="4184" operator="equal" id="{B1B00A5E-8893-4DF9-8FAE-F86F2991CFA4}">
            <xm:f>Data!$B$7</xm:f>
            <x14:dxf>
              <fill>
                <patternFill>
                  <bgColor rgb="FFFF7C80"/>
                </patternFill>
              </fill>
            </x14:dxf>
          </x14:cfRule>
          <x14:cfRule type="cellIs" priority="4185" operator="equal" id="{59AEBF08-6EBD-4C98-BF6D-4C1764C7E14C}">
            <xm:f>Data!$B$8</xm:f>
            <x14:dxf>
              <fill>
                <patternFill>
                  <bgColor rgb="FFFFFF00"/>
                </patternFill>
              </fill>
            </x14:dxf>
          </x14:cfRule>
          <x14:cfRule type="cellIs" priority="4186" operator="equal" id="{3E32BD8D-7767-4CAE-9008-C2EDA1376BA0}">
            <xm:f>Data!$B$6</xm:f>
            <x14:dxf>
              <fill>
                <patternFill>
                  <bgColor theme="9"/>
                </patternFill>
              </fill>
            </x14:dxf>
          </x14:cfRule>
          <x14:cfRule type="cellIs" priority="4187" operator="equal" id="{39524CD6-095B-4ACB-98C4-AA164DDFB07F}">
            <xm:f>Data!$B$5</xm:f>
            <x14:dxf>
              <fill>
                <patternFill>
                  <bgColor theme="7"/>
                </patternFill>
              </fill>
            </x14:dxf>
          </x14:cfRule>
          <x14:cfRule type="cellIs" priority="4188" operator="equal" id="{29C7CAC8-5376-43EF-8E44-AB92803094FA}">
            <xm:f>Data!$B$4</xm:f>
            <x14:dxf>
              <fill>
                <patternFill>
                  <bgColor theme="6"/>
                </patternFill>
              </fill>
            </x14:dxf>
          </x14:cfRule>
          <x14:cfRule type="cellIs" priority="4189" operator="equal" id="{73361BFB-763B-4532-84D4-B14727FFE4FF}">
            <xm:f>Data!$B$3</xm:f>
            <x14:dxf>
              <fill>
                <patternFill>
                  <bgColor theme="5"/>
                </patternFill>
              </fill>
            </x14:dxf>
          </x14:cfRule>
          <x14:cfRule type="cellIs" priority="4190" operator="equal" id="{3D800125-4B7C-41EA-81B3-403080F26FA2}">
            <xm:f>Data!$B$2</xm:f>
            <x14:dxf>
              <fill>
                <patternFill>
                  <bgColor theme="4"/>
                </patternFill>
              </fill>
            </x14:dxf>
          </x14:cfRule>
          <x14:cfRule type="expression" priority="4191" id="{EAD541A0-26C6-41EC-8760-2C89EB9AEF20}">
            <xm:f>Data!$B$2</xm:f>
            <x14:dxf>
              <fill>
                <patternFill>
                  <bgColor rgb="FF9900FF"/>
                </patternFill>
              </fill>
            </x14:dxf>
          </x14:cfRule>
          <x14:cfRule type="expression" priority="4192" id="{18750892-E2A6-4C45-B669-9D97838D77E0}">
            <xm:f>Data!$B$10</xm:f>
            <x14:dxf>
              <fill>
                <patternFill patternType="solid">
                  <bgColor rgb="FFC0C0C0"/>
                </patternFill>
              </fill>
            </x14:dxf>
          </x14:cfRule>
          <x14:cfRule type="expression" priority="4193" id="{D4A7E649-55D0-49A6-9274-AF1CDCCD1BB1}">
            <xm:f>Data!$B$9</xm:f>
            <x14:dxf>
              <fill>
                <patternFill patternType="solid">
                  <bgColor rgb="FF00FF99"/>
                </patternFill>
              </fill>
            </x14:dxf>
          </x14:cfRule>
          <x14:cfRule type="expression" priority="4194" id="{D6E4634C-639B-4313-8C7E-7876C685F96C}">
            <xm:f>Data!$B$8</xm:f>
            <x14:dxf>
              <fill>
                <patternFill>
                  <bgColor rgb="FFFF66FF"/>
                </patternFill>
              </fill>
            </x14:dxf>
          </x14:cfRule>
          <x14:cfRule type="expression" priority="4195" id="{0A0EF0C7-C8A0-458E-A115-519A34C477D1}">
            <xm:f>Data!$B$7</xm:f>
            <x14:dxf>
              <fill>
                <patternFill>
                  <bgColor theme="4" tint="0.79998168889431442"/>
                </patternFill>
              </fill>
            </x14:dxf>
          </x14:cfRule>
          <x14:cfRule type="expression" priority="4196" id="{15CC1234-7328-4E1C-8C91-41AB313AA8AC}">
            <xm:f>Data!$B$6</xm:f>
            <x14:dxf>
              <fill>
                <patternFill>
                  <bgColor theme="5" tint="0.79998168889431442"/>
                </patternFill>
              </fill>
            </x14:dxf>
          </x14:cfRule>
          <xm:sqref>EE10</xm:sqref>
        </x14:conditionalFormatting>
        <x14:conditionalFormatting xmlns:xm="http://schemas.microsoft.com/office/excel/2006/main">
          <x14:cfRule type="cellIs" priority="4163" operator="equal" id="{999ED15E-5509-4C68-A96F-8599EB9CF854}">
            <xm:f>Data!$B$12</xm:f>
            <x14:dxf>
              <fill>
                <patternFill>
                  <bgColor rgb="FFFF9900"/>
                </patternFill>
              </fill>
            </x14:dxf>
          </x14:cfRule>
          <x14:cfRule type="cellIs" priority="4164" operator="equal" id="{7BCFEF96-AF89-498D-9C52-440C379D66C1}">
            <xm:f>Data!$B$10</xm:f>
            <x14:dxf>
              <fill>
                <patternFill>
                  <bgColor rgb="FF00FFFF"/>
                </patternFill>
              </fill>
            </x14:dxf>
          </x14:cfRule>
          <x14:cfRule type="cellIs" priority="4165" operator="equal" id="{51D8D6CF-E863-447D-BEA7-A5EFFF0F19EE}">
            <xm:f>Data!$B$11</xm:f>
            <x14:dxf>
              <fill>
                <patternFill>
                  <bgColor rgb="FFCC9900"/>
                </patternFill>
              </fill>
            </x14:dxf>
          </x14:cfRule>
          <x14:cfRule type="cellIs" priority="4166" operator="equal" id="{44445B57-3C06-4FD7-8F2E-2A6D1E741524}">
            <xm:f>Data!$B$9</xm:f>
            <x14:dxf>
              <fill>
                <patternFill>
                  <bgColor rgb="FFFF66FF"/>
                </patternFill>
              </fill>
            </x14:dxf>
          </x14:cfRule>
          <x14:cfRule type="cellIs" priority="4167" operator="equal" id="{1972766E-EB2E-4C96-AC51-182C895F7705}">
            <xm:f>Data!$B$7</xm:f>
            <x14:dxf>
              <fill>
                <patternFill>
                  <bgColor rgb="FFFF7C80"/>
                </patternFill>
              </fill>
            </x14:dxf>
          </x14:cfRule>
          <x14:cfRule type="cellIs" priority="4168" operator="equal" id="{84EDC868-7E9B-4729-BFA3-368EB906EF88}">
            <xm:f>Data!$B$8</xm:f>
            <x14:dxf>
              <fill>
                <patternFill>
                  <bgColor rgb="FFFFFF00"/>
                </patternFill>
              </fill>
            </x14:dxf>
          </x14:cfRule>
          <x14:cfRule type="cellIs" priority="4169" operator="equal" id="{756D37A2-1B23-49EA-B1DF-0843C97EF959}">
            <xm:f>Data!$B$6</xm:f>
            <x14:dxf>
              <fill>
                <patternFill>
                  <bgColor theme="9"/>
                </patternFill>
              </fill>
            </x14:dxf>
          </x14:cfRule>
          <x14:cfRule type="cellIs" priority="4170" operator="equal" id="{99176EF1-6A56-45BD-B916-C991DF06E49A}">
            <xm:f>Data!$B$5</xm:f>
            <x14:dxf>
              <fill>
                <patternFill>
                  <bgColor theme="7"/>
                </patternFill>
              </fill>
            </x14:dxf>
          </x14:cfRule>
          <x14:cfRule type="cellIs" priority="4171" operator="equal" id="{E7116D73-0ACA-45DF-B110-34EE4521CA86}">
            <xm:f>Data!$B$4</xm:f>
            <x14:dxf>
              <fill>
                <patternFill>
                  <bgColor theme="6"/>
                </patternFill>
              </fill>
            </x14:dxf>
          </x14:cfRule>
          <x14:cfRule type="cellIs" priority="4172" operator="equal" id="{D83E68C1-46D4-481A-8AAA-0BAF7E240E2F}">
            <xm:f>Data!$B$3</xm:f>
            <x14:dxf>
              <fill>
                <patternFill>
                  <bgColor theme="5"/>
                </patternFill>
              </fill>
            </x14:dxf>
          </x14:cfRule>
          <x14:cfRule type="cellIs" priority="4173" operator="equal" id="{58C0F9F5-F1B1-46E6-83A1-814507F7C17F}">
            <xm:f>Data!$B$2</xm:f>
            <x14:dxf>
              <fill>
                <patternFill>
                  <bgColor theme="4"/>
                </patternFill>
              </fill>
            </x14:dxf>
          </x14:cfRule>
          <x14:cfRule type="expression" priority="4174" id="{6FB90C85-DCA2-4F9E-8EB0-BBC6F852237F}">
            <xm:f>Data!$B$2</xm:f>
            <x14:dxf>
              <fill>
                <patternFill>
                  <bgColor rgb="FF9900FF"/>
                </patternFill>
              </fill>
            </x14:dxf>
          </x14:cfRule>
          <x14:cfRule type="expression" priority="4175" id="{BEEB3DFC-C63E-453F-8A41-1860D6129648}">
            <xm:f>Data!$B$10</xm:f>
            <x14:dxf>
              <fill>
                <patternFill patternType="solid">
                  <bgColor rgb="FFC0C0C0"/>
                </patternFill>
              </fill>
            </x14:dxf>
          </x14:cfRule>
          <x14:cfRule type="expression" priority="4176" id="{36DCD67F-83D4-44D2-958C-268F6856CE4F}">
            <xm:f>Data!$B$9</xm:f>
            <x14:dxf>
              <fill>
                <patternFill patternType="solid">
                  <bgColor rgb="FF00FF99"/>
                </patternFill>
              </fill>
            </x14:dxf>
          </x14:cfRule>
          <x14:cfRule type="expression" priority="4177" id="{94BC0FD0-6E17-4284-858F-486BE281BE0F}">
            <xm:f>Data!$B$8</xm:f>
            <x14:dxf>
              <fill>
                <patternFill>
                  <bgColor rgb="FFFF66FF"/>
                </patternFill>
              </fill>
            </x14:dxf>
          </x14:cfRule>
          <x14:cfRule type="expression" priority="4178" id="{9ACA39C6-6BB8-4CDA-B0ED-6BE4315F4DF9}">
            <xm:f>Data!$B$7</xm:f>
            <x14:dxf>
              <fill>
                <patternFill>
                  <bgColor theme="4" tint="0.79998168889431442"/>
                </patternFill>
              </fill>
            </x14:dxf>
          </x14:cfRule>
          <x14:cfRule type="expression" priority="4179" id="{A73E8BDD-A846-49DE-A3EF-C289B5641757}">
            <xm:f>Data!$B$6</xm:f>
            <x14:dxf>
              <fill>
                <patternFill>
                  <bgColor theme="5" tint="0.79998168889431442"/>
                </patternFill>
              </fill>
            </x14:dxf>
          </x14:cfRule>
          <xm:sqref>EF10:EK10</xm:sqref>
        </x14:conditionalFormatting>
        <x14:conditionalFormatting xmlns:xm="http://schemas.microsoft.com/office/excel/2006/main">
          <x14:cfRule type="cellIs" priority="4146" operator="equal" id="{31453DA8-3DE3-46BB-B42E-1A2C34126C23}">
            <xm:f>Data!$B$12</xm:f>
            <x14:dxf>
              <fill>
                <patternFill>
                  <bgColor rgb="FFFF9900"/>
                </patternFill>
              </fill>
            </x14:dxf>
          </x14:cfRule>
          <x14:cfRule type="cellIs" priority="4147" operator="equal" id="{35D98D8A-2EA3-4315-BA41-CD8B9CB5D2B5}">
            <xm:f>Data!$B$10</xm:f>
            <x14:dxf>
              <fill>
                <patternFill>
                  <bgColor rgb="FF00FFFF"/>
                </patternFill>
              </fill>
            </x14:dxf>
          </x14:cfRule>
          <x14:cfRule type="cellIs" priority="4148" operator="equal" id="{DA4EA762-F36B-4CC0-B728-8A4B6AFAC535}">
            <xm:f>Data!$B$11</xm:f>
            <x14:dxf>
              <fill>
                <patternFill>
                  <bgColor rgb="FFCC9900"/>
                </patternFill>
              </fill>
            </x14:dxf>
          </x14:cfRule>
          <x14:cfRule type="cellIs" priority="4149" operator="equal" id="{8369576C-4B69-4E14-9A0D-1ED6E99C0746}">
            <xm:f>Data!$B$9</xm:f>
            <x14:dxf>
              <fill>
                <patternFill>
                  <bgColor rgb="FFFF66FF"/>
                </patternFill>
              </fill>
            </x14:dxf>
          </x14:cfRule>
          <x14:cfRule type="cellIs" priority="4150" operator="equal" id="{825D1CC2-09BF-4E27-9079-50E4A04842CB}">
            <xm:f>Data!$B$7</xm:f>
            <x14:dxf>
              <fill>
                <patternFill>
                  <bgColor rgb="FFFF7C80"/>
                </patternFill>
              </fill>
            </x14:dxf>
          </x14:cfRule>
          <x14:cfRule type="cellIs" priority="4151" operator="equal" id="{BE155567-F0CB-4572-B395-3A65598DCC39}">
            <xm:f>Data!$B$8</xm:f>
            <x14:dxf>
              <fill>
                <patternFill>
                  <bgColor rgb="FFFFFF00"/>
                </patternFill>
              </fill>
            </x14:dxf>
          </x14:cfRule>
          <x14:cfRule type="cellIs" priority="4152" operator="equal" id="{5D4CB41A-145B-4915-AA3E-4A0A4B2D2EDE}">
            <xm:f>Data!$B$6</xm:f>
            <x14:dxf>
              <fill>
                <patternFill>
                  <bgColor theme="9"/>
                </patternFill>
              </fill>
            </x14:dxf>
          </x14:cfRule>
          <x14:cfRule type="cellIs" priority="4153" operator="equal" id="{5D9F8A31-A1DA-4F04-A46E-800D49AC2069}">
            <xm:f>Data!$B$5</xm:f>
            <x14:dxf>
              <fill>
                <patternFill>
                  <bgColor theme="7"/>
                </patternFill>
              </fill>
            </x14:dxf>
          </x14:cfRule>
          <x14:cfRule type="cellIs" priority="4154" operator="equal" id="{14029033-166C-4437-AF7D-224054AD44C7}">
            <xm:f>Data!$B$4</xm:f>
            <x14:dxf>
              <fill>
                <patternFill>
                  <bgColor theme="6"/>
                </patternFill>
              </fill>
            </x14:dxf>
          </x14:cfRule>
          <x14:cfRule type="cellIs" priority="4155" operator="equal" id="{C859B230-6317-40C0-B7BA-561D0336ED39}">
            <xm:f>Data!$B$3</xm:f>
            <x14:dxf>
              <fill>
                <patternFill>
                  <bgColor theme="5"/>
                </patternFill>
              </fill>
            </x14:dxf>
          </x14:cfRule>
          <x14:cfRule type="cellIs" priority="4156" operator="equal" id="{BD50EDDA-5EBC-4034-B3F7-5311B9DC4796}">
            <xm:f>Data!$B$2</xm:f>
            <x14:dxf>
              <fill>
                <patternFill>
                  <bgColor theme="4"/>
                </patternFill>
              </fill>
            </x14:dxf>
          </x14:cfRule>
          <x14:cfRule type="expression" priority="4157" id="{C042EEFB-AFB2-44D3-93B4-3D23FE63D40A}">
            <xm:f>Data!$B$2</xm:f>
            <x14:dxf>
              <fill>
                <patternFill>
                  <bgColor rgb="FF9900FF"/>
                </patternFill>
              </fill>
            </x14:dxf>
          </x14:cfRule>
          <x14:cfRule type="expression" priority="4158" id="{D1168136-1DC6-4F1E-9393-32E6A087F991}">
            <xm:f>Data!$B$10</xm:f>
            <x14:dxf>
              <fill>
                <patternFill patternType="solid">
                  <bgColor rgb="FFC0C0C0"/>
                </patternFill>
              </fill>
            </x14:dxf>
          </x14:cfRule>
          <x14:cfRule type="expression" priority="4159" id="{7BFDF40B-9640-4779-9E76-1AA0FD244C17}">
            <xm:f>Data!$B$9</xm:f>
            <x14:dxf>
              <fill>
                <patternFill patternType="solid">
                  <bgColor rgb="FF00FF99"/>
                </patternFill>
              </fill>
            </x14:dxf>
          </x14:cfRule>
          <x14:cfRule type="expression" priority="4160" id="{2FA81258-540E-4A4C-B6C4-F60E6A1660ED}">
            <xm:f>Data!$B$8</xm:f>
            <x14:dxf>
              <fill>
                <patternFill>
                  <bgColor rgb="FFFF66FF"/>
                </patternFill>
              </fill>
            </x14:dxf>
          </x14:cfRule>
          <x14:cfRule type="expression" priority="4161" id="{5BF780D1-9FCD-4D5A-8E9C-3CAA9FA5BB61}">
            <xm:f>Data!$B$7</xm:f>
            <x14:dxf>
              <fill>
                <patternFill>
                  <bgColor theme="4" tint="0.79998168889431442"/>
                </patternFill>
              </fill>
            </x14:dxf>
          </x14:cfRule>
          <x14:cfRule type="expression" priority="4162" id="{2A9BF9A3-07F8-4767-8B5C-74CE0B7F9F1C}">
            <xm:f>Data!$B$6</xm:f>
            <x14:dxf>
              <fill>
                <patternFill>
                  <bgColor theme="5" tint="0.79998168889431442"/>
                </patternFill>
              </fill>
            </x14:dxf>
          </x14:cfRule>
          <xm:sqref>EC10</xm:sqref>
        </x14:conditionalFormatting>
        <x14:conditionalFormatting xmlns:xm="http://schemas.microsoft.com/office/excel/2006/main">
          <x14:cfRule type="cellIs" priority="3605" operator="equal" id="{2BE476EE-3B7B-4C50-A17D-61DD140FC025}">
            <xm:f>Data!$B$12</xm:f>
            <x14:dxf>
              <fill>
                <patternFill>
                  <bgColor rgb="FFFF9900"/>
                </patternFill>
              </fill>
            </x14:dxf>
          </x14:cfRule>
          <x14:cfRule type="cellIs" priority="3606" operator="equal" id="{E615F3B7-283E-464E-B9E6-01607FF991DB}">
            <xm:f>Data!$B$10</xm:f>
            <x14:dxf>
              <fill>
                <patternFill>
                  <bgColor rgb="FF00FFFF"/>
                </patternFill>
              </fill>
            </x14:dxf>
          </x14:cfRule>
          <x14:cfRule type="cellIs" priority="3607" operator="equal" id="{42FA8183-5472-4F0A-9543-480412F798F9}">
            <xm:f>Data!$B$11</xm:f>
            <x14:dxf>
              <fill>
                <patternFill>
                  <bgColor rgb="FFCC9900"/>
                </patternFill>
              </fill>
            </x14:dxf>
          </x14:cfRule>
          <x14:cfRule type="cellIs" priority="3608" operator="equal" id="{DF7DCEBB-D2F9-4D9F-8184-960BB2FEA48B}">
            <xm:f>Data!$B$9</xm:f>
            <x14:dxf>
              <fill>
                <patternFill>
                  <bgColor rgb="FFFF66FF"/>
                </patternFill>
              </fill>
            </x14:dxf>
          </x14:cfRule>
          <x14:cfRule type="cellIs" priority="3609" operator="equal" id="{40A1ED2F-E500-470B-BE7D-1CB793851D4F}">
            <xm:f>Data!$B$7</xm:f>
            <x14:dxf>
              <fill>
                <patternFill>
                  <bgColor rgb="FFFF7C80"/>
                </patternFill>
              </fill>
            </x14:dxf>
          </x14:cfRule>
          <x14:cfRule type="cellIs" priority="3610" operator="equal" id="{91804162-B292-44B1-B637-D93B8A396E05}">
            <xm:f>Data!$B$8</xm:f>
            <x14:dxf>
              <fill>
                <patternFill>
                  <bgColor rgb="FFFFFF00"/>
                </patternFill>
              </fill>
            </x14:dxf>
          </x14:cfRule>
          <x14:cfRule type="cellIs" priority="3611" operator="equal" id="{3ADFAB8C-016F-4B44-932F-362E3ED48852}">
            <xm:f>Data!$B$6</xm:f>
            <x14:dxf>
              <fill>
                <patternFill>
                  <bgColor theme="9"/>
                </patternFill>
              </fill>
            </x14:dxf>
          </x14:cfRule>
          <x14:cfRule type="cellIs" priority="3612" operator="equal" id="{89357F4A-7F6A-47EF-A550-AA1BF4DF1519}">
            <xm:f>Data!$B$5</xm:f>
            <x14:dxf>
              <fill>
                <patternFill>
                  <bgColor theme="7"/>
                </patternFill>
              </fill>
            </x14:dxf>
          </x14:cfRule>
          <x14:cfRule type="cellIs" priority="3613" operator="equal" id="{DF4C5A90-64A3-4C1C-A9A1-7127BF57E36D}">
            <xm:f>Data!$B$4</xm:f>
            <x14:dxf>
              <fill>
                <patternFill>
                  <bgColor theme="6"/>
                </patternFill>
              </fill>
            </x14:dxf>
          </x14:cfRule>
          <x14:cfRule type="cellIs" priority="3614" operator="equal" id="{9AD1D1E4-009B-446E-B4D1-36F048C37685}">
            <xm:f>Data!$B$3</xm:f>
            <x14:dxf>
              <fill>
                <patternFill>
                  <bgColor theme="5"/>
                </patternFill>
              </fill>
            </x14:dxf>
          </x14:cfRule>
          <x14:cfRule type="cellIs" priority="3615" operator="equal" id="{D65D6E01-7639-4CA5-BBE0-58C7BBC09935}">
            <xm:f>Data!$B$2</xm:f>
            <x14:dxf>
              <fill>
                <patternFill>
                  <bgColor theme="4"/>
                </patternFill>
              </fill>
            </x14:dxf>
          </x14:cfRule>
          <x14:cfRule type="expression" priority="3616" id="{80D8C151-CA88-4E91-B809-EE024F9D220C}">
            <xm:f>Data!$B$2</xm:f>
            <x14:dxf>
              <fill>
                <patternFill>
                  <bgColor rgb="FF9900FF"/>
                </patternFill>
              </fill>
            </x14:dxf>
          </x14:cfRule>
          <x14:cfRule type="expression" priority="3617" id="{F65106E4-6DEA-4C49-B442-0D0F1DC1C760}">
            <xm:f>Data!$B$10</xm:f>
            <x14:dxf>
              <fill>
                <patternFill patternType="solid">
                  <bgColor rgb="FFC0C0C0"/>
                </patternFill>
              </fill>
            </x14:dxf>
          </x14:cfRule>
          <x14:cfRule type="expression" priority="3618" id="{80DAC477-2186-4178-9C91-3358D3224C39}">
            <xm:f>Data!$B$9</xm:f>
            <x14:dxf>
              <fill>
                <patternFill patternType="solid">
                  <bgColor rgb="FF00FF99"/>
                </patternFill>
              </fill>
            </x14:dxf>
          </x14:cfRule>
          <x14:cfRule type="expression" priority="3619" id="{C6ACB992-2375-4D60-B6D5-F0855B05C524}">
            <xm:f>Data!$B$8</xm:f>
            <x14:dxf>
              <fill>
                <patternFill>
                  <bgColor rgb="FFFF66FF"/>
                </patternFill>
              </fill>
            </x14:dxf>
          </x14:cfRule>
          <x14:cfRule type="expression" priority="3620" id="{BC445964-7127-4FD5-8A73-A459DC86D835}">
            <xm:f>Data!$B$7</xm:f>
            <x14:dxf>
              <fill>
                <patternFill>
                  <bgColor theme="4" tint="0.79998168889431442"/>
                </patternFill>
              </fill>
            </x14:dxf>
          </x14:cfRule>
          <x14:cfRule type="expression" priority="3621" id="{D04EF241-A328-42FF-96FE-44DB8D26A3AC}">
            <xm:f>Data!$B$6</xm:f>
            <x14:dxf>
              <fill>
                <patternFill>
                  <bgColor theme="5" tint="0.79998168889431442"/>
                </patternFill>
              </fill>
            </x14:dxf>
          </x14:cfRule>
          <xm:sqref>EM7</xm:sqref>
        </x14:conditionalFormatting>
        <x14:conditionalFormatting xmlns:xm="http://schemas.microsoft.com/office/excel/2006/main">
          <x14:cfRule type="cellIs" priority="3588" operator="equal" id="{A42DC03F-D091-4DDB-8ADC-62E7068EBA88}">
            <xm:f>Data!$B$12</xm:f>
            <x14:dxf>
              <fill>
                <patternFill>
                  <bgColor rgb="FFFF9900"/>
                </patternFill>
              </fill>
            </x14:dxf>
          </x14:cfRule>
          <x14:cfRule type="cellIs" priority="3589" operator="equal" id="{E1785A41-D3E0-46BD-816E-7D01122363EA}">
            <xm:f>Data!$B$10</xm:f>
            <x14:dxf>
              <fill>
                <patternFill>
                  <bgColor rgb="FF00FFFF"/>
                </patternFill>
              </fill>
            </x14:dxf>
          </x14:cfRule>
          <x14:cfRule type="cellIs" priority="3590" operator="equal" id="{627C2BD6-05B1-4E92-B6EB-3212FBADF201}">
            <xm:f>Data!$B$11</xm:f>
            <x14:dxf>
              <fill>
                <patternFill>
                  <bgColor rgb="FFCC9900"/>
                </patternFill>
              </fill>
            </x14:dxf>
          </x14:cfRule>
          <x14:cfRule type="cellIs" priority="3591" operator="equal" id="{4BBDC72A-AB52-4675-9B24-2606685F99A5}">
            <xm:f>Data!$B$9</xm:f>
            <x14:dxf>
              <fill>
                <patternFill>
                  <bgColor rgb="FFFF66FF"/>
                </patternFill>
              </fill>
            </x14:dxf>
          </x14:cfRule>
          <x14:cfRule type="cellIs" priority="3592" operator="equal" id="{12393E0F-3B8B-499D-92CE-57445DA672F2}">
            <xm:f>Data!$B$7</xm:f>
            <x14:dxf>
              <fill>
                <patternFill>
                  <bgColor rgb="FFFF7C80"/>
                </patternFill>
              </fill>
            </x14:dxf>
          </x14:cfRule>
          <x14:cfRule type="cellIs" priority="3593" operator="equal" id="{C6291143-408B-4499-8CD9-9E6F51CDB4B2}">
            <xm:f>Data!$B$8</xm:f>
            <x14:dxf>
              <fill>
                <patternFill>
                  <bgColor rgb="FFFFFF00"/>
                </patternFill>
              </fill>
            </x14:dxf>
          </x14:cfRule>
          <x14:cfRule type="cellIs" priority="3594" operator="equal" id="{340021FA-F349-4C35-9E0F-37E45B85CF49}">
            <xm:f>Data!$B$6</xm:f>
            <x14:dxf>
              <fill>
                <patternFill>
                  <bgColor theme="9"/>
                </patternFill>
              </fill>
            </x14:dxf>
          </x14:cfRule>
          <x14:cfRule type="cellIs" priority="3595" operator="equal" id="{F1AF44F8-FD29-4602-9DD0-1E6AFA453A56}">
            <xm:f>Data!$B$5</xm:f>
            <x14:dxf>
              <fill>
                <patternFill>
                  <bgColor theme="7"/>
                </patternFill>
              </fill>
            </x14:dxf>
          </x14:cfRule>
          <x14:cfRule type="cellIs" priority="3596" operator="equal" id="{D77D3895-6E4C-465F-991B-63682C42EDFC}">
            <xm:f>Data!$B$4</xm:f>
            <x14:dxf>
              <fill>
                <patternFill>
                  <bgColor theme="6"/>
                </patternFill>
              </fill>
            </x14:dxf>
          </x14:cfRule>
          <x14:cfRule type="cellIs" priority="3597" operator="equal" id="{B76612CF-C6D4-4F40-A5FB-B112D5DE05B2}">
            <xm:f>Data!$B$3</xm:f>
            <x14:dxf>
              <fill>
                <patternFill>
                  <bgColor theme="5"/>
                </patternFill>
              </fill>
            </x14:dxf>
          </x14:cfRule>
          <x14:cfRule type="cellIs" priority="3598" operator="equal" id="{7FD01E7B-296E-43D1-BAE3-D663914692D8}">
            <xm:f>Data!$B$2</xm:f>
            <x14:dxf>
              <fill>
                <patternFill>
                  <bgColor theme="4"/>
                </patternFill>
              </fill>
            </x14:dxf>
          </x14:cfRule>
          <x14:cfRule type="expression" priority="3599" id="{00AAC59D-17F1-4E76-9DDD-131AA53305A6}">
            <xm:f>Data!$B$2</xm:f>
            <x14:dxf>
              <fill>
                <patternFill>
                  <bgColor rgb="FF9900FF"/>
                </patternFill>
              </fill>
            </x14:dxf>
          </x14:cfRule>
          <x14:cfRule type="expression" priority="3600" id="{7F956215-AF48-4CE7-88BC-E47019D868D9}">
            <xm:f>Data!$B$10</xm:f>
            <x14:dxf>
              <fill>
                <patternFill patternType="solid">
                  <bgColor rgb="FFC0C0C0"/>
                </patternFill>
              </fill>
            </x14:dxf>
          </x14:cfRule>
          <x14:cfRule type="expression" priority="3601" id="{9A44D2D2-F1EA-40F2-A7DC-D6259B49C6C4}">
            <xm:f>Data!$B$9</xm:f>
            <x14:dxf>
              <fill>
                <patternFill patternType="solid">
                  <bgColor rgb="FF00FF99"/>
                </patternFill>
              </fill>
            </x14:dxf>
          </x14:cfRule>
          <x14:cfRule type="expression" priority="3602" id="{D1BB9255-1999-4A12-A5CE-E3A2DC0765A7}">
            <xm:f>Data!$B$8</xm:f>
            <x14:dxf>
              <fill>
                <patternFill>
                  <bgColor rgb="FFFF66FF"/>
                </patternFill>
              </fill>
            </x14:dxf>
          </x14:cfRule>
          <x14:cfRule type="expression" priority="3603" id="{F0C98FD6-DC92-40DF-991F-C194B4D8FEFF}">
            <xm:f>Data!$B$7</xm:f>
            <x14:dxf>
              <fill>
                <patternFill>
                  <bgColor theme="4" tint="0.79998168889431442"/>
                </patternFill>
              </fill>
            </x14:dxf>
          </x14:cfRule>
          <x14:cfRule type="expression" priority="3604" id="{FD67C419-6CBA-428D-A706-84F18117969F}">
            <xm:f>Data!$B$6</xm:f>
            <x14:dxf>
              <fill>
                <patternFill>
                  <bgColor theme="5" tint="0.79998168889431442"/>
                </patternFill>
              </fill>
            </x14:dxf>
          </x14:cfRule>
          <xm:sqref>EM10</xm:sqref>
        </x14:conditionalFormatting>
        <x14:conditionalFormatting xmlns:xm="http://schemas.microsoft.com/office/excel/2006/main">
          <x14:cfRule type="cellIs" priority="3033" operator="equal" id="{3ACBF50A-F1DF-48A5-A44D-447EA886B1F6}">
            <xm:f>Data!$B$12</xm:f>
            <x14:dxf>
              <fill>
                <patternFill>
                  <bgColor rgb="FFFF9900"/>
                </patternFill>
              </fill>
            </x14:dxf>
          </x14:cfRule>
          <x14:cfRule type="cellIs" priority="3034" operator="equal" id="{E10D1BBD-8187-482D-A9D1-6C298F193B9B}">
            <xm:f>Data!$B$10</xm:f>
            <x14:dxf>
              <fill>
                <patternFill>
                  <bgColor rgb="FF00FFFF"/>
                </patternFill>
              </fill>
            </x14:dxf>
          </x14:cfRule>
          <x14:cfRule type="cellIs" priority="3035" operator="equal" id="{31F4EDA6-5C6F-42A6-8DB4-3A300673F75A}">
            <xm:f>Data!$B$11</xm:f>
            <x14:dxf>
              <fill>
                <patternFill>
                  <bgColor rgb="FFCC9900"/>
                </patternFill>
              </fill>
            </x14:dxf>
          </x14:cfRule>
          <x14:cfRule type="cellIs" priority="3036" operator="equal" id="{5A4FFDE2-70F8-4253-BFF1-B4F2DEB5BF02}">
            <xm:f>Data!$B$9</xm:f>
            <x14:dxf>
              <fill>
                <patternFill>
                  <bgColor rgb="FFFF66FF"/>
                </patternFill>
              </fill>
            </x14:dxf>
          </x14:cfRule>
          <x14:cfRule type="cellIs" priority="3037" operator="equal" id="{357E4211-58A6-4A45-AB4C-80D8C521C1C9}">
            <xm:f>Data!$B$7</xm:f>
            <x14:dxf>
              <fill>
                <patternFill>
                  <bgColor rgb="FFFF7C80"/>
                </patternFill>
              </fill>
            </x14:dxf>
          </x14:cfRule>
          <x14:cfRule type="cellIs" priority="3038" operator="equal" id="{8D7B6824-6CA1-4761-9218-B586C259B037}">
            <xm:f>Data!$B$8</xm:f>
            <x14:dxf>
              <fill>
                <patternFill>
                  <bgColor rgb="FFFFFF00"/>
                </patternFill>
              </fill>
            </x14:dxf>
          </x14:cfRule>
          <x14:cfRule type="cellIs" priority="3039" operator="equal" id="{B8E4B67E-2BF4-4503-8A0F-1DA80A4C3FE3}">
            <xm:f>Data!$B$6</xm:f>
            <x14:dxf>
              <fill>
                <patternFill>
                  <bgColor theme="9"/>
                </patternFill>
              </fill>
            </x14:dxf>
          </x14:cfRule>
          <x14:cfRule type="cellIs" priority="3040" operator="equal" id="{DD07C13B-C523-47E9-8EEB-3E6B320763E1}">
            <xm:f>Data!$B$5</xm:f>
            <x14:dxf>
              <fill>
                <patternFill>
                  <bgColor theme="7"/>
                </patternFill>
              </fill>
            </x14:dxf>
          </x14:cfRule>
          <x14:cfRule type="cellIs" priority="3041" operator="equal" id="{C94FA552-BC8A-498D-A590-64820449113F}">
            <xm:f>Data!$B$4</xm:f>
            <x14:dxf>
              <fill>
                <patternFill>
                  <bgColor theme="6"/>
                </patternFill>
              </fill>
            </x14:dxf>
          </x14:cfRule>
          <x14:cfRule type="cellIs" priority="3042" operator="equal" id="{0DB37321-F05E-4D57-946F-B3CE58BC020C}">
            <xm:f>Data!$B$3</xm:f>
            <x14:dxf>
              <fill>
                <patternFill>
                  <bgColor theme="5"/>
                </patternFill>
              </fill>
            </x14:dxf>
          </x14:cfRule>
          <x14:cfRule type="cellIs" priority="3043" operator="equal" id="{3A9A6EE7-CC66-41FD-B026-4FADD2E7D4FA}">
            <xm:f>Data!$B$2</xm:f>
            <x14:dxf>
              <fill>
                <patternFill>
                  <bgColor theme="4"/>
                </patternFill>
              </fill>
            </x14:dxf>
          </x14:cfRule>
          <xm:sqref>B7</xm:sqref>
        </x14:conditionalFormatting>
        <x14:conditionalFormatting xmlns:xm="http://schemas.microsoft.com/office/excel/2006/main">
          <x14:cfRule type="cellIs" priority="2469" operator="equal" id="{E30767B4-D581-46C0-B1C1-BD38B15753B7}">
            <xm:f>Data!$B$12</xm:f>
            <x14:dxf>
              <fill>
                <patternFill>
                  <bgColor rgb="FFFF9900"/>
                </patternFill>
              </fill>
            </x14:dxf>
          </x14:cfRule>
          <x14:cfRule type="cellIs" priority="2470" operator="equal" id="{16CC2C0E-49E1-4FB4-904A-87B0649AE7B2}">
            <xm:f>Data!$B$10</xm:f>
            <x14:dxf>
              <fill>
                <patternFill>
                  <bgColor rgb="FF00FFFF"/>
                </patternFill>
              </fill>
            </x14:dxf>
          </x14:cfRule>
          <x14:cfRule type="cellIs" priority="2471" operator="equal" id="{07D3A446-E096-4FC1-B63F-01189ECCEE42}">
            <xm:f>Data!$B$11</xm:f>
            <x14:dxf>
              <fill>
                <patternFill>
                  <bgColor rgb="FFCC9900"/>
                </patternFill>
              </fill>
            </x14:dxf>
          </x14:cfRule>
          <x14:cfRule type="cellIs" priority="2472" operator="equal" id="{821C952D-0453-4D82-A60C-4B2E26CFCF63}">
            <xm:f>Data!$B$9</xm:f>
            <x14:dxf>
              <fill>
                <patternFill>
                  <bgColor rgb="FFFF66FF"/>
                </patternFill>
              </fill>
            </x14:dxf>
          </x14:cfRule>
          <x14:cfRule type="cellIs" priority="2473" operator="equal" id="{DE88B21D-9086-45BC-82E0-F038C4FB786B}">
            <xm:f>Data!$B$7</xm:f>
            <x14:dxf>
              <fill>
                <patternFill>
                  <bgColor rgb="FFFF7C80"/>
                </patternFill>
              </fill>
            </x14:dxf>
          </x14:cfRule>
          <x14:cfRule type="cellIs" priority="2474" operator="equal" id="{8421F9CB-AE6F-421F-A130-07678740C0C0}">
            <xm:f>Data!$B$8</xm:f>
            <x14:dxf>
              <fill>
                <patternFill>
                  <bgColor rgb="FFFFFF00"/>
                </patternFill>
              </fill>
            </x14:dxf>
          </x14:cfRule>
          <x14:cfRule type="cellIs" priority="2475" operator="equal" id="{81D0DD35-031D-48C5-979A-74F110B48EEE}">
            <xm:f>Data!$B$6</xm:f>
            <x14:dxf>
              <fill>
                <patternFill>
                  <bgColor theme="9"/>
                </patternFill>
              </fill>
            </x14:dxf>
          </x14:cfRule>
          <x14:cfRule type="cellIs" priority="2476" operator="equal" id="{6D31EB3F-CFFD-4CA9-8439-898F836235A0}">
            <xm:f>Data!$B$5</xm:f>
            <x14:dxf>
              <fill>
                <patternFill>
                  <bgColor theme="7"/>
                </patternFill>
              </fill>
            </x14:dxf>
          </x14:cfRule>
          <x14:cfRule type="cellIs" priority="2477" operator="equal" id="{EF889613-9E2A-4692-8128-6AE93809E5BB}">
            <xm:f>Data!$B$4</xm:f>
            <x14:dxf>
              <fill>
                <patternFill>
                  <bgColor theme="6"/>
                </patternFill>
              </fill>
            </x14:dxf>
          </x14:cfRule>
          <x14:cfRule type="cellIs" priority="2478" operator="equal" id="{66BC522C-CE71-4515-99B8-43C6CBE5E1FD}">
            <xm:f>Data!$B$3</xm:f>
            <x14:dxf>
              <fill>
                <patternFill>
                  <bgColor theme="5"/>
                </patternFill>
              </fill>
            </x14:dxf>
          </x14:cfRule>
          <x14:cfRule type="cellIs" priority="2479" operator="equal" id="{7D9C663F-B383-4226-BA1A-C1882BA7ED99}">
            <xm:f>Data!$B$2</xm:f>
            <x14:dxf>
              <fill>
                <patternFill>
                  <bgColor theme="4"/>
                </patternFill>
              </fill>
            </x14:dxf>
          </x14:cfRule>
          <xm:sqref>EL2</xm:sqref>
        </x14:conditionalFormatting>
        <x14:conditionalFormatting xmlns:xm="http://schemas.microsoft.com/office/excel/2006/main">
          <x14:cfRule type="cellIs" priority="1914" operator="equal" id="{DD4A8386-6CF8-4DC5-A110-9AC4E105ED54}">
            <xm:f>Data!$B$12</xm:f>
            <x14:dxf>
              <fill>
                <patternFill>
                  <bgColor rgb="FFFF9900"/>
                </patternFill>
              </fill>
            </x14:dxf>
          </x14:cfRule>
          <x14:cfRule type="cellIs" priority="1915" operator="equal" id="{63E9D22B-278F-49B4-9878-7A8A1DF88BF4}">
            <xm:f>Data!$B$10</xm:f>
            <x14:dxf>
              <fill>
                <patternFill>
                  <bgColor rgb="FF00FFFF"/>
                </patternFill>
              </fill>
            </x14:dxf>
          </x14:cfRule>
          <x14:cfRule type="cellIs" priority="1916" operator="equal" id="{1DF13831-CC9F-40BF-8F78-6CEA537026BD}">
            <xm:f>Data!$B$11</xm:f>
            <x14:dxf>
              <fill>
                <patternFill>
                  <bgColor rgb="FFCC9900"/>
                </patternFill>
              </fill>
            </x14:dxf>
          </x14:cfRule>
          <x14:cfRule type="cellIs" priority="1917" operator="equal" id="{A169A669-9CF5-4B57-A48A-63277A2AC5A4}">
            <xm:f>Data!$B$9</xm:f>
            <x14:dxf>
              <fill>
                <patternFill>
                  <bgColor rgb="FFFF66FF"/>
                </patternFill>
              </fill>
            </x14:dxf>
          </x14:cfRule>
          <x14:cfRule type="cellIs" priority="1918" operator="equal" id="{BACC6C7D-2255-4B89-B787-7C608601740E}">
            <xm:f>Data!$B$7</xm:f>
            <x14:dxf>
              <fill>
                <patternFill>
                  <bgColor rgb="FFFF7C80"/>
                </patternFill>
              </fill>
            </x14:dxf>
          </x14:cfRule>
          <x14:cfRule type="cellIs" priority="1919" operator="equal" id="{BAA59E61-1AB4-43F0-84DC-F9C6646F563D}">
            <xm:f>Data!$B$8</xm:f>
            <x14:dxf>
              <fill>
                <patternFill>
                  <bgColor rgb="FFFFFF00"/>
                </patternFill>
              </fill>
            </x14:dxf>
          </x14:cfRule>
          <x14:cfRule type="cellIs" priority="1920" operator="equal" id="{8C915921-FE57-457F-9D79-90F8A3BCFFFA}">
            <xm:f>Data!$B$6</xm:f>
            <x14:dxf>
              <fill>
                <patternFill>
                  <bgColor theme="9"/>
                </patternFill>
              </fill>
            </x14:dxf>
          </x14:cfRule>
          <x14:cfRule type="cellIs" priority="1921" operator="equal" id="{1A9E34D0-6AE0-434B-B54B-A81C8F95B95A}">
            <xm:f>Data!$B$5</xm:f>
            <x14:dxf>
              <fill>
                <patternFill>
                  <bgColor theme="7"/>
                </patternFill>
              </fill>
            </x14:dxf>
          </x14:cfRule>
          <x14:cfRule type="cellIs" priority="1922" operator="equal" id="{67E4CA50-794E-4297-8F6C-E5C9158567F2}">
            <xm:f>Data!$B$4</xm:f>
            <x14:dxf>
              <fill>
                <patternFill>
                  <bgColor theme="6"/>
                </patternFill>
              </fill>
            </x14:dxf>
          </x14:cfRule>
          <x14:cfRule type="cellIs" priority="1923" operator="equal" id="{B4BD2A4D-AF67-42B0-86B8-11852CA4B602}">
            <xm:f>Data!$B$3</xm:f>
            <x14:dxf>
              <fill>
                <patternFill>
                  <bgColor theme="5"/>
                </patternFill>
              </fill>
            </x14:dxf>
          </x14:cfRule>
          <x14:cfRule type="cellIs" priority="1924" operator="equal" id="{8B0E3AFD-FC0A-41ED-935C-16F36CD426FF}">
            <xm:f>Data!$B$2</xm:f>
            <x14:dxf>
              <fill>
                <patternFill>
                  <bgColor theme="4"/>
                </patternFill>
              </fill>
            </x14:dxf>
          </x14:cfRule>
          <xm:sqref>EL3</xm:sqref>
        </x14:conditionalFormatting>
        <x14:conditionalFormatting xmlns:xm="http://schemas.microsoft.com/office/excel/2006/main">
          <x14:cfRule type="cellIs" priority="1903" operator="equal" id="{E9B3B94A-B94E-4C64-8660-0EE40CC7F974}">
            <xm:f>Data!$B$12</xm:f>
            <x14:dxf>
              <fill>
                <patternFill>
                  <bgColor rgb="FFFF9900"/>
                </patternFill>
              </fill>
            </x14:dxf>
          </x14:cfRule>
          <x14:cfRule type="cellIs" priority="1904" operator="equal" id="{3B729F74-5340-4D67-9F47-26D56F7B289E}">
            <xm:f>Data!$B$10</xm:f>
            <x14:dxf>
              <fill>
                <patternFill>
                  <bgColor rgb="FF00FFFF"/>
                </patternFill>
              </fill>
            </x14:dxf>
          </x14:cfRule>
          <x14:cfRule type="cellIs" priority="1905" operator="equal" id="{3D524C7F-D222-40CE-9CD6-E9CFB2E92766}">
            <xm:f>Data!$B$11</xm:f>
            <x14:dxf>
              <fill>
                <patternFill>
                  <bgColor rgb="FFCC9900"/>
                </patternFill>
              </fill>
            </x14:dxf>
          </x14:cfRule>
          <x14:cfRule type="cellIs" priority="1906" operator="equal" id="{7AB3C5BB-2947-44BD-9C5D-6EDCD6354BDE}">
            <xm:f>Data!$B$9</xm:f>
            <x14:dxf>
              <fill>
                <patternFill>
                  <bgColor rgb="FFFF66FF"/>
                </patternFill>
              </fill>
            </x14:dxf>
          </x14:cfRule>
          <x14:cfRule type="cellIs" priority="1907" operator="equal" id="{1D2AEC6C-DE0C-4623-97F0-ABE13CC42C2C}">
            <xm:f>Data!$B$7</xm:f>
            <x14:dxf>
              <fill>
                <patternFill>
                  <bgColor rgb="FFFF7C80"/>
                </patternFill>
              </fill>
            </x14:dxf>
          </x14:cfRule>
          <x14:cfRule type="cellIs" priority="1908" operator="equal" id="{A7EE9A3D-8B8F-479B-B89B-788969229AD5}">
            <xm:f>Data!$B$8</xm:f>
            <x14:dxf>
              <fill>
                <patternFill>
                  <bgColor rgb="FFFFFF00"/>
                </patternFill>
              </fill>
            </x14:dxf>
          </x14:cfRule>
          <x14:cfRule type="cellIs" priority="1909" operator="equal" id="{025B4FF4-3854-4EA6-9888-17029DF7FAC2}">
            <xm:f>Data!$B$6</xm:f>
            <x14:dxf>
              <fill>
                <patternFill>
                  <bgColor theme="9"/>
                </patternFill>
              </fill>
            </x14:dxf>
          </x14:cfRule>
          <x14:cfRule type="cellIs" priority="1910" operator="equal" id="{723E37CC-D5D1-4C38-9A8F-62580DF7742F}">
            <xm:f>Data!$B$5</xm:f>
            <x14:dxf>
              <fill>
                <patternFill>
                  <bgColor theme="7"/>
                </patternFill>
              </fill>
            </x14:dxf>
          </x14:cfRule>
          <x14:cfRule type="cellIs" priority="1911" operator="equal" id="{27EB2750-0C9E-43BD-8622-811FAE169F08}">
            <xm:f>Data!$B$4</xm:f>
            <x14:dxf>
              <fill>
                <patternFill>
                  <bgColor theme="6"/>
                </patternFill>
              </fill>
            </x14:dxf>
          </x14:cfRule>
          <x14:cfRule type="cellIs" priority="1912" operator="equal" id="{44F45F02-E8AD-4D3C-B203-6CBD9B2B626C}">
            <xm:f>Data!$B$3</xm:f>
            <x14:dxf>
              <fill>
                <patternFill>
                  <bgColor theme="5"/>
                </patternFill>
              </fill>
            </x14:dxf>
          </x14:cfRule>
          <x14:cfRule type="cellIs" priority="1913" operator="equal" id="{5BAEC62C-EAE2-47D3-A4E8-A048DCB66447}">
            <xm:f>Data!$B$2</xm:f>
            <x14:dxf>
              <fill>
                <patternFill>
                  <bgColor theme="4"/>
                </patternFill>
              </fill>
            </x14:dxf>
          </x14:cfRule>
          <xm:sqref>EL1</xm:sqref>
        </x14:conditionalFormatting>
        <x14:conditionalFormatting xmlns:xm="http://schemas.microsoft.com/office/excel/2006/main">
          <x14:cfRule type="cellIs" priority="934" operator="equal" id="{39CA901A-6E8A-47E5-BF82-922CDD213E1D}">
            <xm:f>Data!$B$12</xm:f>
            <x14:dxf>
              <fill>
                <patternFill>
                  <bgColor rgb="FFFF9900"/>
                </patternFill>
              </fill>
            </x14:dxf>
          </x14:cfRule>
          <x14:cfRule type="cellIs" priority="935" operator="equal" id="{1A681B65-6477-4148-90DD-47CEA748D233}">
            <xm:f>Data!$B$10</xm:f>
            <x14:dxf>
              <fill>
                <patternFill>
                  <bgColor rgb="FF00FFFF"/>
                </patternFill>
              </fill>
            </x14:dxf>
          </x14:cfRule>
          <x14:cfRule type="cellIs" priority="936" operator="equal" id="{87564C44-017A-4CB9-9C00-EA387AB93B1E}">
            <xm:f>Data!$B$11</xm:f>
            <x14:dxf>
              <fill>
                <patternFill>
                  <bgColor rgb="FFCC9900"/>
                </patternFill>
              </fill>
            </x14:dxf>
          </x14:cfRule>
          <x14:cfRule type="cellIs" priority="937" operator="equal" id="{C64FE0CA-742C-444F-8AA9-7557083168E4}">
            <xm:f>Data!$B$9</xm:f>
            <x14:dxf>
              <fill>
                <patternFill>
                  <bgColor rgb="FFFF66FF"/>
                </patternFill>
              </fill>
            </x14:dxf>
          </x14:cfRule>
          <x14:cfRule type="cellIs" priority="938" operator="equal" id="{C3A1673B-1C48-4F4D-A5EB-35A7A1D86158}">
            <xm:f>Data!$B$7</xm:f>
            <x14:dxf>
              <fill>
                <patternFill>
                  <bgColor rgb="FFFF7C80"/>
                </patternFill>
              </fill>
            </x14:dxf>
          </x14:cfRule>
          <x14:cfRule type="cellIs" priority="939" operator="equal" id="{FA32521A-936F-47F0-A52A-2AC8255B7640}">
            <xm:f>Data!$B$8</xm:f>
            <x14:dxf>
              <fill>
                <patternFill>
                  <bgColor rgb="FFFFFF00"/>
                </patternFill>
              </fill>
            </x14:dxf>
          </x14:cfRule>
          <x14:cfRule type="cellIs" priority="940" operator="equal" id="{9FBC2A00-2EAC-4480-B372-D272F9FD5648}">
            <xm:f>Data!$B$6</xm:f>
            <x14:dxf>
              <fill>
                <patternFill>
                  <bgColor theme="9"/>
                </patternFill>
              </fill>
            </x14:dxf>
          </x14:cfRule>
          <x14:cfRule type="cellIs" priority="941" operator="equal" id="{7F00BAAB-30AF-4CCC-9E0E-834FC8DF97CF}">
            <xm:f>Data!$B$5</xm:f>
            <x14:dxf>
              <fill>
                <patternFill>
                  <bgColor theme="7"/>
                </patternFill>
              </fill>
            </x14:dxf>
          </x14:cfRule>
          <x14:cfRule type="cellIs" priority="942" operator="equal" id="{8AED1B0B-38B4-4718-BB64-688A15254257}">
            <xm:f>Data!$B$4</xm:f>
            <x14:dxf>
              <fill>
                <patternFill>
                  <bgColor theme="6"/>
                </patternFill>
              </fill>
            </x14:dxf>
          </x14:cfRule>
          <x14:cfRule type="cellIs" priority="943" operator="equal" id="{BFFBE867-F943-4137-AC49-463C3E4E60B1}">
            <xm:f>Data!$B$3</xm:f>
            <x14:dxf>
              <fill>
                <patternFill>
                  <bgColor theme="5"/>
                </patternFill>
              </fill>
            </x14:dxf>
          </x14:cfRule>
          <x14:cfRule type="cellIs" priority="944" operator="equal" id="{2CD06761-A5E8-4752-8A6E-A406CE7CB258}">
            <xm:f>Data!$B$2</xm:f>
            <x14:dxf>
              <fill>
                <patternFill>
                  <bgColor theme="4"/>
                </patternFill>
              </fill>
            </x14:dxf>
          </x14:cfRule>
          <x14:cfRule type="expression" priority="945" id="{B754A6B0-5C16-40E9-9F6A-5DBEF5DA8316}">
            <xm:f>Data!$B$2</xm:f>
            <x14:dxf>
              <fill>
                <patternFill>
                  <bgColor rgb="FF9900FF"/>
                </patternFill>
              </fill>
            </x14:dxf>
          </x14:cfRule>
          <x14:cfRule type="expression" priority="946" id="{E7DA73F6-3C3C-46C7-BB3D-BD38A535F10B}">
            <xm:f>Data!$B$10</xm:f>
            <x14:dxf>
              <fill>
                <patternFill patternType="solid">
                  <bgColor rgb="FFC0C0C0"/>
                </patternFill>
              </fill>
            </x14:dxf>
          </x14:cfRule>
          <x14:cfRule type="expression" priority="947" id="{BBD448C1-DB67-4A67-B1F0-F2F19B1309FF}">
            <xm:f>Data!$B$9</xm:f>
            <x14:dxf>
              <fill>
                <patternFill patternType="solid">
                  <bgColor rgb="FF00FF99"/>
                </patternFill>
              </fill>
            </x14:dxf>
          </x14:cfRule>
          <x14:cfRule type="expression" priority="948" id="{F9EA473E-0904-4738-B2A6-88856490AAEB}">
            <xm:f>Data!$B$8</xm:f>
            <x14:dxf>
              <fill>
                <patternFill>
                  <bgColor rgb="FFFF66FF"/>
                </patternFill>
              </fill>
            </x14:dxf>
          </x14:cfRule>
          <x14:cfRule type="expression" priority="949" id="{066BD464-BE1E-4C0B-8109-66E706B03B67}">
            <xm:f>Data!$B$7</xm:f>
            <x14:dxf>
              <fill>
                <patternFill>
                  <bgColor theme="4" tint="0.79998168889431442"/>
                </patternFill>
              </fill>
            </x14:dxf>
          </x14:cfRule>
          <x14:cfRule type="expression" priority="950" id="{E61F3610-75D3-449F-8D07-F2A3164128A2}">
            <xm:f>Data!$B$6</xm:f>
            <x14:dxf>
              <fill>
                <patternFill>
                  <bgColor theme="5" tint="0.79998168889431442"/>
                </patternFill>
              </fill>
            </x14:dxf>
          </x14:cfRule>
          <xm:sqref>EL4</xm:sqref>
        </x14:conditionalFormatting>
        <x14:conditionalFormatting xmlns:xm="http://schemas.microsoft.com/office/excel/2006/main">
          <x14:cfRule type="cellIs" priority="917" operator="equal" id="{14BCF732-13E8-450D-BC42-A40460C5DA5E}">
            <xm:f>Data!$B$12</xm:f>
            <x14:dxf>
              <fill>
                <patternFill>
                  <bgColor rgb="FFFF9900"/>
                </patternFill>
              </fill>
            </x14:dxf>
          </x14:cfRule>
          <x14:cfRule type="cellIs" priority="918" operator="equal" id="{CF6BB595-A742-4E61-B710-3FE89F20FBDF}">
            <xm:f>Data!$B$10</xm:f>
            <x14:dxf>
              <fill>
                <patternFill>
                  <bgColor rgb="FF00FFFF"/>
                </patternFill>
              </fill>
            </x14:dxf>
          </x14:cfRule>
          <x14:cfRule type="cellIs" priority="919" operator="equal" id="{8FCAA181-CD82-4F38-B092-D12D6F631A37}">
            <xm:f>Data!$B$11</xm:f>
            <x14:dxf>
              <fill>
                <patternFill>
                  <bgColor rgb="FFCC9900"/>
                </patternFill>
              </fill>
            </x14:dxf>
          </x14:cfRule>
          <x14:cfRule type="cellIs" priority="920" operator="equal" id="{EBA2EC89-7E93-47FD-B526-2FBBDF0D4C00}">
            <xm:f>Data!$B$9</xm:f>
            <x14:dxf>
              <fill>
                <patternFill>
                  <bgColor rgb="FFFF66FF"/>
                </patternFill>
              </fill>
            </x14:dxf>
          </x14:cfRule>
          <x14:cfRule type="cellIs" priority="921" operator="equal" id="{893EEFAC-25F9-41E1-B74C-B75259D80136}">
            <xm:f>Data!$B$7</xm:f>
            <x14:dxf>
              <fill>
                <patternFill>
                  <bgColor rgb="FFFF7C80"/>
                </patternFill>
              </fill>
            </x14:dxf>
          </x14:cfRule>
          <x14:cfRule type="cellIs" priority="922" operator="equal" id="{09DA04CE-57CC-4B63-9B1A-DF9224DB7068}">
            <xm:f>Data!$B$8</xm:f>
            <x14:dxf>
              <fill>
                <patternFill>
                  <bgColor rgb="FFFFFF00"/>
                </patternFill>
              </fill>
            </x14:dxf>
          </x14:cfRule>
          <x14:cfRule type="cellIs" priority="923" operator="equal" id="{8554D31C-B45B-46D3-AEF5-E429F2D02411}">
            <xm:f>Data!$B$6</xm:f>
            <x14:dxf>
              <fill>
                <patternFill>
                  <bgColor theme="9"/>
                </patternFill>
              </fill>
            </x14:dxf>
          </x14:cfRule>
          <x14:cfRule type="cellIs" priority="924" operator="equal" id="{315892A9-FE6F-4C4D-9285-715320FBC93D}">
            <xm:f>Data!$B$5</xm:f>
            <x14:dxf>
              <fill>
                <patternFill>
                  <bgColor theme="7"/>
                </patternFill>
              </fill>
            </x14:dxf>
          </x14:cfRule>
          <x14:cfRule type="cellIs" priority="925" operator="equal" id="{2CEE40F9-35BA-4F05-82A9-78AE74EB5CE4}">
            <xm:f>Data!$B$4</xm:f>
            <x14:dxf>
              <fill>
                <patternFill>
                  <bgColor theme="6"/>
                </patternFill>
              </fill>
            </x14:dxf>
          </x14:cfRule>
          <x14:cfRule type="cellIs" priority="926" operator="equal" id="{5FDF2931-AFFD-435E-AD82-307DC407F8F0}">
            <xm:f>Data!$B$3</xm:f>
            <x14:dxf>
              <fill>
                <patternFill>
                  <bgColor theme="5"/>
                </patternFill>
              </fill>
            </x14:dxf>
          </x14:cfRule>
          <x14:cfRule type="cellIs" priority="927" operator="equal" id="{69F268A4-6EA2-4228-9C6B-709A9933F057}">
            <xm:f>Data!$B$2</xm:f>
            <x14:dxf>
              <fill>
                <patternFill>
                  <bgColor theme="4"/>
                </patternFill>
              </fill>
            </x14:dxf>
          </x14:cfRule>
          <x14:cfRule type="expression" priority="928" id="{F5DBFEEF-9F06-4548-8FD4-3162A2D4A904}">
            <xm:f>Data!$B$2</xm:f>
            <x14:dxf>
              <fill>
                <patternFill>
                  <bgColor rgb="FF9900FF"/>
                </patternFill>
              </fill>
            </x14:dxf>
          </x14:cfRule>
          <x14:cfRule type="expression" priority="929" id="{BE67D086-9EEC-4C00-9697-8C7001E79026}">
            <xm:f>Data!$B$10</xm:f>
            <x14:dxf>
              <fill>
                <patternFill patternType="solid">
                  <bgColor rgb="FFC0C0C0"/>
                </patternFill>
              </fill>
            </x14:dxf>
          </x14:cfRule>
          <x14:cfRule type="expression" priority="930" id="{0725BB85-3063-473A-85A5-E3092F6412E4}">
            <xm:f>Data!$B$9</xm:f>
            <x14:dxf>
              <fill>
                <patternFill patternType="solid">
                  <bgColor rgb="FF00FF99"/>
                </patternFill>
              </fill>
            </x14:dxf>
          </x14:cfRule>
          <x14:cfRule type="expression" priority="931" id="{8FFFE39C-3FDD-424D-82CD-8B2C247A7B30}">
            <xm:f>Data!$B$8</xm:f>
            <x14:dxf>
              <fill>
                <patternFill>
                  <bgColor rgb="FFFF66FF"/>
                </patternFill>
              </fill>
            </x14:dxf>
          </x14:cfRule>
          <x14:cfRule type="expression" priority="932" id="{47BB8382-E1F4-4F27-A9BE-5B1165D9B304}">
            <xm:f>Data!$B$7</xm:f>
            <x14:dxf>
              <fill>
                <patternFill>
                  <bgColor theme="4" tint="0.79998168889431442"/>
                </patternFill>
              </fill>
            </x14:dxf>
          </x14:cfRule>
          <x14:cfRule type="expression" priority="933" id="{3A312B4B-F824-44F0-9732-E2A378F2F929}">
            <xm:f>Data!$B$6</xm:f>
            <x14:dxf>
              <fill>
                <patternFill>
                  <bgColor theme="5" tint="0.79998168889431442"/>
                </patternFill>
              </fill>
            </x14:dxf>
          </x14:cfRule>
          <xm:sqref>EL7</xm:sqref>
        </x14:conditionalFormatting>
        <x14:conditionalFormatting xmlns:xm="http://schemas.microsoft.com/office/excel/2006/main">
          <x14:cfRule type="cellIs" priority="900" operator="equal" id="{734B41A9-065E-49B0-B7D3-FF63A5034B16}">
            <xm:f>Data!$B$12</xm:f>
            <x14:dxf>
              <fill>
                <patternFill>
                  <bgColor rgb="FFFF9900"/>
                </patternFill>
              </fill>
            </x14:dxf>
          </x14:cfRule>
          <x14:cfRule type="cellIs" priority="901" operator="equal" id="{085DC34F-9A37-48A0-8612-BB6D77D3E60B}">
            <xm:f>Data!$B$10</xm:f>
            <x14:dxf>
              <fill>
                <patternFill>
                  <bgColor rgb="FF00FFFF"/>
                </patternFill>
              </fill>
            </x14:dxf>
          </x14:cfRule>
          <x14:cfRule type="cellIs" priority="902" operator="equal" id="{E414C32C-BD3C-4E2B-8B1D-0DB394231DD6}">
            <xm:f>Data!$B$11</xm:f>
            <x14:dxf>
              <fill>
                <patternFill>
                  <bgColor rgb="FFCC9900"/>
                </patternFill>
              </fill>
            </x14:dxf>
          </x14:cfRule>
          <x14:cfRule type="cellIs" priority="903" operator="equal" id="{D1748F52-DCA7-4B27-B97A-9797446010AB}">
            <xm:f>Data!$B$9</xm:f>
            <x14:dxf>
              <fill>
                <patternFill>
                  <bgColor rgb="FFFF66FF"/>
                </patternFill>
              </fill>
            </x14:dxf>
          </x14:cfRule>
          <x14:cfRule type="cellIs" priority="904" operator="equal" id="{BDE9CA94-0593-428B-8B9D-18260E5D2707}">
            <xm:f>Data!$B$7</xm:f>
            <x14:dxf>
              <fill>
                <patternFill>
                  <bgColor rgb="FFFF7C80"/>
                </patternFill>
              </fill>
            </x14:dxf>
          </x14:cfRule>
          <x14:cfRule type="cellIs" priority="905" operator="equal" id="{1E7EF2CB-CF96-4635-8DFA-78DB567AFBB9}">
            <xm:f>Data!$B$8</xm:f>
            <x14:dxf>
              <fill>
                <patternFill>
                  <bgColor rgb="FFFFFF00"/>
                </patternFill>
              </fill>
            </x14:dxf>
          </x14:cfRule>
          <x14:cfRule type="cellIs" priority="906" operator="equal" id="{E7E467A5-1EA3-4646-9CF2-04C202790228}">
            <xm:f>Data!$B$6</xm:f>
            <x14:dxf>
              <fill>
                <patternFill>
                  <bgColor theme="9"/>
                </patternFill>
              </fill>
            </x14:dxf>
          </x14:cfRule>
          <x14:cfRule type="cellIs" priority="907" operator="equal" id="{DE44D15D-AE20-4701-A0CA-4D1809CB6006}">
            <xm:f>Data!$B$5</xm:f>
            <x14:dxf>
              <fill>
                <patternFill>
                  <bgColor theme="7"/>
                </patternFill>
              </fill>
            </x14:dxf>
          </x14:cfRule>
          <x14:cfRule type="cellIs" priority="908" operator="equal" id="{231FB776-3F5D-43BD-87D7-25E054463D15}">
            <xm:f>Data!$B$4</xm:f>
            <x14:dxf>
              <fill>
                <patternFill>
                  <bgColor theme="6"/>
                </patternFill>
              </fill>
            </x14:dxf>
          </x14:cfRule>
          <x14:cfRule type="cellIs" priority="909" operator="equal" id="{B81F63D9-2857-49AD-A544-898E4F75DDB8}">
            <xm:f>Data!$B$3</xm:f>
            <x14:dxf>
              <fill>
                <patternFill>
                  <bgColor theme="5"/>
                </patternFill>
              </fill>
            </x14:dxf>
          </x14:cfRule>
          <x14:cfRule type="cellIs" priority="910" operator="equal" id="{B667D774-935B-4545-9844-A6E222B1D4A7}">
            <xm:f>Data!$B$2</xm:f>
            <x14:dxf>
              <fill>
                <patternFill>
                  <bgColor theme="4"/>
                </patternFill>
              </fill>
            </x14:dxf>
          </x14:cfRule>
          <x14:cfRule type="expression" priority="911" id="{B4C3F0D6-80AF-4536-94AD-1914B1DF9941}">
            <xm:f>Data!$B$2</xm:f>
            <x14:dxf>
              <fill>
                <patternFill>
                  <bgColor rgb="FF9900FF"/>
                </patternFill>
              </fill>
            </x14:dxf>
          </x14:cfRule>
          <x14:cfRule type="expression" priority="912" id="{D49866FD-1E83-476A-9D55-75393CFB2949}">
            <xm:f>Data!$B$10</xm:f>
            <x14:dxf>
              <fill>
                <patternFill patternType="solid">
                  <bgColor rgb="FFC0C0C0"/>
                </patternFill>
              </fill>
            </x14:dxf>
          </x14:cfRule>
          <x14:cfRule type="expression" priority="913" id="{5807EB02-465A-4D14-B6EB-63476324A0A1}">
            <xm:f>Data!$B$9</xm:f>
            <x14:dxf>
              <fill>
                <patternFill patternType="solid">
                  <bgColor rgb="FF00FF99"/>
                </patternFill>
              </fill>
            </x14:dxf>
          </x14:cfRule>
          <x14:cfRule type="expression" priority="914" id="{40879107-C957-47C3-8F66-0DC1DC52892D}">
            <xm:f>Data!$B$8</xm:f>
            <x14:dxf>
              <fill>
                <patternFill>
                  <bgColor rgb="FFFF66FF"/>
                </patternFill>
              </fill>
            </x14:dxf>
          </x14:cfRule>
          <x14:cfRule type="expression" priority="915" id="{7556E4EF-9BCB-437A-8218-04EB53906EB8}">
            <xm:f>Data!$B$7</xm:f>
            <x14:dxf>
              <fill>
                <patternFill>
                  <bgColor theme="4" tint="0.79998168889431442"/>
                </patternFill>
              </fill>
            </x14:dxf>
          </x14:cfRule>
          <x14:cfRule type="expression" priority="916" id="{EF0AE393-1422-4673-9333-F46091E96156}">
            <xm:f>Data!$B$6</xm:f>
            <x14:dxf>
              <fill>
                <patternFill>
                  <bgColor theme="5" tint="0.79998168889431442"/>
                </patternFill>
              </fill>
            </x14:dxf>
          </x14:cfRule>
          <xm:sqref>EL10</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E0498A-8DAA-47BD-BEE0-51F091FCF79A}">
  <sheetPr>
    <tabColor rgb="FFFF0000"/>
  </sheetPr>
  <dimension ref="A1:WRB12"/>
  <sheetViews>
    <sheetView workbookViewId="0">
      <selection activeCell="I4" sqref="I4"/>
    </sheetView>
  </sheetViews>
  <sheetFormatPr baseColWidth="10" defaultRowHeight="15.5" x14ac:dyDescent="0.35"/>
  <cols>
    <col min="9" max="9" width="10.33203125" style="163" bestFit="1" customWidth="1"/>
    <col min="10" max="10" width="10.33203125" style="122" bestFit="1" customWidth="1"/>
    <col min="11" max="11" width="10.33203125" style="163" bestFit="1" customWidth="1"/>
    <col min="12" max="12" width="10.33203125" style="122" bestFit="1" customWidth="1"/>
    <col min="13" max="13" width="10.33203125" style="163" bestFit="1" customWidth="1"/>
    <col min="14" max="14" width="10.33203125" style="122" bestFit="1" customWidth="1"/>
    <col min="15" max="15" width="10.33203125" style="163" bestFit="1" customWidth="1"/>
    <col min="16" max="16" width="10.33203125" style="40" customWidth="1"/>
    <col min="17" max="17" width="10.33203125" style="163" bestFit="1" customWidth="1"/>
    <col min="18" max="18" width="10.33203125" style="40" bestFit="1" customWidth="1"/>
  </cols>
  <sheetData>
    <row r="1" spans="1:18 16018:16018" s="30" customFormat="1" ht="15.5" customHeight="1" x14ac:dyDescent="0.35">
      <c r="A1"/>
      <c r="B1"/>
      <c r="C1"/>
      <c r="D1"/>
      <c r="E1"/>
      <c r="F1"/>
      <c r="G1" s="29"/>
      <c r="H1" s="124" t="str">
        <f>ADDRESS(7,109)</f>
        <v>$DE$7</v>
      </c>
      <c r="I1" s="174" t="s">
        <v>12</v>
      </c>
      <c r="J1" s="175"/>
      <c r="K1" s="175"/>
      <c r="L1" s="175"/>
      <c r="M1" s="175"/>
      <c r="N1" s="175"/>
      <c r="O1" s="175"/>
      <c r="P1" s="175"/>
      <c r="Q1" s="175"/>
      <c r="R1" s="175"/>
      <c r="WRB1" s="84" t="s">
        <v>122</v>
      </c>
    </row>
    <row r="2" spans="1:18 16018:16018" ht="58" x14ac:dyDescent="0.35">
      <c r="I2" s="161" t="s">
        <v>133</v>
      </c>
      <c r="J2" s="33" t="s">
        <v>134</v>
      </c>
      <c r="K2" s="161" t="s">
        <v>133</v>
      </c>
      <c r="L2" s="33" t="s">
        <v>134</v>
      </c>
      <c r="M2" s="161" t="s">
        <v>133</v>
      </c>
      <c r="N2" s="33" t="s">
        <v>134</v>
      </c>
      <c r="O2" s="161" t="s">
        <v>133</v>
      </c>
      <c r="P2" s="33" t="s">
        <v>134</v>
      </c>
      <c r="Q2" s="161" t="s">
        <v>133</v>
      </c>
      <c r="R2" s="33" t="s">
        <v>134</v>
      </c>
    </row>
    <row r="3" spans="1:18 16018:16018" ht="16" thickBot="1" x14ac:dyDescent="0.4">
      <c r="A3" s="121" t="s">
        <v>73</v>
      </c>
      <c r="B3" s="59" t="s">
        <v>117</v>
      </c>
      <c r="C3" s="59" t="s">
        <v>24</v>
      </c>
      <c r="D3" s="36" t="s">
        <v>75</v>
      </c>
      <c r="E3" s="39" t="s">
        <v>100</v>
      </c>
      <c r="F3" s="91" t="s">
        <v>101</v>
      </c>
      <c r="G3" s="135" t="s">
        <v>119</v>
      </c>
      <c r="H3" s="39" t="s">
        <v>26</v>
      </c>
      <c r="I3" s="162">
        <v>44242</v>
      </c>
      <c r="J3" s="157">
        <v>44242</v>
      </c>
      <c r="K3" s="158">
        <v>16</v>
      </c>
      <c r="L3" s="157">
        <v>16</v>
      </c>
      <c r="M3" s="158">
        <v>44244</v>
      </c>
      <c r="N3" s="157">
        <v>44244</v>
      </c>
      <c r="O3" s="159">
        <v>44245</v>
      </c>
      <c r="P3" s="160">
        <v>44245</v>
      </c>
      <c r="Q3" s="158">
        <v>44246</v>
      </c>
      <c r="R3" s="157">
        <v>44246</v>
      </c>
    </row>
    <row r="4" spans="1:18 16018:16018" ht="16" thickTop="1" x14ac:dyDescent="0.35">
      <c r="A4" s="170">
        <v>375934</v>
      </c>
      <c r="B4" s="172" t="s">
        <v>125</v>
      </c>
      <c r="C4" s="172" t="s">
        <v>111</v>
      </c>
      <c r="D4" s="172" t="str">
        <f>IF(ISBLANK(C4)=FALSE,VLOOKUP(C4,Sketchs!$L$1:$AAG$99,2,FALSE),"")</f>
        <v>PW100 - A6</v>
      </c>
      <c r="E4" s="172">
        <f>IF(ISBLANK(C4)=FALSE,VLOOKUP($C4,Sketchs!$L$1:$AAG$99,3,FALSE),"")</f>
        <v>18</v>
      </c>
      <c r="F4" s="93"/>
      <c r="G4" s="76"/>
      <c r="H4" s="58" t="s">
        <v>74</v>
      </c>
      <c r="I4" s="153">
        <v>1</v>
      </c>
      <c r="J4" s="118">
        <v>2</v>
      </c>
      <c r="K4" s="55">
        <v>3</v>
      </c>
      <c r="L4" s="118">
        <v>4</v>
      </c>
      <c r="M4" s="55">
        <v>5</v>
      </c>
      <c r="N4" s="118">
        <v>6</v>
      </c>
      <c r="O4" s="56">
        <v>7</v>
      </c>
      <c r="P4" s="57">
        <v>8</v>
      </c>
      <c r="Q4" s="55">
        <v>9</v>
      </c>
      <c r="R4" s="54">
        <v>10</v>
      </c>
    </row>
    <row r="5" spans="1:18 16018:16018" ht="84.5" x14ac:dyDescent="0.35">
      <c r="A5" s="171"/>
      <c r="B5" s="173"/>
      <c r="C5" s="173"/>
      <c r="D5" s="173"/>
      <c r="E5" s="173"/>
      <c r="F5" s="92" t="s">
        <v>89</v>
      </c>
      <c r="G5" s="75"/>
      <c r="H5" s="66" t="s">
        <v>27</v>
      </c>
      <c r="I5" s="154" t="str" cm="1">
        <f t="array" ref="I5">IF(I4&lt;&gt;0,IF(INDEX(Sketchs!$L$1:$AAG$200, MATCH($C4, Sketchs!$L:$L,0), 4+I4)&lt;&gt;"",INDEX(Sketchs!$L$1:$AAG$200, MATCH($C4, Sketchs!$L:$L,0), 4+I4),""),"")</f>
        <v>DECAPAGE</v>
      </c>
      <c r="J5" s="154" t="str" cm="1">
        <f t="array" ref="J5">IF(J4&lt;&gt;0,IF(INDEX(Sketchs!$L$1:$AAG$200, MATCH($C4, Sketchs!$L:$L,0), 4+J4)&lt;&gt;"",INDEX(Sketchs!$L$1:$AAG$200, MATCH($C4, Sketchs!$L:$L,0), 4+J4),""),"")</f>
        <v>DECAPAGE</v>
      </c>
      <c r="K5" s="119" t="str" cm="1">
        <f t="array" ref="K5">IF(K4&lt;&gt;0,IF(INDEX(Sketchs!$L$1:$AAG$200, MATCH($C4, Sketchs!$L:$L,0), 4+K4)&lt;&gt;"",INDEX(Sketchs!$L$1:$AAG$200, MATCH($C4, Sketchs!$L:$L,0), 4+K4),""),"")</f>
        <v>LANCEMENT ST.</v>
      </c>
      <c r="L5" s="119" t="str" cm="1">
        <f t="array" ref="L5">IF(L4&lt;&gt;0,IF(INDEX(Sketchs!$L$1:$AAG$200, MATCH($C4, Sketchs!$L:$L,0), 4+L4)&lt;&gt;"",INDEX(Sketchs!$L$1:$AAG$200, MATCH($C4, Sketchs!$L:$L,0), 4+L4),""),"")</f>
        <v>LANCEMENT ST.</v>
      </c>
      <c r="M5" s="119" t="str" cm="1">
        <f t="array" ref="M5">IF(M4&lt;&gt;0,IF(INDEX(Sketchs!$L$1:$AAG$200, MATCH($C4, Sketchs!$L:$L,0), 4+M4)&lt;&gt;"",INDEX(Sketchs!$L$1:$AAG$200, MATCH($C4, Sketchs!$L:$L,0), 4+M4),""),"")</f>
        <v>RESSUAGE</v>
      </c>
      <c r="N5" s="69" t="str" cm="1">
        <f t="array" ref="N5">IF(N4&lt;&gt;0,IF(INDEX(Sketchs!$L$1:$AAG$200, MATCH($C4, Sketchs!$L:$L,0), 4+N4)&lt;&gt;"",INDEX(Sketchs!$L$1:$AAG$200, MATCH($C4, Sketchs!$L:$L,0), 4+N4),""),"")</f>
        <v>FIC</v>
      </c>
      <c r="O5" s="70" t="str" cm="1">
        <f t="array" ref="O5">IF(O4&lt;&gt;0,IF(INDEX(Sketchs!$L$1:$AAG$200, MATCH($C4, Sketchs!$L:$L,0), 4+O4)&lt;&gt;"",INDEX(Sketchs!$L$1:$AAG$200, MATCH($C4, Sketchs!$L:$L,0), 4+O4),""),"")</f>
        <v>FIC</v>
      </c>
      <c r="P5" s="67" t="str" cm="1">
        <f t="array" ref="P5">IF(P4&lt;&gt;0,IF(INDEX(Sketchs!$L$1:$AAG$200, MATCH($C4, Sketchs!$L:$L,0), 4+P4)&lt;&gt;"",INDEX(Sketchs!$L$1:$AAG$200, MATCH($C4, Sketchs!$L:$L,0), 4+P4),""),"")</f>
        <v>DEPOT ST.</v>
      </c>
      <c r="Q5" s="68" t="str" cm="1">
        <f t="array" ref="Q5">IF(Q4&lt;&gt;0,IF(INDEX(Sketchs!$L$1:$AAG$200, MATCH($C4, Sketchs!$L:$L,0), 4+Q4)&lt;&gt;"",INDEX(Sketchs!$L$1:$AAG$200, MATCH($C4, Sketchs!$L:$L,0), 4+Q4),""),"")</f>
        <v>FOUR VIDE</v>
      </c>
      <c r="R5" s="68" t="str" cm="1">
        <f t="array" ref="R5">IF(R4&lt;&gt;0,IF(INDEX(Sketchs!$L$1:$AAG$200, MATCH($C4, Sketchs!$L:$L,0), 4+R4)&lt;&gt;"",INDEX(Sketchs!$L$1:$AAG$200, MATCH($C4, Sketchs!$L:$L,0), 4+R4),""),"")</f>
        <v>FOUR VIDE</v>
      </c>
    </row>
    <row r="6" spans="1:18 16018:16018" ht="16" thickBot="1" x14ac:dyDescent="0.4">
      <c r="A6" s="171"/>
      <c r="B6" s="173"/>
      <c r="C6" s="173"/>
      <c r="D6" s="173"/>
      <c r="E6" s="173"/>
      <c r="F6" s="123" t="e">
        <f>IF(ISBLANK(C4)=FALSE,_xlfn.XMATCH(E4,I4:DZ4)-_xlfn.XMATCH(1,I4:DZ4),"")</f>
        <v>#N/A</v>
      </c>
      <c r="G6" s="65"/>
      <c r="H6" s="73" t="s">
        <v>28</v>
      </c>
      <c r="I6" s="155">
        <f>IF(I4&lt;&gt;0,INDEX(Temps!$A$1:$L$44,MATCH($D4,Temps!$A$1:$A$100,0),MATCH(I5,Temps!$A$1:$ZZ$1,0))/INDEX(Sketchs!$A$1:$ZZ$200, MATCH($C4, Sketchs!$L$1:$L$101,0),MATCH(I5,Sketchs!$A$1:$K$1,0)),"")</f>
        <v>1</v>
      </c>
      <c r="J6" s="120"/>
      <c r="K6" s="80"/>
      <c r="L6" s="120"/>
      <c r="M6" s="80"/>
      <c r="N6" s="120"/>
      <c r="O6" s="81"/>
      <c r="P6" s="78"/>
      <c r="Q6" s="80"/>
      <c r="R6" s="79"/>
    </row>
    <row r="7" spans="1:18 16018:16018" ht="16" thickTop="1" x14ac:dyDescent="0.35">
      <c r="A7" s="170">
        <v>375960</v>
      </c>
      <c r="B7" s="172" t="s">
        <v>125</v>
      </c>
      <c r="C7" s="172" t="s">
        <v>105</v>
      </c>
      <c r="D7" s="172" t="str">
        <f>IF(ISBLANK(C7)=FALSE,VLOOKUP(C7,Sketchs!$L$1:$AAG$99,2,FALSE),"")</f>
        <v xml:space="preserve">PW100 - CIE </v>
      </c>
      <c r="E7" s="172">
        <f>IF(ISBLANK(C7)=FALSE,VLOOKUP($C7,Sketchs!$L$1:$AAG$99,3,FALSE),"")</f>
        <v>22</v>
      </c>
      <c r="F7" s="93"/>
      <c r="G7" s="76"/>
      <c r="H7" s="58" t="s">
        <v>74</v>
      </c>
      <c r="I7" s="153"/>
      <c r="J7" s="118"/>
      <c r="K7" s="55"/>
      <c r="L7" s="118"/>
      <c r="M7" s="55"/>
      <c r="N7" s="118"/>
      <c r="O7" s="56"/>
      <c r="P7" s="57"/>
      <c r="Q7" s="55"/>
      <c r="R7" s="54"/>
    </row>
    <row r="8" spans="1:18 16018:16018" ht="55" x14ac:dyDescent="0.35">
      <c r="A8" s="171"/>
      <c r="B8" s="173"/>
      <c r="C8" s="173"/>
      <c r="D8" s="173"/>
      <c r="E8" s="173"/>
      <c r="F8" s="92" t="s">
        <v>89</v>
      </c>
      <c r="G8" s="75"/>
      <c r="H8" s="66" t="s">
        <v>27</v>
      </c>
      <c r="I8" s="154" t="str" cm="1">
        <f t="array" ref="I8">IF(I7&lt;&gt;0,IF(INDEX(Sketchs!$L$1:$AAG$200, MATCH($C7, Sketchs!$L:$L,0), 4+I7)&lt;&gt;"",INDEX(Sketchs!$L$1:$AAG$200, MATCH($C7, Sketchs!$L:$L,0), 4+I7),""),"")</f>
        <v/>
      </c>
      <c r="J8" s="119"/>
      <c r="K8" s="69"/>
      <c r="L8" s="119"/>
      <c r="M8" s="69"/>
      <c r="N8" s="119"/>
      <c r="O8" s="70"/>
      <c r="P8" s="67"/>
      <c r="Q8" s="69"/>
      <c r="R8" s="68"/>
    </row>
    <row r="9" spans="1:18 16018:16018" ht="16" thickBot="1" x14ac:dyDescent="0.4">
      <c r="A9" s="171"/>
      <c r="B9" s="173"/>
      <c r="C9" s="173"/>
      <c r="D9" s="173"/>
      <c r="E9" s="173"/>
      <c r="F9" s="123" t="e">
        <f>IF(ISBLANK(C7)=FALSE,_xlfn.XMATCH(E7,I7:DZ7)-_xlfn.XMATCH(1,I7:DZ7),"")</f>
        <v>#N/A</v>
      </c>
      <c r="G9" s="65"/>
      <c r="H9" s="73" t="s">
        <v>28</v>
      </c>
      <c r="I9" s="155" t="str">
        <f>IF(I7&lt;&gt;0,INDEX(Temps!$A$1:$L$44,MATCH($D7,Temps!$A$1:$A$100,0),MATCH(I8,Temps!$A$1:$ZZ$1,0))/INDEX(Sketchs!$A$1:$ZZ$200, MATCH($C7, Sketchs!$L$1:$L$101,0),MATCH(I8,Sketchs!$A$1:$K$1,0)),"")</f>
        <v/>
      </c>
      <c r="J9" s="120"/>
      <c r="K9" s="80"/>
      <c r="L9" s="120"/>
      <c r="M9" s="80"/>
      <c r="N9" s="120"/>
      <c r="O9" s="81"/>
      <c r="P9" s="78"/>
      <c r="Q9" s="80"/>
      <c r="R9" s="79"/>
    </row>
    <row r="10" spans="1:18 16018:16018" ht="16" thickTop="1" x14ac:dyDescent="0.35">
      <c r="A10" s="170">
        <v>375847</v>
      </c>
      <c r="B10" s="172" t="s">
        <v>131</v>
      </c>
      <c r="C10" s="172" t="s">
        <v>111</v>
      </c>
      <c r="D10" s="172" t="str">
        <f>IF(ISBLANK(C10)=FALSE,VLOOKUP(C10,Sketchs!$L$1:$AAG$99,2,FALSE),"")</f>
        <v>PW100 - A6</v>
      </c>
      <c r="E10" s="172">
        <f>IF(ISBLANK(C10)=FALSE,VLOOKUP($C10,Sketchs!$L$1:$AAG$99,3,FALSE),"")</f>
        <v>18</v>
      </c>
      <c r="F10" s="93"/>
      <c r="G10" s="76"/>
      <c r="H10" s="58" t="s">
        <v>74</v>
      </c>
      <c r="I10" s="153"/>
      <c r="J10" s="118"/>
      <c r="K10" s="55"/>
      <c r="L10" s="118"/>
      <c r="M10" s="55"/>
      <c r="N10" s="118"/>
      <c r="O10" s="56"/>
      <c r="P10" s="57"/>
      <c r="Q10" s="55"/>
      <c r="R10" s="54"/>
    </row>
    <row r="11" spans="1:18 16018:16018" ht="55" x14ac:dyDescent="0.35">
      <c r="A11" s="171"/>
      <c r="B11" s="173"/>
      <c r="C11" s="173"/>
      <c r="D11" s="173"/>
      <c r="E11" s="173"/>
      <c r="F11" s="92" t="s">
        <v>89</v>
      </c>
      <c r="G11" s="75"/>
      <c r="H11" s="66" t="s">
        <v>27</v>
      </c>
      <c r="I11" s="154" t="str" cm="1">
        <f t="array" ref="I11">IF(I10&lt;&gt;0,IF(INDEX(Sketchs!$L$1:$AAG$200, MATCH($C10, Sketchs!$L:$L,0), 4+I10)&lt;&gt;"",INDEX(Sketchs!$L$1:$AAG$200, MATCH($C10, Sketchs!$L:$L,0), 4+I10),""),"")</f>
        <v/>
      </c>
      <c r="J11" s="119"/>
      <c r="K11" s="69"/>
      <c r="L11" s="119"/>
      <c r="M11" s="69"/>
      <c r="N11" s="119"/>
      <c r="O11" s="70"/>
      <c r="P11" s="67"/>
      <c r="Q11" s="69"/>
      <c r="R11" s="68"/>
    </row>
    <row r="12" spans="1:18 16018:16018" x14ac:dyDescent="0.35">
      <c r="A12" s="171"/>
      <c r="B12" s="173"/>
      <c r="C12" s="173"/>
      <c r="D12" s="173"/>
      <c r="E12" s="173"/>
      <c r="F12" s="123" t="e">
        <f>IF(ISBLANK(C10)=FALSE,_xlfn.XMATCH(E10,I10:DZ10)-_xlfn.XMATCH(1,I10:DZ10),"")</f>
        <v>#N/A</v>
      </c>
      <c r="G12" s="65"/>
      <c r="H12" s="73" t="s">
        <v>28</v>
      </c>
      <c r="I12" s="155" t="str">
        <f>IF(I10&lt;&gt;0,INDEX(Temps!$A$1:$L$44,MATCH($D10,Temps!$A$1:$A$100,0),MATCH(I11,Temps!$A$1:$ZZ$1,0))/INDEX(Sketchs!$A$1:$ZZ$200, MATCH($C10, Sketchs!$L$1:$L$101,0),MATCH(I11,Sketchs!$A$1:$K$1,0)),"")</f>
        <v/>
      </c>
      <c r="J12" s="120"/>
      <c r="K12" s="80"/>
      <c r="L12" s="120"/>
      <c r="M12" s="80"/>
      <c r="N12" s="120"/>
      <c r="O12" s="81"/>
      <c r="P12" s="78"/>
      <c r="Q12" s="80"/>
      <c r="R12" s="79"/>
    </row>
  </sheetData>
  <mergeCells count="16">
    <mergeCell ref="I1:R1"/>
    <mergeCell ref="A4:A6"/>
    <mergeCell ref="A7:A9"/>
    <mergeCell ref="A10:A12"/>
    <mergeCell ref="B4:B6"/>
    <mergeCell ref="B7:B9"/>
    <mergeCell ref="B10:B12"/>
    <mergeCell ref="E4:E6"/>
    <mergeCell ref="E7:E9"/>
    <mergeCell ref="E10:E12"/>
    <mergeCell ref="C4:C6"/>
    <mergeCell ref="C7:C9"/>
    <mergeCell ref="C10:C12"/>
    <mergeCell ref="D4:D6"/>
    <mergeCell ref="D7:D9"/>
    <mergeCell ref="D10:D12"/>
  </mergeCells>
  <conditionalFormatting sqref="J4:R4 J6:R6">
    <cfRule type="containsText" dxfId="517" priority="455" operator="containsText" text="FINAL ST.">
      <formula>NOT(ISERROR(SEARCH("FINAL ST.",J4)))</formula>
    </cfRule>
    <cfRule type="containsText" dxfId="516" priority="456" operator="containsText" text="FIC">
      <formula>NOT(ISERROR(SEARCH("FIC",J4)))</formula>
    </cfRule>
    <cfRule type="containsText" dxfId="515" priority="457" operator="containsText" text="LANCEMENT">
      <formula>NOT(ISERROR(SEARCH("LANCEMENT",J4)))</formula>
    </cfRule>
    <cfRule type="containsText" dxfId="514" priority="458" operator="containsText" text="DECAPAGE">
      <formula>NOT(ISERROR(SEARCH("DECAPAGE",J4)))</formula>
    </cfRule>
    <cfRule type="containsText" dxfId="513" priority="459" operator="containsText" text="RESSUAGE">
      <formula>NOT(ISERROR(SEARCH("RESSUAGE",J4)))</formula>
    </cfRule>
    <cfRule type="containsText" dxfId="512" priority="460" operator="containsText" text="DEPOT ST.">
      <formula>NOT(ISERROR(SEARCH("DEPOT ST.",J4)))</formula>
    </cfRule>
  </conditionalFormatting>
  <conditionalFormatting sqref="J7:R9">
    <cfRule type="containsText" dxfId="511" priority="449" operator="containsText" text="FINAL ST.">
      <formula>NOT(ISERROR(SEARCH("FINAL ST.",J7)))</formula>
    </cfRule>
    <cfRule type="containsText" dxfId="510" priority="450" operator="containsText" text="FIC">
      <formula>NOT(ISERROR(SEARCH("FIC",J7)))</formula>
    </cfRule>
    <cfRule type="containsText" dxfId="509" priority="451" operator="containsText" text="LANCEMENT">
      <formula>NOT(ISERROR(SEARCH("LANCEMENT",J7)))</formula>
    </cfRule>
    <cfRule type="containsText" dxfId="508" priority="452" operator="containsText" text="DECAPAGE">
      <formula>NOT(ISERROR(SEARCH("DECAPAGE",J7)))</formula>
    </cfRule>
    <cfRule type="containsText" dxfId="507" priority="453" operator="containsText" text="RESSUAGE">
      <formula>NOT(ISERROR(SEARCH("RESSUAGE",J7)))</formula>
    </cfRule>
    <cfRule type="containsText" dxfId="506" priority="454" operator="containsText" text="DEPOT ST.">
      <formula>NOT(ISERROR(SEARCH("DEPOT ST.",J7)))</formula>
    </cfRule>
  </conditionalFormatting>
  <conditionalFormatting sqref="J10:R12">
    <cfRule type="containsText" dxfId="505" priority="443" operator="containsText" text="FINAL ST.">
      <formula>NOT(ISERROR(SEARCH("FINAL ST.",J10)))</formula>
    </cfRule>
    <cfRule type="containsText" dxfId="504" priority="444" operator="containsText" text="FIC">
      <formula>NOT(ISERROR(SEARCH("FIC",J10)))</formula>
    </cfRule>
    <cfRule type="containsText" dxfId="503" priority="445" operator="containsText" text="LANCEMENT">
      <formula>NOT(ISERROR(SEARCH("LANCEMENT",J10)))</formula>
    </cfRule>
    <cfRule type="containsText" dxfId="502" priority="446" operator="containsText" text="DECAPAGE">
      <formula>NOT(ISERROR(SEARCH("DECAPAGE",J10)))</formula>
    </cfRule>
    <cfRule type="containsText" dxfId="501" priority="447" operator="containsText" text="RESSUAGE">
      <formula>NOT(ISERROR(SEARCH("RESSUAGE",J10)))</formula>
    </cfRule>
    <cfRule type="containsText" dxfId="500" priority="448" operator="containsText" text="DEPOT ST.">
      <formula>NOT(ISERROR(SEARCH("DEPOT ST.",J10)))</formula>
    </cfRule>
  </conditionalFormatting>
  <conditionalFormatting sqref="I4:I6">
    <cfRule type="containsText" dxfId="499" priority="85" operator="containsText" text="FINAL ST.">
      <formula>NOT(ISERROR(SEARCH("FINAL ST.",I4)))</formula>
    </cfRule>
    <cfRule type="containsText" dxfId="498" priority="86" operator="containsText" text="FIC">
      <formula>NOT(ISERROR(SEARCH("FIC",I4)))</formula>
    </cfRule>
    <cfRule type="containsText" dxfId="497" priority="87" operator="containsText" text="LANCEMENT">
      <formula>NOT(ISERROR(SEARCH("LANCEMENT",I4)))</formula>
    </cfRule>
    <cfRule type="containsText" dxfId="496" priority="108" operator="containsText" text="DECAPAGE">
      <formula>NOT(ISERROR(SEARCH("DECAPAGE",I4)))</formula>
    </cfRule>
    <cfRule type="containsText" dxfId="495" priority="109" operator="containsText" text="RESSUAGE">
      <formula>NOT(ISERROR(SEARCH("RESSUAGE",I4)))</formula>
    </cfRule>
    <cfRule type="containsText" dxfId="494" priority="110" operator="containsText" text="DEPOT ST.">
      <formula>NOT(ISERROR(SEARCH("DEPOT ST.",I4)))</formula>
    </cfRule>
  </conditionalFormatting>
  <conditionalFormatting sqref="I7:I9">
    <cfRule type="containsText" dxfId="493" priority="59" operator="containsText" text="FINAL ST.">
      <formula>NOT(ISERROR(SEARCH("FINAL ST.",I7)))</formula>
    </cfRule>
    <cfRule type="containsText" dxfId="492" priority="60" operator="containsText" text="FIC">
      <formula>NOT(ISERROR(SEARCH("FIC",I7)))</formula>
    </cfRule>
    <cfRule type="containsText" dxfId="491" priority="61" operator="containsText" text="LANCEMENT">
      <formula>NOT(ISERROR(SEARCH("LANCEMENT",I7)))</formula>
    </cfRule>
    <cfRule type="containsText" dxfId="490" priority="82" operator="containsText" text="DECAPAGE">
      <formula>NOT(ISERROR(SEARCH("DECAPAGE",I7)))</formula>
    </cfRule>
    <cfRule type="containsText" dxfId="489" priority="83" operator="containsText" text="RESSUAGE">
      <formula>NOT(ISERROR(SEARCH("RESSUAGE",I7)))</formula>
    </cfRule>
    <cfRule type="containsText" dxfId="488" priority="84" operator="containsText" text="DEPOT ST.">
      <formula>NOT(ISERROR(SEARCH("DEPOT ST.",I7)))</formula>
    </cfRule>
  </conditionalFormatting>
  <conditionalFormatting sqref="I10:I12">
    <cfRule type="containsText" dxfId="487" priority="33" operator="containsText" text="FINAL ST.">
      <formula>NOT(ISERROR(SEARCH("FINAL ST.",I10)))</formula>
    </cfRule>
    <cfRule type="containsText" dxfId="486" priority="34" operator="containsText" text="FIC">
      <formula>NOT(ISERROR(SEARCH("FIC",I10)))</formula>
    </cfRule>
    <cfRule type="containsText" dxfId="485" priority="35" operator="containsText" text="LANCEMENT">
      <formula>NOT(ISERROR(SEARCH("LANCEMENT",I10)))</formula>
    </cfRule>
    <cfRule type="containsText" dxfId="484" priority="56" operator="containsText" text="DECAPAGE">
      <formula>NOT(ISERROR(SEARCH("DECAPAGE",I10)))</formula>
    </cfRule>
    <cfRule type="containsText" dxfId="483" priority="57" operator="containsText" text="RESSUAGE">
      <formula>NOT(ISERROR(SEARCH("RESSUAGE",I10)))</formula>
    </cfRule>
    <cfRule type="containsText" dxfId="482" priority="58" operator="containsText" text="DEPOT ST.">
      <formula>NOT(ISERROR(SEARCH("DEPOT ST.",I10)))</formula>
    </cfRule>
  </conditionalFormatting>
  <conditionalFormatting sqref="J5:M5">
    <cfRule type="containsText" dxfId="481" priority="17" operator="containsText" text="FINAL ST.">
      <formula>NOT(ISERROR(SEARCH("FINAL ST.",J5)))</formula>
    </cfRule>
    <cfRule type="containsText" dxfId="480" priority="18" operator="containsText" text="FIC">
      <formula>NOT(ISERROR(SEARCH("FIC",J5)))</formula>
    </cfRule>
    <cfRule type="containsText" dxfId="479" priority="19" operator="containsText" text="LANCEMENT">
      <formula>NOT(ISERROR(SEARCH("LANCEMENT",J5)))</formula>
    </cfRule>
    <cfRule type="containsText" dxfId="478" priority="30" operator="containsText" text="DECAPAGE">
      <formula>NOT(ISERROR(SEARCH("DECAPAGE",J5)))</formula>
    </cfRule>
    <cfRule type="containsText" dxfId="477" priority="31" operator="containsText" text="RESSUAGE">
      <formula>NOT(ISERROR(SEARCH("RESSUAGE",J5)))</formula>
    </cfRule>
    <cfRule type="containsText" dxfId="476" priority="32" operator="containsText" text="DEPOT ST.">
      <formula>NOT(ISERROR(SEARCH("DEPOT ST.",J5)))</formula>
    </cfRule>
  </conditionalFormatting>
  <conditionalFormatting sqref="N5:R5">
    <cfRule type="containsText" dxfId="475" priority="1" operator="containsText" text="FINAL ST.">
      <formula>NOT(ISERROR(SEARCH("FINAL ST.",N5)))</formula>
    </cfRule>
    <cfRule type="containsText" dxfId="474" priority="2" operator="containsText" text="FIC">
      <formula>NOT(ISERROR(SEARCH("FIC",N5)))</formula>
    </cfRule>
    <cfRule type="containsText" dxfId="473" priority="3" operator="containsText" text="LANCEMENT">
      <formula>NOT(ISERROR(SEARCH("LANCEMENT",N5)))</formula>
    </cfRule>
    <cfRule type="containsText" dxfId="472" priority="14" operator="containsText" text="DECAPAGE">
      <formula>NOT(ISERROR(SEARCH("DECAPAGE",N5)))</formula>
    </cfRule>
    <cfRule type="containsText" dxfId="471" priority="15" operator="containsText" text="RESSUAGE">
      <formula>NOT(ISERROR(SEARCH("RESSUAGE",N5)))</formula>
    </cfRule>
    <cfRule type="containsText" dxfId="470" priority="16" operator="containsText" text="DEPOT ST.">
      <formula>NOT(ISERROR(SEARCH("DEPOT ST.",N5)))</formula>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ellIs" priority="527" operator="equal" id="{54642E2E-84DB-432C-B891-1F1700F95A69}">
            <xm:f>Data!$B$12</xm:f>
            <x14:dxf>
              <fill>
                <patternFill>
                  <bgColor rgb="FFFF9900"/>
                </patternFill>
              </fill>
            </x14:dxf>
          </x14:cfRule>
          <x14:cfRule type="cellIs" priority="528" operator="equal" id="{E9FB09EA-5BB6-4474-8822-65C71DD0B975}">
            <xm:f>Data!$B$10</xm:f>
            <x14:dxf>
              <fill>
                <patternFill>
                  <bgColor rgb="FF00FFFF"/>
                </patternFill>
              </fill>
            </x14:dxf>
          </x14:cfRule>
          <x14:cfRule type="cellIs" priority="529" operator="equal" id="{66EE8380-C9EF-4B93-8AF0-37332E52C805}">
            <xm:f>Data!$B$11</xm:f>
            <x14:dxf>
              <fill>
                <patternFill>
                  <bgColor rgb="FFCC9900"/>
                </patternFill>
              </fill>
            </x14:dxf>
          </x14:cfRule>
          <x14:cfRule type="cellIs" priority="530" operator="equal" id="{05C9721C-F79F-4A1A-B77E-A29E3E71EC1A}">
            <xm:f>Data!$B$9</xm:f>
            <x14:dxf>
              <fill>
                <patternFill>
                  <bgColor rgb="FFFF66FF"/>
                </patternFill>
              </fill>
            </x14:dxf>
          </x14:cfRule>
          <x14:cfRule type="cellIs" priority="531" operator="equal" id="{697AA7CE-064D-4B50-A966-8E270CDBE6B9}">
            <xm:f>Data!$B$7</xm:f>
            <x14:dxf>
              <fill>
                <patternFill>
                  <bgColor rgb="FFFF7C80"/>
                </patternFill>
              </fill>
            </x14:dxf>
          </x14:cfRule>
          <x14:cfRule type="cellIs" priority="532" operator="equal" id="{D06B3001-3647-46DF-ACEF-2DFAC9094FFA}">
            <xm:f>Data!$B$8</xm:f>
            <x14:dxf>
              <fill>
                <patternFill>
                  <bgColor rgb="FFFFFF00"/>
                </patternFill>
              </fill>
            </x14:dxf>
          </x14:cfRule>
          <x14:cfRule type="cellIs" priority="533" operator="equal" id="{03A8196B-DE68-4083-9557-C8BF14878030}">
            <xm:f>Data!$B$6</xm:f>
            <x14:dxf>
              <fill>
                <patternFill>
                  <bgColor theme="9"/>
                </patternFill>
              </fill>
            </x14:dxf>
          </x14:cfRule>
          <x14:cfRule type="cellIs" priority="534" operator="equal" id="{D9477BF1-A42E-4638-8272-7FB5240CCA1B}">
            <xm:f>Data!$B$5</xm:f>
            <x14:dxf>
              <fill>
                <patternFill>
                  <bgColor theme="7"/>
                </patternFill>
              </fill>
            </x14:dxf>
          </x14:cfRule>
          <x14:cfRule type="cellIs" priority="535" operator="equal" id="{A97E6761-698E-4F1F-A7DE-98AF243AFDFF}">
            <xm:f>Data!$B$4</xm:f>
            <x14:dxf>
              <fill>
                <patternFill>
                  <bgColor theme="6"/>
                </patternFill>
              </fill>
            </x14:dxf>
          </x14:cfRule>
          <x14:cfRule type="cellIs" priority="536" operator="equal" id="{94DB988C-0615-4BDC-BE8D-0AA56CD87B31}">
            <xm:f>Data!$B$3</xm:f>
            <x14:dxf>
              <fill>
                <patternFill>
                  <bgColor theme="5"/>
                </patternFill>
              </fill>
            </x14:dxf>
          </x14:cfRule>
          <x14:cfRule type="cellIs" priority="537" operator="equal" id="{F03FD22A-7144-409F-BE34-45E8EA7C52A3}">
            <xm:f>Data!$B$2</xm:f>
            <x14:dxf>
              <fill>
                <patternFill>
                  <bgColor theme="4"/>
                </patternFill>
              </fill>
            </x14:dxf>
          </x14:cfRule>
          <xm:sqref>A1:B1 G1:H1 S1:LZ1</xm:sqref>
        </x14:conditionalFormatting>
        <x14:conditionalFormatting xmlns:xm="http://schemas.microsoft.com/office/excel/2006/main">
          <x14:cfRule type="cellIs" priority="483" operator="equal" id="{1A81A04E-DE96-4426-AFB8-A010D63921A5}">
            <xm:f>Data!$B$12</xm:f>
            <x14:dxf>
              <fill>
                <patternFill>
                  <bgColor rgb="FFFF9900"/>
                </patternFill>
              </fill>
            </x14:dxf>
          </x14:cfRule>
          <x14:cfRule type="cellIs" priority="484" operator="equal" id="{6B1B2E56-5819-4BEE-8E9D-5D600C2ECCFD}">
            <xm:f>Data!$B$10</xm:f>
            <x14:dxf>
              <fill>
                <patternFill>
                  <bgColor rgb="FF00FFFF"/>
                </patternFill>
              </fill>
            </x14:dxf>
          </x14:cfRule>
          <x14:cfRule type="cellIs" priority="485" operator="equal" id="{8BA09F90-02CF-4AEC-9E78-7B3212219848}">
            <xm:f>Data!$B$11</xm:f>
            <x14:dxf>
              <fill>
                <patternFill>
                  <bgColor rgb="FFCC9900"/>
                </patternFill>
              </fill>
            </x14:dxf>
          </x14:cfRule>
          <x14:cfRule type="cellIs" priority="486" operator="equal" id="{2ADDE6FD-9B32-4AF5-9806-B62E0EFD05B9}">
            <xm:f>Data!$B$9</xm:f>
            <x14:dxf>
              <fill>
                <patternFill>
                  <bgColor rgb="FFFF66FF"/>
                </patternFill>
              </fill>
            </x14:dxf>
          </x14:cfRule>
          <x14:cfRule type="cellIs" priority="487" operator="equal" id="{509D4B3A-5F44-4CDF-A45C-1035405C71B9}">
            <xm:f>Data!$B$7</xm:f>
            <x14:dxf>
              <fill>
                <patternFill>
                  <bgColor rgb="FFFF7C80"/>
                </patternFill>
              </fill>
            </x14:dxf>
          </x14:cfRule>
          <x14:cfRule type="cellIs" priority="488" operator="equal" id="{828F80A3-482F-4974-85DE-90FA6864936F}">
            <xm:f>Data!$B$8</xm:f>
            <x14:dxf>
              <fill>
                <patternFill>
                  <bgColor rgb="FFFFFF00"/>
                </patternFill>
              </fill>
            </x14:dxf>
          </x14:cfRule>
          <x14:cfRule type="cellIs" priority="489" operator="equal" id="{E5CE00BA-D45C-46DC-81F2-B348C4C45AD1}">
            <xm:f>Data!$B$6</xm:f>
            <x14:dxf>
              <fill>
                <patternFill>
                  <bgColor theme="9"/>
                </patternFill>
              </fill>
            </x14:dxf>
          </x14:cfRule>
          <x14:cfRule type="cellIs" priority="490" operator="equal" id="{EC12DDBA-ED13-46C9-916A-17381FC67584}">
            <xm:f>Data!$B$5</xm:f>
            <x14:dxf>
              <fill>
                <patternFill>
                  <bgColor theme="7"/>
                </patternFill>
              </fill>
            </x14:dxf>
          </x14:cfRule>
          <x14:cfRule type="cellIs" priority="491" operator="equal" id="{D8E75B73-2640-4D9C-B1D8-5606C10DB13B}">
            <xm:f>Data!$B$4</xm:f>
            <x14:dxf>
              <fill>
                <patternFill>
                  <bgColor theme="6"/>
                </patternFill>
              </fill>
            </x14:dxf>
          </x14:cfRule>
          <x14:cfRule type="cellIs" priority="492" operator="equal" id="{AA9FF652-9313-4F1C-9AE9-7C23AA4EC008}">
            <xm:f>Data!$B$3</xm:f>
            <x14:dxf>
              <fill>
                <patternFill>
                  <bgColor theme="5"/>
                </patternFill>
              </fill>
            </x14:dxf>
          </x14:cfRule>
          <x14:cfRule type="cellIs" priority="493" operator="equal" id="{CC35E533-C033-4F9A-AF01-990D27A48D8C}">
            <xm:f>Data!$B$2</xm:f>
            <x14:dxf>
              <fill>
                <patternFill>
                  <bgColor theme="4"/>
                </patternFill>
              </fill>
            </x14:dxf>
          </x14:cfRule>
          <xm:sqref>WRB1:XFD1</xm:sqref>
        </x14:conditionalFormatting>
        <x14:conditionalFormatting xmlns:xm="http://schemas.microsoft.com/office/excel/2006/main">
          <x14:cfRule type="cellIs" priority="432" operator="equal" id="{77BCBE60-CC3A-4D94-A07F-1C89E9EF614C}">
            <xm:f>Data!$B$12</xm:f>
            <x14:dxf>
              <fill>
                <patternFill>
                  <bgColor rgb="FFFF9900"/>
                </patternFill>
              </fill>
            </x14:dxf>
          </x14:cfRule>
          <x14:cfRule type="cellIs" priority="433" operator="equal" id="{60481E36-702C-47C1-8523-B82EE5BF6B35}">
            <xm:f>Data!$B$10</xm:f>
            <x14:dxf>
              <fill>
                <patternFill>
                  <bgColor rgb="FF00FFFF"/>
                </patternFill>
              </fill>
            </x14:dxf>
          </x14:cfRule>
          <x14:cfRule type="cellIs" priority="434" operator="equal" id="{BFA5EE9B-198A-419C-ABF7-E6B55552801A}">
            <xm:f>Data!$B$11</xm:f>
            <x14:dxf>
              <fill>
                <patternFill>
                  <bgColor rgb="FFCC9900"/>
                </patternFill>
              </fill>
            </x14:dxf>
          </x14:cfRule>
          <x14:cfRule type="cellIs" priority="435" operator="equal" id="{E64805C4-2C0F-4811-8603-CBC7C572149E}">
            <xm:f>Data!$B$9</xm:f>
            <x14:dxf>
              <fill>
                <patternFill>
                  <bgColor rgb="FFFF66FF"/>
                </patternFill>
              </fill>
            </x14:dxf>
          </x14:cfRule>
          <x14:cfRule type="cellIs" priority="436" operator="equal" id="{F6CACD7C-D309-4CC2-B704-EA8227A8D7EB}">
            <xm:f>Data!$B$7</xm:f>
            <x14:dxf>
              <fill>
                <patternFill>
                  <bgColor rgb="FFFF7C80"/>
                </patternFill>
              </fill>
            </x14:dxf>
          </x14:cfRule>
          <x14:cfRule type="cellIs" priority="437" operator="equal" id="{55CF678E-7BDC-421F-AFBD-D5DDD4379FE9}">
            <xm:f>Data!$B$8</xm:f>
            <x14:dxf>
              <fill>
                <patternFill>
                  <bgColor rgb="FFFFFF00"/>
                </patternFill>
              </fill>
            </x14:dxf>
          </x14:cfRule>
          <x14:cfRule type="cellIs" priority="438" operator="equal" id="{CDC76C96-953E-4675-8ECD-78DD59A7E2BF}">
            <xm:f>Data!$B$6</xm:f>
            <x14:dxf>
              <fill>
                <patternFill>
                  <bgColor theme="9"/>
                </patternFill>
              </fill>
            </x14:dxf>
          </x14:cfRule>
          <x14:cfRule type="cellIs" priority="439" operator="equal" id="{027520E1-3974-4F24-A7CF-4BB57A3E4F77}">
            <xm:f>Data!$B$5</xm:f>
            <x14:dxf>
              <fill>
                <patternFill>
                  <bgColor theme="7"/>
                </patternFill>
              </fill>
            </x14:dxf>
          </x14:cfRule>
          <x14:cfRule type="cellIs" priority="440" operator="equal" id="{155A09DD-D625-4296-BCA9-C5C3D1643843}">
            <xm:f>Data!$B$4</xm:f>
            <x14:dxf>
              <fill>
                <patternFill>
                  <bgColor theme="6"/>
                </patternFill>
              </fill>
            </x14:dxf>
          </x14:cfRule>
          <x14:cfRule type="cellIs" priority="441" operator="equal" id="{53D9459B-8AAA-41DD-908A-FE259C430082}">
            <xm:f>Data!$B$3</xm:f>
            <x14:dxf>
              <fill>
                <patternFill>
                  <bgColor theme="5"/>
                </patternFill>
              </fill>
            </x14:dxf>
          </x14:cfRule>
          <x14:cfRule type="cellIs" priority="442" operator="equal" id="{78F87520-5C03-4529-86D0-E308841F8564}">
            <xm:f>Data!$B$2</xm:f>
            <x14:dxf>
              <fill>
                <patternFill>
                  <bgColor theme="4"/>
                </patternFill>
              </fill>
            </x14:dxf>
          </x14:cfRule>
          <xm:sqref>I2:R2</xm:sqref>
        </x14:conditionalFormatting>
        <x14:conditionalFormatting xmlns:xm="http://schemas.microsoft.com/office/excel/2006/main">
          <x14:cfRule type="cellIs" priority="421" operator="equal" id="{A8C4D2CD-E1D6-47B4-BDFE-D59942CE3E10}">
            <xm:f>Data!$B$12</xm:f>
            <x14:dxf>
              <fill>
                <patternFill>
                  <bgColor rgb="FFFF9900"/>
                </patternFill>
              </fill>
            </x14:dxf>
          </x14:cfRule>
          <x14:cfRule type="cellIs" priority="422" operator="equal" id="{D52B4459-5DB0-48E5-AA70-CE165856AC87}">
            <xm:f>Data!$B$10</xm:f>
            <x14:dxf>
              <fill>
                <patternFill>
                  <bgColor rgb="FF00FFFF"/>
                </patternFill>
              </fill>
            </x14:dxf>
          </x14:cfRule>
          <x14:cfRule type="cellIs" priority="423" operator="equal" id="{C1813E2C-3DA3-40C8-B96C-7C62F04F3FB5}">
            <xm:f>Data!$B$11</xm:f>
            <x14:dxf>
              <fill>
                <patternFill>
                  <bgColor rgb="FFCC9900"/>
                </patternFill>
              </fill>
            </x14:dxf>
          </x14:cfRule>
          <x14:cfRule type="cellIs" priority="424" operator="equal" id="{295C7B96-842C-4BFA-8730-84E8DA7E839B}">
            <xm:f>Data!$B$9</xm:f>
            <x14:dxf>
              <fill>
                <patternFill>
                  <bgColor rgb="FFFF66FF"/>
                </patternFill>
              </fill>
            </x14:dxf>
          </x14:cfRule>
          <x14:cfRule type="cellIs" priority="425" operator="equal" id="{E47D3ADB-A4A3-44B1-84F1-BD9E34C2361C}">
            <xm:f>Data!$B$7</xm:f>
            <x14:dxf>
              <fill>
                <patternFill>
                  <bgColor rgb="FFFF7C80"/>
                </patternFill>
              </fill>
            </x14:dxf>
          </x14:cfRule>
          <x14:cfRule type="cellIs" priority="426" operator="equal" id="{AD1F5282-59B2-4CEC-9942-8D186F7BAFAA}">
            <xm:f>Data!$B$8</xm:f>
            <x14:dxf>
              <fill>
                <patternFill>
                  <bgColor rgb="FFFFFF00"/>
                </patternFill>
              </fill>
            </x14:dxf>
          </x14:cfRule>
          <x14:cfRule type="cellIs" priority="427" operator="equal" id="{A14B9FFA-1696-4985-8FEF-305B76AC0B49}">
            <xm:f>Data!$B$6</xm:f>
            <x14:dxf>
              <fill>
                <patternFill>
                  <bgColor theme="9"/>
                </patternFill>
              </fill>
            </x14:dxf>
          </x14:cfRule>
          <x14:cfRule type="cellIs" priority="428" operator="equal" id="{78BBC61D-1AC6-499E-BB16-A8AE9067D8DD}">
            <xm:f>Data!$B$5</xm:f>
            <x14:dxf>
              <fill>
                <patternFill>
                  <bgColor theme="7"/>
                </patternFill>
              </fill>
            </x14:dxf>
          </x14:cfRule>
          <x14:cfRule type="cellIs" priority="429" operator="equal" id="{E8A396FF-78C0-40C5-AFA7-40212FA3086F}">
            <xm:f>Data!$B$4</xm:f>
            <x14:dxf>
              <fill>
                <patternFill>
                  <bgColor theme="6"/>
                </patternFill>
              </fill>
            </x14:dxf>
          </x14:cfRule>
          <x14:cfRule type="cellIs" priority="430" operator="equal" id="{0D0D1B22-E2C4-4A85-AD53-5C2E29D16ED0}">
            <xm:f>Data!$B$3</xm:f>
            <x14:dxf>
              <fill>
                <patternFill>
                  <bgColor theme="5"/>
                </patternFill>
              </fill>
            </x14:dxf>
          </x14:cfRule>
          <x14:cfRule type="cellIs" priority="431" operator="equal" id="{97D81CAC-52B3-4BC5-8AEF-40EAFAE663A5}">
            <xm:f>Data!$B$2</xm:f>
            <x14:dxf>
              <fill>
                <patternFill>
                  <bgColor theme="4"/>
                </patternFill>
              </fill>
            </x14:dxf>
          </x14:cfRule>
          <xm:sqref>I3:R3</xm:sqref>
        </x14:conditionalFormatting>
        <x14:conditionalFormatting xmlns:xm="http://schemas.microsoft.com/office/excel/2006/main">
          <x14:cfRule type="cellIs" priority="410" operator="equal" id="{2DA086DF-79EC-4B99-A691-48A238268D61}">
            <xm:f>Data!$B$12</xm:f>
            <x14:dxf>
              <fill>
                <patternFill>
                  <bgColor rgb="FFFF9900"/>
                </patternFill>
              </fill>
            </x14:dxf>
          </x14:cfRule>
          <x14:cfRule type="cellIs" priority="411" operator="equal" id="{B9EB1D9B-31B0-4BB5-B94E-95ECD26D25D3}">
            <xm:f>Data!$B$10</xm:f>
            <x14:dxf>
              <fill>
                <patternFill>
                  <bgColor rgb="FF00FFFF"/>
                </patternFill>
              </fill>
            </x14:dxf>
          </x14:cfRule>
          <x14:cfRule type="cellIs" priority="412" operator="equal" id="{35EA0F6B-E9A0-4400-8119-1742222C4C21}">
            <xm:f>Data!$B$11</xm:f>
            <x14:dxf>
              <fill>
                <patternFill>
                  <bgColor rgb="FFCC9900"/>
                </patternFill>
              </fill>
            </x14:dxf>
          </x14:cfRule>
          <x14:cfRule type="cellIs" priority="413" operator="equal" id="{7E4EEB97-C9C5-45E6-9BF6-7FE64432E0D3}">
            <xm:f>Data!$B$9</xm:f>
            <x14:dxf>
              <fill>
                <patternFill>
                  <bgColor rgb="FFFF66FF"/>
                </patternFill>
              </fill>
            </x14:dxf>
          </x14:cfRule>
          <x14:cfRule type="cellIs" priority="414" operator="equal" id="{71FFB319-A8DF-4BCE-8796-0124938B6C49}">
            <xm:f>Data!$B$7</xm:f>
            <x14:dxf>
              <fill>
                <patternFill>
                  <bgColor rgb="FFFF7C80"/>
                </patternFill>
              </fill>
            </x14:dxf>
          </x14:cfRule>
          <x14:cfRule type="cellIs" priority="415" operator="equal" id="{B5BFB294-8C42-4859-9C18-B67BABB406D3}">
            <xm:f>Data!$B$8</xm:f>
            <x14:dxf>
              <fill>
                <patternFill>
                  <bgColor rgb="FFFFFF00"/>
                </patternFill>
              </fill>
            </x14:dxf>
          </x14:cfRule>
          <x14:cfRule type="cellIs" priority="416" operator="equal" id="{00D281F6-1C39-40AB-98FC-1612052862EB}">
            <xm:f>Data!$B$6</xm:f>
            <x14:dxf>
              <fill>
                <patternFill>
                  <bgColor theme="9"/>
                </patternFill>
              </fill>
            </x14:dxf>
          </x14:cfRule>
          <x14:cfRule type="cellIs" priority="417" operator="equal" id="{44986645-D56C-48F1-98B9-7D0FEEC8CC34}">
            <xm:f>Data!$B$5</xm:f>
            <x14:dxf>
              <fill>
                <patternFill>
                  <bgColor theme="7"/>
                </patternFill>
              </fill>
            </x14:dxf>
          </x14:cfRule>
          <x14:cfRule type="cellIs" priority="418" operator="equal" id="{6DE5FAD0-2812-43D1-9E4B-22A889ACAD9A}">
            <xm:f>Data!$B$4</xm:f>
            <x14:dxf>
              <fill>
                <patternFill>
                  <bgColor theme="6"/>
                </patternFill>
              </fill>
            </x14:dxf>
          </x14:cfRule>
          <x14:cfRule type="cellIs" priority="419" operator="equal" id="{E611D7C4-9290-4E1A-9E07-F71D3A7E9165}">
            <xm:f>Data!$B$3</xm:f>
            <x14:dxf>
              <fill>
                <patternFill>
                  <bgColor theme="5"/>
                </patternFill>
              </fill>
            </x14:dxf>
          </x14:cfRule>
          <x14:cfRule type="cellIs" priority="420" operator="equal" id="{CC3B0C79-888E-450C-8542-2B45BA37DC52}">
            <xm:f>Data!$B$2</xm:f>
            <x14:dxf>
              <fill>
                <patternFill>
                  <bgColor theme="4"/>
                </patternFill>
              </fill>
            </x14:dxf>
          </x14:cfRule>
          <xm:sqref>I1</xm:sqref>
        </x14:conditionalFormatting>
        <x14:conditionalFormatting xmlns:xm="http://schemas.microsoft.com/office/excel/2006/main">
          <x14:cfRule type="expression" priority="400" id="{92520772-83A4-4A7B-AA5C-419D4F67367B}">
            <xm:f>Data!$B$2</xm:f>
            <x14:dxf>
              <fill>
                <patternFill>
                  <bgColor rgb="FF9900FF"/>
                </patternFill>
              </fill>
            </x14:dxf>
          </x14:cfRule>
          <x14:cfRule type="expression" priority="401" id="{9C3F3EC0-8F1F-481F-8BEB-F5E63331495C}">
            <xm:f>Data!$B$10</xm:f>
            <x14:dxf>
              <fill>
                <patternFill patternType="solid">
                  <bgColor rgb="FFC0C0C0"/>
                </patternFill>
              </fill>
            </x14:dxf>
          </x14:cfRule>
          <x14:cfRule type="expression" priority="402" id="{28570601-A05C-4F38-AA02-3A564A6696E7}">
            <xm:f>Data!$B$9</xm:f>
            <x14:dxf>
              <fill>
                <patternFill patternType="solid">
                  <bgColor rgb="FF00FF99"/>
                </patternFill>
              </fill>
            </x14:dxf>
          </x14:cfRule>
          <x14:cfRule type="expression" priority="403" id="{5B33E022-09BE-4B7D-83D0-4C5240987E99}">
            <xm:f>Data!$B$8</xm:f>
            <x14:dxf>
              <fill>
                <patternFill>
                  <bgColor rgb="FFFF66FF"/>
                </patternFill>
              </fill>
            </x14:dxf>
          </x14:cfRule>
          <x14:cfRule type="expression" priority="404" id="{5A194BFA-EB0E-4B3B-AA99-321A8D54F60C}">
            <xm:f>Data!$B$7</xm:f>
            <x14:dxf>
              <fill>
                <patternFill>
                  <bgColor theme="4" tint="0.79998168889431442"/>
                </patternFill>
              </fill>
            </x14:dxf>
          </x14:cfRule>
          <x14:cfRule type="expression" priority="405" id="{B3BD5294-1359-4045-AC19-415D0CAD65CF}">
            <xm:f>Data!$B$6</xm:f>
            <x14:dxf>
              <fill>
                <patternFill>
                  <bgColor theme="5" tint="0.79998168889431442"/>
                </patternFill>
              </fill>
            </x14:dxf>
          </x14:cfRule>
          <x14:cfRule type="expression" priority="406" id="{89FEDB36-0DC2-4704-B627-7A9DE7E0B13E}">
            <xm:f>Data!$B$5</xm:f>
            <x14:dxf>
              <fill>
                <patternFill>
                  <bgColor theme="6" tint="0.79998168889431442"/>
                </patternFill>
              </fill>
            </x14:dxf>
          </x14:cfRule>
          <x14:cfRule type="expression" priority="407" id="{B580A566-C7D5-4809-8365-A7D9EAA1739E}">
            <xm:f>Data!$B$4</xm:f>
            <x14:dxf>
              <fill>
                <patternFill>
                  <bgColor theme="7" tint="0.79998168889431442"/>
                </patternFill>
              </fill>
            </x14:dxf>
          </x14:cfRule>
          <x14:cfRule type="expression" priority="408" id="{C56C4E06-7AB9-4B71-8C03-1DF3D12294E6}">
            <xm:f>Data!$B$3</xm:f>
            <x14:dxf>
              <fill>
                <patternFill>
                  <bgColor theme="8" tint="0.79998168889431442"/>
                </patternFill>
              </fill>
            </x14:dxf>
          </x14:cfRule>
          <x14:cfRule type="expression" priority="409" id="{73B698EB-43AC-4506-A265-8F15003A0915}">
            <xm:f>Data!$B$2</xm:f>
            <x14:dxf>
              <fill>
                <patternFill>
                  <bgColor theme="9" tint="0.79998168889431442"/>
                </patternFill>
              </fill>
            </x14:dxf>
          </x14:cfRule>
          <xm:sqref>J6:R6</xm:sqref>
        </x14:conditionalFormatting>
        <x14:conditionalFormatting xmlns:xm="http://schemas.microsoft.com/office/excel/2006/main">
          <x14:cfRule type="expression" priority="390" id="{779EA39D-5443-4DEA-B9F6-17C903D9EED3}">
            <xm:f>Data!$B$2</xm:f>
            <x14:dxf>
              <fill>
                <patternFill>
                  <bgColor rgb="FF9900FF"/>
                </patternFill>
              </fill>
            </x14:dxf>
          </x14:cfRule>
          <x14:cfRule type="expression" priority="391" id="{681C395A-B98C-44BE-833F-FD4B8E3A9C92}">
            <xm:f>Data!$B$10</xm:f>
            <x14:dxf>
              <fill>
                <patternFill patternType="solid">
                  <bgColor rgb="FFC0C0C0"/>
                </patternFill>
              </fill>
            </x14:dxf>
          </x14:cfRule>
          <x14:cfRule type="expression" priority="392" id="{2D3677F9-F4EC-4E05-9E64-8C45453412A4}">
            <xm:f>Data!$B$9</xm:f>
            <x14:dxf>
              <fill>
                <patternFill patternType="solid">
                  <bgColor rgb="FF00FF99"/>
                </patternFill>
              </fill>
            </x14:dxf>
          </x14:cfRule>
          <x14:cfRule type="expression" priority="393" id="{1C860284-B6EA-4977-8BA2-8DCB8093F50F}">
            <xm:f>Data!$B$8</xm:f>
            <x14:dxf>
              <fill>
                <patternFill>
                  <bgColor rgb="FFFF66FF"/>
                </patternFill>
              </fill>
            </x14:dxf>
          </x14:cfRule>
          <x14:cfRule type="expression" priority="394" id="{B1A8EF76-4E16-4DBF-865B-1DACF4417D9E}">
            <xm:f>Data!$B$7</xm:f>
            <x14:dxf>
              <fill>
                <patternFill>
                  <bgColor theme="4" tint="0.79998168889431442"/>
                </patternFill>
              </fill>
            </x14:dxf>
          </x14:cfRule>
          <x14:cfRule type="expression" priority="395" id="{62D4D336-BD14-45B8-A40C-5D2ED90CA5ED}">
            <xm:f>Data!$B$6</xm:f>
            <x14:dxf>
              <fill>
                <patternFill>
                  <bgColor theme="5" tint="0.79998168889431442"/>
                </patternFill>
              </fill>
            </x14:dxf>
          </x14:cfRule>
          <x14:cfRule type="expression" priority="396" id="{ACD44319-0B0B-4307-BA00-089E0ACC52C5}">
            <xm:f>Data!$B$5</xm:f>
            <x14:dxf>
              <fill>
                <patternFill>
                  <bgColor theme="6" tint="0.79998168889431442"/>
                </patternFill>
              </fill>
            </x14:dxf>
          </x14:cfRule>
          <x14:cfRule type="expression" priority="397" id="{138BB13D-B665-49D1-9AB3-2C870ABAC9B5}">
            <xm:f>Data!$B$4</xm:f>
            <x14:dxf>
              <fill>
                <patternFill>
                  <bgColor theme="7" tint="0.79998168889431442"/>
                </patternFill>
              </fill>
            </x14:dxf>
          </x14:cfRule>
          <x14:cfRule type="expression" priority="398" id="{736ADD30-CF7C-4344-8D5F-2241BA276131}">
            <xm:f>Data!$B$3</xm:f>
            <x14:dxf>
              <fill>
                <patternFill>
                  <bgColor theme="8" tint="0.79998168889431442"/>
                </patternFill>
              </fill>
            </x14:dxf>
          </x14:cfRule>
          <x14:cfRule type="expression" priority="399" id="{963C2D5F-96E9-46FF-98B3-195570093969}">
            <xm:f>Data!$B$2</xm:f>
            <x14:dxf>
              <fill>
                <patternFill>
                  <bgColor theme="9" tint="0.79998168889431442"/>
                </patternFill>
              </fill>
            </x14:dxf>
          </x14:cfRule>
          <xm:sqref>J4:R4</xm:sqref>
        </x14:conditionalFormatting>
        <x14:conditionalFormatting xmlns:xm="http://schemas.microsoft.com/office/excel/2006/main">
          <x14:cfRule type="expression" priority="380" id="{52C6C0BA-7AC6-4952-BBFC-C10200F5EB09}">
            <xm:f>Data!$B$2</xm:f>
            <x14:dxf>
              <fill>
                <patternFill>
                  <bgColor rgb="FF9900FF"/>
                </patternFill>
              </fill>
            </x14:dxf>
          </x14:cfRule>
          <x14:cfRule type="expression" priority="381" id="{C889CB00-01FD-4F55-9BE0-FD54FB25FC35}">
            <xm:f>Data!$B$10</xm:f>
            <x14:dxf>
              <fill>
                <patternFill patternType="solid">
                  <bgColor rgb="FFC0C0C0"/>
                </patternFill>
              </fill>
            </x14:dxf>
          </x14:cfRule>
          <x14:cfRule type="expression" priority="382" id="{04D51476-1760-4837-9D5E-04414C17E14B}">
            <xm:f>Data!$B$9</xm:f>
            <x14:dxf>
              <fill>
                <patternFill patternType="solid">
                  <bgColor rgb="FF00FF99"/>
                </patternFill>
              </fill>
            </x14:dxf>
          </x14:cfRule>
          <x14:cfRule type="expression" priority="383" id="{D33C13D2-736F-401E-9D0F-EBD338E4F395}">
            <xm:f>Data!$B$8</xm:f>
            <x14:dxf>
              <fill>
                <patternFill>
                  <bgColor rgb="FFFF66FF"/>
                </patternFill>
              </fill>
            </x14:dxf>
          </x14:cfRule>
          <x14:cfRule type="expression" priority="384" id="{25C47E30-1B7A-4128-9C2E-E624B4A0A139}">
            <xm:f>Data!$B$7</xm:f>
            <x14:dxf>
              <fill>
                <patternFill>
                  <bgColor theme="4" tint="0.79998168889431442"/>
                </patternFill>
              </fill>
            </x14:dxf>
          </x14:cfRule>
          <x14:cfRule type="expression" priority="385" id="{560FF257-DB3B-491D-B37F-4907B9E9BCBD}">
            <xm:f>Data!$B$6</xm:f>
            <x14:dxf>
              <fill>
                <patternFill>
                  <bgColor theme="5" tint="0.79998168889431442"/>
                </patternFill>
              </fill>
            </x14:dxf>
          </x14:cfRule>
          <x14:cfRule type="expression" priority="386" id="{5D04A7E0-1589-4370-9621-C0B73256CC7B}">
            <xm:f>Data!$B$5</xm:f>
            <x14:dxf>
              <fill>
                <patternFill>
                  <bgColor theme="6" tint="0.79998168889431442"/>
                </patternFill>
              </fill>
            </x14:dxf>
          </x14:cfRule>
          <x14:cfRule type="expression" priority="387" id="{CEA30BD2-F76B-40D9-9205-B5E765A4061D}">
            <xm:f>Data!$B$4</xm:f>
            <x14:dxf>
              <fill>
                <patternFill>
                  <bgColor theme="7" tint="0.79998168889431442"/>
                </patternFill>
              </fill>
            </x14:dxf>
          </x14:cfRule>
          <x14:cfRule type="expression" priority="388" id="{86B88CA0-3826-49E5-B7A1-174B40E6FF95}">
            <xm:f>Data!$B$3</xm:f>
            <x14:dxf>
              <fill>
                <patternFill>
                  <bgColor theme="8" tint="0.79998168889431442"/>
                </patternFill>
              </fill>
            </x14:dxf>
          </x14:cfRule>
          <x14:cfRule type="expression" priority="389" id="{53A610BB-CD6B-474B-ADC4-2742AC615F22}">
            <xm:f>Data!$B$2</xm:f>
            <x14:dxf>
              <fill>
                <patternFill>
                  <bgColor theme="9" tint="0.79998168889431442"/>
                </patternFill>
              </fill>
            </x14:dxf>
          </x14:cfRule>
          <xm:sqref>J8:K8 M8:R8 J9:R9</xm:sqref>
        </x14:conditionalFormatting>
        <x14:conditionalFormatting xmlns:xm="http://schemas.microsoft.com/office/excel/2006/main">
          <x14:cfRule type="expression" priority="370" id="{83140698-96C4-49A9-B8AA-0114D8DAEA1B}">
            <xm:f>Data!$B$2</xm:f>
            <x14:dxf>
              <fill>
                <patternFill>
                  <bgColor rgb="FF9900FF"/>
                </patternFill>
              </fill>
            </x14:dxf>
          </x14:cfRule>
          <x14:cfRule type="expression" priority="371" id="{EFE4ABE0-079D-42B6-9D06-62D38A04D613}">
            <xm:f>Data!$B$10</xm:f>
            <x14:dxf>
              <fill>
                <patternFill patternType="solid">
                  <bgColor rgb="FFC0C0C0"/>
                </patternFill>
              </fill>
            </x14:dxf>
          </x14:cfRule>
          <x14:cfRule type="expression" priority="372" id="{1AC5EA2D-AAA6-42B3-9777-FE0C0D40D507}">
            <xm:f>Data!$B$9</xm:f>
            <x14:dxf>
              <fill>
                <patternFill patternType="solid">
                  <bgColor rgb="FF00FF99"/>
                </patternFill>
              </fill>
            </x14:dxf>
          </x14:cfRule>
          <x14:cfRule type="expression" priority="373" id="{9F03A759-8915-4D64-AAFE-8BDFC75AA777}">
            <xm:f>Data!$B$8</xm:f>
            <x14:dxf>
              <fill>
                <patternFill>
                  <bgColor rgb="FFFF66FF"/>
                </patternFill>
              </fill>
            </x14:dxf>
          </x14:cfRule>
          <x14:cfRule type="expression" priority="374" id="{31338396-0670-4CB9-9625-55F68083F03D}">
            <xm:f>Data!$B$7</xm:f>
            <x14:dxf>
              <fill>
                <patternFill>
                  <bgColor theme="4" tint="0.79998168889431442"/>
                </patternFill>
              </fill>
            </x14:dxf>
          </x14:cfRule>
          <x14:cfRule type="expression" priority="375" id="{2CEF3D55-ABEF-4536-8BA7-BA9B26A18DE5}">
            <xm:f>Data!$B$6</xm:f>
            <x14:dxf>
              <fill>
                <patternFill>
                  <bgColor theme="5" tint="0.79998168889431442"/>
                </patternFill>
              </fill>
            </x14:dxf>
          </x14:cfRule>
          <x14:cfRule type="expression" priority="376" id="{7DA562B2-AFC7-4E1F-BAEB-F6A0949F58A5}">
            <xm:f>Data!$B$5</xm:f>
            <x14:dxf>
              <fill>
                <patternFill>
                  <bgColor theme="6" tint="0.79998168889431442"/>
                </patternFill>
              </fill>
            </x14:dxf>
          </x14:cfRule>
          <x14:cfRule type="expression" priority="377" id="{BEF77F48-BCC5-436C-B6E7-5249CA6B6030}">
            <xm:f>Data!$B$4</xm:f>
            <x14:dxf>
              <fill>
                <patternFill>
                  <bgColor theme="7" tint="0.79998168889431442"/>
                </patternFill>
              </fill>
            </x14:dxf>
          </x14:cfRule>
          <x14:cfRule type="expression" priority="378" id="{A4BD6913-8E42-425C-8C18-D3888430FB75}">
            <xm:f>Data!$B$3</xm:f>
            <x14:dxf>
              <fill>
                <patternFill>
                  <bgColor theme="8" tint="0.79998168889431442"/>
                </patternFill>
              </fill>
            </x14:dxf>
          </x14:cfRule>
          <x14:cfRule type="expression" priority="379" id="{C8266035-D1C1-4B3D-8CE0-9863C5966895}">
            <xm:f>Data!$B$2</xm:f>
            <x14:dxf>
              <fill>
                <patternFill>
                  <bgColor theme="9" tint="0.79998168889431442"/>
                </patternFill>
              </fill>
            </x14:dxf>
          </x14:cfRule>
          <xm:sqref>J7:R7</xm:sqref>
        </x14:conditionalFormatting>
        <x14:conditionalFormatting xmlns:xm="http://schemas.microsoft.com/office/excel/2006/main">
          <x14:cfRule type="expression" priority="360" id="{3809D8DA-965E-4089-9FEE-3CC88ABA08FB}">
            <xm:f>Data!$B$2</xm:f>
            <x14:dxf>
              <fill>
                <patternFill>
                  <bgColor rgb="FF9900FF"/>
                </patternFill>
              </fill>
            </x14:dxf>
          </x14:cfRule>
          <x14:cfRule type="expression" priority="361" id="{65AF4E9C-D1DA-49DB-B3F1-28F61ECEE093}">
            <xm:f>Data!$B$10</xm:f>
            <x14:dxf>
              <fill>
                <patternFill patternType="solid">
                  <bgColor rgb="FFC0C0C0"/>
                </patternFill>
              </fill>
            </x14:dxf>
          </x14:cfRule>
          <x14:cfRule type="expression" priority="362" id="{6F42C716-5980-4878-AC31-619751F9CCC2}">
            <xm:f>Data!$B$9</xm:f>
            <x14:dxf>
              <fill>
                <patternFill patternType="solid">
                  <bgColor rgb="FF00FF99"/>
                </patternFill>
              </fill>
            </x14:dxf>
          </x14:cfRule>
          <x14:cfRule type="expression" priority="363" id="{FCDF2B9C-77F9-4226-A376-33680B6AFC29}">
            <xm:f>Data!$B$8</xm:f>
            <x14:dxf>
              <fill>
                <patternFill>
                  <bgColor rgb="FFFF66FF"/>
                </patternFill>
              </fill>
            </x14:dxf>
          </x14:cfRule>
          <x14:cfRule type="expression" priority="364" id="{71F45CD8-F075-4200-B245-D3B0BE4E0B73}">
            <xm:f>Data!$B$7</xm:f>
            <x14:dxf>
              <fill>
                <patternFill>
                  <bgColor theme="4" tint="0.79998168889431442"/>
                </patternFill>
              </fill>
            </x14:dxf>
          </x14:cfRule>
          <x14:cfRule type="expression" priority="365" id="{0E6EE9BC-C832-454D-BE0D-069505916CED}">
            <xm:f>Data!$B$6</xm:f>
            <x14:dxf>
              <fill>
                <patternFill>
                  <bgColor theme="5" tint="0.79998168889431442"/>
                </patternFill>
              </fill>
            </x14:dxf>
          </x14:cfRule>
          <x14:cfRule type="expression" priority="366" id="{17EFF4F2-982D-4B91-B492-C46A917CD31C}">
            <xm:f>Data!$B$5</xm:f>
            <x14:dxf>
              <fill>
                <patternFill>
                  <bgColor theme="6" tint="0.79998168889431442"/>
                </patternFill>
              </fill>
            </x14:dxf>
          </x14:cfRule>
          <x14:cfRule type="expression" priority="367" id="{B78076D2-CDB1-41E2-AD4C-EF789496CEA2}">
            <xm:f>Data!$B$4</xm:f>
            <x14:dxf>
              <fill>
                <patternFill>
                  <bgColor theme="7" tint="0.79998168889431442"/>
                </patternFill>
              </fill>
            </x14:dxf>
          </x14:cfRule>
          <x14:cfRule type="expression" priority="368" id="{78AE1549-38B4-437A-8023-ED5197C928EB}">
            <xm:f>Data!$B$3</xm:f>
            <x14:dxf>
              <fill>
                <patternFill>
                  <bgColor theme="8" tint="0.79998168889431442"/>
                </patternFill>
              </fill>
            </x14:dxf>
          </x14:cfRule>
          <x14:cfRule type="expression" priority="369" id="{8DE3C3CB-852B-4D4A-892F-AFFBE2FB7911}">
            <xm:f>Data!$B$2</xm:f>
            <x14:dxf>
              <fill>
                <patternFill>
                  <bgColor theme="9" tint="0.79998168889431442"/>
                </patternFill>
              </fill>
            </x14:dxf>
          </x14:cfRule>
          <xm:sqref>J11:K11 M11:R11 J12:R12</xm:sqref>
        </x14:conditionalFormatting>
        <x14:conditionalFormatting xmlns:xm="http://schemas.microsoft.com/office/excel/2006/main">
          <x14:cfRule type="expression" priority="350" id="{E31AF4B8-9488-4FD1-BCA8-E144089BC752}">
            <xm:f>Data!$B$2</xm:f>
            <x14:dxf>
              <fill>
                <patternFill>
                  <bgColor rgb="FF9900FF"/>
                </patternFill>
              </fill>
            </x14:dxf>
          </x14:cfRule>
          <x14:cfRule type="expression" priority="351" id="{B3E195B7-5964-4F91-B2D4-9DCB1B3EC816}">
            <xm:f>Data!$B$10</xm:f>
            <x14:dxf>
              <fill>
                <patternFill patternType="solid">
                  <bgColor rgb="FFC0C0C0"/>
                </patternFill>
              </fill>
            </x14:dxf>
          </x14:cfRule>
          <x14:cfRule type="expression" priority="352" id="{6DB55F8C-33C8-4397-8DE5-189F16C4D0BF}">
            <xm:f>Data!$B$9</xm:f>
            <x14:dxf>
              <fill>
                <patternFill patternType="solid">
                  <bgColor rgb="FF00FF99"/>
                </patternFill>
              </fill>
            </x14:dxf>
          </x14:cfRule>
          <x14:cfRule type="expression" priority="353" id="{B77CC167-2F00-4E2E-B1A5-E4D0C5B997E1}">
            <xm:f>Data!$B$8</xm:f>
            <x14:dxf>
              <fill>
                <patternFill>
                  <bgColor rgb="FFFF66FF"/>
                </patternFill>
              </fill>
            </x14:dxf>
          </x14:cfRule>
          <x14:cfRule type="expression" priority="354" id="{9E01E517-7329-4480-9206-A2FF8C398CF6}">
            <xm:f>Data!$B$7</xm:f>
            <x14:dxf>
              <fill>
                <patternFill>
                  <bgColor theme="4" tint="0.79998168889431442"/>
                </patternFill>
              </fill>
            </x14:dxf>
          </x14:cfRule>
          <x14:cfRule type="expression" priority="355" id="{B20E3AE4-CC28-4103-8124-27FE674A4722}">
            <xm:f>Data!$B$6</xm:f>
            <x14:dxf>
              <fill>
                <patternFill>
                  <bgColor theme="5" tint="0.79998168889431442"/>
                </patternFill>
              </fill>
            </x14:dxf>
          </x14:cfRule>
          <x14:cfRule type="expression" priority="356" id="{50303233-8271-485A-B93E-DDAF671F11A9}">
            <xm:f>Data!$B$5</xm:f>
            <x14:dxf>
              <fill>
                <patternFill>
                  <bgColor theme="6" tint="0.79998168889431442"/>
                </patternFill>
              </fill>
            </x14:dxf>
          </x14:cfRule>
          <x14:cfRule type="expression" priority="357" id="{51D55B69-960B-4A32-BFC4-FF6CEDF099B9}">
            <xm:f>Data!$B$4</xm:f>
            <x14:dxf>
              <fill>
                <patternFill>
                  <bgColor theme="7" tint="0.79998168889431442"/>
                </patternFill>
              </fill>
            </x14:dxf>
          </x14:cfRule>
          <x14:cfRule type="expression" priority="358" id="{850E3852-A37B-4FFC-9C19-4E027FFDBB96}">
            <xm:f>Data!$B$3</xm:f>
            <x14:dxf>
              <fill>
                <patternFill>
                  <bgColor theme="8" tint="0.79998168889431442"/>
                </patternFill>
              </fill>
            </x14:dxf>
          </x14:cfRule>
          <x14:cfRule type="expression" priority="359" id="{7E21B286-A02C-4389-A235-CEA7DFE12819}">
            <xm:f>Data!$B$2</xm:f>
            <x14:dxf>
              <fill>
                <patternFill>
                  <bgColor theme="9" tint="0.79998168889431442"/>
                </patternFill>
              </fill>
            </x14:dxf>
          </x14:cfRule>
          <xm:sqref>J10:R10</xm:sqref>
        </x14:conditionalFormatting>
        <x14:conditionalFormatting xmlns:xm="http://schemas.microsoft.com/office/excel/2006/main">
          <x14:cfRule type="cellIs" priority="339" operator="equal" id="{A9F2034C-A81C-45B1-9886-E9D6A7896CE2}">
            <xm:f>Data!$B$12</xm:f>
            <x14:dxf>
              <fill>
                <patternFill>
                  <bgColor rgb="FFFF9900"/>
                </patternFill>
              </fill>
            </x14:dxf>
          </x14:cfRule>
          <x14:cfRule type="cellIs" priority="340" operator="equal" id="{65B8C8E2-873A-4905-8CA5-7F79029B5B17}">
            <xm:f>Data!$B$10</xm:f>
            <x14:dxf>
              <fill>
                <patternFill>
                  <bgColor rgb="FF00FFFF"/>
                </patternFill>
              </fill>
            </x14:dxf>
          </x14:cfRule>
          <x14:cfRule type="cellIs" priority="341" operator="equal" id="{B8DDA060-4317-46D6-9CA7-211CDFA90D4C}">
            <xm:f>Data!$B$11</xm:f>
            <x14:dxf>
              <fill>
                <patternFill>
                  <bgColor rgb="FFCC9900"/>
                </patternFill>
              </fill>
            </x14:dxf>
          </x14:cfRule>
          <x14:cfRule type="cellIs" priority="342" operator="equal" id="{9244901D-6520-4A6B-B794-4E3448530356}">
            <xm:f>Data!$B$9</xm:f>
            <x14:dxf>
              <fill>
                <patternFill>
                  <bgColor rgb="FFFF66FF"/>
                </patternFill>
              </fill>
            </x14:dxf>
          </x14:cfRule>
          <x14:cfRule type="cellIs" priority="343" operator="equal" id="{3426F080-87EE-4B5E-BB9D-17C59C72F387}">
            <xm:f>Data!$B$7</xm:f>
            <x14:dxf>
              <fill>
                <patternFill>
                  <bgColor rgb="FFFF7C80"/>
                </patternFill>
              </fill>
            </x14:dxf>
          </x14:cfRule>
          <x14:cfRule type="cellIs" priority="344" operator="equal" id="{F6932357-7C0B-4AF2-B28C-84A978EA43C0}">
            <xm:f>Data!$B$8</xm:f>
            <x14:dxf>
              <fill>
                <patternFill>
                  <bgColor rgb="FFFFFF00"/>
                </patternFill>
              </fill>
            </x14:dxf>
          </x14:cfRule>
          <x14:cfRule type="cellIs" priority="345" operator="equal" id="{87E4D27B-8378-43FD-8B6A-61CB71C569AF}">
            <xm:f>Data!$B$6</xm:f>
            <x14:dxf>
              <fill>
                <patternFill>
                  <bgColor theme="9"/>
                </patternFill>
              </fill>
            </x14:dxf>
          </x14:cfRule>
          <x14:cfRule type="cellIs" priority="346" operator="equal" id="{678F9CAF-FEC8-4C19-8508-6157207F36C4}">
            <xm:f>Data!$B$5</xm:f>
            <x14:dxf>
              <fill>
                <patternFill>
                  <bgColor theme="7"/>
                </patternFill>
              </fill>
            </x14:dxf>
          </x14:cfRule>
          <x14:cfRule type="cellIs" priority="347" operator="equal" id="{77DE0807-EAA8-4B9D-9FE4-39C811C9A723}">
            <xm:f>Data!$B$4</xm:f>
            <x14:dxf>
              <fill>
                <patternFill>
                  <bgColor theme="6"/>
                </patternFill>
              </fill>
            </x14:dxf>
          </x14:cfRule>
          <x14:cfRule type="cellIs" priority="348" operator="equal" id="{A7703FBD-AABA-4FC4-AAE2-4382AE7FB0FF}">
            <xm:f>Data!$B$3</xm:f>
            <x14:dxf>
              <fill>
                <patternFill>
                  <bgColor theme="5"/>
                </patternFill>
              </fill>
            </x14:dxf>
          </x14:cfRule>
          <x14:cfRule type="cellIs" priority="349" operator="equal" id="{47E7CB6A-A3E9-426F-89B4-B6AFB468FE87}">
            <xm:f>Data!$B$2</xm:f>
            <x14:dxf>
              <fill>
                <patternFill>
                  <bgColor theme="4"/>
                </patternFill>
              </fill>
            </x14:dxf>
          </x14:cfRule>
          <xm:sqref>A3:H3</xm:sqref>
        </x14:conditionalFormatting>
        <x14:conditionalFormatting xmlns:xm="http://schemas.microsoft.com/office/excel/2006/main">
          <x14:cfRule type="cellIs" priority="328" operator="equal" id="{69BC3D47-ED9D-47E8-A116-2119A3EBA336}">
            <xm:f>Data!$B$12</xm:f>
            <x14:dxf>
              <fill>
                <patternFill>
                  <bgColor rgb="FFFF9900"/>
                </patternFill>
              </fill>
            </x14:dxf>
          </x14:cfRule>
          <x14:cfRule type="cellIs" priority="329" operator="equal" id="{FE03E082-8285-4E98-8240-13715C362C1F}">
            <xm:f>Data!$B$10</xm:f>
            <x14:dxf>
              <fill>
                <patternFill>
                  <bgColor rgb="FF00FFFF"/>
                </patternFill>
              </fill>
            </x14:dxf>
          </x14:cfRule>
          <x14:cfRule type="cellIs" priority="330" operator="equal" id="{51447E01-E8F4-44BE-B837-9B9E7A7382FB}">
            <xm:f>Data!$B$11</xm:f>
            <x14:dxf>
              <fill>
                <patternFill>
                  <bgColor rgb="FFCC9900"/>
                </patternFill>
              </fill>
            </x14:dxf>
          </x14:cfRule>
          <x14:cfRule type="cellIs" priority="331" operator="equal" id="{720D559E-84B3-440E-B5F0-52C6FA63E3BA}">
            <xm:f>Data!$B$9</xm:f>
            <x14:dxf>
              <fill>
                <patternFill>
                  <bgColor rgb="FFFF66FF"/>
                </patternFill>
              </fill>
            </x14:dxf>
          </x14:cfRule>
          <x14:cfRule type="cellIs" priority="332" operator="equal" id="{CAC457A7-982F-4F28-9797-0193FF304F16}">
            <xm:f>Data!$B$7</xm:f>
            <x14:dxf>
              <fill>
                <patternFill>
                  <bgColor rgb="FFFF7C80"/>
                </patternFill>
              </fill>
            </x14:dxf>
          </x14:cfRule>
          <x14:cfRule type="cellIs" priority="333" operator="equal" id="{BB6FCC3A-1B08-43FE-996B-CE3E80C4AF02}">
            <xm:f>Data!$B$8</xm:f>
            <x14:dxf>
              <fill>
                <patternFill>
                  <bgColor rgb="FFFFFF00"/>
                </patternFill>
              </fill>
            </x14:dxf>
          </x14:cfRule>
          <x14:cfRule type="cellIs" priority="334" operator="equal" id="{5BFB448D-A721-4E44-B47B-2346CD282F28}">
            <xm:f>Data!$B$6</xm:f>
            <x14:dxf>
              <fill>
                <patternFill>
                  <bgColor theme="9"/>
                </patternFill>
              </fill>
            </x14:dxf>
          </x14:cfRule>
          <x14:cfRule type="cellIs" priority="335" operator="equal" id="{B7249C77-219C-438C-86CB-AFDDA195E29B}">
            <xm:f>Data!$B$5</xm:f>
            <x14:dxf>
              <fill>
                <patternFill>
                  <bgColor theme="7"/>
                </patternFill>
              </fill>
            </x14:dxf>
          </x14:cfRule>
          <x14:cfRule type="cellIs" priority="336" operator="equal" id="{42F7E336-3A80-4657-B70B-CED0CFA18B6C}">
            <xm:f>Data!$B$4</xm:f>
            <x14:dxf>
              <fill>
                <patternFill>
                  <bgColor theme="6"/>
                </patternFill>
              </fill>
            </x14:dxf>
          </x14:cfRule>
          <x14:cfRule type="cellIs" priority="337" operator="equal" id="{C1143EB2-C4A8-4B1F-80F5-1D13AC5638AE}">
            <xm:f>Data!$B$3</xm:f>
            <x14:dxf>
              <fill>
                <patternFill>
                  <bgColor theme="5"/>
                </patternFill>
              </fill>
            </x14:dxf>
          </x14:cfRule>
          <x14:cfRule type="cellIs" priority="338" operator="equal" id="{31F1ED87-9C07-4769-BF65-FE73D87F03DD}">
            <xm:f>Data!$B$2</xm:f>
            <x14:dxf>
              <fill>
                <patternFill>
                  <bgColor theme="4"/>
                </patternFill>
              </fill>
            </x14:dxf>
          </x14:cfRule>
          <xm:sqref>A4</xm:sqref>
        </x14:conditionalFormatting>
        <x14:conditionalFormatting xmlns:xm="http://schemas.microsoft.com/office/excel/2006/main">
          <x14:cfRule type="cellIs" priority="317" operator="equal" id="{01F5ABED-03BD-465C-9620-F15D3AAA684F}">
            <xm:f>Data!$B$12</xm:f>
            <x14:dxf>
              <fill>
                <patternFill>
                  <bgColor rgb="FFFF9900"/>
                </patternFill>
              </fill>
            </x14:dxf>
          </x14:cfRule>
          <x14:cfRule type="cellIs" priority="318" operator="equal" id="{0265DB54-3E97-43E0-95FC-F15D14B35EA9}">
            <xm:f>Data!$B$10</xm:f>
            <x14:dxf>
              <fill>
                <patternFill>
                  <bgColor rgb="FF00FFFF"/>
                </patternFill>
              </fill>
            </x14:dxf>
          </x14:cfRule>
          <x14:cfRule type="cellIs" priority="319" operator="equal" id="{3C725A49-8E09-40E6-8497-FD077D559C6B}">
            <xm:f>Data!$B$11</xm:f>
            <x14:dxf>
              <fill>
                <patternFill>
                  <bgColor rgb="FFCC9900"/>
                </patternFill>
              </fill>
            </x14:dxf>
          </x14:cfRule>
          <x14:cfRule type="cellIs" priority="320" operator="equal" id="{FA5DC409-6659-4077-9A2F-B2F3D94B2F9A}">
            <xm:f>Data!$B$9</xm:f>
            <x14:dxf>
              <fill>
                <patternFill>
                  <bgColor rgb="FFFF66FF"/>
                </patternFill>
              </fill>
            </x14:dxf>
          </x14:cfRule>
          <x14:cfRule type="cellIs" priority="321" operator="equal" id="{0D1046C1-836D-4AD8-A890-ABCE0E9DA3F5}">
            <xm:f>Data!$B$7</xm:f>
            <x14:dxf>
              <fill>
                <patternFill>
                  <bgColor rgb="FFFF7C80"/>
                </patternFill>
              </fill>
            </x14:dxf>
          </x14:cfRule>
          <x14:cfRule type="cellIs" priority="322" operator="equal" id="{8953362F-8BE4-4720-9538-C5EF87E17EBA}">
            <xm:f>Data!$B$8</xm:f>
            <x14:dxf>
              <fill>
                <patternFill>
                  <bgColor rgb="FFFFFF00"/>
                </patternFill>
              </fill>
            </x14:dxf>
          </x14:cfRule>
          <x14:cfRule type="cellIs" priority="323" operator="equal" id="{236B8A6D-AD4D-46AB-BFF9-3290F3470420}">
            <xm:f>Data!$B$6</xm:f>
            <x14:dxf>
              <fill>
                <patternFill>
                  <bgColor theme="9"/>
                </patternFill>
              </fill>
            </x14:dxf>
          </x14:cfRule>
          <x14:cfRule type="cellIs" priority="324" operator="equal" id="{F8A4C43A-2A22-4962-A2EB-5F7D7BE11406}">
            <xm:f>Data!$B$5</xm:f>
            <x14:dxf>
              <fill>
                <patternFill>
                  <bgColor theme="7"/>
                </patternFill>
              </fill>
            </x14:dxf>
          </x14:cfRule>
          <x14:cfRule type="cellIs" priority="325" operator="equal" id="{910FC836-5231-4EA3-A37F-1F722A32A7B1}">
            <xm:f>Data!$B$4</xm:f>
            <x14:dxf>
              <fill>
                <patternFill>
                  <bgColor theme="6"/>
                </patternFill>
              </fill>
            </x14:dxf>
          </x14:cfRule>
          <x14:cfRule type="cellIs" priority="326" operator="equal" id="{F9175B13-BC11-465E-8940-8C5FE19D5A05}">
            <xm:f>Data!$B$3</xm:f>
            <x14:dxf>
              <fill>
                <patternFill>
                  <bgColor theme="5"/>
                </patternFill>
              </fill>
            </x14:dxf>
          </x14:cfRule>
          <x14:cfRule type="cellIs" priority="327" operator="equal" id="{146E4F04-809B-47E6-B5A0-E3D0F0D83D90}">
            <xm:f>Data!$B$2</xm:f>
            <x14:dxf>
              <fill>
                <patternFill>
                  <bgColor theme="4"/>
                </patternFill>
              </fill>
            </x14:dxf>
          </x14:cfRule>
          <xm:sqref>A7</xm:sqref>
        </x14:conditionalFormatting>
        <x14:conditionalFormatting xmlns:xm="http://schemas.microsoft.com/office/excel/2006/main">
          <x14:cfRule type="cellIs" priority="306" operator="equal" id="{E0424AF1-B6DC-4D51-8FAF-47A2807957EE}">
            <xm:f>Data!$B$12</xm:f>
            <x14:dxf>
              <fill>
                <patternFill>
                  <bgColor rgb="FFFF9900"/>
                </patternFill>
              </fill>
            </x14:dxf>
          </x14:cfRule>
          <x14:cfRule type="cellIs" priority="307" operator="equal" id="{AD617145-2F3E-4878-A6DE-7F3076A1FF40}">
            <xm:f>Data!$B$10</xm:f>
            <x14:dxf>
              <fill>
                <patternFill>
                  <bgColor rgb="FF00FFFF"/>
                </patternFill>
              </fill>
            </x14:dxf>
          </x14:cfRule>
          <x14:cfRule type="cellIs" priority="308" operator="equal" id="{DD7B7324-D884-4581-B1EB-D0A40628BDA8}">
            <xm:f>Data!$B$11</xm:f>
            <x14:dxf>
              <fill>
                <patternFill>
                  <bgColor rgb="FFCC9900"/>
                </patternFill>
              </fill>
            </x14:dxf>
          </x14:cfRule>
          <x14:cfRule type="cellIs" priority="309" operator="equal" id="{655CC087-6C2E-4B9F-8DB7-6C1236772DAA}">
            <xm:f>Data!$B$9</xm:f>
            <x14:dxf>
              <fill>
                <patternFill>
                  <bgColor rgb="FFFF66FF"/>
                </patternFill>
              </fill>
            </x14:dxf>
          </x14:cfRule>
          <x14:cfRule type="cellIs" priority="310" operator="equal" id="{BC063234-F450-4ED6-A7EF-7168791B5B51}">
            <xm:f>Data!$B$7</xm:f>
            <x14:dxf>
              <fill>
                <patternFill>
                  <bgColor rgb="FFFF7C80"/>
                </patternFill>
              </fill>
            </x14:dxf>
          </x14:cfRule>
          <x14:cfRule type="cellIs" priority="311" operator="equal" id="{74BD7EB9-E173-4BE8-A9C5-A86275F9A543}">
            <xm:f>Data!$B$8</xm:f>
            <x14:dxf>
              <fill>
                <patternFill>
                  <bgColor rgb="FFFFFF00"/>
                </patternFill>
              </fill>
            </x14:dxf>
          </x14:cfRule>
          <x14:cfRule type="cellIs" priority="312" operator="equal" id="{C7845356-34C4-4BCC-ABB9-69DE2B3026B5}">
            <xm:f>Data!$B$6</xm:f>
            <x14:dxf>
              <fill>
                <patternFill>
                  <bgColor theme="9"/>
                </patternFill>
              </fill>
            </x14:dxf>
          </x14:cfRule>
          <x14:cfRule type="cellIs" priority="313" operator="equal" id="{2CCFFAAC-1EF3-4CFB-B990-DF1675A1BC2C}">
            <xm:f>Data!$B$5</xm:f>
            <x14:dxf>
              <fill>
                <patternFill>
                  <bgColor theme="7"/>
                </patternFill>
              </fill>
            </x14:dxf>
          </x14:cfRule>
          <x14:cfRule type="cellIs" priority="314" operator="equal" id="{DAC52071-5FA9-4205-A517-8820EE0CA313}">
            <xm:f>Data!$B$4</xm:f>
            <x14:dxf>
              <fill>
                <patternFill>
                  <bgColor theme="6"/>
                </patternFill>
              </fill>
            </x14:dxf>
          </x14:cfRule>
          <x14:cfRule type="cellIs" priority="315" operator="equal" id="{A14563FF-D33B-48C0-973C-6501311E50CF}">
            <xm:f>Data!$B$3</xm:f>
            <x14:dxf>
              <fill>
                <patternFill>
                  <bgColor theme="5"/>
                </patternFill>
              </fill>
            </x14:dxf>
          </x14:cfRule>
          <x14:cfRule type="cellIs" priority="316" operator="equal" id="{65177987-051E-454F-931D-6E46C0692859}">
            <xm:f>Data!$B$2</xm:f>
            <x14:dxf>
              <fill>
                <patternFill>
                  <bgColor theme="4"/>
                </patternFill>
              </fill>
            </x14:dxf>
          </x14:cfRule>
          <xm:sqref>A10</xm:sqref>
        </x14:conditionalFormatting>
        <x14:conditionalFormatting xmlns:xm="http://schemas.microsoft.com/office/excel/2006/main">
          <x14:cfRule type="cellIs" priority="295" operator="equal" id="{1B6805B1-861E-421B-817F-8275D446A8E3}">
            <xm:f>Data!$B$12</xm:f>
            <x14:dxf>
              <fill>
                <patternFill>
                  <bgColor rgb="FFFF9900"/>
                </patternFill>
              </fill>
            </x14:dxf>
          </x14:cfRule>
          <x14:cfRule type="cellIs" priority="296" operator="equal" id="{333559BE-7666-4C5B-B98A-0F1C090BA495}">
            <xm:f>Data!$B$10</xm:f>
            <x14:dxf>
              <fill>
                <patternFill>
                  <bgColor rgb="FF00FFFF"/>
                </patternFill>
              </fill>
            </x14:dxf>
          </x14:cfRule>
          <x14:cfRule type="cellIs" priority="297" operator="equal" id="{1626597E-600F-4368-B011-3AFD91B2C47C}">
            <xm:f>Data!$B$11</xm:f>
            <x14:dxf>
              <fill>
                <patternFill>
                  <bgColor rgb="FFCC9900"/>
                </patternFill>
              </fill>
            </x14:dxf>
          </x14:cfRule>
          <x14:cfRule type="cellIs" priority="298" operator="equal" id="{98F29E2B-F9F6-4A2A-A878-3EB6A19C9606}">
            <xm:f>Data!$B$9</xm:f>
            <x14:dxf>
              <fill>
                <patternFill>
                  <bgColor rgb="FFFF66FF"/>
                </patternFill>
              </fill>
            </x14:dxf>
          </x14:cfRule>
          <x14:cfRule type="cellIs" priority="299" operator="equal" id="{81E5423F-4C34-4936-BDE8-9BC63E9756CA}">
            <xm:f>Data!$B$7</xm:f>
            <x14:dxf>
              <fill>
                <patternFill>
                  <bgColor rgb="FFFF7C80"/>
                </patternFill>
              </fill>
            </x14:dxf>
          </x14:cfRule>
          <x14:cfRule type="cellIs" priority="300" operator="equal" id="{D6F9208E-E0B8-4364-BEFC-1E193BDA1D57}">
            <xm:f>Data!$B$8</xm:f>
            <x14:dxf>
              <fill>
                <patternFill>
                  <bgColor rgb="FFFFFF00"/>
                </patternFill>
              </fill>
            </x14:dxf>
          </x14:cfRule>
          <x14:cfRule type="cellIs" priority="301" operator="equal" id="{BF3C0FC3-C535-40B3-8C7E-29AF12721D79}">
            <xm:f>Data!$B$6</xm:f>
            <x14:dxf>
              <fill>
                <patternFill>
                  <bgColor theme="9"/>
                </patternFill>
              </fill>
            </x14:dxf>
          </x14:cfRule>
          <x14:cfRule type="cellIs" priority="302" operator="equal" id="{908715CA-B819-4D3D-8318-55FB47B896BB}">
            <xm:f>Data!$B$5</xm:f>
            <x14:dxf>
              <fill>
                <patternFill>
                  <bgColor theme="7"/>
                </patternFill>
              </fill>
            </x14:dxf>
          </x14:cfRule>
          <x14:cfRule type="cellIs" priority="303" operator="equal" id="{EC1EA887-D9BC-49E1-8808-43F06805AB97}">
            <xm:f>Data!$B$4</xm:f>
            <x14:dxf>
              <fill>
                <patternFill>
                  <bgColor theme="6"/>
                </patternFill>
              </fill>
            </x14:dxf>
          </x14:cfRule>
          <x14:cfRule type="cellIs" priority="304" operator="equal" id="{436CF938-C656-40DC-AF02-9E744DB1BA0D}">
            <xm:f>Data!$B$3</xm:f>
            <x14:dxf>
              <fill>
                <patternFill>
                  <bgColor theme="5"/>
                </patternFill>
              </fill>
            </x14:dxf>
          </x14:cfRule>
          <x14:cfRule type="cellIs" priority="305" operator="equal" id="{AB701F0D-81AE-4F32-9FA1-0800427A5C33}">
            <xm:f>Data!$B$2</xm:f>
            <x14:dxf>
              <fill>
                <patternFill>
                  <bgColor theme="4"/>
                </patternFill>
              </fill>
            </x14:dxf>
          </x14:cfRule>
          <xm:sqref>B4</xm:sqref>
        </x14:conditionalFormatting>
        <x14:conditionalFormatting xmlns:xm="http://schemas.microsoft.com/office/excel/2006/main">
          <x14:cfRule type="cellIs" priority="284" operator="equal" id="{998AB878-764E-438F-A7E2-E9D8FEA94AD2}">
            <xm:f>Data!$B$12</xm:f>
            <x14:dxf>
              <fill>
                <patternFill>
                  <bgColor rgb="FFFF9900"/>
                </patternFill>
              </fill>
            </x14:dxf>
          </x14:cfRule>
          <x14:cfRule type="cellIs" priority="285" operator="equal" id="{A4E3A22C-EB1E-44A0-BFEB-87197ED17292}">
            <xm:f>Data!$B$10</xm:f>
            <x14:dxf>
              <fill>
                <patternFill>
                  <bgColor rgb="FF00FFFF"/>
                </patternFill>
              </fill>
            </x14:dxf>
          </x14:cfRule>
          <x14:cfRule type="cellIs" priority="286" operator="equal" id="{F97E96E2-1FE4-48E9-8B86-D8F6EE337188}">
            <xm:f>Data!$B$11</xm:f>
            <x14:dxf>
              <fill>
                <patternFill>
                  <bgColor rgb="FFCC9900"/>
                </patternFill>
              </fill>
            </x14:dxf>
          </x14:cfRule>
          <x14:cfRule type="cellIs" priority="287" operator="equal" id="{8FFFC617-3356-4398-B058-8F587D6F08A8}">
            <xm:f>Data!$B$9</xm:f>
            <x14:dxf>
              <fill>
                <patternFill>
                  <bgColor rgb="FFFF66FF"/>
                </patternFill>
              </fill>
            </x14:dxf>
          </x14:cfRule>
          <x14:cfRule type="cellIs" priority="288" operator="equal" id="{284BB3D7-209F-48B6-8CE1-8C9728910864}">
            <xm:f>Data!$B$7</xm:f>
            <x14:dxf>
              <fill>
                <patternFill>
                  <bgColor rgb="FFFF7C80"/>
                </patternFill>
              </fill>
            </x14:dxf>
          </x14:cfRule>
          <x14:cfRule type="cellIs" priority="289" operator="equal" id="{BB4E8D2A-08FB-481C-9F8D-A2F0FF6EDB05}">
            <xm:f>Data!$B$8</xm:f>
            <x14:dxf>
              <fill>
                <patternFill>
                  <bgColor rgb="FFFFFF00"/>
                </patternFill>
              </fill>
            </x14:dxf>
          </x14:cfRule>
          <x14:cfRule type="cellIs" priority="290" operator="equal" id="{927E3D00-2FC0-455D-A406-A2298393A31A}">
            <xm:f>Data!$B$6</xm:f>
            <x14:dxf>
              <fill>
                <patternFill>
                  <bgColor theme="9"/>
                </patternFill>
              </fill>
            </x14:dxf>
          </x14:cfRule>
          <x14:cfRule type="cellIs" priority="291" operator="equal" id="{1E0854CF-3062-4601-BE06-EE4AF5CD4AA0}">
            <xm:f>Data!$B$5</xm:f>
            <x14:dxf>
              <fill>
                <patternFill>
                  <bgColor theme="7"/>
                </patternFill>
              </fill>
            </x14:dxf>
          </x14:cfRule>
          <x14:cfRule type="cellIs" priority="292" operator="equal" id="{6B8A0423-3C0B-4324-BBDB-09F4042D78BD}">
            <xm:f>Data!$B$4</xm:f>
            <x14:dxf>
              <fill>
                <patternFill>
                  <bgColor theme="6"/>
                </patternFill>
              </fill>
            </x14:dxf>
          </x14:cfRule>
          <x14:cfRule type="cellIs" priority="293" operator="equal" id="{FD72BB6A-383B-4FCA-B48C-D139CC9D08CB}">
            <xm:f>Data!$B$3</xm:f>
            <x14:dxf>
              <fill>
                <patternFill>
                  <bgColor theme="5"/>
                </patternFill>
              </fill>
            </x14:dxf>
          </x14:cfRule>
          <x14:cfRule type="cellIs" priority="294" operator="equal" id="{B42BCF13-5E5F-4744-91C6-984374514973}">
            <xm:f>Data!$B$2</xm:f>
            <x14:dxf>
              <fill>
                <patternFill>
                  <bgColor theme="4"/>
                </patternFill>
              </fill>
            </x14:dxf>
          </x14:cfRule>
          <xm:sqref>B10</xm:sqref>
        </x14:conditionalFormatting>
        <x14:conditionalFormatting xmlns:xm="http://schemas.microsoft.com/office/excel/2006/main">
          <x14:cfRule type="cellIs" priority="273" operator="equal" id="{AF9D1245-7D05-4717-BA42-02F5B7BD9DA7}">
            <xm:f>Data!$B$12</xm:f>
            <x14:dxf>
              <fill>
                <patternFill>
                  <bgColor rgb="FFFF9900"/>
                </patternFill>
              </fill>
            </x14:dxf>
          </x14:cfRule>
          <x14:cfRule type="cellIs" priority="274" operator="equal" id="{4490D39F-C266-4A78-BE00-BE6C11466BB5}">
            <xm:f>Data!$B$10</xm:f>
            <x14:dxf>
              <fill>
                <patternFill>
                  <bgColor rgb="FF00FFFF"/>
                </patternFill>
              </fill>
            </x14:dxf>
          </x14:cfRule>
          <x14:cfRule type="cellIs" priority="275" operator="equal" id="{03BD2D15-8B87-4E40-9B3F-DBED72D92813}">
            <xm:f>Data!$B$11</xm:f>
            <x14:dxf>
              <fill>
                <patternFill>
                  <bgColor rgb="FFCC9900"/>
                </patternFill>
              </fill>
            </x14:dxf>
          </x14:cfRule>
          <x14:cfRule type="cellIs" priority="276" operator="equal" id="{4D1BD746-A670-45D8-BACD-E8E8124143D9}">
            <xm:f>Data!$B$9</xm:f>
            <x14:dxf>
              <fill>
                <patternFill>
                  <bgColor rgb="FFFF66FF"/>
                </patternFill>
              </fill>
            </x14:dxf>
          </x14:cfRule>
          <x14:cfRule type="cellIs" priority="277" operator="equal" id="{268897F4-E603-4218-95D4-8EE372695A6A}">
            <xm:f>Data!$B$7</xm:f>
            <x14:dxf>
              <fill>
                <patternFill>
                  <bgColor rgb="FFFF7C80"/>
                </patternFill>
              </fill>
            </x14:dxf>
          </x14:cfRule>
          <x14:cfRule type="cellIs" priority="278" operator="equal" id="{E53FE7C1-B07E-4530-A8E1-69B92FA3FA25}">
            <xm:f>Data!$B$8</xm:f>
            <x14:dxf>
              <fill>
                <patternFill>
                  <bgColor rgb="FFFFFF00"/>
                </patternFill>
              </fill>
            </x14:dxf>
          </x14:cfRule>
          <x14:cfRule type="cellIs" priority="279" operator="equal" id="{8EE0C139-6897-470D-BC4E-B4F16568C269}">
            <xm:f>Data!$B$6</xm:f>
            <x14:dxf>
              <fill>
                <patternFill>
                  <bgColor theme="9"/>
                </patternFill>
              </fill>
            </x14:dxf>
          </x14:cfRule>
          <x14:cfRule type="cellIs" priority="280" operator="equal" id="{D570E0C9-B1C3-49C0-AF8F-952FCC7023E5}">
            <xm:f>Data!$B$5</xm:f>
            <x14:dxf>
              <fill>
                <patternFill>
                  <bgColor theme="7"/>
                </patternFill>
              </fill>
            </x14:dxf>
          </x14:cfRule>
          <x14:cfRule type="cellIs" priority="281" operator="equal" id="{21B0CEAA-5773-4435-B7C0-D38B48DA76D7}">
            <xm:f>Data!$B$4</xm:f>
            <x14:dxf>
              <fill>
                <patternFill>
                  <bgColor theme="6"/>
                </patternFill>
              </fill>
            </x14:dxf>
          </x14:cfRule>
          <x14:cfRule type="cellIs" priority="282" operator="equal" id="{F0329573-EFEA-4538-A82B-4F3DCF972773}">
            <xm:f>Data!$B$3</xm:f>
            <x14:dxf>
              <fill>
                <patternFill>
                  <bgColor theme="5"/>
                </patternFill>
              </fill>
            </x14:dxf>
          </x14:cfRule>
          <x14:cfRule type="cellIs" priority="283" operator="equal" id="{2E6AF9BA-6D1D-4414-A623-0521E860A51A}">
            <xm:f>Data!$B$2</xm:f>
            <x14:dxf>
              <fill>
                <patternFill>
                  <bgColor theme="4"/>
                </patternFill>
              </fill>
            </x14:dxf>
          </x14:cfRule>
          <xm:sqref>B7</xm:sqref>
        </x14:conditionalFormatting>
        <x14:conditionalFormatting xmlns:xm="http://schemas.microsoft.com/office/excel/2006/main">
          <x14:cfRule type="cellIs" priority="262" operator="equal" id="{3DC42986-09A1-4A63-9775-88271714B3C9}">
            <xm:f>Data!$B$12</xm:f>
            <x14:dxf>
              <fill>
                <patternFill>
                  <bgColor rgb="FFFF9900"/>
                </patternFill>
              </fill>
            </x14:dxf>
          </x14:cfRule>
          <x14:cfRule type="cellIs" priority="263" operator="equal" id="{999A6524-21DB-4007-8BD0-178FFAD089E7}">
            <xm:f>Data!$B$10</xm:f>
            <x14:dxf>
              <fill>
                <patternFill>
                  <bgColor rgb="FF00FFFF"/>
                </patternFill>
              </fill>
            </x14:dxf>
          </x14:cfRule>
          <x14:cfRule type="cellIs" priority="264" operator="equal" id="{C9D43B49-43B5-4F86-A35A-B06B9B703E4E}">
            <xm:f>Data!$B$11</xm:f>
            <x14:dxf>
              <fill>
                <patternFill>
                  <bgColor rgb="FFCC9900"/>
                </patternFill>
              </fill>
            </x14:dxf>
          </x14:cfRule>
          <x14:cfRule type="cellIs" priority="265" operator="equal" id="{28A43FF6-F733-464B-9DAB-58DC8E4249CE}">
            <xm:f>Data!$B$9</xm:f>
            <x14:dxf>
              <fill>
                <patternFill>
                  <bgColor rgb="FFFF66FF"/>
                </patternFill>
              </fill>
            </x14:dxf>
          </x14:cfRule>
          <x14:cfRule type="cellIs" priority="266" operator="equal" id="{3950E193-5388-4419-B360-E0C455F29A4C}">
            <xm:f>Data!$B$7</xm:f>
            <x14:dxf>
              <fill>
                <patternFill>
                  <bgColor rgb="FFFF7C80"/>
                </patternFill>
              </fill>
            </x14:dxf>
          </x14:cfRule>
          <x14:cfRule type="cellIs" priority="267" operator="equal" id="{CC70E244-A9FB-415C-8CC8-22BE7B37D127}">
            <xm:f>Data!$B$8</xm:f>
            <x14:dxf>
              <fill>
                <patternFill>
                  <bgColor rgb="FFFFFF00"/>
                </patternFill>
              </fill>
            </x14:dxf>
          </x14:cfRule>
          <x14:cfRule type="cellIs" priority="268" operator="equal" id="{56E87544-AE9D-4D58-B591-5762CE0DD575}">
            <xm:f>Data!$B$6</xm:f>
            <x14:dxf>
              <fill>
                <patternFill>
                  <bgColor theme="9"/>
                </patternFill>
              </fill>
            </x14:dxf>
          </x14:cfRule>
          <x14:cfRule type="cellIs" priority="269" operator="equal" id="{F27E2DBC-BE51-4C68-92E1-54670D7821C4}">
            <xm:f>Data!$B$5</xm:f>
            <x14:dxf>
              <fill>
                <patternFill>
                  <bgColor theme="7"/>
                </patternFill>
              </fill>
            </x14:dxf>
          </x14:cfRule>
          <x14:cfRule type="cellIs" priority="270" operator="equal" id="{2E1A8BCC-46FF-45AE-94B1-74BFC25F7251}">
            <xm:f>Data!$B$4</xm:f>
            <x14:dxf>
              <fill>
                <patternFill>
                  <bgColor theme="6"/>
                </patternFill>
              </fill>
            </x14:dxf>
          </x14:cfRule>
          <x14:cfRule type="cellIs" priority="271" operator="equal" id="{0885F5E8-A7EE-4746-A2FA-23CA8E88182B}">
            <xm:f>Data!$B$3</xm:f>
            <x14:dxf>
              <fill>
                <patternFill>
                  <bgColor theme="5"/>
                </patternFill>
              </fill>
            </x14:dxf>
          </x14:cfRule>
          <x14:cfRule type="cellIs" priority="272" operator="equal" id="{D5E42111-3D99-4EC0-8249-2D13B6DF7FF3}">
            <xm:f>Data!$B$2</xm:f>
            <x14:dxf>
              <fill>
                <patternFill>
                  <bgColor theme="4"/>
                </patternFill>
              </fill>
            </x14:dxf>
          </x14:cfRule>
          <xm:sqref>C4</xm:sqref>
        </x14:conditionalFormatting>
        <x14:conditionalFormatting xmlns:xm="http://schemas.microsoft.com/office/excel/2006/main">
          <x14:cfRule type="cellIs" priority="251" operator="equal" id="{92B8DCC7-9DE9-4608-82BF-95C1EF725645}">
            <xm:f>Data!$B$12</xm:f>
            <x14:dxf>
              <fill>
                <patternFill>
                  <bgColor rgb="FFFF9900"/>
                </patternFill>
              </fill>
            </x14:dxf>
          </x14:cfRule>
          <x14:cfRule type="cellIs" priority="252" operator="equal" id="{2B896AEC-70D0-463D-AF3F-16A8DA8D59DE}">
            <xm:f>Data!$B$10</xm:f>
            <x14:dxf>
              <fill>
                <patternFill>
                  <bgColor rgb="FF00FFFF"/>
                </patternFill>
              </fill>
            </x14:dxf>
          </x14:cfRule>
          <x14:cfRule type="cellIs" priority="253" operator="equal" id="{F597C102-0D23-45F6-80E9-955515B4E68F}">
            <xm:f>Data!$B$11</xm:f>
            <x14:dxf>
              <fill>
                <patternFill>
                  <bgColor rgb="FFCC9900"/>
                </patternFill>
              </fill>
            </x14:dxf>
          </x14:cfRule>
          <x14:cfRule type="cellIs" priority="254" operator="equal" id="{CB574AD5-3784-4AE9-8D0F-E77E68CFCB2F}">
            <xm:f>Data!$B$9</xm:f>
            <x14:dxf>
              <fill>
                <patternFill>
                  <bgColor rgb="FFFF66FF"/>
                </patternFill>
              </fill>
            </x14:dxf>
          </x14:cfRule>
          <x14:cfRule type="cellIs" priority="255" operator="equal" id="{951D606E-BB18-497A-B3A1-7A70D030975A}">
            <xm:f>Data!$B$7</xm:f>
            <x14:dxf>
              <fill>
                <patternFill>
                  <bgColor rgb="FFFF7C80"/>
                </patternFill>
              </fill>
            </x14:dxf>
          </x14:cfRule>
          <x14:cfRule type="cellIs" priority="256" operator="equal" id="{DB383151-51FC-42A2-AB7A-68BF39451776}">
            <xm:f>Data!$B$8</xm:f>
            <x14:dxf>
              <fill>
                <patternFill>
                  <bgColor rgb="FFFFFF00"/>
                </patternFill>
              </fill>
            </x14:dxf>
          </x14:cfRule>
          <x14:cfRule type="cellIs" priority="257" operator="equal" id="{71B447C3-CF36-4A0E-A1A0-B1E90F30D520}">
            <xm:f>Data!$B$6</xm:f>
            <x14:dxf>
              <fill>
                <patternFill>
                  <bgColor theme="9"/>
                </patternFill>
              </fill>
            </x14:dxf>
          </x14:cfRule>
          <x14:cfRule type="cellIs" priority="258" operator="equal" id="{606D6FA5-F7F1-4AB8-87C1-CF241B7886E5}">
            <xm:f>Data!$B$5</xm:f>
            <x14:dxf>
              <fill>
                <patternFill>
                  <bgColor theme="7"/>
                </patternFill>
              </fill>
            </x14:dxf>
          </x14:cfRule>
          <x14:cfRule type="cellIs" priority="259" operator="equal" id="{DAA9ED7E-29CA-448C-A4EE-C1BD0155E85C}">
            <xm:f>Data!$B$4</xm:f>
            <x14:dxf>
              <fill>
                <patternFill>
                  <bgColor theme="6"/>
                </patternFill>
              </fill>
            </x14:dxf>
          </x14:cfRule>
          <x14:cfRule type="cellIs" priority="260" operator="equal" id="{00639C5A-5438-4F64-8EFF-936AB9193BF1}">
            <xm:f>Data!$B$3</xm:f>
            <x14:dxf>
              <fill>
                <patternFill>
                  <bgColor theme="5"/>
                </patternFill>
              </fill>
            </x14:dxf>
          </x14:cfRule>
          <x14:cfRule type="cellIs" priority="261" operator="equal" id="{DD39E70D-9B8F-42F9-9285-B327A8861ED9}">
            <xm:f>Data!$B$2</xm:f>
            <x14:dxf>
              <fill>
                <patternFill>
                  <bgColor theme="4"/>
                </patternFill>
              </fill>
            </x14:dxf>
          </x14:cfRule>
          <xm:sqref>C7</xm:sqref>
        </x14:conditionalFormatting>
        <x14:conditionalFormatting xmlns:xm="http://schemas.microsoft.com/office/excel/2006/main">
          <x14:cfRule type="cellIs" priority="240" operator="equal" id="{A7726255-7944-42EE-875C-11A1B16F037E}">
            <xm:f>Data!$B$12</xm:f>
            <x14:dxf>
              <fill>
                <patternFill>
                  <bgColor rgb="FFFF9900"/>
                </patternFill>
              </fill>
            </x14:dxf>
          </x14:cfRule>
          <x14:cfRule type="cellIs" priority="241" operator="equal" id="{223C8ABD-4521-483B-8452-AE6F600E9E09}">
            <xm:f>Data!$B$10</xm:f>
            <x14:dxf>
              <fill>
                <patternFill>
                  <bgColor rgb="FF00FFFF"/>
                </patternFill>
              </fill>
            </x14:dxf>
          </x14:cfRule>
          <x14:cfRule type="cellIs" priority="242" operator="equal" id="{8E6D8A57-4FFD-4D98-98E4-E75230A540A1}">
            <xm:f>Data!$B$11</xm:f>
            <x14:dxf>
              <fill>
                <patternFill>
                  <bgColor rgb="FFCC9900"/>
                </patternFill>
              </fill>
            </x14:dxf>
          </x14:cfRule>
          <x14:cfRule type="cellIs" priority="243" operator="equal" id="{3DB3BBE0-1048-4C09-B4EF-3F93408FBA38}">
            <xm:f>Data!$B$9</xm:f>
            <x14:dxf>
              <fill>
                <patternFill>
                  <bgColor rgb="FFFF66FF"/>
                </patternFill>
              </fill>
            </x14:dxf>
          </x14:cfRule>
          <x14:cfRule type="cellIs" priority="244" operator="equal" id="{B5EEECB0-A9C4-40F8-8E2A-632109F4E6E8}">
            <xm:f>Data!$B$7</xm:f>
            <x14:dxf>
              <fill>
                <patternFill>
                  <bgColor rgb="FFFF7C80"/>
                </patternFill>
              </fill>
            </x14:dxf>
          </x14:cfRule>
          <x14:cfRule type="cellIs" priority="245" operator="equal" id="{88EB7C19-5045-4D3A-A2EC-9E2A6EB42458}">
            <xm:f>Data!$B$8</xm:f>
            <x14:dxf>
              <fill>
                <patternFill>
                  <bgColor rgb="FFFFFF00"/>
                </patternFill>
              </fill>
            </x14:dxf>
          </x14:cfRule>
          <x14:cfRule type="cellIs" priority="246" operator="equal" id="{7939D20B-F07B-4684-A154-E77A94A61B2D}">
            <xm:f>Data!$B$6</xm:f>
            <x14:dxf>
              <fill>
                <patternFill>
                  <bgColor theme="9"/>
                </patternFill>
              </fill>
            </x14:dxf>
          </x14:cfRule>
          <x14:cfRule type="cellIs" priority="247" operator="equal" id="{81528BD7-D1E2-4050-8792-422FE9A144B4}">
            <xm:f>Data!$B$5</xm:f>
            <x14:dxf>
              <fill>
                <patternFill>
                  <bgColor theme="7"/>
                </patternFill>
              </fill>
            </x14:dxf>
          </x14:cfRule>
          <x14:cfRule type="cellIs" priority="248" operator="equal" id="{66C4C70F-1C45-4EAF-8716-48E1C0741F8D}">
            <xm:f>Data!$B$4</xm:f>
            <x14:dxf>
              <fill>
                <patternFill>
                  <bgColor theme="6"/>
                </patternFill>
              </fill>
            </x14:dxf>
          </x14:cfRule>
          <x14:cfRule type="cellIs" priority="249" operator="equal" id="{A68695AC-00FB-4304-8AF6-5CF2E26F9294}">
            <xm:f>Data!$B$3</xm:f>
            <x14:dxf>
              <fill>
                <patternFill>
                  <bgColor theme="5"/>
                </patternFill>
              </fill>
            </x14:dxf>
          </x14:cfRule>
          <x14:cfRule type="cellIs" priority="250" operator="equal" id="{F32A6733-45BA-48EE-819D-63F9BE5FE19D}">
            <xm:f>Data!$B$2</xm:f>
            <x14:dxf>
              <fill>
                <patternFill>
                  <bgColor theme="4"/>
                </patternFill>
              </fill>
            </x14:dxf>
          </x14:cfRule>
          <xm:sqref>C10</xm:sqref>
        </x14:conditionalFormatting>
        <x14:conditionalFormatting xmlns:xm="http://schemas.microsoft.com/office/excel/2006/main">
          <x14:cfRule type="cellIs" priority="229" operator="equal" id="{5707053C-64B2-429D-95EB-F91AF9CFD58B}">
            <xm:f>Data!$B$12</xm:f>
            <x14:dxf>
              <fill>
                <patternFill>
                  <bgColor rgb="FFFF9900"/>
                </patternFill>
              </fill>
            </x14:dxf>
          </x14:cfRule>
          <x14:cfRule type="cellIs" priority="230" operator="equal" id="{F5FA9559-C809-4ACC-9EE6-2C7E63E80D57}">
            <xm:f>Data!$B$10</xm:f>
            <x14:dxf>
              <fill>
                <patternFill>
                  <bgColor rgb="FF00FFFF"/>
                </patternFill>
              </fill>
            </x14:dxf>
          </x14:cfRule>
          <x14:cfRule type="cellIs" priority="231" operator="equal" id="{31377B05-C74F-4D00-BB32-845A7FAC83BB}">
            <xm:f>Data!$B$11</xm:f>
            <x14:dxf>
              <fill>
                <patternFill>
                  <bgColor rgb="FFCC9900"/>
                </patternFill>
              </fill>
            </x14:dxf>
          </x14:cfRule>
          <x14:cfRule type="cellIs" priority="232" operator="equal" id="{B628902A-2DA4-4371-B8BA-E8C0513C5C57}">
            <xm:f>Data!$B$9</xm:f>
            <x14:dxf>
              <fill>
                <patternFill>
                  <bgColor rgb="FFFF66FF"/>
                </patternFill>
              </fill>
            </x14:dxf>
          </x14:cfRule>
          <x14:cfRule type="cellIs" priority="233" operator="equal" id="{ADE37760-9D58-4C12-9958-03D71CDE0E81}">
            <xm:f>Data!$B$7</xm:f>
            <x14:dxf>
              <fill>
                <patternFill>
                  <bgColor rgb="FFFF7C80"/>
                </patternFill>
              </fill>
            </x14:dxf>
          </x14:cfRule>
          <x14:cfRule type="cellIs" priority="234" operator="equal" id="{25AFB1BB-662C-4D64-AC08-D72B5C8EFDBD}">
            <xm:f>Data!$B$8</xm:f>
            <x14:dxf>
              <fill>
                <patternFill>
                  <bgColor rgb="FFFFFF00"/>
                </patternFill>
              </fill>
            </x14:dxf>
          </x14:cfRule>
          <x14:cfRule type="cellIs" priority="235" operator="equal" id="{DBCAED1F-C20C-4595-852A-9B6AC48DD6F7}">
            <xm:f>Data!$B$6</xm:f>
            <x14:dxf>
              <fill>
                <patternFill>
                  <bgColor theme="9"/>
                </patternFill>
              </fill>
            </x14:dxf>
          </x14:cfRule>
          <x14:cfRule type="cellIs" priority="236" operator="equal" id="{2081508C-47FF-46F1-88F0-82BA0BCB6097}">
            <xm:f>Data!$B$5</xm:f>
            <x14:dxf>
              <fill>
                <patternFill>
                  <bgColor theme="7"/>
                </patternFill>
              </fill>
            </x14:dxf>
          </x14:cfRule>
          <x14:cfRule type="cellIs" priority="237" operator="equal" id="{70BB2D43-B588-43B9-B56B-18309C3D1D15}">
            <xm:f>Data!$B$4</xm:f>
            <x14:dxf>
              <fill>
                <patternFill>
                  <bgColor theme="6"/>
                </patternFill>
              </fill>
            </x14:dxf>
          </x14:cfRule>
          <x14:cfRule type="cellIs" priority="238" operator="equal" id="{4C1ADDF4-7D10-4559-A4EC-1B365CDC3098}">
            <xm:f>Data!$B$3</xm:f>
            <x14:dxf>
              <fill>
                <patternFill>
                  <bgColor theme="5"/>
                </patternFill>
              </fill>
            </x14:dxf>
          </x14:cfRule>
          <x14:cfRule type="cellIs" priority="239" operator="equal" id="{C30D76A8-E80A-4FDD-9BB0-69BD84A62823}">
            <xm:f>Data!$B$2</xm:f>
            <x14:dxf>
              <fill>
                <patternFill>
                  <bgColor theme="4"/>
                </patternFill>
              </fill>
            </x14:dxf>
          </x14:cfRule>
          <xm:sqref>D4</xm:sqref>
        </x14:conditionalFormatting>
        <x14:conditionalFormatting xmlns:xm="http://schemas.microsoft.com/office/excel/2006/main">
          <x14:cfRule type="cellIs" priority="218" operator="equal" id="{A96018AB-ED00-422A-B58E-CDB24981E8C4}">
            <xm:f>Data!$B$12</xm:f>
            <x14:dxf>
              <fill>
                <patternFill>
                  <bgColor rgb="FFFF9900"/>
                </patternFill>
              </fill>
            </x14:dxf>
          </x14:cfRule>
          <x14:cfRule type="cellIs" priority="219" operator="equal" id="{EB1188F0-E08E-4AF4-BA28-F3028ABB35CA}">
            <xm:f>Data!$B$10</xm:f>
            <x14:dxf>
              <fill>
                <patternFill>
                  <bgColor rgb="FF00FFFF"/>
                </patternFill>
              </fill>
            </x14:dxf>
          </x14:cfRule>
          <x14:cfRule type="cellIs" priority="220" operator="equal" id="{8036D073-83E8-4A56-B52F-5C7AF1E64815}">
            <xm:f>Data!$B$11</xm:f>
            <x14:dxf>
              <fill>
                <patternFill>
                  <bgColor rgb="FFCC9900"/>
                </patternFill>
              </fill>
            </x14:dxf>
          </x14:cfRule>
          <x14:cfRule type="cellIs" priority="221" operator="equal" id="{67DB321A-8BB5-44FE-92DF-800777E076B7}">
            <xm:f>Data!$B$9</xm:f>
            <x14:dxf>
              <fill>
                <patternFill>
                  <bgColor rgb="FFFF66FF"/>
                </patternFill>
              </fill>
            </x14:dxf>
          </x14:cfRule>
          <x14:cfRule type="cellIs" priority="222" operator="equal" id="{E814DB58-1512-451F-A2E3-86D8D2F6764C}">
            <xm:f>Data!$B$7</xm:f>
            <x14:dxf>
              <fill>
                <patternFill>
                  <bgColor rgb="FFFF7C80"/>
                </patternFill>
              </fill>
            </x14:dxf>
          </x14:cfRule>
          <x14:cfRule type="cellIs" priority="223" operator="equal" id="{B65720A6-98E2-48A7-99B6-EDC67F65E993}">
            <xm:f>Data!$B$8</xm:f>
            <x14:dxf>
              <fill>
                <patternFill>
                  <bgColor rgb="FFFFFF00"/>
                </patternFill>
              </fill>
            </x14:dxf>
          </x14:cfRule>
          <x14:cfRule type="cellIs" priority="224" operator="equal" id="{4018BC45-9163-4C76-A975-DBAA59E8D654}">
            <xm:f>Data!$B$6</xm:f>
            <x14:dxf>
              <fill>
                <patternFill>
                  <bgColor theme="9"/>
                </patternFill>
              </fill>
            </x14:dxf>
          </x14:cfRule>
          <x14:cfRule type="cellIs" priority="225" operator="equal" id="{AC62A8CE-3BB6-4E25-A52B-9FB68E02B5AB}">
            <xm:f>Data!$B$5</xm:f>
            <x14:dxf>
              <fill>
                <patternFill>
                  <bgColor theme="7"/>
                </patternFill>
              </fill>
            </x14:dxf>
          </x14:cfRule>
          <x14:cfRule type="cellIs" priority="226" operator="equal" id="{F96E20FB-5A19-4836-B89F-466DAB471AC9}">
            <xm:f>Data!$B$4</xm:f>
            <x14:dxf>
              <fill>
                <patternFill>
                  <bgColor theme="6"/>
                </patternFill>
              </fill>
            </x14:dxf>
          </x14:cfRule>
          <x14:cfRule type="cellIs" priority="227" operator="equal" id="{A1377FF8-CB91-4C14-A9DC-8B5380E8D972}">
            <xm:f>Data!$B$3</xm:f>
            <x14:dxf>
              <fill>
                <patternFill>
                  <bgColor theme="5"/>
                </patternFill>
              </fill>
            </x14:dxf>
          </x14:cfRule>
          <x14:cfRule type="cellIs" priority="228" operator="equal" id="{EA53033C-DC5E-4FC4-B9ED-EC69AD125BB5}">
            <xm:f>Data!$B$2</xm:f>
            <x14:dxf>
              <fill>
                <patternFill>
                  <bgColor theme="4"/>
                </patternFill>
              </fill>
            </x14:dxf>
          </x14:cfRule>
          <xm:sqref>D7</xm:sqref>
        </x14:conditionalFormatting>
        <x14:conditionalFormatting xmlns:xm="http://schemas.microsoft.com/office/excel/2006/main">
          <x14:cfRule type="cellIs" priority="207" operator="equal" id="{CD805CD1-CF75-4E80-85BA-BE5502286E48}">
            <xm:f>Data!$B$12</xm:f>
            <x14:dxf>
              <fill>
                <patternFill>
                  <bgColor rgb="FFFF9900"/>
                </patternFill>
              </fill>
            </x14:dxf>
          </x14:cfRule>
          <x14:cfRule type="cellIs" priority="208" operator="equal" id="{6C3B25A1-2723-41A4-B659-0719AFE42655}">
            <xm:f>Data!$B$10</xm:f>
            <x14:dxf>
              <fill>
                <patternFill>
                  <bgColor rgb="FF00FFFF"/>
                </patternFill>
              </fill>
            </x14:dxf>
          </x14:cfRule>
          <x14:cfRule type="cellIs" priority="209" operator="equal" id="{F10B39BC-3EBD-4759-A709-76AE2806F2B8}">
            <xm:f>Data!$B$11</xm:f>
            <x14:dxf>
              <fill>
                <patternFill>
                  <bgColor rgb="FFCC9900"/>
                </patternFill>
              </fill>
            </x14:dxf>
          </x14:cfRule>
          <x14:cfRule type="cellIs" priority="210" operator="equal" id="{42DC7DBF-9D2C-4A72-A00B-28146395100A}">
            <xm:f>Data!$B$9</xm:f>
            <x14:dxf>
              <fill>
                <patternFill>
                  <bgColor rgb="FFFF66FF"/>
                </patternFill>
              </fill>
            </x14:dxf>
          </x14:cfRule>
          <x14:cfRule type="cellIs" priority="211" operator="equal" id="{23FF3E0B-FBB0-4F04-B097-0E0F527D0D5C}">
            <xm:f>Data!$B$7</xm:f>
            <x14:dxf>
              <fill>
                <patternFill>
                  <bgColor rgb="FFFF7C80"/>
                </patternFill>
              </fill>
            </x14:dxf>
          </x14:cfRule>
          <x14:cfRule type="cellIs" priority="212" operator="equal" id="{B1710B89-7DB6-457E-97FB-660D2BFD4EC3}">
            <xm:f>Data!$B$8</xm:f>
            <x14:dxf>
              <fill>
                <patternFill>
                  <bgColor rgb="FFFFFF00"/>
                </patternFill>
              </fill>
            </x14:dxf>
          </x14:cfRule>
          <x14:cfRule type="cellIs" priority="213" operator="equal" id="{2C77C737-0C14-4E27-B6EB-5DD70A6994A8}">
            <xm:f>Data!$B$6</xm:f>
            <x14:dxf>
              <fill>
                <patternFill>
                  <bgColor theme="9"/>
                </patternFill>
              </fill>
            </x14:dxf>
          </x14:cfRule>
          <x14:cfRule type="cellIs" priority="214" operator="equal" id="{87088459-230A-429F-8355-BD539CBA1295}">
            <xm:f>Data!$B$5</xm:f>
            <x14:dxf>
              <fill>
                <patternFill>
                  <bgColor theme="7"/>
                </patternFill>
              </fill>
            </x14:dxf>
          </x14:cfRule>
          <x14:cfRule type="cellIs" priority="215" operator="equal" id="{F7200EBC-DF30-4019-8921-A2CC332B0BE9}">
            <xm:f>Data!$B$4</xm:f>
            <x14:dxf>
              <fill>
                <patternFill>
                  <bgColor theme="6"/>
                </patternFill>
              </fill>
            </x14:dxf>
          </x14:cfRule>
          <x14:cfRule type="cellIs" priority="216" operator="equal" id="{AF683C43-C851-4356-BEB3-CF22198A3A85}">
            <xm:f>Data!$B$3</xm:f>
            <x14:dxf>
              <fill>
                <patternFill>
                  <bgColor theme="5"/>
                </patternFill>
              </fill>
            </x14:dxf>
          </x14:cfRule>
          <x14:cfRule type="cellIs" priority="217" operator="equal" id="{D4A49314-8613-41CF-987F-6619BC19B2CC}">
            <xm:f>Data!$B$2</xm:f>
            <x14:dxf>
              <fill>
                <patternFill>
                  <bgColor theme="4"/>
                </patternFill>
              </fill>
            </x14:dxf>
          </x14:cfRule>
          <xm:sqref>D10</xm:sqref>
        </x14:conditionalFormatting>
        <x14:conditionalFormatting xmlns:xm="http://schemas.microsoft.com/office/excel/2006/main">
          <x14:cfRule type="cellIs" priority="196" operator="equal" id="{ECD6B863-F1B6-47B4-BBAB-64FFB7821396}">
            <xm:f>Data!$B$12</xm:f>
            <x14:dxf>
              <fill>
                <patternFill>
                  <bgColor rgb="FFFF9900"/>
                </patternFill>
              </fill>
            </x14:dxf>
          </x14:cfRule>
          <x14:cfRule type="cellIs" priority="197" operator="equal" id="{65075B19-FA02-476B-A95A-92639B18FA81}">
            <xm:f>Data!$B$10</xm:f>
            <x14:dxf>
              <fill>
                <patternFill>
                  <bgColor rgb="FF00FFFF"/>
                </patternFill>
              </fill>
            </x14:dxf>
          </x14:cfRule>
          <x14:cfRule type="cellIs" priority="198" operator="equal" id="{337784CD-115F-4C56-B4E0-319EFE6B0743}">
            <xm:f>Data!$B$11</xm:f>
            <x14:dxf>
              <fill>
                <patternFill>
                  <bgColor rgb="FFCC9900"/>
                </patternFill>
              </fill>
            </x14:dxf>
          </x14:cfRule>
          <x14:cfRule type="cellIs" priority="199" operator="equal" id="{29151B30-FF28-4647-9A85-2407F7810661}">
            <xm:f>Data!$B$9</xm:f>
            <x14:dxf>
              <fill>
                <patternFill>
                  <bgColor rgb="FFFF66FF"/>
                </patternFill>
              </fill>
            </x14:dxf>
          </x14:cfRule>
          <x14:cfRule type="cellIs" priority="200" operator="equal" id="{C323EFA4-DC3C-4FC6-8CD2-2B30F08571FF}">
            <xm:f>Data!$B$7</xm:f>
            <x14:dxf>
              <fill>
                <patternFill>
                  <bgColor rgb="FFFF7C80"/>
                </patternFill>
              </fill>
            </x14:dxf>
          </x14:cfRule>
          <x14:cfRule type="cellIs" priority="201" operator="equal" id="{634961B5-59A2-4690-B326-735443720BA6}">
            <xm:f>Data!$B$8</xm:f>
            <x14:dxf>
              <fill>
                <patternFill>
                  <bgColor rgb="FFFFFF00"/>
                </patternFill>
              </fill>
            </x14:dxf>
          </x14:cfRule>
          <x14:cfRule type="cellIs" priority="202" operator="equal" id="{E97130CA-9789-49B2-BAD6-62AE5A7AC3CD}">
            <xm:f>Data!$B$6</xm:f>
            <x14:dxf>
              <fill>
                <patternFill>
                  <bgColor theme="9"/>
                </patternFill>
              </fill>
            </x14:dxf>
          </x14:cfRule>
          <x14:cfRule type="cellIs" priority="203" operator="equal" id="{BB316E03-888D-4C27-882B-24DAE8C227D2}">
            <xm:f>Data!$B$5</xm:f>
            <x14:dxf>
              <fill>
                <patternFill>
                  <bgColor theme="7"/>
                </patternFill>
              </fill>
            </x14:dxf>
          </x14:cfRule>
          <x14:cfRule type="cellIs" priority="204" operator="equal" id="{CC47B81B-DCD1-40AE-81C1-DA2667D59D39}">
            <xm:f>Data!$B$4</xm:f>
            <x14:dxf>
              <fill>
                <patternFill>
                  <bgColor theme="6"/>
                </patternFill>
              </fill>
            </x14:dxf>
          </x14:cfRule>
          <x14:cfRule type="cellIs" priority="205" operator="equal" id="{2D91EDA9-4260-4827-AFF7-6AC8CA74461A}">
            <xm:f>Data!$B$3</xm:f>
            <x14:dxf>
              <fill>
                <patternFill>
                  <bgColor theme="5"/>
                </patternFill>
              </fill>
            </x14:dxf>
          </x14:cfRule>
          <x14:cfRule type="cellIs" priority="206" operator="equal" id="{AEE7468A-9257-4580-A678-A31914AB754D}">
            <xm:f>Data!$B$2</xm:f>
            <x14:dxf>
              <fill>
                <patternFill>
                  <bgColor theme="4"/>
                </patternFill>
              </fill>
            </x14:dxf>
          </x14:cfRule>
          <xm:sqref>E4</xm:sqref>
        </x14:conditionalFormatting>
        <x14:conditionalFormatting xmlns:xm="http://schemas.microsoft.com/office/excel/2006/main">
          <x14:cfRule type="cellIs" priority="185" operator="equal" id="{DBFAAE1F-6D6F-4111-B3D4-947D1E18F866}">
            <xm:f>Data!$B$12</xm:f>
            <x14:dxf>
              <fill>
                <patternFill>
                  <bgColor rgb="FFFF9900"/>
                </patternFill>
              </fill>
            </x14:dxf>
          </x14:cfRule>
          <x14:cfRule type="cellIs" priority="186" operator="equal" id="{2599DED0-D80D-4361-B8E0-90EACE0CF5E7}">
            <xm:f>Data!$B$10</xm:f>
            <x14:dxf>
              <fill>
                <patternFill>
                  <bgColor rgb="FF00FFFF"/>
                </patternFill>
              </fill>
            </x14:dxf>
          </x14:cfRule>
          <x14:cfRule type="cellIs" priority="187" operator="equal" id="{C442F6C9-3D2F-4D71-B33A-0F64012501C6}">
            <xm:f>Data!$B$11</xm:f>
            <x14:dxf>
              <fill>
                <patternFill>
                  <bgColor rgb="FFCC9900"/>
                </patternFill>
              </fill>
            </x14:dxf>
          </x14:cfRule>
          <x14:cfRule type="cellIs" priority="188" operator="equal" id="{29EA22F4-2418-4D65-B269-3E191B8FDD77}">
            <xm:f>Data!$B$9</xm:f>
            <x14:dxf>
              <fill>
                <patternFill>
                  <bgColor rgb="FFFF66FF"/>
                </patternFill>
              </fill>
            </x14:dxf>
          </x14:cfRule>
          <x14:cfRule type="cellIs" priority="189" operator="equal" id="{BE899FAA-1D1D-4FF4-ACFD-F02B588120C7}">
            <xm:f>Data!$B$7</xm:f>
            <x14:dxf>
              <fill>
                <patternFill>
                  <bgColor rgb="FFFF7C80"/>
                </patternFill>
              </fill>
            </x14:dxf>
          </x14:cfRule>
          <x14:cfRule type="cellIs" priority="190" operator="equal" id="{FA5D3318-B732-42A3-8B2B-9C71C3FC220A}">
            <xm:f>Data!$B$8</xm:f>
            <x14:dxf>
              <fill>
                <patternFill>
                  <bgColor rgb="FFFFFF00"/>
                </patternFill>
              </fill>
            </x14:dxf>
          </x14:cfRule>
          <x14:cfRule type="cellIs" priority="191" operator="equal" id="{B4DAD2B2-6D1C-4444-91B4-7852F5B4D161}">
            <xm:f>Data!$B$6</xm:f>
            <x14:dxf>
              <fill>
                <patternFill>
                  <bgColor theme="9"/>
                </patternFill>
              </fill>
            </x14:dxf>
          </x14:cfRule>
          <x14:cfRule type="cellIs" priority="192" operator="equal" id="{FC3CF91A-6705-4654-B9BC-F278C66C6F1C}">
            <xm:f>Data!$B$5</xm:f>
            <x14:dxf>
              <fill>
                <patternFill>
                  <bgColor theme="7"/>
                </patternFill>
              </fill>
            </x14:dxf>
          </x14:cfRule>
          <x14:cfRule type="cellIs" priority="193" operator="equal" id="{2B02F891-59E1-4C63-9415-F0D9A1F42947}">
            <xm:f>Data!$B$4</xm:f>
            <x14:dxf>
              <fill>
                <patternFill>
                  <bgColor theme="6"/>
                </patternFill>
              </fill>
            </x14:dxf>
          </x14:cfRule>
          <x14:cfRule type="cellIs" priority="194" operator="equal" id="{D14B3A21-AA88-476C-A0E5-0C5F97083B90}">
            <xm:f>Data!$B$3</xm:f>
            <x14:dxf>
              <fill>
                <patternFill>
                  <bgColor theme="5"/>
                </patternFill>
              </fill>
            </x14:dxf>
          </x14:cfRule>
          <x14:cfRule type="cellIs" priority="195" operator="equal" id="{97FB82F2-EB93-4846-8FE0-046861F3D42F}">
            <xm:f>Data!$B$2</xm:f>
            <x14:dxf>
              <fill>
                <patternFill>
                  <bgColor theme="4"/>
                </patternFill>
              </fill>
            </x14:dxf>
          </x14:cfRule>
          <xm:sqref>E7</xm:sqref>
        </x14:conditionalFormatting>
        <x14:conditionalFormatting xmlns:xm="http://schemas.microsoft.com/office/excel/2006/main">
          <x14:cfRule type="cellIs" priority="174" operator="equal" id="{B18DA212-2FFF-48F5-98D4-CF9A77E6F081}">
            <xm:f>Data!$B$12</xm:f>
            <x14:dxf>
              <fill>
                <patternFill>
                  <bgColor rgb="FFFF9900"/>
                </patternFill>
              </fill>
            </x14:dxf>
          </x14:cfRule>
          <x14:cfRule type="cellIs" priority="175" operator="equal" id="{1CAE082C-F86D-4E09-97E5-D9C0C51BB235}">
            <xm:f>Data!$B$10</xm:f>
            <x14:dxf>
              <fill>
                <patternFill>
                  <bgColor rgb="FF00FFFF"/>
                </patternFill>
              </fill>
            </x14:dxf>
          </x14:cfRule>
          <x14:cfRule type="cellIs" priority="176" operator="equal" id="{C63150E1-EE8C-48CA-B4B5-9CEE6D92DA43}">
            <xm:f>Data!$B$11</xm:f>
            <x14:dxf>
              <fill>
                <patternFill>
                  <bgColor rgb="FFCC9900"/>
                </patternFill>
              </fill>
            </x14:dxf>
          </x14:cfRule>
          <x14:cfRule type="cellIs" priority="177" operator="equal" id="{DB814EAA-81C1-4DA1-96DD-6416C0769718}">
            <xm:f>Data!$B$9</xm:f>
            <x14:dxf>
              <fill>
                <patternFill>
                  <bgColor rgb="FFFF66FF"/>
                </patternFill>
              </fill>
            </x14:dxf>
          </x14:cfRule>
          <x14:cfRule type="cellIs" priority="178" operator="equal" id="{B17799FA-3EB2-4BAE-B7A2-BFB740A23505}">
            <xm:f>Data!$B$7</xm:f>
            <x14:dxf>
              <fill>
                <patternFill>
                  <bgColor rgb="FFFF7C80"/>
                </patternFill>
              </fill>
            </x14:dxf>
          </x14:cfRule>
          <x14:cfRule type="cellIs" priority="179" operator="equal" id="{40178EA7-AE56-4ACC-8826-67892206ACFE}">
            <xm:f>Data!$B$8</xm:f>
            <x14:dxf>
              <fill>
                <patternFill>
                  <bgColor rgb="FFFFFF00"/>
                </patternFill>
              </fill>
            </x14:dxf>
          </x14:cfRule>
          <x14:cfRule type="cellIs" priority="180" operator="equal" id="{AC809757-7CFE-4DE2-86AA-89E94858776E}">
            <xm:f>Data!$B$6</xm:f>
            <x14:dxf>
              <fill>
                <patternFill>
                  <bgColor theme="9"/>
                </patternFill>
              </fill>
            </x14:dxf>
          </x14:cfRule>
          <x14:cfRule type="cellIs" priority="181" operator="equal" id="{647C255C-DEFA-414A-998B-F09CAD33270F}">
            <xm:f>Data!$B$5</xm:f>
            <x14:dxf>
              <fill>
                <patternFill>
                  <bgColor theme="7"/>
                </patternFill>
              </fill>
            </x14:dxf>
          </x14:cfRule>
          <x14:cfRule type="cellIs" priority="182" operator="equal" id="{6DF7E1BA-384D-4F01-9E9C-ACAD92D7E40F}">
            <xm:f>Data!$B$4</xm:f>
            <x14:dxf>
              <fill>
                <patternFill>
                  <bgColor theme="6"/>
                </patternFill>
              </fill>
            </x14:dxf>
          </x14:cfRule>
          <x14:cfRule type="cellIs" priority="183" operator="equal" id="{4538EACF-72D8-4650-97B8-073F8B029839}">
            <xm:f>Data!$B$3</xm:f>
            <x14:dxf>
              <fill>
                <patternFill>
                  <bgColor theme="5"/>
                </patternFill>
              </fill>
            </x14:dxf>
          </x14:cfRule>
          <x14:cfRule type="cellIs" priority="184" operator="equal" id="{94F12BCB-BEF6-4D24-AA8A-A00C69A0E633}">
            <xm:f>Data!$B$2</xm:f>
            <x14:dxf>
              <fill>
                <patternFill>
                  <bgColor theme="4"/>
                </patternFill>
              </fill>
            </x14:dxf>
          </x14:cfRule>
          <xm:sqref>E10</xm:sqref>
        </x14:conditionalFormatting>
        <x14:conditionalFormatting xmlns:xm="http://schemas.microsoft.com/office/excel/2006/main">
          <x14:cfRule type="cellIs" priority="163" operator="equal" id="{3FF23B70-FEA6-4260-AF39-0A54E4FF5CDC}">
            <xm:f>Data!$B$12</xm:f>
            <x14:dxf>
              <fill>
                <patternFill>
                  <bgColor rgb="FFFF9900"/>
                </patternFill>
              </fill>
            </x14:dxf>
          </x14:cfRule>
          <x14:cfRule type="cellIs" priority="164" operator="equal" id="{1E23BF23-F8BB-457D-8102-63BC23C6FE23}">
            <xm:f>Data!$B$10</xm:f>
            <x14:dxf>
              <fill>
                <patternFill>
                  <bgColor rgb="FF00FFFF"/>
                </patternFill>
              </fill>
            </x14:dxf>
          </x14:cfRule>
          <x14:cfRule type="cellIs" priority="165" operator="equal" id="{7032275B-517A-4196-BDDC-18E005A31C66}">
            <xm:f>Data!$B$11</xm:f>
            <x14:dxf>
              <fill>
                <patternFill>
                  <bgColor rgb="FFCC9900"/>
                </patternFill>
              </fill>
            </x14:dxf>
          </x14:cfRule>
          <x14:cfRule type="cellIs" priority="166" operator="equal" id="{BB273313-0F19-444C-AF00-E6438769C267}">
            <xm:f>Data!$B$9</xm:f>
            <x14:dxf>
              <fill>
                <patternFill>
                  <bgColor rgb="FFFF66FF"/>
                </patternFill>
              </fill>
            </x14:dxf>
          </x14:cfRule>
          <x14:cfRule type="cellIs" priority="167" operator="equal" id="{B15C2DD5-842A-4059-88E4-614218A974A2}">
            <xm:f>Data!$B$7</xm:f>
            <x14:dxf>
              <fill>
                <patternFill>
                  <bgColor rgb="FFFF7C80"/>
                </patternFill>
              </fill>
            </x14:dxf>
          </x14:cfRule>
          <x14:cfRule type="cellIs" priority="168" operator="equal" id="{161560CE-748D-4F0A-9588-85DFC93F0BA0}">
            <xm:f>Data!$B$8</xm:f>
            <x14:dxf>
              <fill>
                <patternFill>
                  <bgColor rgb="FFFFFF00"/>
                </patternFill>
              </fill>
            </x14:dxf>
          </x14:cfRule>
          <x14:cfRule type="cellIs" priority="169" operator="equal" id="{F9BC45E9-2F2A-4097-8BB3-F5864AD4DAAE}">
            <xm:f>Data!$B$6</xm:f>
            <x14:dxf>
              <fill>
                <patternFill>
                  <bgColor theme="9"/>
                </patternFill>
              </fill>
            </x14:dxf>
          </x14:cfRule>
          <x14:cfRule type="cellIs" priority="170" operator="equal" id="{6818E0AB-486C-4990-A836-3AD2B2DCD248}">
            <xm:f>Data!$B$5</xm:f>
            <x14:dxf>
              <fill>
                <patternFill>
                  <bgColor theme="7"/>
                </patternFill>
              </fill>
            </x14:dxf>
          </x14:cfRule>
          <x14:cfRule type="cellIs" priority="171" operator="equal" id="{BB5AA682-4DC9-4765-8B7F-0CA28F54F9BF}">
            <xm:f>Data!$B$4</xm:f>
            <x14:dxf>
              <fill>
                <patternFill>
                  <bgColor theme="6"/>
                </patternFill>
              </fill>
            </x14:dxf>
          </x14:cfRule>
          <x14:cfRule type="cellIs" priority="172" operator="equal" id="{47AD8CF4-7914-43E6-86BA-20AFC568003E}">
            <xm:f>Data!$B$3</xm:f>
            <x14:dxf>
              <fill>
                <patternFill>
                  <bgColor theme="5"/>
                </patternFill>
              </fill>
            </x14:dxf>
          </x14:cfRule>
          <x14:cfRule type="cellIs" priority="173" operator="equal" id="{8ED0FF48-FE9B-4376-9A41-362FA666C26F}">
            <xm:f>Data!$B$2</xm:f>
            <x14:dxf>
              <fill>
                <patternFill>
                  <bgColor theme="4"/>
                </patternFill>
              </fill>
            </x14:dxf>
          </x14:cfRule>
          <xm:sqref>F6</xm:sqref>
        </x14:conditionalFormatting>
        <x14:conditionalFormatting xmlns:xm="http://schemas.microsoft.com/office/excel/2006/main">
          <x14:cfRule type="cellIs" priority="152" operator="equal" id="{3067D328-2831-43E4-9981-E2C46BA7148C}">
            <xm:f>Data!$B$12</xm:f>
            <x14:dxf>
              <fill>
                <patternFill>
                  <bgColor rgb="FFFF9900"/>
                </patternFill>
              </fill>
            </x14:dxf>
          </x14:cfRule>
          <x14:cfRule type="cellIs" priority="153" operator="equal" id="{5B90A219-E8BE-4839-BA48-2AC68FD67483}">
            <xm:f>Data!$B$10</xm:f>
            <x14:dxf>
              <fill>
                <patternFill>
                  <bgColor rgb="FF00FFFF"/>
                </patternFill>
              </fill>
            </x14:dxf>
          </x14:cfRule>
          <x14:cfRule type="cellIs" priority="154" operator="equal" id="{8E4C1549-3E82-4A36-9354-DC6B3F6551AA}">
            <xm:f>Data!$B$11</xm:f>
            <x14:dxf>
              <fill>
                <patternFill>
                  <bgColor rgb="FFCC9900"/>
                </patternFill>
              </fill>
            </x14:dxf>
          </x14:cfRule>
          <x14:cfRule type="cellIs" priority="155" operator="equal" id="{3F607A47-CEE5-4547-A262-662EA4292AAC}">
            <xm:f>Data!$B$9</xm:f>
            <x14:dxf>
              <fill>
                <patternFill>
                  <bgColor rgb="FFFF66FF"/>
                </patternFill>
              </fill>
            </x14:dxf>
          </x14:cfRule>
          <x14:cfRule type="cellIs" priority="156" operator="equal" id="{5D7DF041-AA25-4CAF-A953-CFCE131D6EBD}">
            <xm:f>Data!$B$7</xm:f>
            <x14:dxf>
              <fill>
                <patternFill>
                  <bgColor rgb="FFFF7C80"/>
                </patternFill>
              </fill>
            </x14:dxf>
          </x14:cfRule>
          <x14:cfRule type="cellIs" priority="157" operator="equal" id="{02F82E76-B2D8-482A-9FC9-E9E995BEBB03}">
            <xm:f>Data!$B$8</xm:f>
            <x14:dxf>
              <fill>
                <patternFill>
                  <bgColor rgb="FFFFFF00"/>
                </patternFill>
              </fill>
            </x14:dxf>
          </x14:cfRule>
          <x14:cfRule type="cellIs" priority="158" operator="equal" id="{8B07D21E-BE88-400B-9182-2942EDB7FF92}">
            <xm:f>Data!$B$6</xm:f>
            <x14:dxf>
              <fill>
                <patternFill>
                  <bgColor theme="9"/>
                </patternFill>
              </fill>
            </x14:dxf>
          </x14:cfRule>
          <x14:cfRule type="cellIs" priority="159" operator="equal" id="{89553468-34F4-498B-A6BB-88FD6A557105}">
            <xm:f>Data!$B$5</xm:f>
            <x14:dxf>
              <fill>
                <patternFill>
                  <bgColor theme="7"/>
                </patternFill>
              </fill>
            </x14:dxf>
          </x14:cfRule>
          <x14:cfRule type="cellIs" priority="160" operator="equal" id="{90BBC32C-6CCD-43DF-94AF-5F999D150267}">
            <xm:f>Data!$B$4</xm:f>
            <x14:dxf>
              <fill>
                <patternFill>
                  <bgColor theme="6"/>
                </patternFill>
              </fill>
            </x14:dxf>
          </x14:cfRule>
          <x14:cfRule type="cellIs" priority="161" operator="equal" id="{A632AFFC-8DBD-4DD7-B2FD-CCF93E9A39F4}">
            <xm:f>Data!$B$3</xm:f>
            <x14:dxf>
              <fill>
                <patternFill>
                  <bgColor theme="5"/>
                </patternFill>
              </fill>
            </x14:dxf>
          </x14:cfRule>
          <x14:cfRule type="cellIs" priority="162" operator="equal" id="{B11DF103-EA1C-4CC2-861F-29792E87F296}">
            <xm:f>Data!$B$2</xm:f>
            <x14:dxf>
              <fill>
                <patternFill>
                  <bgColor theme="4"/>
                </patternFill>
              </fill>
            </x14:dxf>
          </x14:cfRule>
          <xm:sqref>F9</xm:sqref>
        </x14:conditionalFormatting>
        <x14:conditionalFormatting xmlns:xm="http://schemas.microsoft.com/office/excel/2006/main">
          <x14:cfRule type="cellIs" priority="141" operator="equal" id="{19951D0A-A78E-4F2C-9AFD-943B0277CC38}">
            <xm:f>Data!$B$12</xm:f>
            <x14:dxf>
              <fill>
                <patternFill>
                  <bgColor rgb="FFFF9900"/>
                </patternFill>
              </fill>
            </x14:dxf>
          </x14:cfRule>
          <x14:cfRule type="cellIs" priority="142" operator="equal" id="{07C9EF35-5D1D-46BD-B638-B56C9AAD694D}">
            <xm:f>Data!$B$10</xm:f>
            <x14:dxf>
              <fill>
                <patternFill>
                  <bgColor rgb="FF00FFFF"/>
                </patternFill>
              </fill>
            </x14:dxf>
          </x14:cfRule>
          <x14:cfRule type="cellIs" priority="143" operator="equal" id="{86C37B87-CB0C-44F6-B33C-BFA8F56BC96A}">
            <xm:f>Data!$B$11</xm:f>
            <x14:dxf>
              <fill>
                <patternFill>
                  <bgColor rgb="FFCC9900"/>
                </patternFill>
              </fill>
            </x14:dxf>
          </x14:cfRule>
          <x14:cfRule type="cellIs" priority="144" operator="equal" id="{DCF3E258-C337-4764-807F-1AA51478A3D5}">
            <xm:f>Data!$B$9</xm:f>
            <x14:dxf>
              <fill>
                <patternFill>
                  <bgColor rgb="FFFF66FF"/>
                </patternFill>
              </fill>
            </x14:dxf>
          </x14:cfRule>
          <x14:cfRule type="cellIs" priority="145" operator="equal" id="{DA789602-2F0E-4B39-A4C9-DB0B181DA3C9}">
            <xm:f>Data!$B$7</xm:f>
            <x14:dxf>
              <fill>
                <patternFill>
                  <bgColor rgb="FFFF7C80"/>
                </patternFill>
              </fill>
            </x14:dxf>
          </x14:cfRule>
          <x14:cfRule type="cellIs" priority="146" operator="equal" id="{2EB15B6B-0263-4628-8DB9-62418830FD2C}">
            <xm:f>Data!$B$8</xm:f>
            <x14:dxf>
              <fill>
                <patternFill>
                  <bgColor rgb="FFFFFF00"/>
                </patternFill>
              </fill>
            </x14:dxf>
          </x14:cfRule>
          <x14:cfRule type="cellIs" priority="147" operator="equal" id="{F3B8AA61-B907-41E4-AC59-8DF389C641E5}">
            <xm:f>Data!$B$6</xm:f>
            <x14:dxf>
              <fill>
                <patternFill>
                  <bgColor theme="9"/>
                </patternFill>
              </fill>
            </x14:dxf>
          </x14:cfRule>
          <x14:cfRule type="cellIs" priority="148" operator="equal" id="{FE072CC6-C375-4A2D-9742-3CE7FF9FE3EF}">
            <xm:f>Data!$B$5</xm:f>
            <x14:dxf>
              <fill>
                <patternFill>
                  <bgColor theme="7"/>
                </patternFill>
              </fill>
            </x14:dxf>
          </x14:cfRule>
          <x14:cfRule type="cellIs" priority="149" operator="equal" id="{AAD6AA23-16C0-48A0-B0BD-BB10FAA3A3DE}">
            <xm:f>Data!$B$4</xm:f>
            <x14:dxf>
              <fill>
                <patternFill>
                  <bgColor theme="6"/>
                </patternFill>
              </fill>
            </x14:dxf>
          </x14:cfRule>
          <x14:cfRule type="cellIs" priority="150" operator="equal" id="{2B187CB9-073B-475D-BB79-77667E9D0946}">
            <xm:f>Data!$B$3</xm:f>
            <x14:dxf>
              <fill>
                <patternFill>
                  <bgColor theme="5"/>
                </patternFill>
              </fill>
            </x14:dxf>
          </x14:cfRule>
          <x14:cfRule type="cellIs" priority="151" operator="equal" id="{85477AD1-34FA-41A4-A088-132BBE783A73}">
            <xm:f>Data!$B$2</xm:f>
            <x14:dxf>
              <fill>
                <patternFill>
                  <bgColor theme="4"/>
                </patternFill>
              </fill>
            </x14:dxf>
          </x14:cfRule>
          <xm:sqref>F12</xm:sqref>
        </x14:conditionalFormatting>
        <x14:conditionalFormatting xmlns:xm="http://schemas.microsoft.com/office/excel/2006/main">
          <x14:cfRule type="expression" priority="131" id="{53DF1B34-B7E3-4BD4-9E1C-E56E8E18E12D}">
            <xm:f>Data!$B$2</xm:f>
            <x14:dxf>
              <fill>
                <patternFill>
                  <bgColor rgb="FF9900FF"/>
                </patternFill>
              </fill>
            </x14:dxf>
          </x14:cfRule>
          <x14:cfRule type="expression" priority="132" id="{19084AE0-70DB-4F9D-BA36-95923B57F069}">
            <xm:f>Data!$B$10</xm:f>
            <x14:dxf>
              <fill>
                <patternFill patternType="solid">
                  <bgColor rgb="FFC0C0C0"/>
                </patternFill>
              </fill>
            </x14:dxf>
          </x14:cfRule>
          <x14:cfRule type="expression" priority="133" id="{C4CB9309-08A5-4243-996B-7F31A418C237}">
            <xm:f>Data!$B$9</xm:f>
            <x14:dxf>
              <fill>
                <patternFill patternType="solid">
                  <bgColor rgb="FF00FF99"/>
                </patternFill>
              </fill>
            </x14:dxf>
          </x14:cfRule>
          <x14:cfRule type="expression" priority="134" id="{E498A866-3AC9-4257-8F6C-8B22A55D0857}">
            <xm:f>Data!$B$8</xm:f>
            <x14:dxf>
              <fill>
                <patternFill>
                  <bgColor rgb="FFFF66FF"/>
                </patternFill>
              </fill>
            </x14:dxf>
          </x14:cfRule>
          <x14:cfRule type="expression" priority="135" id="{CE1D0227-3743-4EDE-9CCE-1391C711C627}">
            <xm:f>Data!$B$7</xm:f>
            <x14:dxf>
              <fill>
                <patternFill>
                  <bgColor theme="4" tint="0.79998168889431442"/>
                </patternFill>
              </fill>
            </x14:dxf>
          </x14:cfRule>
          <x14:cfRule type="expression" priority="136" id="{7907B427-9E3F-40BE-880C-1BFDFC65CC6E}">
            <xm:f>Data!$B$6</xm:f>
            <x14:dxf>
              <fill>
                <patternFill>
                  <bgColor theme="5" tint="0.79998168889431442"/>
                </patternFill>
              </fill>
            </x14:dxf>
          </x14:cfRule>
          <x14:cfRule type="expression" priority="137" id="{EBB28324-264C-4AAF-8658-F1490E5F0595}">
            <xm:f>Data!$B$5</xm:f>
            <x14:dxf>
              <fill>
                <patternFill>
                  <bgColor theme="6" tint="0.79998168889431442"/>
                </patternFill>
              </fill>
            </x14:dxf>
          </x14:cfRule>
          <x14:cfRule type="expression" priority="138" id="{F4D83208-3DF6-4C21-B400-7DE7BCBFC7CE}">
            <xm:f>Data!$B$4</xm:f>
            <x14:dxf>
              <fill>
                <patternFill>
                  <bgColor theme="7" tint="0.79998168889431442"/>
                </patternFill>
              </fill>
            </x14:dxf>
          </x14:cfRule>
          <x14:cfRule type="expression" priority="139" id="{F5C26CD2-FE5E-4D4B-8BA5-0DBB9D08117D}">
            <xm:f>Data!$B$3</xm:f>
            <x14:dxf>
              <fill>
                <patternFill>
                  <bgColor theme="8" tint="0.79998168889431442"/>
                </patternFill>
              </fill>
            </x14:dxf>
          </x14:cfRule>
          <x14:cfRule type="expression" priority="140" id="{9CB645CF-3AE1-4C2E-BDC0-597D71D5E269}">
            <xm:f>Data!$B$2</xm:f>
            <x14:dxf>
              <fill>
                <patternFill>
                  <bgColor theme="9" tint="0.79998168889431442"/>
                </patternFill>
              </fill>
            </x14:dxf>
          </x14:cfRule>
          <xm:sqref>H4:H6</xm:sqref>
        </x14:conditionalFormatting>
        <x14:conditionalFormatting xmlns:xm="http://schemas.microsoft.com/office/excel/2006/main">
          <x14:cfRule type="expression" priority="121" id="{028AF84E-7FBC-488B-B36B-59B68B3A9EDC}">
            <xm:f>Data!$B$2</xm:f>
            <x14:dxf>
              <fill>
                <patternFill>
                  <bgColor rgb="FF9900FF"/>
                </patternFill>
              </fill>
            </x14:dxf>
          </x14:cfRule>
          <x14:cfRule type="expression" priority="122" id="{992CDF1D-F4EC-46C4-B332-D86422F8EAF7}">
            <xm:f>Data!$B$10</xm:f>
            <x14:dxf>
              <fill>
                <patternFill patternType="solid">
                  <bgColor rgb="FFC0C0C0"/>
                </patternFill>
              </fill>
            </x14:dxf>
          </x14:cfRule>
          <x14:cfRule type="expression" priority="123" id="{B3F15096-171D-4204-A1CF-23AF9B431B87}">
            <xm:f>Data!$B$9</xm:f>
            <x14:dxf>
              <fill>
                <patternFill patternType="solid">
                  <bgColor rgb="FF00FF99"/>
                </patternFill>
              </fill>
            </x14:dxf>
          </x14:cfRule>
          <x14:cfRule type="expression" priority="124" id="{3D7781B3-7066-4867-BAF6-64053E50D318}">
            <xm:f>Data!$B$8</xm:f>
            <x14:dxf>
              <fill>
                <patternFill>
                  <bgColor rgb="FFFF66FF"/>
                </patternFill>
              </fill>
            </x14:dxf>
          </x14:cfRule>
          <x14:cfRule type="expression" priority="125" id="{3E70C6A9-5178-4C41-98E2-10C1CBCD9746}">
            <xm:f>Data!$B$7</xm:f>
            <x14:dxf>
              <fill>
                <patternFill>
                  <bgColor theme="4" tint="0.79998168889431442"/>
                </patternFill>
              </fill>
            </x14:dxf>
          </x14:cfRule>
          <x14:cfRule type="expression" priority="126" id="{8A362C5A-F905-4632-BF3B-29C96CE27E37}">
            <xm:f>Data!$B$6</xm:f>
            <x14:dxf>
              <fill>
                <patternFill>
                  <bgColor theme="5" tint="0.79998168889431442"/>
                </patternFill>
              </fill>
            </x14:dxf>
          </x14:cfRule>
          <x14:cfRule type="expression" priority="127" id="{05D2B111-367D-4E6A-BFF8-88E5100A9437}">
            <xm:f>Data!$B$5</xm:f>
            <x14:dxf>
              <fill>
                <patternFill>
                  <bgColor theme="6" tint="0.79998168889431442"/>
                </patternFill>
              </fill>
            </x14:dxf>
          </x14:cfRule>
          <x14:cfRule type="expression" priority="128" id="{7893C8E8-208A-46D9-B0E0-FB821D9C9F23}">
            <xm:f>Data!$B$4</xm:f>
            <x14:dxf>
              <fill>
                <patternFill>
                  <bgColor theme="7" tint="0.79998168889431442"/>
                </patternFill>
              </fill>
            </x14:dxf>
          </x14:cfRule>
          <x14:cfRule type="expression" priority="129" id="{74281EAB-96C6-4353-BE66-CFFDC6DDD50C}">
            <xm:f>Data!$B$3</xm:f>
            <x14:dxf>
              <fill>
                <patternFill>
                  <bgColor theme="8" tint="0.79998168889431442"/>
                </patternFill>
              </fill>
            </x14:dxf>
          </x14:cfRule>
          <x14:cfRule type="expression" priority="130" id="{4692CE52-88D6-49C6-A01F-2766D488D728}">
            <xm:f>Data!$B$2</xm:f>
            <x14:dxf>
              <fill>
                <patternFill>
                  <bgColor theme="9" tint="0.79998168889431442"/>
                </patternFill>
              </fill>
            </x14:dxf>
          </x14:cfRule>
          <xm:sqref>H7:H9</xm:sqref>
        </x14:conditionalFormatting>
        <x14:conditionalFormatting xmlns:xm="http://schemas.microsoft.com/office/excel/2006/main">
          <x14:cfRule type="expression" priority="111" id="{A35B568F-7F09-4370-BFBF-460A24EED6F8}">
            <xm:f>Data!$B$2</xm:f>
            <x14:dxf>
              <fill>
                <patternFill>
                  <bgColor rgb="FF9900FF"/>
                </patternFill>
              </fill>
            </x14:dxf>
          </x14:cfRule>
          <x14:cfRule type="expression" priority="112" id="{8E394003-D1C3-4675-B456-11A0DFB44282}">
            <xm:f>Data!$B$10</xm:f>
            <x14:dxf>
              <fill>
                <patternFill patternType="solid">
                  <bgColor rgb="FFC0C0C0"/>
                </patternFill>
              </fill>
            </x14:dxf>
          </x14:cfRule>
          <x14:cfRule type="expression" priority="113" id="{A246048F-D86A-4BA2-80C0-CA4DF76A2056}">
            <xm:f>Data!$B$9</xm:f>
            <x14:dxf>
              <fill>
                <patternFill patternType="solid">
                  <bgColor rgb="FF00FF99"/>
                </patternFill>
              </fill>
            </x14:dxf>
          </x14:cfRule>
          <x14:cfRule type="expression" priority="114" id="{DFC30C90-B29D-43E7-A69C-97B49B37BFD4}">
            <xm:f>Data!$B$8</xm:f>
            <x14:dxf>
              <fill>
                <patternFill>
                  <bgColor rgb="FFFF66FF"/>
                </patternFill>
              </fill>
            </x14:dxf>
          </x14:cfRule>
          <x14:cfRule type="expression" priority="115" id="{B8149DE9-8138-418F-899B-294B7E793003}">
            <xm:f>Data!$B$7</xm:f>
            <x14:dxf>
              <fill>
                <patternFill>
                  <bgColor theme="4" tint="0.79998168889431442"/>
                </patternFill>
              </fill>
            </x14:dxf>
          </x14:cfRule>
          <x14:cfRule type="expression" priority="116" id="{E8241845-2728-49C5-82B3-7918B3FC0752}">
            <xm:f>Data!$B$6</xm:f>
            <x14:dxf>
              <fill>
                <patternFill>
                  <bgColor theme="5" tint="0.79998168889431442"/>
                </patternFill>
              </fill>
            </x14:dxf>
          </x14:cfRule>
          <x14:cfRule type="expression" priority="117" id="{ED78446D-5904-43F1-82A2-8535F506FAC0}">
            <xm:f>Data!$B$5</xm:f>
            <x14:dxf>
              <fill>
                <patternFill>
                  <bgColor theme="6" tint="0.79998168889431442"/>
                </patternFill>
              </fill>
            </x14:dxf>
          </x14:cfRule>
          <x14:cfRule type="expression" priority="118" id="{6B3D026D-93EB-4D04-B6DE-06A37A717174}">
            <xm:f>Data!$B$4</xm:f>
            <x14:dxf>
              <fill>
                <patternFill>
                  <bgColor theme="7" tint="0.79998168889431442"/>
                </patternFill>
              </fill>
            </x14:dxf>
          </x14:cfRule>
          <x14:cfRule type="expression" priority="119" id="{E57EE975-A4FF-41C2-A83C-65B2553BC11B}">
            <xm:f>Data!$B$3</xm:f>
            <x14:dxf>
              <fill>
                <patternFill>
                  <bgColor theme="8" tint="0.79998168889431442"/>
                </patternFill>
              </fill>
            </x14:dxf>
          </x14:cfRule>
          <x14:cfRule type="expression" priority="120" id="{2E836519-DD40-4A3A-B770-15EA86EFBE82}">
            <xm:f>Data!$B$2</xm:f>
            <x14:dxf>
              <fill>
                <patternFill>
                  <bgColor theme="9" tint="0.79998168889431442"/>
                </patternFill>
              </fill>
            </x14:dxf>
          </x14:cfRule>
          <xm:sqref>H10:H12</xm:sqref>
        </x14:conditionalFormatting>
        <x14:conditionalFormatting xmlns:xm="http://schemas.microsoft.com/office/excel/2006/main">
          <x14:cfRule type="expression" priority="98" id="{6703FBAA-59A7-479C-A044-FAAA1F35995D}">
            <xm:f>Data!$B$2</xm:f>
            <x14:dxf>
              <fill>
                <patternFill>
                  <bgColor rgb="FF9900FF"/>
                </patternFill>
              </fill>
            </x14:dxf>
          </x14:cfRule>
          <x14:cfRule type="expression" priority="99" id="{65C56D88-1087-4279-A320-EBD3F776ED27}">
            <xm:f>Data!$B$10</xm:f>
            <x14:dxf>
              <fill>
                <patternFill patternType="solid">
                  <bgColor rgb="FFC0C0C0"/>
                </patternFill>
              </fill>
            </x14:dxf>
          </x14:cfRule>
          <x14:cfRule type="expression" priority="100" id="{515952F2-4849-4F72-A74A-D6020760E48F}">
            <xm:f>Data!$B$9</xm:f>
            <x14:dxf>
              <fill>
                <patternFill patternType="solid">
                  <bgColor rgb="FF00FF99"/>
                </patternFill>
              </fill>
            </x14:dxf>
          </x14:cfRule>
          <x14:cfRule type="expression" priority="101" id="{E7BB6394-474B-4FF4-BBD5-B06E9533E6D1}">
            <xm:f>Data!$B$8</xm:f>
            <x14:dxf>
              <fill>
                <patternFill>
                  <bgColor rgb="FFFF66FF"/>
                </patternFill>
              </fill>
            </x14:dxf>
          </x14:cfRule>
          <x14:cfRule type="expression" priority="102" id="{CDE623A9-98C7-42DD-B534-FC973A2F117E}">
            <xm:f>Data!$B$7</xm:f>
            <x14:dxf>
              <fill>
                <patternFill>
                  <bgColor theme="4" tint="0.79998168889431442"/>
                </patternFill>
              </fill>
            </x14:dxf>
          </x14:cfRule>
          <x14:cfRule type="expression" priority="103" id="{391C9B05-490B-4F5A-9A1C-2AF8A934470E}">
            <xm:f>Data!$B$6</xm:f>
            <x14:dxf>
              <fill>
                <patternFill>
                  <bgColor theme="5" tint="0.79998168889431442"/>
                </patternFill>
              </fill>
            </x14:dxf>
          </x14:cfRule>
          <x14:cfRule type="expression" priority="104" id="{DAF4F76D-7970-448C-9ADD-3EF772592366}">
            <xm:f>Data!$B$5</xm:f>
            <x14:dxf>
              <fill>
                <patternFill>
                  <bgColor theme="6" tint="0.79998168889431442"/>
                </patternFill>
              </fill>
            </x14:dxf>
          </x14:cfRule>
          <x14:cfRule type="expression" priority="105" id="{8D7AA664-44AB-4B42-BFEE-84F370521957}">
            <xm:f>Data!$B$4</xm:f>
            <x14:dxf>
              <fill>
                <patternFill>
                  <bgColor theme="7" tint="0.79998168889431442"/>
                </patternFill>
              </fill>
            </x14:dxf>
          </x14:cfRule>
          <x14:cfRule type="expression" priority="106" id="{355154BC-AFFE-430A-837B-A9095AB66710}">
            <xm:f>Data!$B$3</xm:f>
            <x14:dxf>
              <fill>
                <patternFill>
                  <bgColor theme="8" tint="0.79998168889431442"/>
                </patternFill>
              </fill>
            </x14:dxf>
          </x14:cfRule>
          <x14:cfRule type="expression" priority="107" id="{74570791-A383-40E8-9223-6EBD3AED5EA3}">
            <xm:f>Data!$B$2</xm:f>
            <x14:dxf>
              <fill>
                <patternFill>
                  <bgColor theme="9" tint="0.79998168889431442"/>
                </patternFill>
              </fill>
            </x14:dxf>
          </x14:cfRule>
          <xm:sqref>I5:I6</xm:sqref>
        </x14:conditionalFormatting>
        <x14:conditionalFormatting xmlns:xm="http://schemas.microsoft.com/office/excel/2006/main">
          <x14:cfRule type="expression" priority="88" id="{586A95DD-C882-46B8-A193-9A7D36D160A0}">
            <xm:f>Data!$B$2</xm:f>
            <x14:dxf>
              <fill>
                <patternFill>
                  <bgColor rgb="FF9900FF"/>
                </patternFill>
              </fill>
            </x14:dxf>
          </x14:cfRule>
          <x14:cfRule type="expression" priority="89" id="{1FC19A47-2A60-44AF-87B6-0DB2ED7D6FE1}">
            <xm:f>Data!$B$10</xm:f>
            <x14:dxf>
              <fill>
                <patternFill patternType="solid">
                  <bgColor rgb="FFC0C0C0"/>
                </patternFill>
              </fill>
            </x14:dxf>
          </x14:cfRule>
          <x14:cfRule type="expression" priority="90" id="{8A8B0403-E1A9-4D65-9DA5-DB7E6922CC49}">
            <xm:f>Data!$B$9</xm:f>
            <x14:dxf>
              <fill>
                <patternFill patternType="solid">
                  <bgColor rgb="FF00FF99"/>
                </patternFill>
              </fill>
            </x14:dxf>
          </x14:cfRule>
          <x14:cfRule type="expression" priority="91" id="{CD464A57-BABB-4F7B-A384-5ABEF336CB4E}">
            <xm:f>Data!$B$8</xm:f>
            <x14:dxf>
              <fill>
                <patternFill>
                  <bgColor rgb="FFFF66FF"/>
                </patternFill>
              </fill>
            </x14:dxf>
          </x14:cfRule>
          <x14:cfRule type="expression" priority="92" id="{24D6EE95-16B2-4F4C-910C-B5A07AD26529}">
            <xm:f>Data!$B$7</xm:f>
            <x14:dxf>
              <fill>
                <patternFill>
                  <bgColor theme="4" tint="0.79998168889431442"/>
                </patternFill>
              </fill>
            </x14:dxf>
          </x14:cfRule>
          <x14:cfRule type="expression" priority="93" id="{E3401B09-02F3-4BED-BB62-F86CFF0F6DD4}">
            <xm:f>Data!$B$6</xm:f>
            <x14:dxf>
              <fill>
                <patternFill>
                  <bgColor theme="5" tint="0.79998168889431442"/>
                </patternFill>
              </fill>
            </x14:dxf>
          </x14:cfRule>
          <x14:cfRule type="expression" priority="94" id="{1629F841-FF73-4815-A11A-D00A0151BAA9}">
            <xm:f>Data!$B$5</xm:f>
            <x14:dxf>
              <fill>
                <patternFill>
                  <bgColor theme="6" tint="0.79998168889431442"/>
                </patternFill>
              </fill>
            </x14:dxf>
          </x14:cfRule>
          <x14:cfRule type="expression" priority="95" id="{62FCD99A-ECC6-46ED-9670-FCD5EAEFF5D1}">
            <xm:f>Data!$B$4</xm:f>
            <x14:dxf>
              <fill>
                <patternFill>
                  <bgColor theme="7" tint="0.79998168889431442"/>
                </patternFill>
              </fill>
            </x14:dxf>
          </x14:cfRule>
          <x14:cfRule type="expression" priority="96" id="{115CD15F-D9AD-4D66-8D70-68C4D0D70715}">
            <xm:f>Data!$B$3</xm:f>
            <x14:dxf>
              <fill>
                <patternFill>
                  <bgColor theme="8" tint="0.79998168889431442"/>
                </patternFill>
              </fill>
            </x14:dxf>
          </x14:cfRule>
          <x14:cfRule type="expression" priority="97" id="{991D98FF-2BEE-40FE-9DA6-4961824DB1DE}">
            <xm:f>Data!$B$2</xm:f>
            <x14:dxf>
              <fill>
                <patternFill>
                  <bgColor theme="9" tint="0.79998168889431442"/>
                </patternFill>
              </fill>
            </x14:dxf>
          </x14:cfRule>
          <xm:sqref>I4</xm:sqref>
        </x14:conditionalFormatting>
        <x14:conditionalFormatting xmlns:xm="http://schemas.microsoft.com/office/excel/2006/main">
          <x14:cfRule type="expression" priority="72" id="{7E7C2F07-BD92-47D6-9732-C2FF199F8088}">
            <xm:f>Data!$B$2</xm:f>
            <x14:dxf>
              <fill>
                <patternFill>
                  <bgColor rgb="FF9900FF"/>
                </patternFill>
              </fill>
            </x14:dxf>
          </x14:cfRule>
          <x14:cfRule type="expression" priority="73" id="{E2181AB5-9669-412A-ADE8-339E3EC84115}">
            <xm:f>Data!$B$10</xm:f>
            <x14:dxf>
              <fill>
                <patternFill patternType="solid">
                  <bgColor rgb="FFC0C0C0"/>
                </patternFill>
              </fill>
            </x14:dxf>
          </x14:cfRule>
          <x14:cfRule type="expression" priority="74" id="{CB944F87-31CB-4F39-BD96-BE722B994C6D}">
            <xm:f>Data!$B$9</xm:f>
            <x14:dxf>
              <fill>
                <patternFill patternType="solid">
                  <bgColor rgb="FF00FF99"/>
                </patternFill>
              </fill>
            </x14:dxf>
          </x14:cfRule>
          <x14:cfRule type="expression" priority="75" id="{60AC3C67-4FE8-492F-A94E-A1277C3B9454}">
            <xm:f>Data!$B$8</xm:f>
            <x14:dxf>
              <fill>
                <patternFill>
                  <bgColor rgb="FFFF66FF"/>
                </patternFill>
              </fill>
            </x14:dxf>
          </x14:cfRule>
          <x14:cfRule type="expression" priority="76" id="{7E0E2720-7C06-41CC-AED0-8AE05CF999FC}">
            <xm:f>Data!$B$7</xm:f>
            <x14:dxf>
              <fill>
                <patternFill>
                  <bgColor theme="4" tint="0.79998168889431442"/>
                </patternFill>
              </fill>
            </x14:dxf>
          </x14:cfRule>
          <x14:cfRule type="expression" priority="77" id="{253A97DB-14C0-42B6-BBF7-838357D9FBCC}">
            <xm:f>Data!$B$6</xm:f>
            <x14:dxf>
              <fill>
                <patternFill>
                  <bgColor theme="5" tint="0.79998168889431442"/>
                </patternFill>
              </fill>
            </x14:dxf>
          </x14:cfRule>
          <x14:cfRule type="expression" priority="78" id="{5B3BE502-0E18-4ACD-B38C-6A7A986DBF1C}">
            <xm:f>Data!$B$5</xm:f>
            <x14:dxf>
              <fill>
                <patternFill>
                  <bgColor theme="6" tint="0.79998168889431442"/>
                </patternFill>
              </fill>
            </x14:dxf>
          </x14:cfRule>
          <x14:cfRule type="expression" priority="79" id="{51275A30-5AC5-4CE3-BA22-FA7C521B49C8}">
            <xm:f>Data!$B$4</xm:f>
            <x14:dxf>
              <fill>
                <patternFill>
                  <bgColor theme="7" tint="0.79998168889431442"/>
                </patternFill>
              </fill>
            </x14:dxf>
          </x14:cfRule>
          <x14:cfRule type="expression" priority="80" id="{A28F644E-1FCC-4CAE-B1F3-816DAC5A908B}">
            <xm:f>Data!$B$3</xm:f>
            <x14:dxf>
              <fill>
                <patternFill>
                  <bgColor theme="8" tint="0.79998168889431442"/>
                </patternFill>
              </fill>
            </x14:dxf>
          </x14:cfRule>
          <x14:cfRule type="expression" priority="81" id="{27EFF31A-09C6-4911-A4A1-FF517E14EC8F}">
            <xm:f>Data!$B$2</xm:f>
            <x14:dxf>
              <fill>
                <patternFill>
                  <bgColor theme="9" tint="0.79998168889431442"/>
                </patternFill>
              </fill>
            </x14:dxf>
          </x14:cfRule>
          <xm:sqref>I8:I9</xm:sqref>
        </x14:conditionalFormatting>
        <x14:conditionalFormatting xmlns:xm="http://schemas.microsoft.com/office/excel/2006/main">
          <x14:cfRule type="expression" priority="62" id="{3FE4B91D-AF8E-4456-B57B-AC16AE8220DC}">
            <xm:f>Data!$B$2</xm:f>
            <x14:dxf>
              <fill>
                <patternFill>
                  <bgColor rgb="FF9900FF"/>
                </patternFill>
              </fill>
            </x14:dxf>
          </x14:cfRule>
          <x14:cfRule type="expression" priority="63" id="{C3D8F159-78CB-4E3B-A0F6-5F62C565906E}">
            <xm:f>Data!$B$10</xm:f>
            <x14:dxf>
              <fill>
                <patternFill patternType="solid">
                  <bgColor rgb="FFC0C0C0"/>
                </patternFill>
              </fill>
            </x14:dxf>
          </x14:cfRule>
          <x14:cfRule type="expression" priority="64" id="{B6FDA70B-7AB3-4D99-86EB-1C841DB8344C}">
            <xm:f>Data!$B$9</xm:f>
            <x14:dxf>
              <fill>
                <patternFill patternType="solid">
                  <bgColor rgb="FF00FF99"/>
                </patternFill>
              </fill>
            </x14:dxf>
          </x14:cfRule>
          <x14:cfRule type="expression" priority="65" id="{61C77B92-1FD7-4910-98D7-D3B0312BCC5A}">
            <xm:f>Data!$B$8</xm:f>
            <x14:dxf>
              <fill>
                <patternFill>
                  <bgColor rgb="FFFF66FF"/>
                </patternFill>
              </fill>
            </x14:dxf>
          </x14:cfRule>
          <x14:cfRule type="expression" priority="66" id="{86F0BA3F-56A2-4CDD-95AD-D788D4444BC0}">
            <xm:f>Data!$B$7</xm:f>
            <x14:dxf>
              <fill>
                <patternFill>
                  <bgColor theme="4" tint="0.79998168889431442"/>
                </patternFill>
              </fill>
            </x14:dxf>
          </x14:cfRule>
          <x14:cfRule type="expression" priority="67" id="{100CD19E-3F92-4A22-AE7B-5E762CC8E7C1}">
            <xm:f>Data!$B$6</xm:f>
            <x14:dxf>
              <fill>
                <patternFill>
                  <bgColor theme="5" tint="0.79998168889431442"/>
                </patternFill>
              </fill>
            </x14:dxf>
          </x14:cfRule>
          <x14:cfRule type="expression" priority="68" id="{E3BCEE05-A6B5-4352-931F-13DB7500A484}">
            <xm:f>Data!$B$5</xm:f>
            <x14:dxf>
              <fill>
                <patternFill>
                  <bgColor theme="6" tint="0.79998168889431442"/>
                </patternFill>
              </fill>
            </x14:dxf>
          </x14:cfRule>
          <x14:cfRule type="expression" priority="69" id="{B7C20AED-D4A5-4B51-A651-D5643F48C133}">
            <xm:f>Data!$B$4</xm:f>
            <x14:dxf>
              <fill>
                <patternFill>
                  <bgColor theme="7" tint="0.79998168889431442"/>
                </patternFill>
              </fill>
            </x14:dxf>
          </x14:cfRule>
          <x14:cfRule type="expression" priority="70" id="{BB3D412D-3D87-46BC-BACB-7CFB68ED49AE}">
            <xm:f>Data!$B$3</xm:f>
            <x14:dxf>
              <fill>
                <patternFill>
                  <bgColor theme="8" tint="0.79998168889431442"/>
                </patternFill>
              </fill>
            </x14:dxf>
          </x14:cfRule>
          <x14:cfRule type="expression" priority="71" id="{370EA224-446F-44EB-97FF-9FAC9D04156A}">
            <xm:f>Data!$B$2</xm:f>
            <x14:dxf>
              <fill>
                <patternFill>
                  <bgColor theme="9" tint="0.79998168889431442"/>
                </patternFill>
              </fill>
            </x14:dxf>
          </x14:cfRule>
          <xm:sqref>I7</xm:sqref>
        </x14:conditionalFormatting>
        <x14:conditionalFormatting xmlns:xm="http://schemas.microsoft.com/office/excel/2006/main">
          <x14:cfRule type="expression" priority="46" id="{CC4100FF-423F-4FFD-8A67-BC3FCA1CFA6B}">
            <xm:f>Data!$B$2</xm:f>
            <x14:dxf>
              <fill>
                <patternFill>
                  <bgColor rgb="FF9900FF"/>
                </patternFill>
              </fill>
            </x14:dxf>
          </x14:cfRule>
          <x14:cfRule type="expression" priority="47" id="{D6DAB5FF-D8E8-4653-A3E3-905D0B75005C}">
            <xm:f>Data!$B$10</xm:f>
            <x14:dxf>
              <fill>
                <patternFill patternType="solid">
                  <bgColor rgb="FFC0C0C0"/>
                </patternFill>
              </fill>
            </x14:dxf>
          </x14:cfRule>
          <x14:cfRule type="expression" priority="48" id="{1DCD00D5-6424-4DCA-BB47-3AD253077EAF}">
            <xm:f>Data!$B$9</xm:f>
            <x14:dxf>
              <fill>
                <patternFill patternType="solid">
                  <bgColor rgb="FF00FF99"/>
                </patternFill>
              </fill>
            </x14:dxf>
          </x14:cfRule>
          <x14:cfRule type="expression" priority="49" id="{4FF69D94-DDE3-4146-8227-93264CB693FE}">
            <xm:f>Data!$B$8</xm:f>
            <x14:dxf>
              <fill>
                <patternFill>
                  <bgColor rgb="FFFF66FF"/>
                </patternFill>
              </fill>
            </x14:dxf>
          </x14:cfRule>
          <x14:cfRule type="expression" priority="50" id="{5B3AB15C-43A9-4EB9-9394-1E48AE58E456}">
            <xm:f>Data!$B$7</xm:f>
            <x14:dxf>
              <fill>
                <patternFill>
                  <bgColor theme="4" tint="0.79998168889431442"/>
                </patternFill>
              </fill>
            </x14:dxf>
          </x14:cfRule>
          <x14:cfRule type="expression" priority="51" id="{64A823DA-9994-4BA5-BB3A-F52D21A65A39}">
            <xm:f>Data!$B$6</xm:f>
            <x14:dxf>
              <fill>
                <patternFill>
                  <bgColor theme="5" tint="0.79998168889431442"/>
                </patternFill>
              </fill>
            </x14:dxf>
          </x14:cfRule>
          <x14:cfRule type="expression" priority="52" id="{68BF89A1-989D-4B90-9810-0B4B9942EF62}">
            <xm:f>Data!$B$5</xm:f>
            <x14:dxf>
              <fill>
                <patternFill>
                  <bgColor theme="6" tint="0.79998168889431442"/>
                </patternFill>
              </fill>
            </x14:dxf>
          </x14:cfRule>
          <x14:cfRule type="expression" priority="53" id="{D996522D-135F-4857-801C-D616AD254CD2}">
            <xm:f>Data!$B$4</xm:f>
            <x14:dxf>
              <fill>
                <patternFill>
                  <bgColor theme="7" tint="0.79998168889431442"/>
                </patternFill>
              </fill>
            </x14:dxf>
          </x14:cfRule>
          <x14:cfRule type="expression" priority="54" id="{E3213E83-5AE0-4306-BB97-39A21478F4D0}">
            <xm:f>Data!$B$3</xm:f>
            <x14:dxf>
              <fill>
                <patternFill>
                  <bgColor theme="8" tint="0.79998168889431442"/>
                </patternFill>
              </fill>
            </x14:dxf>
          </x14:cfRule>
          <x14:cfRule type="expression" priority="55" id="{142D7E3C-5D7E-4213-9091-B00A91706F7F}">
            <xm:f>Data!$B$2</xm:f>
            <x14:dxf>
              <fill>
                <patternFill>
                  <bgColor theme="9" tint="0.79998168889431442"/>
                </patternFill>
              </fill>
            </x14:dxf>
          </x14:cfRule>
          <xm:sqref>I11:I12</xm:sqref>
        </x14:conditionalFormatting>
        <x14:conditionalFormatting xmlns:xm="http://schemas.microsoft.com/office/excel/2006/main">
          <x14:cfRule type="expression" priority="36" id="{5BEE24EC-C8B1-40DE-B15F-B47D089A69BC}">
            <xm:f>Data!$B$2</xm:f>
            <x14:dxf>
              <fill>
                <patternFill>
                  <bgColor rgb="FF9900FF"/>
                </patternFill>
              </fill>
            </x14:dxf>
          </x14:cfRule>
          <x14:cfRule type="expression" priority="37" id="{C03FC533-66AD-4162-A379-E79B9921C349}">
            <xm:f>Data!$B$10</xm:f>
            <x14:dxf>
              <fill>
                <patternFill patternType="solid">
                  <bgColor rgb="FFC0C0C0"/>
                </patternFill>
              </fill>
            </x14:dxf>
          </x14:cfRule>
          <x14:cfRule type="expression" priority="38" id="{0EA6CDA6-45BB-4522-AC79-52A0B259B85A}">
            <xm:f>Data!$B$9</xm:f>
            <x14:dxf>
              <fill>
                <patternFill patternType="solid">
                  <bgColor rgb="FF00FF99"/>
                </patternFill>
              </fill>
            </x14:dxf>
          </x14:cfRule>
          <x14:cfRule type="expression" priority="39" id="{3C5800CA-0E90-4229-8A52-11BEC173DF81}">
            <xm:f>Data!$B$8</xm:f>
            <x14:dxf>
              <fill>
                <patternFill>
                  <bgColor rgb="FFFF66FF"/>
                </patternFill>
              </fill>
            </x14:dxf>
          </x14:cfRule>
          <x14:cfRule type="expression" priority="40" id="{71F8DBE1-28E2-4097-BE1E-13E9DC661503}">
            <xm:f>Data!$B$7</xm:f>
            <x14:dxf>
              <fill>
                <patternFill>
                  <bgColor theme="4" tint="0.79998168889431442"/>
                </patternFill>
              </fill>
            </x14:dxf>
          </x14:cfRule>
          <x14:cfRule type="expression" priority="41" id="{7957FE76-F419-431B-986C-33326A00B6C7}">
            <xm:f>Data!$B$6</xm:f>
            <x14:dxf>
              <fill>
                <patternFill>
                  <bgColor theme="5" tint="0.79998168889431442"/>
                </patternFill>
              </fill>
            </x14:dxf>
          </x14:cfRule>
          <x14:cfRule type="expression" priority="42" id="{FC73C39B-F045-4BAD-BC77-4D4CBF7228A4}">
            <xm:f>Data!$B$5</xm:f>
            <x14:dxf>
              <fill>
                <patternFill>
                  <bgColor theme="6" tint="0.79998168889431442"/>
                </patternFill>
              </fill>
            </x14:dxf>
          </x14:cfRule>
          <x14:cfRule type="expression" priority="43" id="{102AB568-5BB6-4B24-A9F2-96783AF8528F}">
            <xm:f>Data!$B$4</xm:f>
            <x14:dxf>
              <fill>
                <patternFill>
                  <bgColor theme="7" tint="0.79998168889431442"/>
                </patternFill>
              </fill>
            </x14:dxf>
          </x14:cfRule>
          <x14:cfRule type="expression" priority="44" id="{A3C39213-4188-4907-9D8E-A1403CC86855}">
            <xm:f>Data!$B$3</xm:f>
            <x14:dxf>
              <fill>
                <patternFill>
                  <bgColor theme="8" tint="0.79998168889431442"/>
                </patternFill>
              </fill>
            </x14:dxf>
          </x14:cfRule>
          <x14:cfRule type="expression" priority="45" id="{11501381-D816-4EBF-8BC5-206188C6B41F}">
            <xm:f>Data!$B$2</xm:f>
            <x14:dxf>
              <fill>
                <patternFill>
                  <bgColor theme="9" tint="0.79998168889431442"/>
                </patternFill>
              </fill>
            </x14:dxf>
          </x14:cfRule>
          <xm:sqref>I10</xm:sqref>
        </x14:conditionalFormatting>
        <x14:conditionalFormatting xmlns:xm="http://schemas.microsoft.com/office/excel/2006/main">
          <x14:cfRule type="expression" priority="20" id="{FCA1AEF7-6A97-4259-9B75-073CEBACDB35}">
            <xm:f>Data!$B$2</xm:f>
            <x14:dxf>
              <fill>
                <patternFill>
                  <bgColor rgb="FF9900FF"/>
                </patternFill>
              </fill>
            </x14:dxf>
          </x14:cfRule>
          <x14:cfRule type="expression" priority="21" id="{1CDB806F-D8A0-441B-A6C8-F30BB932BA82}">
            <xm:f>Data!$B$10</xm:f>
            <x14:dxf>
              <fill>
                <patternFill patternType="solid">
                  <bgColor rgb="FFC0C0C0"/>
                </patternFill>
              </fill>
            </x14:dxf>
          </x14:cfRule>
          <x14:cfRule type="expression" priority="22" id="{604DD157-EA4D-465F-B332-21AA8642A8EB}">
            <xm:f>Data!$B$9</xm:f>
            <x14:dxf>
              <fill>
                <patternFill patternType="solid">
                  <bgColor rgb="FF00FF99"/>
                </patternFill>
              </fill>
            </x14:dxf>
          </x14:cfRule>
          <x14:cfRule type="expression" priority="23" id="{0F6EC8F6-EFF1-429F-857A-40993D10EDF3}">
            <xm:f>Data!$B$8</xm:f>
            <x14:dxf>
              <fill>
                <patternFill>
                  <bgColor rgb="FFFF66FF"/>
                </patternFill>
              </fill>
            </x14:dxf>
          </x14:cfRule>
          <x14:cfRule type="expression" priority="24" id="{C706EF37-330A-4DF3-9FF9-9ACC4A58B0BA}">
            <xm:f>Data!$B$7</xm:f>
            <x14:dxf>
              <fill>
                <patternFill>
                  <bgColor theme="4" tint="0.79998168889431442"/>
                </patternFill>
              </fill>
            </x14:dxf>
          </x14:cfRule>
          <x14:cfRule type="expression" priority="25" id="{8F6F90F4-0D29-44E1-A3C1-ADDB28397355}">
            <xm:f>Data!$B$6</xm:f>
            <x14:dxf>
              <fill>
                <patternFill>
                  <bgColor theme="5" tint="0.79998168889431442"/>
                </patternFill>
              </fill>
            </x14:dxf>
          </x14:cfRule>
          <x14:cfRule type="expression" priority="26" id="{454DB12D-755F-44F8-87E0-8012502F7BA9}">
            <xm:f>Data!$B$5</xm:f>
            <x14:dxf>
              <fill>
                <patternFill>
                  <bgColor theme="6" tint="0.79998168889431442"/>
                </patternFill>
              </fill>
            </x14:dxf>
          </x14:cfRule>
          <x14:cfRule type="expression" priority="27" id="{6DEC94CE-C4E2-4544-992F-50C488D16BF5}">
            <xm:f>Data!$B$4</xm:f>
            <x14:dxf>
              <fill>
                <patternFill>
                  <bgColor theme="7" tint="0.79998168889431442"/>
                </patternFill>
              </fill>
            </x14:dxf>
          </x14:cfRule>
          <x14:cfRule type="expression" priority="28" id="{3B2259F6-B12C-4FA6-923E-3F40BE25DA3B}">
            <xm:f>Data!$B$3</xm:f>
            <x14:dxf>
              <fill>
                <patternFill>
                  <bgColor theme="8" tint="0.79998168889431442"/>
                </patternFill>
              </fill>
            </x14:dxf>
          </x14:cfRule>
          <x14:cfRule type="expression" priority="29" id="{3E6C430C-FB0F-4BB3-B5AE-31419DDAEAF7}">
            <xm:f>Data!$B$2</xm:f>
            <x14:dxf>
              <fill>
                <patternFill>
                  <bgColor theme="9" tint="0.79998168889431442"/>
                </patternFill>
              </fill>
            </x14:dxf>
          </x14:cfRule>
          <xm:sqref>J5:L5</xm:sqref>
        </x14:conditionalFormatting>
        <x14:conditionalFormatting xmlns:xm="http://schemas.microsoft.com/office/excel/2006/main">
          <x14:cfRule type="expression" priority="4" id="{7C8EF2DA-9053-42AE-8CF2-B4046C1D0A2A}">
            <xm:f>Data!$B$2</xm:f>
            <x14:dxf>
              <fill>
                <patternFill>
                  <bgColor rgb="FF9900FF"/>
                </patternFill>
              </fill>
            </x14:dxf>
          </x14:cfRule>
          <x14:cfRule type="expression" priority="5" id="{8C07D5FC-9225-455B-96F0-302956DD562E}">
            <xm:f>Data!$B$10</xm:f>
            <x14:dxf>
              <fill>
                <patternFill patternType="solid">
                  <bgColor rgb="FFC0C0C0"/>
                </patternFill>
              </fill>
            </x14:dxf>
          </x14:cfRule>
          <x14:cfRule type="expression" priority="6" id="{FA28BCCF-200B-4561-BC1C-F825AB9E6127}">
            <xm:f>Data!$B$9</xm:f>
            <x14:dxf>
              <fill>
                <patternFill patternType="solid">
                  <bgColor rgb="FF00FF99"/>
                </patternFill>
              </fill>
            </x14:dxf>
          </x14:cfRule>
          <x14:cfRule type="expression" priority="7" id="{567876A2-7A7C-4E16-8716-3A98942AF143}">
            <xm:f>Data!$B$8</xm:f>
            <x14:dxf>
              <fill>
                <patternFill>
                  <bgColor rgb="FFFF66FF"/>
                </patternFill>
              </fill>
            </x14:dxf>
          </x14:cfRule>
          <x14:cfRule type="expression" priority="8" id="{52E3FE10-DD35-41E3-844E-3F09D6FF640F}">
            <xm:f>Data!$B$7</xm:f>
            <x14:dxf>
              <fill>
                <patternFill>
                  <bgColor theme="4" tint="0.79998168889431442"/>
                </patternFill>
              </fill>
            </x14:dxf>
          </x14:cfRule>
          <x14:cfRule type="expression" priority="9" id="{FE4E5417-9A15-45CB-9CD3-294C22BB1A00}">
            <xm:f>Data!$B$6</xm:f>
            <x14:dxf>
              <fill>
                <patternFill>
                  <bgColor theme="5" tint="0.79998168889431442"/>
                </patternFill>
              </fill>
            </x14:dxf>
          </x14:cfRule>
          <x14:cfRule type="expression" priority="10" id="{D78C43EA-0AD7-4E28-B45C-A88F329A2768}">
            <xm:f>Data!$B$5</xm:f>
            <x14:dxf>
              <fill>
                <patternFill>
                  <bgColor theme="6" tint="0.79998168889431442"/>
                </patternFill>
              </fill>
            </x14:dxf>
          </x14:cfRule>
          <x14:cfRule type="expression" priority="11" id="{4EF89AD8-1E6B-47A9-A445-8D2B066A9014}">
            <xm:f>Data!$B$4</xm:f>
            <x14:dxf>
              <fill>
                <patternFill>
                  <bgColor theme="7" tint="0.79998168889431442"/>
                </patternFill>
              </fill>
            </x14:dxf>
          </x14:cfRule>
          <x14:cfRule type="expression" priority="12" id="{2F663659-F137-4FEE-A7A1-C26249E9DE27}">
            <xm:f>Data!$B$3</xm:f>
            <x14:dxf>
              <fill>
                <patternFill>
                  <bgColor theme="8" tint="0.79998168889431442"/>
                </patternFill>
              </fill>
            </x14:dxf>
          </x14:cfRule>
          <x14:cfRule type="expression" priority="13" id="{DF7CB8FF-DBA6-4D4C-9C90-2628D32673A2}">
            <xm:f>Data!$B$2</xm:f>
            <x14:dxf>
              <fill>
                <patternFill>
                  <bgColor theme="9" tint="0.79998168889431442"/>
                </patternFill>
              </fill>
            </x14:dxf>
          </x14:cfRule>
          <xm:sqref>N5:R5</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B2087-F4A2-4002-9641-BEDDFAD6A688}">
  <sheetPr codeName="Feuil5"/>
  <dimension ref="A1:AY16"/>
  <sheetViews>
    <sheetView topLeftCell="J1" zoomScale="85" zoomScaleNormal="85" workbookViewId="0">
      <pane ySplit="1" topLeftCell="A5" activePane="bottomLeft" state="frozen"/>
      <selection pane="bottomLeft" activeCell="X5" sqref="X5"/>
    </sheetView>
  </sheetViews>
  <sheetFormatPr baseColWidth="10" defaultColWidth="11" defaultRowHeight="11.5" x14ac:dyDescent="0.35"/>
  <cols>
    <col min="1" max="11" width="3.6640625" style="64" customWidth="1"/>
    <col min="12" max="12" width="24.4140625" style="4" bestFit="1" customWidth="1"/>
    <col min="13" max="13" width="22.6640625" style="4" bestFit="1" customWidth="1"/>
    <col min="14" max="14" width="9.6640625" style="19" bestFit="1" customWidth="1"/>
    <col min="15" max="15" width="20.5" style="4" customWidth="1"/>
    <col min="16" max="37" width="3.9140625" style="4" customWidth="1"/>
    <col min="38" max="40" width="3.1640625" style="4" customWidth="1"/>
    <col min="41" max="16384" width="11" style="4"/>
  </cols>
  <sheetData>
    <row r="1" spans="1:51" s="5" customFormat="1" ht="78.5" x14ac:dyDescent="0.35">
      <c r="A1" s="103" t="s">
        <v>90</v>
      </c>
      <c r="B1" s="103" t="s">
        <v>91</v>
      </c>
      <c r="C1" s="103" t="s">
        <v>25</v>
      </c>
      <c r="D1" s="103" t="s">
        <v>92</v>
      </c>
      <c r="E1" s="103" t="s">
        <v>96</v>
      </c>
      <c r="F1" s="103" t="s">
        <v>93</v>
      </c>
      <c r="G1" s="103" t="s">
        <v>94</v>
      </c>
      <c r="H1" s="103" t="s">
        <v>29</v>
      </c>
      <c r="I1" s="103" t="s">
        <v>30</v>
      </c>
      <c r="J1" s="103" t="s">
        <v>97</v>
      </c>
      <c r="K1" s="103" t="s">
        <v>95</v>
      </c>
      <c r="L1" s="104" t="s">
        <v>24</v>
      </c>
      <c r="M1" s="105" t="s">
        <v>98</v>
      </c>
      <c r="N1" s="105" t="s">
        <v>76</v>
      </c>
      <c r="O1" s="105" t="s">
        <v>99</v>
      </c>
      <c r="P1" s="105">
        <v>1</v>
      </c>
      <c r="Q1" s="105">
        <v>2</v>
      </c>
      <c r="R1" s="105">
        <v>3</v>
      </c>
      <c r="S1" s="105">
        <v>4</v>
      </c>
      <c r="T1" s="105">
        <v>5</v>
      </c>
      <c r="U1" s="105">
        <v>6</v>
      </c>
      <c r="V1" s="105">
        <v>7</v>
      </c>
      <c r="W1" s="105">
        <v>8</v>
      </c>
      <c r="X1" s="105">
        <v>9</v>
      </c>
      <c r="Y1" s="105">
        <v>10</v>
      </c>
      <c r="Z1" s="105">
        <v>11</v>
      </c>
      <c r="AA1" s="105">
        <v>12</v>
      </c>
      <c r="AB1" s="105">
        <v>13</v>
      </c>
      <c r="AC1" s="105">
        <v>14</v>
      </c>
      <c r="AD1" s="105">
        <v>15</v>
      </c>
      <c r="AE1" s="105">
        <v>16</v>
      </c>
      <c r="AF1" s="105">
        <v>17</v>
      </c>
      <c r="AG1" s="105">
        <v>18</v>
      </c>
      <c r="AH1" s="105">
        <v>19</v>
      </c>
      <c r="AI1" s="105">
        <v>20</v>
      </c>
      <c r="AJ1" s="105">
        <v>21</v>
      </c>
      <c r="AK1" s="105">
        <v>22</v>
      </c>
      <c r="AL1" s="105">
        <v>23</v>
      </c>
      <c r="AM1" s="105">
        <v>24</v>
      </c>
      <c r="AN1" s="105">
        <v>25</v>
      </c>
      <c r="AO1" s="3"/>
      <c r="AP1" s="3"/>
    </row>
    <row r="2" spans="1:51" s="19" customFormat="1" ht="78" x14ac:dyDescent="0.35">
      <c r="A2" s="99">
        <f t="shared" ref="A2:K2" si="0">COUNTIF($P2:$XFD2,A$1)</f>
        <v>2</v>
      </c>
      <c r="B2" s="99">
        <f t="shared" si="0"/>
        <v>2</v>
      </c>
      <c r="C2" s="99">
        <f t="shared" si="0"/>
        <v>2</v>
      </c>
      <c r="D2" s="99">
        <f t="shared" si="0"/>
        <v>1</v>
      </c>
      <c r="E2" s="99">
        <f t="shared" si="0"/>
        <v>2</v>
      </c>
      <c r="F2" s="99">
        <f t="shared" si="0"/>
        <v>2</v>
      </c>
      <c r="G2" s="99">
        <f t="shared" si="0"/>
        <v>3</v>
      </c>
      <c r="H2" s="99">
        <f t="shared" si="0"/>
        <v>2</v>
      </c>
      <c r="I2" s="99">
        <f t="shared" si="0"/>
        <v>0</v>
      </c>
      <c r="J2" s="99">
        <f t="shared" si="0"/>
        <v>0</v>
      </c>
      <c r="K2" s="99">
        <f t="shared" si="0"/>
        <v>2</v>
      </c>
      <c r="L2" s="112" t="s">
        <v>111</v>
      </c>
      <c r="M2" s="95" t="s">
        <v>47</v>
      </c>
      <c r="N2" s="95">
        <v>18</v>
      </c>
      <c r="O2" s="100" t="s">
        <v>108</v>
      </c>
      <c r="P2" s="96" t="s">
        <v>90</v>
      </c>
      <c r="Q2" s="96" t="s">
        <v>90</v>
      </c>
      <c r="R2" s="101" t="s">
        <v>91</v>
      </c>
      <c r="S2" s="101" t="s">
        <v>91</v>
      </c>
      <c r="T2" s="101" t="s">
        <v>29</v>
      </c>
      <c r="U2" s="101" t="s">
        <v>25</v>
      </c>
      <c r="V2" s="101" t="s">
        <v>25</v>
      </c>
      <c r="W2" s="101" t="s">
        <v>92</v>
      </c>
      <c r="X2" s="101" t="s">
        <v>96</v>
      </c>
      <c r="Y2" s="101" t="s">
        <v>96</v>
      </c>
      <c r="Z2" s="101" t="s">
        <v>93</v>
      </c>
      <c r="AA2" s="101" t="s">
        <v>93</v>
      </c>
      <c r="AB2" s="101" t="s">
        <v>29</v>
      </c>
      <c r="AC2" s="102" t="s">
        <v>94</v>
      </c>
      <c r="AD2" s="102" t="s">
        <v>94</v>
      </c>
      <c r="AE2" s="102" t="s">
        <v>94</v>
      </c>
      <c r="AF2" s="102" t="s">
        <v>95</v>
      </c>
      <c r="AG2" s="102" t="s">
        <v>95</v>
      </c>
      <c r="AH2" s="2"/>
      <c r="AI2" s="2"/>
      <c r="AJ2" s="2"/>
      <c r="AK2" s="3"/>
      <c r="AL2" s="3"/>
      <c r="AM2" s="3"/>
      <c r="AN2" s="3"/>
      <c r="AO2" s="3"/>
      <c r="AP2" s="3"/>
    </row>
    <row r="3" spans="1:51" s="19" customFormat="1" ht="78" x14ac:dyDescent="0.35">
      <c r="A3" s="63">
        <f t="shared" ref="A3:K16" si="1">COUNTIF($P3:$XFD3,A$1)</f>
        <v>2</v>
      </c>
      <c r="B3" s="63">
        <f t="shared" si="1"/>
        <v>2</v>
      </c>
      <c r="C3" s="63">
        <f t="shared" si="1"/>
        <v>2</v>
      </c>
      <c r="D3" s="63">
        <f t="shared" si="1"/>
        <v>1</v>
      </c>
      <c r="E3" s="63">
        <f t="shared" si="1"/>
        <v>2</v>
      </c>
      <c r="F3" s="63">
        <f t="shared" si="1"/>
        <v>2</v>
      </c>
      <c r="G3" s="63">
        <f t="shared" si="1"/>
        <v>3</v>
      </c>
      <c r="H3" s="63">
        <f t="shared" si="1"/>
        <v>2</v>
      </c>
      <c r="I3" s="63">
        <f t="shared" si="1"/>
        <v>0</v>
      </c>
      <c r="J3" s="63">
        <f t="shared" si="1"/>
        <v>0</v>
      </c>
      <c r="K3" s="63">
        <f t="shared" si="1"/>
        <v>2</v>
      </c>
      <c r="L3" s="113" t="s">
        <v>112</v>
      </c>
      <c r="M3" s="20" t="s">
        <v>38</v>
      </c>
      <c r="N3" s="20">
        <v>18</v>
      </c>
      <c r="O3" s="6" t="s">
        <v>108</v>
      </c>
      <c r="P3" s="16" t="s">
        <v>90</v>
      </c>
      <c r="Q3" s="16" t="s">
        <v>90</v>
      </c>
      <c r="R3" s="17" t="s">
        <v>91</v>
      </c>
      <c r="S3" s="17" t="s">
        <v>91</v>
      </c>
      <c r="T3" s="17" t="s">
        <v>29</v>
      </c>
      <c r="U3" s="17" t="s">
        <v>25</v>
      </c>
      <c r="V3" s="17" t="s">
        <v>25</v>
      </c>
      <c r="W3" s="17" t="s">
        <v>92</v>
      </c>
      <c r="X3" s="17" t="s">
        <v>96</v>
      </c>
      <c r="Y3" s="17" t="s">
        <v>96</v>
      </c>
      <c r="Z3" s="17" t="s">
        <v>93</v>
      </c>
      <c r="AA3" s="17" t="s">
        <v>93</v>
      </c>
      <c r="AB3" s="17" t="s">
        <v>29</v>
      </c>
      <c r="AC3" s="18" t="s">
        <v>94</v>
      </c>
      <c r="AD3" s="18" t="s">
        <v>94</v>
      </c>
      <c r="AE3" s="18" t="s">
        <v>94</v>
      </c>
      <c r="AF3" s="18" t="s">
        <v>95</v>
      </c>
      <c r="AG3" s="18" t="s">
        <v>95</v>
      </c>
      <c r="AH3" s="18"/>
      <c r="AI3" s="18"/>
      <c r="AJ3" s="18"/>
      <c r="AK3" s="17"/>
      <c r="AL3" s="17"/>
      <c r="AM3" s="17"/>
      <c r="AN3" s="3"/>
      <c r="AO3" s="3"/>
      <c r="AP3" s="3"/>
    </row>
    <row r="4" spans="1:51" s="19" customFormat="1" ht="78" x14ac:dyDescent="0.35">
      <c r="A4" s="63">
        <f t="shared" si="1"/>
        <v>2</v>
      </c>
      <c r="B4" s="63">
        <f t="shared" si="1"/>
        <v>2</v>
      </c>
      <c r="C4" s="63">
        <f t="shared" si="1"/>
        <v>2</v>
      </c>
      <c r="D4" s="63">
        <f t="shared" si="1"/>
        <v>1</v>
      </c>
      <c r="E4" s="63">
        <f t="shared" si="1"/>
        <v>2</v>
      </c>
      <c r="F4" s="63">
        <f t="shared" si="1"/>
        <v>3</v>
      </c>
      <c r="G4" s="63">
        <f t="shared" si="1"/>
        <v>3</v>
      </c>
      <c r="H4" s="63">
        <f t="shared" si="1"/>
        <v>2</v>
      </c>
      <c r="I4" s="63">
        <f t="shared" si="1"/>
        <v>0</v>
      </c>
      <c r="J4" s="63">
        <f t="shared" si="1"/>
        <v>3</v>
      </c>
      <c r="K4" s="63">
        <f t="shared" si="1"/>
        <v>2</v>
      </c>
      <c r="L4" s="113" t="s">
        <v>114</v>
      </c>
      <c r="M4" s="20" t="s">
        <v>45</v>
      </c>
      <c r="N4" s="20">
        <v>22</v>
      </c>
      <c r="O4" s="6" t="s">
        <v>109</v>
      </c>
      <c r="P4" s="16" t="s">
        <v>90</v>
      </c>
      <c r="Q4" s="16" t="s">
        <v>90</v>
      </c>
      <c r="R4" s="17" t="s">
        <v>91</v>
      </c>
      <c r="S4" s="17" t="s">
        <v>91</v>
      </c>
      <c r="T4" s="17" t="s">
        <v>29</v>
      </c>
      <c r="U4" s="17" t="s">
        <v>25</v>
      </c>
      <c r="V4" s="17" t="s">
        <v>25</v>
      </c>
      <c r="W4" s="17" t="s">
        <v>92</v>
      </c>
      <c r="X4" s="17" t="s">
        <v>96</v>
      </c>
      <c r="Y4" s="17" t="s">
        <v>96</v>
      </c>
      <c r="Z4" s="17" t="s">
        <v>93</v>
      </c>
      <c r="AA4" s="17" t="s">
        <v>93</v>
      </c>
      <c r="AB4" s="17" t="s">
        <v>93</v>
      </c>
      <c r="AC4" s="17" t="s">
        <v>29</v>
      </c>
      <c r="AD4" s="17" t="s">
        <v>97</v>
      </c>
      <c r="AE4" s="17" t="s">
        <v>97</v>
      </c>
      <c r="AF4" s="17" t="s">
        <v>97</v>
      </c>
      <c r="AG4" s="18" t="s">
        <v>94</v>
      </c>
      <c r="AH4" s="18" t="s">
        <v>94</v>
      </c>
      <c r="AI4" s="18" t="s">
        <v>94</v>
      </c>
      <c r="AJ4" s="18" t="s">
        <v>95</v>
      </c>
      <c r="AK4" s="18" t="s">
        <v>95</v>
      </c>
      <c r="AL4" s="17"/>
      <c r="AM4" s="17"/>
      <c r="AN4" s="3"/>
      <c r="AO4" s="3"/>
      <c r="AP4" s="3"/>
    </row>
    <row r="5" spans="1:51" s="19" customFormat="1" ht="78" x14ac:dyDescent="0.35">
      <c r="A5" s="63">
        <f t="shared" si="1"/>
        <v>2</v>
      </c>
      <c r="B5" s="63">
        <f t="shared" si="1"/>
        <v>2</v>
      </c>
      <c r="C5" s="63">
        <f t="shared" si="1"/>
        <v>2</v>
      </c>
      <c r="D5" s="63">
        <f t="shared" si="1"/>
        <v>1</v>
      </c>
      <c r="E5" s="63">
        <f t="shared" si="1"/>
        <v>2</v>
      </c>
      <c r="F5" s="63">
        <f t="shared" si="1"/>
        <v>3</v>
      </c>
      <c r="G5" s="63">
        <f t="shared" si="1"/>
        <v>3</v>
      </c>
      <c r="H5" s="63">
        <f t="shared" si="1"/>
        <v>2</v>
      </c>
      <c r="I5" s="63">
        <f t="shared" si="1"/>
        <v>0</v>
      </c>
      <c r="J5" s="63">
        <f t="shared" si="1"/>
        <v>3</v>
      </c>
      <c r="K5" s="63">
        <f t="shared" si="1"/>
        <v>2</v>
      </c>
      <c r="L5" s="113" t="s">
        <v>115</v>
      </c>
      <c r="M5" s="20" t="s">
        <v>46</v>
      </c>
      <c r="N5" s="20">
        <v>22</v>
      </c>
      <c r="O5" s="6" t="s">
        <v>109</v>
      </c>
      <c r="P5" s="16" t="s">
        <v>90</v>
      </c>
      <c r="Q5" s="16" t="s">
        <v>90</v>
      </c>
      <c r="R5" s="17" t="s">
        <v>91</v>
      </c>
      <c r="S5" s="17" t="s">
        <v>91</v>
      </c>
      <c r="T5" s="17" t="s">
        <v>29</v>
      </c>
      <c r="U5" s="17" t="s">
        <v>25</v>
      </c>
      <c r="V5" s="17" t="s">
        <v>25</v>
      </c>
      <c r="W5" s="17" t="s">
        <v>92</v>
      </c>
      <c r="X5" s="17" t="s">
        <v>96</v>
      </c>
      <c r="Y5" s="17" t="s">
        <v>96</v>
      </c>
      <c r="Z5" s="17" t="s">
        <v>93</v>
      </c>
      <c r="AA5" s="17" t="s">
        <v>93</v>
      </c>
      <c r="AB5" s="17" t="s">
        <v>93</v>
      </c>
      <c r="AC5" s="17" t="s">
        <v>29</v>
      </c>
      <c r="AD5" s="17" t="s">
        <v>97</v>
      </c>
      <c r="AE5" s="17" t="s">
        <v>97</v>
      </c>
      <c r="AF5" s="17" t="s">
        <v>97</v>
      </c>
      <c r="AG5" s="18" t="s">
        <v>94</v>
      </c>
      <c r="AH5" s="18" t="s">
        <v>94</v>
      </c>
      <c r="AI5" s="18" t="s">
        <v>94</v>
      </c>
      <c r="AJ5" s="18" t="s">
        <v>95</v>
      </c>
      <c r="AK5" s="18" t="s">
        <v>95</v>
      </c>
      <c r="AL5" s="20"/>
      <c r="AM5" s="20"/>
    </row>
    <row r="6" spans="1:51" ht="78" x14ac:dyDescent="0.35">
      <c r="A6" s="63">
        <f t="shared" si="1"/>
        <v>2</v>
      </c>
      <c r="B6" s="63">
        <f t="shared" si="1"/>
        <v>2</v>
      </c>
      <c r="C6" s="63">
        <f t="shared" si="1"/>
        <v>2</v>
      </c>
      <c r="D6" s="63">
        <f t="shared" si="1"/>
        <v>1</v>
      </c>
      <c r="E6" s="63">
        <f t="shared" si="1"/>
        <v>2</v>
      </c>
      <c r="F6" s="63">
        <f t="shared" si="1"/>
        <v>3</v>
      </c>
      <c r="G6" s="63">
        <f t="shared" si="1"/>
        <v>3</v>
      </c>
      <c r="H6" s="63">
        <f t="shared" si="1"/>
        <v>2</v>
      </c>
      <c r="I6" s="63">
        <f t="shared" si="1"/>
        <v>0</v>
      </c>
      <c r="J6" s="63">
        <f t="shared" si="1"/>
        <v>3</v>
      </c>
      <c r="K6" s="63">
        <f t="shared" si="1"/>
        <v>2</v>
      </c>
      <c r="L6" s="113" t="s">
        <v>110</v>
      </c>
      <c r="M6" s="20" t="s">
        <v>34</v>
      </c>
      <c r="N6" s="20">
        <v>22</v>
      </c>
      <c r="O6" s="6" t="s">
        <v>109</v>
      </c>
      <c r="P6" s="16" t="s">
        <v>90</v>
      </c>
      <c r="Q6" s="16" t="s">
        <v>90</v>
      </c>
      <c r="R6" s="17" t="s">
        <v>91</v>
      </c>
      <c r="S6" s="17" t="s">
        <v>91</v>
      </c>
      <c r="T6" s="17" t="s">
        <v>29</v>
      </c>
      <c r="U6" s="17" t="s">
        <v>25</v>
      </c>
      <c r="V6" s="17" t="s">
        <v>25</v>
      </c>
      <c r="W6" s="17" t="s">
        <v>92</v>
      </c>
      <c r="X6" s="17" t="s">
        <v>96</v>
      </c>
      <c r="Y6" s="17" t="s">
        <v>96</v>
      </c>
      <c r="Z6" s="17" t="s">
        <v>93</v>
      </c>
      <c r="AA6" s="17" t="s">
        <v>93</v>
      </c>
      <c r="AB6" s="17" t="s">
        <v>93</v>
      </c>
      <c r="AC6" s="17" t="s">
        <v>29</v>
      </c>
      <c r="AD6" s="17" t="s">
        <v>97</v>
      </c>
      <c r="AE6" s="17" t="s">
        <v>97</v>
      </c>
      <c r="AF6" s="17" t="s">
        <v>97</v>
      </c>
      <c r="AG6" s="18" t="s">
        <v>94</v>
      </c>
      <c r="AH6" s="18" t="s">
        <v>94</v>
      </c>
      <c r="AI6" s="18" t="s">
        <v>94</v>
      </c>
      <c r="AJ6" s="18" t="s">
        <v>95</v>
      </c>
      <c r="AK6" s="18" t="s">
        <v>95</v>
      </c>
      <c r="AL6" s="20"/>
      <c r="AM6" s="20"/>
    </row>
    <row r="7" spans="1:51" ht="78" x14ac:dyDescent="0.35">
      <c r="A7" s="63">
        <f t="shared" si="1"/>
        <v>2</v>
      </c>
      <c r="B7" s="63">
        <f t="shared" si="1"/>
        <v>2</v>
      </c>
      <c r="C7" s="63">
        <f t="shared" si="1"/>
        <v>2</v>
      </c>
      <c r="D7" s="63">
        <f t="shared" si="1"/>
        <v>1</v>
      </c>
      <c r="E7" s="63">
        <f t="shared" si="1"/>
        <v>2</v>
      </c>
      <c r="F7" s="63">
        <f t="shared" si="1"/>
        <v>3</v>
      </c>
      <c r="G7" s="63">
        <f t="shared" si="1"/>
        <v>3</v>
      </c>
      <c r="H7" s="63">
        <f t="shared" si="1"/>
        <v>2</v>
      </c>
      <c r="I7" s="63">
        <f t="shared" si="1"/>
        <v>0</v>
      </c>
      <c r="J7" s="63">
        <f t="shared" si="1"/>
        <v>4</v>
      </c>
      <c r="K7" s="63">
        <f t="shared" si="1"/>
        <v>2</v>
      </c>
      <c r="L7" s="113" t="s">
        <v>102</v>
      </c>
      <c r="M7" s="62" t="s">
        <v>33</v>
      </c>
      <c r="N7" s="62">
        <v>24</v>
      </c>
      <c r="O7" s="62"/>
      <c r="P7" s="17" t="s">
        <v>90</v>
      </c>
      <c r="Q7" s="17" t="s">
        <v>90</v>
      </c>
      <c r="R7" s="17" t="s">
        <v>91</v>
      </c>
      <c r="S7" s="17" t="s">
        <v>91</v>
      </c>
      <c r="T7" s="97" t="s">
        <v>29</v>
      </c>
      <c r="U7" s="17" t="s">
        <v>25</v>
      </c>
      <c r="V7" s="17" t="s">
        <v>25</v>
      </c>
      <c r="W7" s="17" t="s">
        <v>103</v>
      </c>
      <c r="X7" s="17" t="s">
        <v>92</v>
      </c>
      <c r="Y7" s="17" t="s">
        <v>96</v>
      </c>
      <c r="Z7" s="17" t="s">
        <v>96</v>
      </c>
      <c r="AA7" s="17" t="s">
        <v>93</v>
      </c>
      <c r="AB7" s="17" t="s">
        <v>93</v>
      </c>
      <c r="AC7" s="17" t="s">
        <v>93</v>
      </c>
      <c r="AD7" s="17" t="s">
        <v>29</v>
      </c>
      <c r="AE7" s="17" t="s">
        <v>97</v>
      </c>
      <c r="AF7" s="17" t="s">
        <v>97</v>
      </c>
      <c r="AG7" s="17" t="s">
        <v>97</v>
      </c>
      <c r="AH7" s="17" t="s">
        <v>97</v>
      </c>
      <c r="AI7" s="17" t="s">
        <v>94</v>
      </c>
      <c r="AJ7" s="17" t="s">
        <v>94</v>
      </c>
      <c r="AK7" s="17" t="s">
        <v>94</v>
      </c>
      <c r="AL7" s="17" t="s">
        <v>95</v>
      </c>
      <c r="AM7" s="17" t="s">
        <v>95</v>
      </c>
    </row>
    <row r="8" spans="1:51" s="85" customFormat="1" ht="77" x14ac:dyDescent="0.25">
      <c r="A8" s="63">
        <f t="shared" si="1"/>
        <v>2</v>
      </c>
      <c r="B8" s="63">
        <f t="shared" si="1"/>
        <v>3</v>
      </c>
      <c r="C8" s="63">
        <f t="shared" si="1"/>
        <v>2</v>
      </c>
      <c r="D8" s="63">
        <f t="shared" si="1"/>
        <v>1</v>
      </c>
      <c r="E8" s="63">
        <f t="shared" si="1"/>
        <v>2</v>
      </c>
      <c r="F8" s="63">
        <f t="shared" si="1"/>
        <v>3</v>
      </c>
      <c r="G8" s="63">
        <f t="shared" si="1"/>
        <v>3</v>
      </c>
      <c r="H8" s="63">
        <f t="shared" si="1"/>
        <v>2</v>
      </c>
      <c r="I8" s="63">
        <f t="shared" si="1"/>
        <v>1</v>
      </c>
      <c r="J8" s="63">
        <f t="shared" si="1"/>
        <v>0</v>
      </c>
      <c r="K8" s="63">
        <f t="shared" si="1"/>
        <v>2</v>
      </c>
      <c r="L8" s="113" t="s">
        <v>104</v>
      </c>
      <c r="M8" s="62" t="s">
        <v>49</v>
      </c>
      <c r="N8" s="62">
        <v>21</v>
      </c>
      <c r="O8" s="62"/>
      <c r="P8" s="17" t="s">
        <v>90</v>
      </c>
      <c r="Q8" s="17" t="s">
        <v>90</v>
      </c>
      <c r="R8" s="17" t="s">
        <v>91</v>
      </c>
      <c r="S8" s="17" t="s">
        <v>91</v>
      </c>
      <c r="T8" s="17" t="s">
        <v>91</v>
      </c>
      <c r="U8" s="17" t="s">
        <v>29</v>
      </c>
      <c r="V8" s="17" t="s">
        <v>25</v>
      </c>
      <c r="W8" s="17" t="s">
        <v>25</v>
      </c>
      <c r="X8" s="17" t="s">
        <v>92</v>
      </c>
      <c r="Y8" s="17" t="s">
        <v>96</v>
      </c>
      <c r="Z8" s="17" t="s">
        <v>96</v>
      </c>
      <c r="AA8" s="17" t="s">
        <v>93</v>
      </c>
      <c r="AB8" s="17" t="s">
        <v>93</v>
      </c>
      <c r="AC8" s="17" t="s">
        <v>93</v>
      </c>
      <c r="AD8" s="17" t="s">
        <v>29</v>
      </c>
      <c r="AE8" s="17" t="s">
        <v>94</v>
      </c>
      <c r="AF8" s="17" t="s">
        <v>94</v>
      </c>
      <c r="AG8" s="17" t="s">
        <v>30</v>
      </c>
      <c r="AH8" s="17" t="s">
        <v>94</v>
      </c>
      <c r="AI8" s="17" t="s">
        <v>95</v>
      </c>
      <c r="AJ8" s="17" t="s">
        <v>95</v>
      </c>
      <c r="AK8" s="17"/>
      <c r="AL8" s="17"/>
      <c r="AM8" s="17"/>
    </row>
    <row r="9" spans="1:51" ht="77" x14ac:dyDescent="0.35">
      <c r="A9" s="63">
        <f t="shared" si="1"/>
        <v>2</v>
      </c>
      <c r="B9" s="63">
        <f t="shared" si="1"/>
        <v>3</v>
      </c>
      <c r="C9" s="63">
        <f t="shared" si="1"/>
        <v>2</v>
      </c>
      <c r="D9" s="63">
        <f t="shared" si="1"/>
        <v>1</v>
      </c>
      <c r="E9" s="63">
        <f t="shared" si="1"/>
        <v>2</v>
      </c>
      <c r="F9" s="63">
        <f t="shared" si="1"/>
        <v>2</v>
      </c>
      <c r="G9" s="63">
        <f t="shared" si="1"/>
        <v>4</v>
      </c>
      <c r="H9" s="63">
        <f t="shared" si="1"/>
        <v>2</v>
      </c>
      <c r="I9" s="63">
        <f t="shared" si="1"/>
        <v>2</v>
      </c>
      <c r="J9" s="63">
        <f t="shared" si="1"/>
        <v>0</v>
      </c>
      <c r="K9" s="63">
        <f t="shared" si="1"/>
        <v>2</v>
      </c>
      <c r="L9" s="113" t="s">
        <v>105</v>
      </c>
      <c r="M9" s="62" t="s">
        <v>54</v>
      </c>
      <c r="N9" s="62">
        <v>22</v>
      </c>
      <c r="O9" s="62"/>
      <c r="P9" s="17" t="s">
        <v>90</v>
      </c>
      <c r="Q9" s="17" t="s">
        <v>90</v>
      </c>
      <c r="R9" s="17" t="s">
        <v>91</v>
      </c>
      <c r="S9" s="17" t="s">
        <v>91</v>
      </c>
      <c r="T9" s="17" t="s">
        <v>91</v>
      </c>
      <c r="U9" s="17" t="s">
        <v>29</v>
      </c>
      <c r="V9" s="17" t="s">
        <v>25</v>
      </c>
      <c r="W9" s="17" t="s">
        <v>25</v>
      </c>
      <c r="X9" s="17" t="s">
        <v>92</v>
      </c>
      <c r="Y9" s="17" t="s">
        <v>96</v>
      </c>
      <c r="Z9" s="17" t="s">
        <v>96</v>
      </c>
      <c r="AA9" s="17" t="s">
        <v>93</v>
      </c>
      <c r="AB9" s="17" t="s">
        <v>93</v>
      </c>
      <c r="AC9" s="17" t="s">
        <v>29</v>
      </c>
      <c r="AD9" s="17" t="s">
        <v>94</v>
      </c>
      <c r="AE9" s="17" t="s">
        <v>94</v>
      </c>
      <c r="AF9" s="17" t="s">
        <v>94</v>
      </c>
      <c r="AG9" s="17" t="s">
        <v>30</v>
      </c>
      <c r="AH9" s="17" t="s">
        <v>30</v>
      </c>
      <c r="AI9" s="17" t="s">
        <v>94</v>
      </c>
      <c r="AJ9" s="17" t="s">
        <v>95</v>
      </c>
      <c r="AK9" s="17" t="s">
        <v>95</v>
      </c>
      <c r="AL9" s="17"/>
      <c r="AM9" s="17"/>
      <c r="AN9" s="86"/>
    </row>
    <row r="10" spans="1:51" s="19" customFormat="1" ht="77" x14ac:dyDescent="0.35">
      <c r="A10" s="63">
        <f t="shared" si="1"/>
        <v>2</v>
      </c>
      <c r="B10" s="63">
        <f t="shared" si="1"/>
        <v>2</v>
      </c>
      <c r="C10" s="63">
        <f t="shared" si="1"/>
        <v>2</v>
      </c>
      <c r="D10" s="63">
        <f t="shared" si="1"/>
        <v>1</v>
      </c>
      <c r="E10" s="63">
        <f t="shared" si="1"/>
        <v>2</v>
      </c>
      <c r="F10" s="63">
        <f t="shared" si="1"/>
        <v>2</v>
      </c>
      <c r="G10" s="63">
        <f t="shared" si="1"/>
        <v>4</v>
      </c>
      <c r="H10" s="63">
        <f t="shared" si="1"/>
        <v>2</v>
      </c>
      <c r="I10" s="63">
        <f t="shared" si="1"/>
        <v>0</v>
      </c>
      <c r="J10" s="63">
        <f t="shared" si="1"/>
        <v>3</v>
      </c>
      <c r="K10" s="63">
        <f t="shared" si="1"/>
        <v>2</v>
      </c>
      <c r="L10" s="113" t="s">
        <v>106</v>
      </c>
      <c r="M10" s="62" t="s">
        <v>63</v>
      </c>
      <c r="N10" s="62">
        <v>22</v>
      </c>
      <c r="O10" s="62"/>
      <c r="P10" s="17" t="s">
        <v>90</v>
      </c>
      <c r="Q10" s="17" t="s">
        <v>90</v>
      </c>
      <c r="R10" s="17" t="s">
        <v>91</v>
      </c>
      <c r="S10" s="17" t="s">
        <v>91</v>
      </c>
      <c r="T10" s="17" t="s">
        <v>29</v>
      </c>
      <c r="U10" s="17" t="s">
        <v>25</v>
      </c>
      <c r="V10" s="17" t="s">
        <v>25</v>
      </c>
      <c r="W10" s="17" t="s">
        <v>92</v>
      </c>
      <c r="X10" s="17" t="s">
        <v>96</v>
      </c>
      <c r="Y10" s="17" t="s">
        <v>96</v>
      </c>
      <c r="Z10" s="17" t="s">
        <v>93</v>
      </c>
      <c r="AA10" s="17" t="s">
        <v>93</v>
      </c>
      <c r="AB10" s="17" t="s">
        <v>29</v>
      </c>
      <c r="AC10" s="17" t="s">
        <v>94</v>
      </c>
      <c r="AD10" s="17" t="s">
        <v>97</v>
      </c>
      <c r="AE10" s="17" t="s">
        <v>97</v>
      </c>
      <c r="AF10" s="17" t="s">
        <v>97</v>
      </c>
      <c r="AG10" s="17" t="s">
        <v>94</v>
      </c>
      <c r="AH10" s="17" t="s">
        <v>94</v>
      </c>
      <c r="AI10" s="17" t="s">
        <v>94</v>
      </c>
      <c r="AJ10" s="17" t="s">
        <v>95</v>
      </c>
      <c r="AK10" s="17" t="s">
        <v>95</v>
      </c>
      <c r="AL10" s="17"/>
      <c r="AM10" s="62"/>
      <c r="AN10" s="86"/>
    </row>
    <row r="11" spans="1:51" ht="77" x14ac:dyDescent="0.35">
      <c r="A11" s="63">
        <f t="shared" si="1"/>
        <v>2</v>
      </c>
      <c r="B11" s="63">
        <f t="shared" si="1"/>
        <v>3</v>
      </c>
      <c r="C11" s="63">
        <f t="shared" si="1"/>
        <v>2</v>
      </c>
      <c r="D11" s="63">
        <f t="shared" si="1"/>
        <v>3</v>
      </c>
      <c r="E11" s="63">
        <f t="shared" si="1"/>
        <v>4</v>
      </c>
      <c r="F11" s="63">
        <f t="shared" si="1"/>
        <v>2</v>
      </c>
      <c r="G11" s="63">
        <f t="shared" si="1"/>
        <v>3</v>
      </c>
      <c r="H11" s="63">
        <f t="shared" si="1"/>
        <v>2</v>
      </c>
      <c r="I11" s="63">
        <f t="shared" si="1"/>
        <v>0</v>
      </c>
      <c r="J11" s="63">
        <f t="shared" si="1"/>
        <v>0</v>
      </c>
      <c r="K11" s="63">
        <f t="shared" si="1"/>
        <v>2</v>
      </c>
      <c r="L11" s="113" t="s">
        <v>113</v>
      </c>
      <c r="M11" s="62" t="s">
        <v>71</v>
      </c>
      <c r="N11" s="62">
        <v>23</v>
      </c>
      <c r="O11" s="62"/>
      <c r="P11" s="17" t="s">
        <v>90</v>
      </c>
      <c r="Q11" s="17" t="s">
        <v>90</v>
      </c>
      <c r="R11" s="17" t="s">
        <v>91</v>
      </c>
      <c r="S11" s="17" t="s">
        <v>91</v>
      </c>
      <c r="T11" s="17" t="s">
        <v>91</v>
      </c>
      <c r="U11" s="17" t="s">
        <v>29</v>
      </c>
      <c r="V11" s="17" t="s">
        <v>25</v>
      </c>
      <c r="W11" s="17" t="s">
        <v>25</v>
      </c>
      <c r="X11" s="17" t="s">
        <v>92</v>
      </c>
      <c r="Y11" s="17" t="s">
        <v>96</v>
      </c>
      <c r="Z11" s="17" t="s">
        <v>96</v>
      </c>
      <c r="AA11" s="17" t="s">
        <v>93</v>
      </c>
      <c r="AB11" s="17" t="s">
        <v>93</v>
      </c>
      <c r="AC11" s="17" t="s">
        <v>29</v>
      </c>
      <c r="AD11" s="17" t="s">
        <v>92</v>
      </c>
      <c r="AE11" s="17" t="s">
        <v>96</v>
      </c>
      <c r="AF11" s="17" t="s">
        <v>96</v>
      </c>
      <c r="AG11" s="17" t="s">
        <v>92</v>
      </c>
      <c r="AH11" s="17" t="s">
        <v>94</v>
      </c>
      <c r="AI11" s="17" t="s">
        <v>94</v>
      </c>
      <c r="AJ11" s="17" t="s">
        <v>94</v>
      </c>
      <c r="AK11" s="17" t="s">
        <v>95</v>
      </c>
      <c r="AL11" s="17" t="s">
        <v>95</v>
      </c>
      <c r="AM11" s="17"/>
      <c r="AN11" s="87"/>
    </row>
    <row r="12" spans="1:51" ht="84.75" customHeight="1" x14ac:dyDescent="0.35">
      <c r="A12" s="63">
        <f t="shared" si="1"/>
        <v>2</v>
      </c>
      <c r="B12" s="63">
        <f t="shared" si="1"/>
        <v>2</v>
      </c>
      <c r="C12" s="63">
        <f t="shared" si="1"/>
        <v>2</v>
      </c>
      <c r="D12" s="63">
        <f t="shared" si="1"/>
        <v>3</v>
      </c>
      <c r="E12" s="63">
        <f t="shared" si="1"/>
        <v>4</v>
      </c>
      <c r="F12" s="63">
        <f t="shared" si="1"/>
        <v>2</v>
      </c>
      <c r="G12" s="63">
        <f t="shared" si="1"/>
        <v>3</v>
      </c>
      <c r="H12" s="63">
        <f t="shared" si="1"/>
        <v>2</v>
      </c>
      <c r="I12" s="63">
        <f t="shared" si="1"/>
        <v>0</v>
      </c>
      <c r="J12" s="63">
        <f t="shared" si="1"/>
        <v>0</v>
      </c>
      <c r="K12" s="63">
        <f t="shared" si="1"/>
        <v>2</v>
      </c>
      <c r="L12" s="113" t="s">
        <v>107</v>
      </c>
      <c r="M12" s="62" t="s">
        <v>65</v>
      </c>
      <c r="N12" s="62">
        <v>22</v>
      </c>
      <c r="O12" s="62"/>
      <c r="P12" s="17" t="s">
        <v>90</v>
      </c>
      <c r="Q12" s="17" t="s">
        <v>90</v>
      </c>
      <c r="R12" s="17" t="s">
        <v>91</v>
      </c>
      <c r="S12" s="17" t="s">
        <v>91</v>
      </c>
      <c r="T12" s="17" t="s">
        <v>29</v>
      </c>
      <c r="U12" s="17" t="s">
        <v>25</v>
      </c>
      <c r="V12" s="17" t="s">
        <v>25</v>
      </c>
      <c r="W12" s="17" t="s">
        <v>92</v>
      </c>
      <c r="X12" s="17" t="s">
        <v>96</v>
      </c>
      <c r="Y12" s="17" t="s">
        <v>96</v>
      </c>
      <c r="Z12" s="17" t="s">
        <v>93</v>
      </c>
      <c r="AA12" s="17" t="s">
        <v>93</v>
      </c>
      <c r="AB12" s="17" t="s">
        <v>29</v>
      </c>
      <c r="AC12" s="17" t="s">
        <v>92</v>
      </c>
      <c r="AD12" s="17" t="s">
        <v>96</v>
      </c>
      <c r="AE12" s="17" t="s">
        <v>96</v>
      </c>
      <c r="AF12" s="17" t="s">
        <v>92</v>
      </c>
      <c r="AG12" s="17" t="s">
        <v>94</v>
      </c>
      <c r="AH12" s="17" t="s">
        <v>94</v>
      </c>
      <c r="AI12" s="17" t="s">
        <v>94</v>
      </c>
      <c r="AJ12" s="17" t="s">
        <v>95</v>
      </c>
      <c r="AK12" s="17" t="s">
        <v>95</v>
      </c>
      <c r="AL12" s="17"/>
      <c r="AM12" s="62"/>
      <c r="AN12"/>
    </row>
    <row r="13" spans="1:51" s="90" customFormat="1" ht="15.5" x14ac:dyDescent="0.35">
      <c r="A13" s="63">
        <f t="shared" si="1"/>
        <v>0</v>
      </c>
      <c r="B13" s="63">
        <f t="shared" si="1"/>
        <v>0</v>
      </c>
      <c r="C13" s="63">
        <f t="shared" si="1"/>
        <v>0</v>
      </c>
      <c r="D13" s="63">
        <f t="shared" si="1"/>
        <v>0</v>
      </c>
      <c r="E13" s="63">
        <f t="shared" si="1"/>
        <v>0</v>
      </c>
      <c r="F13" s="63">
        <f t="shared" si="1"/>
        <v>0</v>
      </c>
      <c r="G13" s="63">
        <f t="shared" si="1"/>
        <v>0</v>
      </c>
      <c r="H13" s="63">
        <f t="shared" si="1"/>
        <v>0</v>
      </c>
      <c r="I13" s="63">
        <f t="shared" si="1"/>
        <v>0</v>
      </c>
      <c r="J13" s="63">
        <f t="shared" si="1"/>
        <v>0</v>
      </c>
      <c r="K13" s="63">
        <f t="shared" si="1"/>
        <v>0</v>
      </c>
      <c r="L13" s="20" t="s">
        <v>118</v>
      </c>
      <c r="M13" s="98"/>
      <c r="N13" s="98"/>
      <c r="O13" s="98"/>
      <c r="P13" s="17"/>
      <c r="Q13" s="17"/>
      <c r="R13" s="17"/>
      <c r="S13" s="17"/>
      <c r="T13" s="17"/>
      <c r="U13" s="17"/>
      <c r="V13" s="17"/>
      <c r="W13" s="17"/>
      <c r="X13" s="17"/>
      <c r="Y13" s="17"/>
      <c r="Z13" s="17"/>
      <c r="AA13" s="17"/>
      <c r="AB13" s="17"/>
      <c r="AC13" s="17"/>
      <c r="AD13" s="17"/>
      <c r="AE13" s="17"/>
      <c r="AF13" s="17"/>
      <c r="AG13" s="17"/>
      <c r="AH13" s="17"/>
      <c r="AI13" s="17"/>
      <c r="AJ13" s="17"/>
      <c r="AK13" s="17"/>
      <c r="AL13" s="17"/>
      <c r="AM13" s="17"/>
      <c r="AN13" s="89"/>
      <c r="AO13" s="89"/>
      <c r="AP13" s="89"/>
      <c r="AQ13" s="89"/>
      <c r="AR13" s="89"/>
      <c r="AS13" s="89"/>
      <c r="AT13" s="89"/>
      <c r="AU13" s="89"/>
      <c r="AV13" s="89"/>
      <c r="AW13" s="89"/>
      <c r="AX13" s="89"/>
      <c r="AY13" s="89"/>
    </row>
    <row r="14" spans="1:51" ht="15.5" x14ac:dyDescent="0.35">
      <c r="A14" s="63">
        <f t="shared" si="1"/>
        <v>0</v>
      </c>
      <c r="B14" s="63">
        <f t="shared" si="1"/>
        <v>0</v>
      </c>
      <c r="C14" s="63">
        <f t="shared" si="1"/>
        <v>0</v>
      </c>
      <c r="D14" s="63">
        <f t="shared" si="1"/>
        <v>0</v>
      </c>
      <c r="E14" s="63">
        <f t="shared" si="1"/>
        <v>0</v>
      </c>
      <c r="F14" s="63">
        <f t="shared" si="1"/>
        <v>0</v>
      </c>
      <c r="G14" s="63">
        <f t="shared" si="1"/>
        <v>0</v>
      </c>
      <c r="H14" s="63">
        <f t="shared" si="1"/>
        <v>0</v>
      </c>
      <c r="I14" s="63">
        <f t="shared" si="1"/>
        <v>0</v>
      </c>
      <c r="J14" s="63">
        <f t="shared" si="1"/>
        <v>0</v>
      </c>
      <c r="K14" s="63">
        <f t="shared" si="1"/>
        <v>0</v>
      </c>
      <c r="L14" s="20"/>
      <c r="M14" s="98"/>
      <c r="N14" s="98"/>
      <c r="O14" s="98"/>
      <c r="P14" s="17"/>
      <c r="Q14" s="17"/>
      <c r="R14" s="17"/>
      <c r="S14" s="17"/>
      <c r="T14" s="17"/>
      <c r="U14" s="17"/>
      <c r="V14" s="17"/>
      <c r="W14" s="17"/>
      <c r="X14" s="17"/>
      <c r="Y14" s="17"/>
      <c r="Z14" s="17"/>
      <c r="AA14" s="17"/>
      <c r="AB14" s="17"/>
      <c r="AC14" s="17"/>
      <c r="AD14" s="17"/>
      <c r="AE14" s="17"/>
      <c r="AF14" s="17"/>
      <c r="AG14" s="17"/>
      <c r="AH14" s="17"/>
      <c r="AI14" s="17"/>
      <c r="AJ14" s="17"/>
      <c r="AK14" s="17"/>
      <c r="AL14" s="17"/>
      <c r="AM14" s="98"/>
      <c r="AN14"/>
    </row>
    <row r="15" spans="1:51" ht="15.5" x14ac:dyDescent="0.35">
      <c r="A15" s="63">
        <f t="shared" si="1"/>
        <v>0</v>
      </c>
      <c r="B15" s="63">
        <f t="shared" si="1"/>
        <v>0</v>
      </c>
      <c r="C15" s="63">
        <f t="shared" si="1"/>
        <v>0</v>
      </c>
      <c r="D15" s="63">
        <f t="shared" si="1"/>
        <v>0</v>
      </c>
      <c r="E15" s="63">
        <f t="shared" si="1"/>
        <v>0</v>
      </c>
      <c r="F15" s="63">
        <f t="shared" si="1"/>
        <v>0</v>
      </c>
      <c r="G15" s="63">
        <f t="shared" si="1"/>
        <v>0</v>
      </c>
      <c r="H15" s="63">
        <f t="shared" si="1"/>
        <v>0</v>
      </c>
      <c r="I15" s="63">
        <f t="shared" si="1"/>
        <v>0</v>
      </c>
      <c r="J15" s="63">
        <f t="shared" si="1"/>
        <v>0</v>
      </c>
      <c r="K15" s="63">
        <f t="shared" si="1"/>
        <v>0</v>
      </c>
      <c r="L15" s="20"/>
      <c r="M15" s="98"/>
      <c r="N15" s="98"/>
      <c r="O15" s="98"/>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88"/>
    </row>
    <row r="16" spans="1:51" ht="15.5" x14ac:dyDescent="0.35">
      <c r="A16" s="63">
        <f t="shared" si="1"/>
        <v>0</v>
      </c>
      <c r="B16" s="63">
        <f t="shared" si="1"/>
        <v>0</v>
      </c>
      <c r="C16" s="63">
        <f t="shared" si="1"/>
        <v>0</v>
      </c>
      <c r="D16" s="63">
        <f t="shared" si="1"/>
        <v>0</v>
      </c>
      <c r="E16" s="63">
        <f t="shared" si="1"/>
        <v>0</v>
      </c>
      <c r="F16" s="63">
        <f t="shared" si="1"/>
        <v>0</v>
      </c>
      <c r="G16" s="63">
        <f t="shared" si="1"/>
        <v>0</v>
      </c>
      <c r="H16" s="63">
        <f t="shared" si="1"/>
        <v>0</v>
      </c>
      <c r="I16" s="63">
        <f t="shared" si="1"/>
        <v>0</v>
      </c>
      <c r="J16" s="63">
        <f t="shared" si="1"/>
        <v>0</v>
      </c>
      <c r="K16" s="63">
        <f t="shared" si="1"/>
        <v>0</v>
      </c>
      <c r="L16" s="20"/>
      <c r="M16" s="98"/>
      <c r="N16" s="98"/>
      <c r="O16" s="98"/>
      <c r="P16" s="17"/>
      <c r="Q16" s="17"/>
      <c r="R16" s="17"/>
      <c r="S16" s="17"/>
      <c r="T16" s="17"/>
      <c r="U16" s="17"/>
      <c r="V16" s="17"/>
      <c r="W16" s="17"/>
      <c r="X16" s="17"/>
      <c r="Y16" s="17"/>
      <c r="Z16" s="17"/>
      <c r="AA16" s="17"/>
      <c r="AB16" s="17"/>
      <c r="AC16" s="17"/>
      <c r="AD16" s="17"/>
      <c r="AE16" s="17"/>
      <c r="AF16" s="17"/>
      <c r="AG16" s="17"/>
      <c r="AH16" s="17"/>
      <c r="AI16" s="17"/>
      <c r="AJ16" s="17"/>
      <c r="AK16" s="17"/>
      <c r="AL16" s="17"/>
      <c r="AM16" s="98"/>
      <c r="AN16"/>
    </row>
  </sheetData>
  <dataValidations count="1">
    <dataValidation allowBlank="1" showInputMessage="1" showErrorMessage="1" promptTitle="Moteur - pièce" sqref="L2:L6" xr:uid="{7A7A4605-5227-40B5-BDA3-B06B0383F55D}"/>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promptTitle="Moteur - pièce" xr:uid="{17DFC5E2-BCB2-4718-A6F9-EFC50D856019}">
          <x14:formula1>
            <xm:f>Data!$A$2:$A$44</xm:f>
          </x14:formula1>
          <xm:sqref>M1:M1048576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523A3-D163-4D36-B44E-0651F904903B}">
  <sheetPr codeName="Feuil6"/>
  <dimension ref="A1:P221"/>
  <sheetViews>
    <sheetView zoomScaleNormal="100" workbookViewId="0">
      <selection activeCell="U12" sqref="U12"/>
    </sheetView>
  </sheetViews>
  <sheetFormatPr baseColWidth="10" defaultRowHeight="15.5" x14ac:dyDescent="0.35"/>
  <cols>
    <col min="1" max="1" width="31.08203125" style="53" bestFit="1" customWidth="1"/>
    <col min="2" max="2" width="20.4140625" style="53" bestFit="1" customWidth="1"/>
    <col min="3" max="3" width="11" style="53"/>
    <col min="4" max="4" width="22.4140625" customWidth="1"/>
    <col min="5" max="5" width="7.58203125" hidden="1" customWidth="1"/>
    <col min="6" max="8" width="4.58203125" hidden="1" customWidth="1"/>
    <col min="9" max="9" width="9.58203125" hidden="1" customWidth="1"/>
    <col min="10" max="12" width="4.58203125" hidden="1" customWidth="1"/>
    <col min="13" max="13" width="1.5" hidden="1" customWidth="1"/>
    <col min="14" max="14" width="1.9140625" hidden="1" customWidth="1"/>
    <col min="15" max="15" width="28.9140625" hidden="1" customWidth="1"/>
    <col min="16" max="16" width="4.58203125" hidden="1" customWidth="1"/>
  </cols>
  <sheetData>
    <row r="1" spans="1:15" ht="21.5" thickBot="1" x14ac:dyDescent="0.55000000000000004">
      <c r="A1" s="42" t="s">
        <v>78</v>
      </c>
      <c r="B1" s="180" t="s">
        <v>79</v>
      </c>
      <c r="C1" s="180"/>
    </row>
    <row r="2" spans="1:15" x14ac:dyDescent="0.35">
      <c r="A2" s="43" t="s">
        <v>31</v>
      </c>
      <c r="B2" s="44" t="s">
        <v>90</v>
      </c>
      <c r="C2" s="45">
        <v>2</v>
      </c>
    </row>
    <row r="3" spans="1:15" ht="16" thickBot="1" x14ac:dyDescent="0.4">
      <c r="A3" s="46" t="s">
        <v>32</v>
      </c>
      <c r="B3" s="44" t="s">
        <v>91</v>
      </c>
      <c r="C3" s="45">
        <v>3</v>
      </c>
    </row>
    <row r="4" spans="1:15" x14ac:dyDescent="0.35">
      <c r="A4" s="47" t="s">
        <v>77</v>
      </c>
      <c r="B4" s="44" t="s">
        <v>25</v>
      </c>
      <c r="C4" s="45">
        <v>4</v>
      </c>
    </row>
    <row r="5" spans="1:15" x14ac:dyDescent="0.35">
      <c r="A5" s="48" t="s">
        <v>33</v>
      </c>
      <c r="B5" s="44" t="s">
        <v>92</v>
      </c>
      <c r="C5" s="45">
        <v>5</v>
      </c>
    </row>
    <row r="6" spans="1:15" x14ac:dyDescent="0.35">
      <c r="A6" s="48" t="s">
        <v>34</v>
      </c>
      <c r="B6" s="44" t="s">
        <v>96</v>
      </c>
      <c r="C6" s="45">
        <v>6</v>
      </c>
    </row>
    <row r="7" spans="1:15" x14ac:dyDescent="0.35">
      <c r="A7" s="48" t="s">
        <v>35</v>
      </c>
      <c r="B7" s="44" t="s">
        <v>93</v>
      </c>
      <c r="C7" s="45">
        <v>7</v>
      </c>
      <c r="E7" t="s">
        <v>82</v>
      </c>
      <c r="F7" t="s">
        <v>86</v>
      </c>
      <c r="G7" t="s">
        <v>85</v>
      </c>
      <c r="H7">
        <v>6</v>
      </c>
      <c r="I7" s="31" t="s">
        <v>87</v>
      </c>
      <c r="J7" t="s">
        <v>86</v>
      </c>
      <c r="K7" t="s">
        <v>85</v>
      </c>
      <c r="L7">
        <v>7</v>
      </c>
      <c r="M7" t="s">
        <v>83</v>
      </c>
      <c r="N7" t="s">
        <v>84</v>
      </c>
      <c r="O7" t="str">
        <f t="shared" ref="O7:O22" si="0">_xlfn.CONCAT(E7:N7)</f>
        <v>SI(Plan!H$6=$A2;Plan!H$7)+</v>
      </c>
    </row>
    <row r="8" spans="1:15" ht="16" thickBot="1" x14ac:dyDescent="0.4">
      <c r="A8" s="49" t="s">
        <v>36</v>
      </c>
      <c r="B8" s="44" t="s">
        <v>94</v>
      </c>
      <c r="C8" s="45">
        <v>8</v>
      </c>
      <c r="E8" t="s">
        <v>82</v>
      </c>
      <c r="F8" t="s">
        <v>86</v>
      </c>
      <c r="G8" t="s">
        <v>85</v>
      </c>
      <c r="H8">
        <v>9</v>
      </c>
      <c r="I8" s="31" t="s">
        <v>87</v>
      </c>
      <c r="J8" t="s">
        <v>86</v>
      </c>
      <c r="K8" t="s">
        <v>85</v>
      </c>
      <c r="L8">
        <v>10</v>
      </c>
      <c r="M8" t="s">
        <v>83</v>
      </c>
      <c r="N8" t="s">
        <v>84</v>
      </c>
      <c r="O8" t="str">
        <f t="shared" si="0"/>
        <v>SI(Plan!H$9=$A2;Plan!H$10)+</v>
      </c>
    </row>
    <row r="9" spans="1:15" ht="16" thickBot="1" x14ac:dyDescent="0.4">
      <c r="A9" s="50" t="s">
        <v>37</v>
      </c>
      <c r="B9" s="44" t="s">
        <v>29</v>
      </c>
      <c r="C9" s="45">
        <v>9</v>
      </c>
      <c r="E9" t="s">
        <v>82</v>
      </c>
      <c r="F9" t="s">
        <v>86</v>
      </c>
      <c r="G9" t="s">
        <v>85</v>
      </c>
      <c r="H9">
        <v>12</v>
      </c>
      <c r="I9" s="31" t="s">
        <v>87</v>
      </c>
      <c r="J9" t="s">
        <v>86</v>
      </c>
      <c r="K9" t="s">
        <v>85</v>
      </c>
      <c r="L9">
        <v>13</v>
      </c>
      <c r="M9" t="s">
        <v>83</v>
      </c>
      <c r="N9" t="s">
        <v>84</v>
      </c>
      <c r="O9" t="str">
        <f t="shared" si="0"/>
        <v>SI(Plan!H$12=$A2;Plan!H$13)+</v>
      </c>
    </row>
    <row r="10" spans="1:15" x14ac:dyDescent="0.35">
      <c r="A10" s="43" t="s">
        <v>38</v>
      </c>
      <c r="B10" s="44" t="s">
        <v>30</v>
      </c>
      <c r="C10" s="45">
        <v>10</v>
      </c>
      <c r="E10" t="s">
        <v>82</v>
      </c>
      <c r="F10" t="s">
        <v>86</v>
      </c>
      <c r="G10" t="s">
        <v>85</v>
      </c>
      <c r="H10">
        <v>15</v>
      </c>
      <c r="I10" s="31" t="s">
        <v>87</v>
      </c>
      <c r="J10" t="s">
        <v>86</v>
      </c>
      <c r="K10" t="s">
        <v>85</v>
      </c>
      <c r="L10">
        <v>16</v>
      </c>
      <c r="M10" t="s">
        <v>83</v>
      </c>
      <c r="N10" t="s">
        <v>84</v>
      </c>
      <c r="O10" t="str">
        <f t="shared" si="0"/>
        <v>SI(Plan!H$15=$A2;Plan!H$16)+</v>
      </c>
    </row>
    <row r="11" spans="1:15" x14ac:dyDescent="0.35">
      <c r="A11" s="48" t="s">
        <v>39</v>
      </c>
      <c r="B11" s="44" t="s">
        <v>97</v>
      </c>
      <c r="C11" s="45">
        <v>11</v>
      </c>
      <c r="E11" t="s">
        <v>82</v>
      </c>
      <c r="F11" t="s">
        <v>86</v>
      </c>
      <c r="G11" t="s">
        <v>85</v>
      </c>
      <c r="H11">
        <v>18</v>
      </c>
      <c r="I11" s="31" t="s">
        <v>87</v>
      </c>
      <c r="J11" t="s">
        <v>86</v>
      </c>
      <c r="K11" t="s">
        <v>85</v>
      </c>
      <c r="L11">
        <v>19</v>
      </c>
      <c r="M11" t="s">
        <v>83</v>
      </c>
      <c r="N11" t="s">
        <v>84</v>
      </c>
      <c r="O11" t="str">
        <f t="shared" si="0"/>
        <v>SI(Plan!H$18=$A2;Plan!H$19)+</v>
      </c>
    </row>
    <row r="12" spans="1:15" ht="16" thickBot="1" x14ac:dyDescent="0.4">
      <c r="A12" s="46" t="s">
        <v>40</v>
      </c>
      <c r="B12" s="44" t="s">
        <v>95</v>
      </c>
      <c r="C12" s="45">
        <v>12</v>
      </c>
      <c r="E12" t="s">
        <v>82</v>
      </c>
      <c r="F12" t="s">
        <v>86</v>
      </c>
      <c r="G12" t="s">
        <v>85</v>
      </c>
      <c r="H12">
        <v>21</v>
      </c>
      <c r="I12" s="31" t="s">
        <v>87</v>
      </c>
      <c r="J12" t="s">
        <v>86</v>
      </c>
      <c r="K12" t="s">
        <v>85</v>
      </c>
      <c r="L12">
        <v>22</v>
      </c>
      <c r="M12" t="s">
        <v>83</v>
      </c>
      <c r="N12" t="s">
        <v>84</v>
      </c>
      <c r="O12" t="str">
        <f t="shared" si="0"/>
        <v>SI(Plan!H$21=$A2;Plan!H$22)+</v>
      </c>
    </row>
    <row r="13" spans="1:15" x14ac:dyDescent="0.35">
      <c r="A13" s="43" t="s">
        <v>41</v>
      </c>
      <c r="B13" s="44" t="s">
        <v>81</v>
      </c>
      <c r="C13" s="45">
        <v>13</v>
      </c>
      <c r="E13" t="s">
        <v>82</v>
      </c>
      <c r="F13" t="s">
        <v>86</v>
      </c>
      <c r="G13" t="s">
        <v>85</v>
      </c>
      <c r="H13">
        <v>24</v>
      </c>
      <c r="I13" s="31" t="s">
        <v>87</v>
      </c>
      <c r="J13" t="s">
        <v>86</v>
      </c>
      <c r="K13" t="s">
        <v>85</v>
      </c>
      <c r="L13">
        <v>25</v>
      </c>
      <c r="M13" t="s">
        <v>83</v>
      </c>
      <c r="N13" t="s">
        <v>84</v>
      </c>
      <c r="O13" t="str">
        <f t="shared" si="0"/>
        <v>SI(Plan!H$24=$A2;Plan!H$25)+</v>
      </c>
    </row>
    <row r="14" spans="1:15" ht="16" thickBot="1" x14ac:dyDescent="0.4">
      <c r="A14" s="46" t="s">
        <v>42</v>
      </c>
      <c r="B14" s="51"/>
      <c r="C14" s="52"/>
      <c r="E14" t="s">
        <v>82</v>
      </c>
      <c r="F14" t="s">
        <v>86</v>
      </c>
      <c r="G14" t="s">
        <v>85</v>
      </c>
      <c r="H14">
        <v>27</v>
      </c>
      <c r="I14" s="31" t="s">
        <v>87</v>
      </c>
      <c r="J14" t="s">
        <v>86</v>
      </c>
      <c r="K14" t="s">
        <v>85</v>
      </c>
      <c r="L14">
        <v>28</v>
      </c>
      <c r="M14" t="s">
        <v>83</v>
      </c>
      <c r="N14" t="s">
        <v>84</v>
      </c>
      <c r="O14" t="str">
        <f t="shared" si="0"/>
        <v>SI(Plan!H$27=$A2;Plan!H$28)+</v>
      </c>
    </row>
    <row r="15" spans="1:15" x14ac:dyDescent="0.35">
      <c r="A15" s="43" t="s">
        <v>43</v>
      </c>
      <c r="B15" s="51"/>
      <c r="C15" s="52"/>
      <c r="E15" t="s">
        <v>82</v>
      </c>
      <c r="F15" t="s">
        <v>86</v>
      </c>
      <c r="G15" t="s">
        <v>85</v>
      </c>
      <c r="H15">
        <v>30</v>
      </c>
      <c r="I15" s="31" t="s">
        <v>87</v>
      </c>
      <c r="J15" t="s">
        <v>86</v>
      </c>
      <c r="K15" t="s">
        <v>85</v>
      </c>
      <c r="L15">
        <v>31</v>
      </c>
      <c r="M15" t="s">
        <v>83</v>
      </c>
      <c r="N15" t="s">
        <v>84</v>
      </c>
      <c r="O15" t="str">
        <f t="shared" si="0"/>
        <v>SI(Plan!H$30=$A2;Plan!H$31)+</v>
      </c>
    </row>
    <row r="16" spans="1:15" ht="16" thickBot="1" x14ac:dyDescent="0.4">
      <c r="A16" s="46" t="s">
        <v>44</v>
      </c>
      <c r="B16" s="51"/>
      <c r="C16" s="52"/>
      <c r="E16" t="s">
        <v>82</v>
      </c>
      <c r="F16" t="s">
        <v>86</v>
      </c>
      <c r="G16" t="s">
        <v>85</v>
      </c>
      <c r="H16">
        <v>33</v>
      </c>
      <c r="I16" s="31" t="s">
        <v>87</v>
      </c>
      <c r="J16" t="s">
        <v>86</v>
      </c>
      <c r="K16" t="s">
        <v>85</v>
      </c>
      <c r="L16">
        <v>34</v>
      </c>
      <c r="M16" t="s">
        <v>83</v>
      </c>
      <c r="N16" t="s">
        <v>84</v>
      </c>
      <c r="O16" t="str">
        <f t="shared" si="0"/>
        <v>SI(Plan!H$33=$A2;Plan!H$34)+</v>
      </c>
    </row>
    <row r="17" spans="1:15" x14ac:dyDescent="0.35">
      <c r="A17" s="43" t="s">
        <v>45</v>
      </c>
      <c r="B17" s="51"/>
      <c r="C17" s="52"/>
      <c r="E17" t="s">
        <v>82</v>
      </c>
      <c r="F17" t="s">
        <v>86</v>
      </c>
      <c r="G17" t="s">
        <v>85</v>
      </c>
      <c r="H17">
        <v>36</v>
      </c>
      <c r="I17" s="31" t="s">
        <v>87</v>
      </c>
      <c r="J17" t="s">
        <v>86</v>
      </c>
      <c r="K17" t="s">
        <v>85</v>
      </c>
      <c r="L17">
        <v>37</v>
      </c>
      <c r="M17" t="s">
        <v>83</v>
      </c>
      <c r="N17" t="s">
        <v>84</v>
      </c>
      <c r="O17" t="str">
        <f t="shared" si="0"/>
        <v>SI(Plan!H$36=$A2;Plan!H$37)+</v>
      </c>
    </row>
    <row r="18" spans="1:15" ht="16" thickBot="1" x14ac:dyDescent="0.4">
      <c r="A18" s="46" t="s">
        <v>46</v>
      </c>
      <c r="B18" s="51"/>
      <c r="C18" s="52"/>
      <c r="E18" t="s">
        <v>82</v>
      </c>
      <c r="F18" t="s">
        <v>86</v>
      </c>
      <c r="G18" t="s">
        <v>85</v>
      </c>
      <c r="H18">
        <v>39</v>
      </c>
      <c r="I18" s="31" t="s">
        <v>87</v>
      </c>
      <c r="J18" t="s">
        <v>86</v>
      </c>
      <c r="K18" t="s">
        <v>85</v>
      </c>
      <c r="L18">
        <v>40</v>
      </c>
      <c r="M18" t="s">
        <v>83</v>
      </c>
      <c r="N18" t="s">
        <v>84</v>
      </c>
      <c r="O18" t="str">
        <f t="shared" si="0"/>
        <v>SI(Plan!H$39=$A2;Plan!H$40)+</v>
      </c>
    </row>
    <row r="19" spans="1:15" ht="16" thickBot="1" x14ac:dyDescent="0.4">
      <c r="A19" s="49" t="s">
        <v>47</v>
      </c>
      <c r="B19" s="51"/>
      <c r="C19" s="52"/>
      <c r="E19" t="s">
        <v>82</v>
      </c>
      <c r="F19" t="s">
        <v>86</v>
      </c>
      <c r="G19" t="s">
        <v>85</v>
      </c>
      <c r="H19">
        <v>42</v>
      </c>
      <c r="I19" s="31" t="s">
        <v>87</v>
      </c>
      <c r="J19" t="s">
        <v>86</v>
      </c>
      <c r="K19" t="s">
        <v>85</v>
      </c>
      <c r="L19">
        <v>43</v>
      </c>
      <c r="M19" t="s">
        <v>83</v>
      </c>
      <c r="N19" t="s">
        <v>84</v>
      </c>
      <c r="O19" t="str">
        <f t="shared" si="0"/>
        <v>SI(Plan!H$42=$A2;Plan!H$43)+</v>
      </c>
    </row>
    <row r="20" spans="1:15" x14ac:dyDescent="0.35">
      <c r="A20" s="43" t="s">
        <v>48</v>
      </c>
      <c r="B20" s="51"/>
      <c r="C20" s="52"/>
      <c r="E20" t="s">
        <v>82</v>
      </c>
      <c r="F20" t="s">
        <v>86</v>
      </c>
      <c r="G20" t="s">
        <v>85</v>
      </c>
      <c r="H20">
        <v>45</v>
      </c>
      <c r="I20" s="31" t="s">
        <v>87</v>
      </c>
      <c r="J20" t="s">
        <v>86</v>
      </c>
      <c r="K20" t="s">
        <v>85</v>
      </c>
      <c r="L20">
        <v>46</v>
      </c>
      <c r="M20" t="s">
        <v>83</v>
      </c>
      <c r="N20" t="s">
        <v>84</v>
      </c>
      <c r="O20" t="str">
        <f t="shared" si="0"/>
        <v>SI(Plan!H$45=$A2;Plan!H$46)+</v>
      </c>
    </row>
    <row r="21" spans="1:15" ht="16" thickBot="1" x14ac:dyDescent="0.4">
      <c r="A21" s="46" t="s">
        <v>49</v>
      </c>
      <c r="B21" s="51"/>
      <c r="C21" s="52"/>
      <c r="E21" t="s">
        <v>82</v>
      </c>
      <c r="F21" t="s">
        <v>86</v>
      </c>
      <c r="G21" t="s">
        <v>85</v>
      </c>
      <c r="H21">
        <v>48</v>
      </c>
      <c r="I21" s="31" t="s">
        <v>87</v>
      </c>
      <c r="J21" t="s">
        <v>86</v>
      </c>
      <c r="K21" t="s">
        <v>85</v>
      </c>
      <c r="L21">
        <v>49</v>
      </c>
      <c r="M21" t="s">
        <v>83</v>
      </c>
      <c r="N21" t="s">
        <v>84</v>
      </c>
      <c r="O21" t="str">
        <f t="shared" si="0"/>
        <v>SI(Plan!H$48=$A2;Plan!H$49)+</v>
      </c>
    </row>
    <row r="22" spans="1:15" x14ac:dyDescent="0.35">
      <c r="A22" s="43" t="s">
        <v>50</v>
      </c>
      <c r="B22" s="51"/>
      <c r="C22" s="52"/>
      <c r="E22" t="s">
        <v>82</v>
      </c>
      <c r="F22" t="s">
        <v>86</v>
      </c>
      <c r="G22" t="s">
        <v>85</v>
      </c>
      <c r="H22">
        <v>51</v>
      </c>
      <c r="I22" s="31" t="s">
        <v>87</v>
      </c>
      <c r="J22" t="s">
        <v>86</v>
      </c>
      <c r="K22" t="s">
        <v>85</v>
      </c>
      <c r="L22">
        <v>52</v>
      </c>
      <c r="M22" t="s">
        <v>83</v>
      </c>
      <c r="N22" t="s">
        <v>84</v>
      </c>
      <c r="O22" t="str">
        <f t="shared" si="0"/>
        <v>SI(Plan!H$51=$A2;Plan!H$52)+</v>
      </c>
    </row>
    <row r="23" spans="1:15" ht="16" thickBot="1" x14ac:dyDescent="0.4">
      <c r="A23" s="46" t="s">
        <v>51</v>
      </c>
      <c r="E23" t="s">
        <v>82</v>
      </c>
      <c r="F23" t="s">
        <v>86</v>
      </c>
      <c r="G23" t="s">
        <v>85</v>
      </c>
      <c r="H23">
        <f>H22+3</f>
        <v>54</v>
      </c>
      <c r="I23" s="31" t="s">
        <v>87</v>
      </c>
      <c r="J23" t="s">
        <v>86</v>
      </c>
      <c r="K23" t="s">
        <v>85</v>
      </c>
      <c r="L23">
        <f>L22+3</f>
        <v>55</v>
      </c>
      <c r="M23" t="s">
        <v>83</v>
      </c>
      <c r="N23" t="s">
        <v>84</v>
      </c>
      <c r="O23" t="str">
        <f t="shared" ref="O23:O86" si="1">_xlfn.CONCAT(E23:N23)</f>
        <v>SI(Plan!H$54=$A2;Plan!H$55)+</v>
      </c>
    </row>
    <row r="24" spans="1:15" x14ac:dyDescent="0.35">
      <c r="A24" s="49" t="s">
        <v>52</v>
      </c>
      <c r="E24" t="s">
        <v>82</v>
      </c>
      <c r="F24" t="s">
        <v>86</v>
      </c>
      <c r="G24" t="s">
        <v>85</v>
      </c>
      <c r="H24">
        <f t="shared" ref="H24:H87" si="2">H23+3</f>
        <v>57</v>
      </c>
      <c r="I24" s="31" t="s">
        <v>87</v>
      </c>
      <c r="J24" t="s">
        <v>86</v>
      </c>
      <c r="K24" t="s">
        <v>85</v>
      </c>
      <c r="L24">
        <f t="shared" ref="L24:L87" si="3">L23+3</f>
        <v>58</v>
      </c>
      <c r="M24" t="s">
        <v>83</v>
      </c>
      <c r="N24" t="s">
        <v>84</v>
      </c>
      <c r="O24" t="str">
        <f t="shared" si="1"/>
        <v>SI(Plan!H$57=$A2;Plan!H$58)+</v>
      </c>
    </row>
    <row r="25" spans="1:15" ht="16" thickBot="1" x14ac:dyDescent="0.4">
      <c r="A25" s="49" t="s">
        <v>53</v>
      </c>
      <c r="E25" t="s">
        <v>82</v>
      </c>
      <c r="F25" t="s">
        <v>86</v>
      </c>
      <c r="G25" t="s">
        <v>85</v>
      </c>
      <c r="H25">
        <f t="shared" si="2"/>
        <v>60</v>
      </c>
      <c r="I25" s="31" t="s">
        <v>87</v>
      </c>
      <c r="J25" t="s">
        <v>86</v>
      </c>
      <c r="K25" t="s">
        <v>85</v>
      </c>
      <c r="L25">
        <f t="shared" si="3"/>
        <v>61</v>
      </c>
      <c r="M25" t="s">
        <v>83</v>
      </c>
      <c r="N25" t="s">
        <v>84</v>
      </c>
      <c r="O25" t="str">
        <f t="shared" si="1"/>
        <v>SI(Plan!H$60=$A2;Plan!H$61)+</v>
      </c>
    </row>
    <row r="26" spans="1:15" ht="16" thickBot="1" x14ac:dyDescent="0.4">
      <c r="A26" s="50" t="s">
        <v>54</v>
      </c>
      <c r="E26" t="s">
        <v>82</v>
      </c>
      <c r="F26" t="s">
        <v>86</v>
      </c>
      <c r="G26" t="s">
        <v>85</v>
      </c>
      <c r="H26">
        <f t="shared" si="2"/>
        <v>63</v>
      </c>
      <c r="I26" s="31" t="s">
        <v>87</v>
      </c>
      <c r="J26" t="s">
        <v>86</v>
      </c>
      <c r="K26" t="s">
        <v>85</v>
      </c>
      <c r="L26">
        <f t="shared" si="3"/>
        <v>64</v>
      </c>
      <c r="M26" t="s">
        <v>83</v>
      </c>
      <c r="N26" t="s">
        <v>84</v>
      </c>
      <c r="O26" t="str">
        <f t="shared" si="1"/>
        <v>SI(Plan!H$63=$A2;Plan!H$64)+</v>
      </c>
    </row>
    <row r="27" spans="1:15" ht="16" thickBot="1" x14ac:dyDescent="0.4">
      <c r="A27" s="50" t="s">
        <v>55</v>
      </c>
      <c r="E27" t="s">
        <v>82</v>
      </c>
      <c r="F27" t="s">
        <v>86</v>
      </c>
      <c r="G27" t="s">
        <v>85</v>
      </c>
      <c r="H27">
        <f t="shared" si="2"/>
        <v>66</v>
      </c>
      <c r="I27" s="31" t="s">
        <v>87</v>
      </c>
      <c r="J27" t="s">
        <v>86</v>
      </c>
      <c r="K27" t="s">
        <v>85</v>
      </c>
      <c r="L27">
        <f t="shared" si="3"/>
        <v>67</v>
      </c>
      <c r="M27" t="s">
        <v>83</v>
      </c>
      <c r="N27" t="s">
        <v>84</v>
      </c>
      <c r="O27" t="str">
        <f t="shared" si="1"/>
        <v>SI(Plan!H$66=$A2;Plan!H$67)+</v>
      </c>
    </row>
    <row r="28" spans="1:15" ht="16" thickBot="1" x14ac:dyDescent="0.4">
      <c r="A28" s="50" t="s">
        <v>56</v>
      </c>
      <c r="E28" t="s">
        <v>82</v>
      </c>
      <c r="F28" t="s">
        <v>86</v>
      </c>
      <c r="G28" t="s">
        <v>85</v>
      </c>
      <c r="H28">
        <f t="shared" si="2"/>
        <v>69</v>
      </c>
      <c r="I28" s="31" t="s">
        <v>87</v>
      </c>
      <c r="J28" t="s">
        <v>86</v>
      </c>
      <c r="K28" t="s">
        <v>85</v>
      </c>
      <c r="L28">
        <f t="shared" si="3"/>
        <v>70</v>
      </c>
      <c r="M28" t="s">
        <v>83</v>
      </c>
      <c r="N28" t="s">
        <v>84</v>
      </c>
      <c r="O28" t="str">
        <f t="shared" si="1"/>
        <v>SI(Plan!H$69=$A2;Plan!H$70)+</v>
      </c>
    </row>
    <row r="29" spans="1:15" ht="16" thickBot="1" x14ac:dyDescent="0.4">
      <c r="A29" s="49" t="s">
        <v>57</v>
      </c>
      <c r="E29" t="s">
        <v>82</v>
      </c>
      <c r="F29" t="s">
        <v>86</v>
      </c>
      <c r="G29" t="s">
        <v>85</v>
      </c>
      <c r="H29">
        <f t="shared" si="2"/>
        <v>72</v>
      </c>
      <c r="I29" s="31" t="s">
        <v>87</v>
      </c>
      <c r="J29" t="s">
        <v>86</v>
      </c>
      <c r="K29" t="s">
        <v>85</v>
      </c>
      <c r="L29">
        <f t="shared" si="3"/>
        <v>73</v>
      </c>
      <c r="M29" t="s">
        <v>83</v>
      </c>
      <c r="N29" t="s">
        <v>84</v>
      </c>
      <c r="O29" t="str">
        <f t="shared" si="1"/>
        <v>SI(Plan!H$72=$A2;Plan!H$73)+</v>
      </c>
    </row>
    <row r="30" spans="1:15" ht="16" thickBot="1" x14ac:dyDescent="0.4">
      <c r="A30" s="50" t="s">
        <v>58</v>
      </c>
      <c r="E30" t="s">
        <v>82</v>
      </c>
      <c r="F30" t="s">
        <v>86</v>
      </c>
      <c r="G30" t="s">
        <v>85</v>
      </c>
      <c r="H30">
        <f t="shared" si="2"/>
        <v>75</v>
      </c>
      <c r="I30" s="31" t="s">
        <v>87</v>
      </c>
      <c r="J30" t="s">
        <v>86</v>
      </c>
      <c r="K30" t="s">
        <v>85</v>
      </c>
      <c r="L30">
        <f t="shared" si="3"/>
        <v>76</v>
      </c>
      <c r="M30" t="s">
        <v>83</v>
      </c>
      <c r="N30" t="s">
        <v>84</v>
      </c>
      <c r="O30" t="str">
        <f t="shared" si="1"/>
        <v>SI(Plan!H$75=$A2;Plan!H$76)+</v>
      </c>
    </row>
    <row r="31" spans="1:15" ht="16" thickBot="1" x14ac:dyDescent="0.4">
      <c r="A31" s="49" t="s">
        <v>59</v>
      </c>
      <c r="E31" t="s">
        <v>82</v>
      </c>
      <c r="F31" t="s">
        <v>86</v>
      </c>
      <c r="G31" t="s">
        <v>85</v>
      </c>
      <c r="H31">
        <f t="shared" si="2"/>
        <v>78</v>
      </c>
      <c r="I31" s="31" t="s">
        <v>87</v>
      </c>
      <c r="J31" t="s">
        <v>86</v>
      </c>
      <c r="K31" t="s">
        <v>85</v>
      </c>
      <c r="L31">
        <f t="shared" si="3"/>
        <v>79</v>
      </c>
      <c r="M31" t="s">
        <v>83</v>
      </c>
      <c r="N31" t="s">
        <v>84</v>
      </c>
      <c r="O31" t="str">
        <f t="shared" si="1"/>
        <v>SI(Plan!H$78=$A2;Plan!H$79)+</v>
      </c>
    </row>
    <row r="32" spans="1:15" x14ac:dyDescent="0.35">
      <c r="A32" s="43" t="s">
        <v>60</v>
      </c>
      <c r="E32" t="s">
        <v>82</v>
      </c>
      <c r="F32" t="s">
        <v>86</v>
      </c>
      <c r="G32" t="s">
        <v>85</v>
      </c>
      <c r="H32">
        <f t="shared" si="2"/>
        <v>81</v>
      </c>
      <c r="I32" s="31" t="s">
        <v>87</v>
      </c>
      <c r="J32" t="s">
        <v>86</v>
      </c>
      <c r="K32" t="s">
        <v>85</v>
      </c>
      <c r="L32">
        <f t="shared" si="3"/>
        <v>82</v>
      </c>
      <c r="M32" t="s">
        <v>83</v>
      </c>
      <c r="N32" t="s">
        <v>84</v>
      </c>
      <c r="O32" t="str">
        <f t="shared" si="1"/>
        <v>SI(Plan!H$81=$A2;Plan!H$82)+</v>
      </c>
    </row>
    <row r="33" spans="1:15" ht="16" thickBot="1" x14ac:dyDescent="0.4">
      <c r="A33" s="46" t="s">
        <v>61</v>
      </c>
      <c r="E33" t="s">
        <v>82</v>
      </c>
      <c r="F33" t="s">
        <v>86</v>
      </c>
      <c r="G33" t="s">
        <v>85</v>
      </c>
      <c r="H33">
        <f t="shared" si="2"/>
        <v>84</v>
      </c>
      <c r="I33" s="31" t="s">
        <v>87</v>
      </c>
      <c r="J33" t="s">
        <v>86</v>
      </c>
      <c r="K33" t="s">
        <v>85</v>
      </c>
      <c r="L33">
        <f t="shared" si="3"/>
        <v>85</v>
      </c>
      <c r="M33" t="s">
        <v>83</v>
      </c>
      <c r="N33" t="s">
        <v>84</v>
      </c>
      <c r="O33" t="str">
        <f t="shared" si="1"/>
        <v>SI(Plan!H$84=$A2;Plan!H$85)+</v>
      </c>
    </row>
    <row r="34" spans="1:15" ht="16" thickBot="1" x14ac:dyDescent="0.4">
      <c r="A34" s="46" t="s">
        <v>62</v>
      </c>
      <c r="E34" t="s">
        <v>82</v>
      </c>
      <c r="F34" t="s">
        <v>86</v>
      </c>
      <c r="G34" t="s">
        <v>85</v>
      </c>
      <c r="H34">
        <f t="shared" si="2"/>
        <v>87</v>
      </c>
      <c r="I34" s="31" t="s">
        <v>87</v>
      </c>
      <c r="J34" t="s">
        <v>86</v>
      </c>
      <c r="K34" t="s">
        <v>85</v>
      </c>
      <c r="L34">
        <f t="shared" si="3"/>
        <v>88</v>
      </c>
      <c r="M34" t="s">
        <v>83</v>
      </c>
      <c r="N34" t="s">
        <v>84</v>
      </c>
      <c r="O34" t="str">
        <f t="shared" si="1"/>
        <v>SI(Plan!H$87=$A2;Plan!H$88)+</v>
      </c>
    </row>
    <row r="35" spans="1:15" x14ac:dyDescent="0.35">
      <c r="A35" s="43" t="s">
        <v>63</v>
      </c>
      <c r="E35" t="s">
        <v>82</v>
      </c>
      <c r="F35" t="s">
        <v>86</v>
      </c>
      <c r="G35" t="s">
        <v>85</v>
      </c>
      <c r="H35">
        <f t="shared" si="2"/>
        <v>90</v>
      </c>
      <c r="I35" s="31" t="s">
        <v>87</v>
      </c>
      <c r="J35" t="s">
        <v>86</v>
      </c>
      <c r="K35" t="s">
        <v>85</v>
      </c>
      <c r="L35">
        <f t="shared" si="3"/>
        <v>91</v>
      </c>
      <c r="M35" t="s">
        <v>83</v>
      </c>
      <c r="N35" t="s">
        <v>84</v>
      </c>
      <c r="O35" t="str">
        <f t="shared" si="1"/>
        <v>SI(Plan!H$90=$A2;Plan!H$91)+</v>
      </c>
    </row>
    <row r="36" spans="1:15" x14ac:dyDescent="0.35">
      <c r="A36" s="48" t="s">
        <v>64</v>
      </c>
      <c r="E36" t="s">
        <v>82</v>
      </c>
      <c r="F36" t="s">
        <v>86</v>
      </c>
      <c r="G36" t="s">
        <v>85</v>
      </c>
      <c r="H36">
        <f t="shared" si="2"/>
        <v>93</v>
      </c>
      <c r="I36" s="31" t="s">
        <v>87</v>
      </c>
      <c r="J36" t="s">
        <v>86</v>
      </c>
      <c r="K36" t="s">
        <v>85</v>
      </c>
      <c r="L36">
        <f t="shared" si="3"/>
        <v>94</v>
      </c>
      <c r="M36" t="s">
        <v>83</v>
      </c>
      <c r="N36" t="s">
        <v>84</v>
      </c>
      <c r="O36" t="str">
        <f t="shared" si="1"/>
        <v>SI(Plan!H$93=$A2;Plan!H$94)+</v>
      </c>
    </row>
    <row r="37" spans="1:15" ht="16" thickBot="1" x14ac:dyDescent="0.4">
      <c r="A37" s="46" t="s">
        <v>65</v>
      </c>
      <c r="E37" t="s">
        <v>82</v>
      </c>
      <c r="F37" t="s">
        <v>86</v>
      </c>
      <c r="G37" t="s">
        <v>85</v>
      </c>
      <c r="H37">
        <f t="shared" si="2"/>
        <v>96</v>
      </c>
      <c r="I37" s="31" t="s">
        <v>87</v>
      </c>
      <c r="J37" t="s">
        <v>86</v>
      </c>
      <c r="K37" t="s">
        <v>85</v>
      </c>
      <c r="L37">
        <f t="shared" si="3"/>
        <v>97</v>
      </c>
      <c r="M37" t="s">
        <v>83</v>
      </c>
      <c r="N37" t="s">
        <v>84</v>
      </c>
      <c r="O37" t="str">
        <f t="shared" si="1"/>
        <v>SI(Plan!H$96=$A2;Plan!H$97)+</v>
      </c>
    </row>
    <row r="38" spans="1:15" x14ac:dyDescent="0.35">
      <c r="A38" s="43" t="s">
        <v>66</v>
      </c>
      <c r="E38" t="s">
        <v>82</v>
      </c>
      <c r="F38" t="s">
        <v>86</v>
      </c>
      <c r="G38" t="s">
        <v>85</v>
      </c>
      <c r="H38">
        <f t="shared" si="2"/>
        <v>99</v>
      </c>
      <c r="I38" s="31" t="s">
        <v>87</v>
      </c>
      <c r="J38" t="s">
        <v>86</v>
      </c>
      <c r="K38" t="s">
        <v>85</v>
      </c>
      <c r="L38">
        <f t="shared" si="3"/>
        <v>100</v>
      </c>
      <c r="M38" t="s">
        <v>83</v>
      </c>
      <c r="N38" t="s">
        <v>84</v>
      </c>
      <c r="O38" t="str">
        <f t="shared" si="1"/>
        <v>SI(Plan!H$99=$A2;Plan!H$100)+</v>
      </c>
    </row>
    <row r="39" spans="1:15" x14ac:dyDescent="0.35">
      <c r="A39" s="48" t="s">
        <v>67</v>
      </c>
      <c r="E39" t="s">
        <v>82</v>
      </c>
      <c r="F39" t="s">
        <v>86</v>
      </c>
      <c r="G39" t="s">
        <v>85</v>
      </c>
      <c r="H39">
        <f t="shared" si="2"/>
        <v>102</v>
      </c>
      <c r="I39" s="31" t="s">
        <v>87</v>
      </c>
      <c r="J39" t="s">
        <v>86</v>
      </c>
      <c r="K39" t="s">
        <v>85</v>
      </c>
      <c r="L39">
        <f t="shared" si="3"/>
        <v>103</v>
      </c>
      <c r="M39" t="s">
        <v>83</v>
      </c>
      <c r="N39" t="s">
        <v>84</v>
      </c>
      <c r="O39" t="str">
        <f t="shared" si="1"/>
        <v>SI(Plan!H$102=$A2;Plan!H$103)+</v>
      </c>
    </row>
    <row r="40" spans="1:15" x14ac:dyDescent="0.35">
      <c r="A40" s="48" t="s">
        <v>68</v>
      </c>
      <c r="E40" t="s">
        <v>82</v>
      </c>
      <c r="F40" t="s">
        <v>86</v>
      </c>
      <c r="G40" t="s">
        <v>85</v>
      </c>
      <c r="H40">
        <f t="shared" si="2"/>
        <v>105</v>
      </c>
      <c r="I40" s="31" t="s">
        <v>87</v>
      </c>
      <c r="J40" t="s">
        <v>86</v>
      </c>
      <c r="K40" t="s">
        <v>85</v>
      </c>
      <c r="L40">
        <f t="shared" si="3"/>
        <v>106</v>
      </c>
      <c r="M40" t="s">
        <v>83</v>
      </c>
      <c r="N40" t="s">
        <v>84</v>
      </c>
      <c r="O40" t="str">
        <f t="shared" si="1"/>
        <v>SI(Plan!H$105=$A2;Plan!H$106)+</v>
      </c>
    </row>
    <row r="41" spans="1:15" x14ac:dyDescent="0.35">
      <c r="A41" s="48" t="s">
        <v>69</v>
      </c>
      <c r="E41" t="s">
        <v>82</v>
      </c>
      <c r="F41" t="s">
        <v>86</v>
      </c>
      <c r="G41" t="s">
        <v>85</v>
      </c>
      <c r="H41">
        <f t="shared" si="2"/>
        <v>108</v>
      </c>
      <c r="I41" s="31" t="s">
        <v>87</v>
      </c>
      <c r="J41" t="s">
        <v>86</v>
      </c>
      <c r="K41" t="s">
        <v>85</v>
      </c>
      <c r="L41">
        <f t="shared" si="3"/>
        <v>109</v>
      </c>
      <c r="M41" t="s">
        <v>83</v>
      </c>
      <c r="N41" t="s">
        <v>84</v>
      </c>
      <c r="O41" t="str">
        <f t="shared" si="1"/>
        <v>SI(Plan!H$108=$A2;Plan!H$109)+</v>
      </c>
    </row>
    <row r="42" spans="1:15" x14ac:dyDescent="0.35">
      <c r="A42" s="48" t="s">
        <v>70</v>
      </c>
      <c r="E42" t="s">
        <v>82</v>
      </c>
      <c r="F42" t="s">
        <v>86</v>
      </c>
      <c r="G42" t="s">
        <v>85</v>
      </c>
      <c r="H42">
        <f t="shared" si="2"/>
        <v>111</v>
      </c>
      <c r="I42" s="31" t="s">
        <v>87</v>
      </c>
      <c r="J42" t="s">
        <v>86</v>
      </c>
      <c r="K42" t="s">
        <v>85</v>
      </c>
      <c r="L42">
        <f t="shared" si="3"/>
        <v>112</v>
      </c>
      <c r="M42" t="s">
        <v>83</v>
      </c>
      <c r="N42" t="s">
        <v>84</v>
      </c>
      <c r="O42" t="str">
        <f t="shared" si="1"/>
        <v>SI(Plan!H$111=$A2;Plan!H$112)+</v>
      </c>
    </row>
    <row r="43" spans="1:15" ht="16" thickBot="1" x14ac:dyDescent="0.4">
      <c r="A43" s="46" t="s">
        <v>71</v>
      </c>
      <c r="E43" t="s">
        <v>82</v>
      </c>
      <c r="F43" t="s">
        <v>86</v>
      </c>
      <c r="G43" t="s">
        <v>85</v>
      </c>
      <c r="H43">
        <f t="shared" si="2"/>
        <v>114</v>
      </c>
      <c r="I43" s="31" t="s">
        <v>87</v>
      </c>
      <c r="J43" t="s">
        <v>86</v>
      </c>
      <c r="K43" t="s">
        <v>85</v>
      </c>
      <c r="L43">
        <f t="shared" si="3"/>
        <v>115</v>
      </c>
      <c r="M43" t="s">
        <v>83</v>
      </c>
      <c r="N43" t="s">
        <v>84</v>
      </c>
      <c r="O43" t="str">
        <f t="shared" si="1"/>
        <v>SI(Plan!H$114=$A2;Plan!H$115)+</v>
      </c>
    </row>
    <row r="44" spans="1:15" ht="16" thickBot="1" x14ac:dyDescent="0.4">
      <c r="A44" s="50" t="s">
        <v>72</v>
      </c>
      <c r="E44" t="s">
        <v>82</v>
      </c>
      <c r="F44" t="s">
        <v>86</v>
      </c>
      <c r="G44" t="s">
        <v>85</v>
      </c>
      <c r="H44">
        <f t="shared" si="2"/>
        <v>117</v>
      </c>
      <c r="I44" s="31" t="s">
        <v>87</v>
      </c>
      <c r="J44" t="s">
        <v>86</v>
      </c>
      <c r="K44" t="s">
        <v>85</v>
      </c>
      <c r="L44">
        <f t="shared" si="3"/>
        <v>118</v>
      </c>
      <c r="M44" t="s">
        <v>83</v>
      </c>
      <c r="N44" t="s">
        <v>84</v>
      </c>
      <c r="O44" t="str">
        <f t="shared" si="1"/>
        <v>SI(Plan!H$117=$A2;Plan!H$118)+</v>
      </c>
    </row>
    <row r="45" spans="1:15" x14ac:dyDescent="0.35">
      <c r="E45" t="s">
        <v>82</v>
      </c>
      <c r="F45" t="s">
        <v>86</v>
      </c>
      <c r="G45" t="s">
        <v>85</v>
      </c>
      <c r="H45">
        <f t="shared" si="2"/>
        <v>120</v>
      </c>
      <c r="I45" s="31" t="s">
        <v>87</v>
      </c>
      <c r="J45" t="s">
        <v>86</v>
      </c>
      <c r="K45" t="s">
        <v>85</v>
      </c>
      <c r="L45">
        <f t="shared" si="3"/>
        <v>121</v>
      </c>
      <c r="M45" t="s">
        <v>83</v>
      </c>
      <c r="N45" t="s">
        <v>84</v>
      </c>
      <c r="O45" t="str">
        <f t="shared" si="1"/>
        <v>SI(Plan!H$120=$A2;Plan!H$121)+</v>
      </c>
    </row>
    <row r="46" spans="1:15" x14ac:dyDescent="0.35">
      <c r="E46" t="s">
        <v>82</v>
      </c>
      <c r="F46" t="s">
        <v>86</v>
      </c>
      <c r="G46" t="s">
        <v>85</v>
      </c>
      <c r="H46">
        <f t="shared" si="2"/>
        <v>123</v>
      </c>
      <c r="I46" s="31" t="s">
        <v>87</v>
      </c>
      <c r="J46" t="s">
        <v>86</v>
      </c>
      <c r="K46" t="s">
        <v>85</v>
      </c>
      <c r="L46">
        <f t="shared" si="3"/>
        <v>124</v>
      </c>
      <c r="M46" t="s">
        <v>83</v>
      </c>
      <c r="N46" t="s">
        <v>84</v>
      </c>
      <c r="O46" t="str">
        <f t="shared" si="1"/>
        <v>SI(Plan!H$123=$A2;Plan!H$124)+</v>
      </c>
    </row>
    <row r="47" spans="1:15" x14ac:dyDescent="0.35">
      <c r="E47" t="s">
        <v>82</v>
      </c>
      <c r="F47" t="s">
        <v>86</v>
      </c>
      <c r="G47" t="s">
        <v>85</v>
      </c>
      <c r="H47">
        <f t="shared" si="2"/>
        <v>126</v>
      </c>
      <c r="I47" s="31" t="s">
        <v>87</v>
      </c>
      <c r="J47" t="s">
        <v>86</v>
      </c>
      <c r="K47" t="s">
        <v>85</v>
      </c>
      <c r="L47">
        <f t="shared" si="3"/>
        <v>127</v>
      </c>
      <c r="M47" t="s">
        <v>83</v>
      </c>
      <c r="N47" t="s">
        <v>84</v>
      </c>
      <c r="O47" t="str">
        <f t="shared" si="1"/>
        <v>SI(Plan!H$126=$A2;Plan!H$127)+</v>
      </c>
    </row>
    <row r="48" spans="1:15" x14ac:dyDescent="0.35">
      <c r="E48" t="s">
        <v>82</v>
      </c>
      <c r="F48" t="s">
        <v>86</v>
      </c>
      <c r="G48" t="s">
        <v>85</v>
      </c>
      <c r="H48">
        <f t="shared" si="2"/>
        <v>129</v>
      </c>
      <c r="I48" s="31" t="s">
        <v>87</v>
      </c>
      <c r="J48" t="s">
        <v>86</v>
      </c>
      <c r="K48" t="s">
        <v>85</v>
      </c>
      <c r="L48">
        <f t="shared" si="3"/>
        <v>130</v>
      </c>
      <c r="M48" t="s">
        <v>83</v>
      </c>
      <c r="N48" t="s">
        <v>84</v>
      </c>
      <c r="O48" t="str">
        <f t="shared" si="1"/>
        <v>SI(Plan!H$129=$A2;Plan!H$130)+</v>
      </c>
    </row>
    <row r="49" spans="5:15" x14ac:dyDescent="0.35">
      <c r="E49" t="s">
        <v>82</v>
      </c>
      <c r="F49" t="s">
        <v>86</v>
      </c>
      <c r="G49" t="s">
        <v>85</v>
      </c>
      <c r="H49">
        <f t="shared" si="2"/>
        <v>132</v>
      </c>
      <c r="I49" s="31" t="s">
        <v>87</v>
      </c>
      <c r="J49" t="s">
        <v>86</v>
      </c>
      <c r="K49" t="s">
        <v>85</v>
      </c>
      <c r="L49">
        <f t="shared" si="3"/>
        <v>133</v>
      </c>
      <c r="M49" t="s">
        <v>83</v>
      </c>
      <c r="N49" t="s">
        <v>84</v>
      </c>
      <c r="O49" t="str">
        <f t="shared" si="1"/>
        <v>SI(Plan!H$132=$A2;Plan!H$133)+</v>
      </c>
    </row>
    <row r="50" spans="5:15" x14ac:dyDescent="0.35">
      <c r="E50" t="s">
        <v>82</v>
      </c>
      <c r="F50" t="s">
        <v>86</v>
      </c>
      <c r="G50" t="s">
        <v>85</v>
      </c>
      <c r="H50">
        <f t="shared" si="2"/>
        <v>135</v>
      </c>
      <c r="I50" s="31" t="s">
        <v>87</v>
      </c>
      <c r="J50" t="s">
        <v>86</v>
      </c>
      <c r="K50" t="s">
        <v>85</v>
      </c>
      <c r="L50">
        <f t="shared" si="3"/>
        <v>136</v>
      </c>
      <c r="M50" t="s">
        <v>83</v>
      </c>
      <c r="N50" t="s">
        <v>84</v>
      </c>
      <c r="O50" t="str">
        <f t="shared" si="1"/>
        <v>SI(Plan!H$135=$A2;Plan!H$136)+</v>
      </c>
    </row>
    <row r="51" spans="5:15" x14ac:dyDescent="0.35">
      <c r="E51" t="s">
        <v>82</v>
      </c>
      <c r="F51" t="s">
        <v>86</v>
      </c>
      <c r="G51" t="s">
        <v>85</v>
      </c>
      <c r="H51">
        <f t="shared" si="2"/>
        <v>138</v>
      </c>
      <c r="I51" s="31" t="s">
        <v>87</v>
      </c>
      <c r="J51" t="s">
        <v>86</v>
      </c>
      <c r="K51" t="s">
        <v>85</v>
      </c>
      <c r="L51">
        <f t="shared" si="3"/>
        <v>139</v>
      </c>
      <c r="M51" t="s">
        <v>83</v>
      </c>
      <c r="N51" t="s">
        <v>84</v>
      </c>
      <c r="O51" t="str">
        <f t="shared" si="1"/>
        <v>SI(Plan!H$138=$A2;Plan!H$139)+</v>
      </c>
    </row>
    <row r="52" spans="5:15" x14ac:dyDescent="0.35">
      <c r="E52" t="s">
        <v>82</v>
      </c>
      <c r="F52" t="s">
        <v>86</v>
      </c>
      <c r="G52" t="s">
        <v>85</v>
      </c>
      <c r="H52">
        <f t="shared" si="2"/>
        <v>141</v>
      </c>
      <c r="I52" s="31" t="s">
        <v>87</v>
      </c>
      <c r="J52" t="s">
        <v>86</v>
      </c>
      <c r="K52" t="s">
        <v>85</v>
      </c>
      <c r="L52">
        <f t="shared" si="3"/>
        <v>142</v>
      </c>
      <c r="M52" t="s">
        <v>83</v>
      </c>
      <c r="N52" t="s">
        <v>84</v>
      </c>
      <c r="O52" t="str">
        <f t="shared" si="1"/>
        <v>SI(Plan!H$141=$A2;Plan!H$142)+</v>
      </c>
    </row>
    <row r="53" spans="5:15" x14ac:dyDescent="0.35">
      <c r="E53" t="s">
        <v>82</v>
      </c>
      <c r="F53" t="s">
        <v>86</v>
      </c>
      <c r="G53" t="s">
        <v>85</v>
      </c>
      <c r="H53">
        <f t="shared" si="2"/>
        <v>144</v>
      </c>
      <c r="I53" s="31" t="s">
        <v>87</v>
      </c>
      <c r="J53" t="s">
        <v>86</v>
      </c>
      <c r="K53" t="s">
        <v>85</v>
      </c>
      <c r="L53">
        <f t="shared" si="3"/>
        <v>145</v>
      </c>
      <c r="M53" t="s">
        <v>83</v>
      </c>
      <c r="N53" t="s">
        <v>84</v>
      </c>
      <c r="O53" t="str">
        <f t="shared" si="1"/>
        <v>SI(Plan!H$144=$A2;Plan!H$145)+</v>
      </c>
    </row>
    <row r="54" spans="5:15" x14ac:dyDescent="0.35">
      <c r="E54" t="s">
        <v>82</v>
      </c>
      <c r="F54" t="s">
        <v>86</v>
      </c>
      <c r="G54" t="s">
        <v>85</v>
      </c>
      <c r="H54">
        <f t="shared" si="2"/>
        <v>147</v>
      </c>
      <c r="I54" s="31" t="s">
        <v>87</v>
      </c>
      <c r="J54" t="s">
        <v>86</v>
      </c>
      <c r="K54" t="s">
        <v>85</v>
      </c>
      <c r="L54">
        <f t="shared" si="3"/>
        <v>148</v>
      </c>
      <c r="M54" t="s">
        <v>83</v>
      </c>
      <c r="N54" t="s">
        <v>84</v>
      </c>
      <c r="O54" t="str">
        <f t="shared" si="1"/>
        <v>SI(Plan!H$147=$A2;Plan!H$148)+</v>
      </c>
    </row>
    <row r="55" spans="5:15" x14ac:dyDescent="0.35">
      <c r="E55" t="s">
        <v>82</v>
      </c>
      <c r="F55" t="s">
        <v>86</v>
      </c>
      <c r="G55" t="s">
        <v>85</v>
      </c>
      <c r="H55">
        <f t="shared" si="2"/>
        <v>150</v>
      </c>
      <c r="I55" s="31" t="s">
        <v>87</v>
      </c>
      <c r="J55" t="s">
        <v>86</v>
      </c>
      <c r="K55" t="s">
        <v>85</v>
      </c>
      <c r="L55">
        <f t="shared" si="3"/>
        <v>151</v>
      </c>
      <c r="M55" t="s">
        <v>83</v>
      </c>
      <c r="N55" t="s">
        <v>84</v>
      </c>
      <c r="O55" t="str">
        <f t="shared" si="1"/>
        <v>SI(Plan!H$150=$A2;Plan!H$151)+</v>
      </c>
    </row>
    <row r="56" spans="5:15" x14ac:dyDescent="0.35">
      <c r="E56" t="s">
        <v>82</v>
      </c>
      <c r="F56" t="s">
        <v>86</v>
      </c>
      <c r="G56" t="s">
        <v>85</v>
      </c>
      <c r="H56">
        <f t="shared" si="2"/>
        <v>153</v>
      </c>
      <c r="I56" s="31" t="s">
        <v>87</v>
      </c>
      <c r="J56" t="s">
        <v>86</v>
      </c>
      <c r="K56" t="s">
        <v>85</v>
      </c>
      <c r="L56">
        <f t="shared" si="3"/>
        <v>154</v>
      </c>
      <c r="M56" t="s">
        <v>83</v>
      </c>
      <c r="N56" t="s">
        <v>84</v>
      </c>
      <c r="O56" t="str">
        <f t="shared" si="1"/>
        <v>SI(Plan!H$153=$A2;Plan!H$154)+</v>
      </c>
    </row>
    <row r="57" spans="5:15" x14ac:dyDescent="0.35">
      <c r="E57" t="s">
        <v>82</v>
      </c>
      <c r="F57" t="s">
        <v>86</v>
      </c>
      <c r="G57" t="s">
        <v>85</v>
      </c>
      <c r="H57">
        <f t="shared" si="2"/>
        <v>156</v>
      </c>
      <c r="I57" s="31" t="s">
        <v>87</v>
      </c>
      <c r="J57" t="s">
        <v>86</v>
      </c>
      <c r="K57" t="s">
        <v>85</v>
      </c>
      <c r="L57">
        <f t="shared" si="3"/>
        <v>157</v>
      </c>
      <c r="M57" t="s">
        <v>83</v>
      </c>
      <c r="N57" t="s">
        <v>84</v>
      </c>
      <c r="O57" t="str">
        <f t="shared" si="1"/>
        <v>SI(Plan!H$156=$A2;Plan!H$157)+</v>
      </c>
    </row>
    <row r="58" spans="5:15" x14ac:dyDescent="0.35">
      <c r="E58" t="s">
        <v>82</v>
      </c>
      <c r="F58" t="s">
        <v>86</v>
      </c>
      <c r="G58" t="s">
        <v>85</v>
      </c>
      <c r="H58">
        <f t="shared" si="2"/>
        <v>159</v>
      </c>
      <c r="I58" s="31" t="s">
        <v>87</v>
      </c>
      <c r="J58" t="s">
        <v>86</v>
      </c>
      <c r="K58" t="s">
        <v>85</v>
      </c>
      <c r="L58">
        <f t="shared" si="3"/>
        <v>160</v>
      </c>
      <c r="M58" t="s">
        <v>83</v>
      </c>
      <c r="N58" t="s">
        <v>84</v>
      </c>
      <c r="O58" t="str">
        <f t="shared" si="1"/>
        <v>SI(Plan!H$159=$A2;Plan!H$160)+</v>
      </c>
    </row>
    <row r="59" spans="5:15" x14ac:dyDescent="0.35">
      <c r="E59" t="s">
        <v>82</v>
      </c>
      <c r="F59" t="s">
        <v>86</v>
      </c>
      <c r="G59" t="s">
        <v>85</v>
      </c>
      <c r="H59">
        <f t="shared" si="2"/>
        <v>162</v>
      </c>
      <c r="I59" s="31" t="s">
        <v>87</v>
      </c>
      <c r="J59" t="s">
        <v>86</v>
      </c>
      <c r="K59" t="s">
        <v>85</v>
      </c>
      <c r="L59">
        <f t="shared" si="3"/>
        <v>163</v>
      </c>
      <c r="M59" t="s">
        <v>83</v>
      </c>
      <c r="N59" t="s">
        <v>84</v>
      </c>
      <c r="O59" t="str">
        <f t="shared" si="1"/>
        <v>SI(Plan!H$162=$A2;Plan!H$163)+</v>
      </c>
    </row>
    <row r="60" spans="5:15" x14ac:dyDescent="0.35">
      <c r="E60" t="s">
        <v>82</v>
      </c>
      <c r="F60" t="s">
        <v>86</v>
      </c>
      <c r="G60" t="s">
        <v>85</v>
      </c>
      <c r="H60">
        <f t="shared" si="2"/>
        <v>165</v>
      </c>
      <c r="I60" s="31" t="s">
        <v>87</v>
      </c>
      <c r="J60" t="s">
        <v>86</v>
      </c>
      <c r="K60" t="s">
        <v>85</v>
      </c>
      <c r="L60">
        <f t="shared" si="3"/>
        <v>166</v>
      </c>
      <c r="M60" t="s">
        <v>83</v>
      </c>
      <c r="N60" t="s">
        <v>84</v>
      </c>
      <c r="O60" t="str">
        <f t="shared" si="1"/>
        <v>SI(Plan!H$165=$A2;Plan!H$166)+</v>
      </c>
    </row>
    <row r="61" spans="5:15" x14ac:dyDescent="0.35">
      <c r="E61" t="s">
        <v>82</v>
      </c>
      <c r="F61" t="s">
        <v>86</v>
      </c>
      <c r="G61" t="s">
        <v>85</v>
      </c>
      <c r="H61">
        <f t="shared" si="2"/>
        <v>168</v>
      </c>
      <c r="I61" s="31" t="s">
        <v>87</v>
      </c>
      <c r="J61" t="s">
        <v>86</v>
      </c>
      <c r="K61" t="s">
        <v>85</v>
      </c>
      <c r="L61">
        <f t="shared" si="3"/>
        <v>169</v>
      </c>
      <c r="M61" t="s">
        <v>83</v>
      </c>
      <c r="N61" t="s">
        <v>84</v>
      </c>
      <c r="O61" t="str">
        <f t="shared" si="1"/>
        <v>SI(Plan!H$168=$A2;Plan!H$169)+</v>
      </c>
    </row>
    <row r="62" spans="5:15" x14ac:dyDescent="0.35">
      <c r="E62" t="s">
        <v>82</v>
      </c>
      <c r="F62" t="s">
        <v>86</v>
      </c>
      <c r="G62" t="s">
        <v>85</v>
      </c>
      <c r="H62">
        <f t="shared" si="2"/>
        <v>171</v>
      </c>
      <c r="I62" s="31" t="s">
        <v>87</v>
      </c>
      <c r="J62" t="s">
        <v>86</v>
      </c>
      <c r="K62" t="s">
        <v>85</v>
      </c>
      <c r="L62">
        <f t="shared" si="3"/>
        <v>172</v>
      </c>
      <c r="M62" t="s">
        <v>83</v>
      </c>
      <c r="N62" t="s">
        <v>84</v>
      </c>
      <c r="O62" t="str">
        <f t="shared" si="1"/>
        <v>SI(Plan!H$171=$A2;Plan!H$172)+</v>
      </c>
    </row>
    <row r="63" spans="5:15" x14ac:dyDescent="0.35">
      <c r="E63" t="s">
        <v>82</v>
      </c>
      <c r="F63" t="s">
        <v>86</v>
      </c>
      <c r="G63" t="s">
        <v>85</v>
      </c>
      <c r="H63">
        <f t="shared" si="2"/>
        <v>174</v>
      </c>
      <c r="I63" s="31" t="s">
        <v>87</v>
      </c>
      <c r="J63" t="s">
        <v>86</v>
      </c>
      <c r="K63" t="s">
        <v>85</v>
      </c>
      <c r="L63">
        <f t="shared" si="3"/>
        <v>175</v>
      </c>
      <c r="M63" t="s">
        <v>83</v>
      </c>
      <c r="N63" t="s">
        <v>84</v>
      </c>
      <c r="O63" t="str">
        <f t="shared" si="1"/>
        <v>SI(Plan!H$174=$A2;Plan!H$175)+</v>
      </c>
    </row>
    <row r="64" spans="5:15" x14ac:dyDescent="0.35">
      <c r="E64" t="s">
        <v>82</v>
      </c>
      <c r="F64" t="s">
        <v>86</v>
      </c>
      <c r="G64" t="s">
        <v>85</v>
      </c>
      <c r="H64">
        <f t="shared" si="2"/>
        <v>177</v>
      </c>
      <c r="I64" s="31" t="s">
        <v>87</v>
      </c>
      <c r="J64" t="s">
        <v>86</v>
      </c>
      <c r="K64" t="s">
        <v>85</v>
      </c>
      <c r="L64">
        <f t="shared" si="3"/>
        <v>178</v>
      </c>
      <c r="M64" t="s">
        <v>83</v>
      </c>
      <c r="N64" t="s">
        <v>84</v>
      </c>
      <c r="O64" t="str">
        <f t="shared" si="1"/>
        <v>SI(Plan!H$177=$A2;Plan!H$178)+</v>
      </c>
    </row>
    <row r="65" spans="5:15" x14ac:dyDescent="0.35">
      <c r="E65" t="s">
        <v>82</v>
      </c>
      <c r="F65" t="s">
        <v>86</v>
      </c>
      <c r="G65" t="s">
        <v>85</v>
      </c>
      <c r="H65">
        <f t="shared" si="2"/>
        <v>180</v>
      </c>
      <c r="I65" s="31" t="s">
        <v>87</v>
      </c>
      <c r="J65" t="s">
        <v>86</v>
      </c>
      <c r="K65" t="s">
        <v>85</v>
      </c>
      <c r="L65">
        <f t="shared" si="3"/>
        <v>181</v>
      </c>
      <c r="M65" t="s">
        <v>83</v>
      </c>
      <c r="N65" t="s">
        <v>84</v>
      </c>
      <c r="O65" t="str">
        <f t="shared" si="1"/>
        <v>SI(Plan!H$180=$A2;Plan!H$181)+</v>
      </c>
    </row>
    <row r="66" spans="5:15" x14ac:dyDescent="0.35">
      <c r="E66" t="s">
        <v>82</v>
      </c>
      <c r="F66" t="s">
        <v>86</v>
      </c>
      <c r="G66" t="s">
        <v>85</v>
      </c>
      <c r="H66">
        <f t="shared" si="2"/>
        <v>183</v>
      </c>
      <c r="I66" s="31" t="s">
        <v>87</v>
      </c>
      <c r="J66" t="s">
        <v>86</v>
      </c>
      <c r="K66" t="s">
        <v>85</v>
      </c>
      <c r="L66">
        <f t="shared" si="3"/>
        <v>184</v>
      </c>
      <c r="M66" t="s">
        <v>83</v>
      </c>
      <c r="N66" t="s">
        <v>84</v>
      </c>
      <c r="O66" t="str">
        <f t="shared" si="1"/>
        <v>SI(Plan!H$183=$A2;Plan!H$184)+</v>
      </c>
    </row>
    <row r="67" spans="5:15" x14ac:dyDescent="0.35">
      <c r="E67" t="s">
        <v>82</v>
      </c>
      <c r="F67" t="s">
        <v>86</v>
      </c>
      <c r="G67" t="s">
        <v>85</v>
      </c>
      <c r="H67">
        <f t="shared" si="2"/>
        <v>186</v>
      </c>
      <c r="I67" s="31" t="s">
        <v>87</v>
      </c>
      <c r="J67" t="s">
        <v>86</v>
      </c>
      <c r="K67" t="s">
        <v>85</v>
      </c>
      <c r="L67">
        <f t="shared" si="3"/>
        <v>187</v>
      </c>
      <c r="M67" t="s">
        <v>83</v>
      </c>
      <c r="N67" t="s">
        <v>84</v>
      </c>
      <c r="O67" t="str">
        <f t="shared" si="1"/>
        <v>SI(Plan!H$186=$A2;Plan!H$187)+</v>
      </c>
    </row>
    <row r="68" spans="5:15" x14ac:dyDescent="0.35">
      <c r="E68" t="s">
        <v>82</v>
      </c>
      <c r="F68" t="s">
        <v>86</v>
      </c>
      <c r="G68" t="s">
        <v>85</v>
      </c>
      <c r="H68">
        <f t="shared" si="2"/>
        <v>189</v>
      </c>
      <c r="I68" s="31" t="s">
        <v>87</v>
      </c>
      <c r="J68" t="s">
        <v>86</v>
      </c>
      <c r="K68" t="s">
        <v>85</v>
      </c>
      <c r="L68">
        <f t="shared" si="3"/>
        <v>190</v>
      </c>
      <c r="M68" t="s">
        <v>83</v>
      </c>
      <c r="N68" t="s">
        <v>84</v>
      </c>
      <c r="O68" t="str">
        <f t="shared" si="1"/>
        <v>SI(Plan!H$189=$A2;Plan!H$190)+</v>
      </c>
    </row>
    <row r="69" spans="5:15" x14ac:dyDescent="0.35">
      <c r="E69" t="s">
        <v>82</v>
      </c>
      <c r="F69" t="s">
        <v>86</v>
      </c>
      <c r="G69" t="s">
        <v>85</v>
      </c>
      <c r="H69">
        <f t="shared" si="2"/>
        <v>192</v>
      </c>
      <c r="I69" s="31" t="s">
        <v>87</v>
      </c>
      <c r="J69" t="s">
        <v>86</v>
      </c>
      <c r="K69" t="s">
        <v>85</v>
      </c>
      <c r="L69">
        <f t="shared" si="3"/>
        <v>193</v>
      </c>
      <c r="M69" t="s">
        <v>83</v>
      </c>
      <c r="N69" t="s">
        <v>84</v>
      </c>
      <c r="O69" t="str">
        <f t="shared" si="1"/>
        <v>SI(Plan!H$192=$A2;Plan!H$193)+</v>
      </c>
    </row>
    <row r="70" spans="5:15" x14ac:dyDescent="0.35">
      <c r="E70" t="s">
        <v>82</v>
      </c>
      <c r="F70" t="s">
        <v>86</v>
      </c>
      <c r="G70" t="s">
        <v>85</v>
      </c>
      <c r="H70">
        <f t="shared" si="2"/>
        <v>195</v>
      </c>
      <c r="I70" s="31" t="s">
        <v>87</v>
      </c>
      <c r="J70" t="s">
        <v>86</v>
      </c>
      <c r="K70" t="s">
        <v>85</v>
      </c>
      <c r="L70">
        <f t="shared" si="3"/>
        <v>196</v>
      </c>
      <c r="M70" t="s">
        <v>83</v>
      </c>
      <c r="N70" t="s">
        <v>84</v>
      </c>
      <c r="O70" t="str">
        <f t="shared" si="1"/>
        <v>SI(Plan!H$195=$A2;Plan!H$196)+</v>
      </c>
    </row>
    <row r="71" spans="5:15" x14ac:dyDescent="0.35">
      <c r="E71" t="s">
        <v>82</v>
      </c>
      <c r="F71" t="s">
        <v>86</v>
      </c>
      <c r="G71" t="s">
        <v>85</v>
      </c>
      <c r="H71">
        <f t="shared" si="2"/>
        <v>198</v>
      </c>
      <c r="I71" s="31" t="s">
        <v>87</v>
      </c>
      <c r="J71" t="s">
        <v>86</v>
      </c>
      <c r="K71" t="s">
        <v>85</v>
      </c>
      <c r="L71">
        <f t="shared" si="3"/>
        <v>199</v>
      </c>
      <c r="M71" t="s">
        <v>83</v>
      </c>
      <c r="N71" t="s">
        <v>84</v>
      </c>
      <c r="O71" t="str">
        <f t="shared" si="1"/>
        <v>SI(Plan!H$198=$A2;Plan!H$199)+</v>
      </c>
    </row>
    <row r="72" spans="5:15" x14ac:dyDescent="0.35">
      <c r="E72" t="s">
        <v>82</v>
      </c>
      <c r="F72" t="s">
        <v>86</v>
      </c>
      <c r="G72" t="s">
        <v>85</v>
      </c>
      <c r="H72">
        <f t="shared" si="2"/>
        <v>201</v>
      </c>
      <c r="I72" s="31" t="s">
        <v>87</v>
      </c>
      <c r="J72" t="s">
        <v>86</v>
      </c>
      <c r="K72" t="s">
        <v>85</v>
      </c>
      <c r="L72">
        <f t="shared" si="3"/>
        <v>202</v>
      </c>
      <c r="M72" t="s">
        <v>83</v>
      </c>
      <c r="N72" t="s">
        <v>84</v>
      </c>
      <c r="O72" t="str">
        <f t="shared" si="1"/>
        <v>SI(Plan!H$201=$A2;Plan!H$202)+</v>
      </c>
    </row>
    <row r="73" spans="5:15" x14ac:dyDescent="0.35">
      <c r="E73" t="s">
        <v>82</v>
      </c>
      <c r="F73" t="s">
        <v>86</v>
      </c>
      <c r="G73" t="s">
        <v>85</v>
      </c>
      <c r="H73">
        <f t="shared" si="2"/>
        <v>204</v>
      </c>
      <c r="I73" s="31" t="s">
        <v>87</v>
      </c>
      <c r="J73" t="s">
        <v>86</v>
      </c>
      <c r="K73" t="s">
        <v>85</v>
      </c>
      <c r="L73">
        <f t="shared" si="3"/>
        <v>205</v>
      </c>
      <c r="M73" t="s">
        <v>83</v>
      </c>
      <c r="N73" t="s">
        <v>84</v>
      </c>
      <c r="O73" t="str">
        <f t="shared" si="1"/>
        <v>SI(Plan!H$204=$A2;Plan!H$205)+</v>
      </c>
    </row>
    <row r="74" spans="5:15" x14ac:dyDescent="0.35">
      <c r="E74" t="s">
        <v>82</v>
      </c>
      <c r="F74" t="s">
        <v>86</v>
      </c>
      <c r="G74" t="s">
        <v>85</v>
      </c>
      <c r="H74">
        <f t="shared" si="2"/>
        <v>207</v>
      </c>
      <c r="I74" s="31" t="s">
        <v>87</v>
      </c>
      <c r="J74" t="s">
        <v>86</v>
      </c>
      <c r="K74" t="s">
        <v>85</v>
      </c>
      <c r="L74">
        <f t="shared" si="3"/>
        <v>208</v>
      </c>
      <c r="M74" t="s">
        <v>83</v>
      </c>
      <c r="N74" t="s">
        <v>84</v>
      </c>
      <c r="O74" t="str">
        <f t="shared" si="1"/>
        <v>SI(Plan!H$207=$A2;Plan!H$208)+</v>
      </c>
    </row>
    <row r="75" spans="5:15" x14ac:dyDescent="0.35">
      <c r="E75" t="s">
        <v>82</v>
      </c>
      <c r="F75" t="s">
        <v>86</v>
      </c>
      <c r="G75" t="s">
        <v>85</v>
      </c>
      <c r="H75">
        <f t="shared" si="2"/>
        <v>210</v>
      </c>
      <c r="I75" s="31" t="s">
        <v>87</v>
      </c>
      <c r="J75" t="s">
        <v>86</v>
      </c>
      <c r="K75" t="s">
        <v>85</v>
      </c>
      <c r="L75">
        <f t="shared" si="3"/>
        <v>211</v>
      </c>
      <c r="M75" t="s">
        <v>83</v>
      </c>
      <c r="N75" t="s">
        <v>84</v>
      </c>
      <c r="O75" t="str">
        <f t="shared" si="1"/>
        <v>SI(Plan!H$210=$A2;Plan!H$211)+</v>
      </c>
    </row>
    <row r="76" spans="5:15" x14ac:dyDescent="0.35">
      <c r="E76" t="s">
        <v>82</v>
      </c>
      <c r="F76" t="s">
        <v>86</v>
      </c>
      <c r="G76" t="s">
        <v>85</v>
      </c>
      <c r="H76">
        <f t="shared" si="2"/>
        <v>213</v>
      </c>
      <c r="I76" s="31" t="s">
        <v>87</v>
      </c>
      <c r="J76" t="s">
        <v>86</v>
      </c>
      <c r="K76" t="s">
        <v>85</v>
      </c>
      <c r="L76">
        <f t="shared" si="3"/>
        <v>214</v>
      </c>
      <c r="M76" t="s">
        <v>83</v>
      </c>
      <c r="N76" t="s">
        <v>84</v>
      </c>
      <c r="O76" t="str">
        <f t="shared" si="1"/>
        <v>SI(Plan!H$213=$A2;Plan!H$214)+</v>
      </c>
    </row>
    <row r="77" spans="5:15" x14ac:dyDescent="0.35">
      <c r="E77" t="s">
        <v>82</v>
      </c>
      <c r="F77" t="s">
        <v>86</v>
      </c>
      <c r="G77" t="s">
        <v>85</v>
      </c>
      <c r="H77">
        <f t="shared" si="2"/>
        <v>216</v>
      </c>
      <c r="I77" s="31" t="s">
        <v>87</v>
      </c>
      <c r="J77" t="s">
        <v>86</v>
      </c>
      <c r="K77" t="s">
        <v>85</v>
      </c>
      <c r="L77">
        <f t="shared" si="3"/>
        <v>217</v>
      </c>
      <c r="M77" t="s">
        <v>83</v>
      </c>
      <c r="N77" t="s">
        <v>84</v>
      </c>
      <c r="O77" t="str">
        <f t="shared" si="1"/>
        <v>SI(Plan!H$216=$A2;Plan!H$217)+</v>
      </c>
    </row>
    <row r="78" spans="5:15" x14ac:dyDescent="0.35">
      <c r="E78" t="s">
        <v>82</v>
      </c>
      <c r="F78" t="s">
        <v>86</v>
      </c>
      <c r="G78" t="s">
        <v>85</v>
      </c>
      <c r="H78">
        <f t="shared" si="2"/>
        <v>219</v>
      </c>
      <c r="I78" s="31" t="s">
        <v>87</v>
      </c>
      <c r="J78" t="s">
        <v>86</v>
      </c>
      <c r="K78" t="s">
        <v>85</v>
      </c>
      <c r="L78">
        <f t="shared" si="3"/>
        <v>220</v>
      </c>
      <c r="M78" t="s">
        <v>83</v>
      </c>
      <c r="N78" t="s">
        <v>84</v>
      </c>
      <c r="O78" t="str">
        <f t="shared" si="1"/>
        <v>SI(Plan!H$219=$A2;Plan!H$220)+</v>
      </c>
    </row>
    <row r="79" spans="5:15" x14ac:dyDescent="0.35">
      <c r="E79" t="s">
        <v>82</v>
      </c>
      <c r="F79" t="s">
        <v>86</v>
      </c>
      <c r="G79" t="s">
        <v>85</v>
      </c>
      <c r="H79">
        <f t="shared" si="2"/>
        <v>222</v>
      </c>
      <c r="I79" s="31" t="s">
        <v>87</v>
      </c>
      <c r="J79" t="s">
        <v>86</v>
      </c>
      <c r="K79" t="s">
        <v>85</v>
      </c>
      <c r="L79">
        <f t="shared" si="3"/>
        <v>223</v>
      </c>
      <c r="M79" t="s">
        <v>83</v>
      </c>
      <c r="N79" t="s">
        <v>84</v>
      </c>
      <c r="O79" t="str">
        <f t="shared" si="1"/>
        <v>SI(Plan!H$222=$A2;Plan!H$223)+</v>
      </c>
    </row>
    <row r="80" spans="5:15" x14ac:dyDescent="0.35">
      <c r="E80" t="s">
        <v>82</v>
      </c>
      <c r="F80" t="s">
        <v>86</v>
      </c>
      <c r="G80" t="s">
        <v>85</v>
      </c>
      <c r="H80">
        <f t="shared" si="2"/>
        <v>225</v>
      </c>
      <c r="I80" s="31" t="s">
        <v>87</v>
      </c>
      <c r="J80" t="s">
        <v>86</v>
      </c>
      <c r="K80" t="s">
        <v>85</v>
      </c>
      <c r="L80">
        <f t="shared" si="3"/>
        <v>226</v>
      </c>
      <c r="M80" t="s">
        <v>83</v>
      </c>
      <c r="N80" t="s">
        <v>84</v>
      </c>
      <c r="O80" t="str">
        <f t="shared" si="1"/>
        <v>SI(Plan!H$225=$A2;Plan!H$226)+</v>
      </c>
    </row>
    <row r="81" spans="5:15" x14ac:dyDescent="0.35">
      <c r="E81" t="s">
        <v>82</v>
      </c>
      <c r="F81" t="s">
        <v>86</v>
      </c>
      <c r="G81" t="s">
        <v>85</v>
      </c>
      <c r="H81">
        <f t="shared" si="2"/>
        <v>228</v>
      </c>
      <c r="I81" s="31" t="s">
        <v>87</v>
      </c>
      <c r="J81" t="s">
        <v>86</v>
      </c>
      <c r="K81" t="s">
        <v>85</v>
      </c>
      <c r="L81">
        <f t="shared" si="3"/>
        <v>229</v>
      </c>
      <c r="M81" t="s">
        <v>83</v>
      </c>
      <c r="N81" t="s">
        <v>84</v>
      </c>
      <c r="O81" t="str">
        <f t="shared" si="1"/>
        <v>SI(Plan!H$228=$A2;Plan!H$229)+</v>
      </c>
    </row>
    <row r="82" spans="5:15" x14ac:dyDescent="0.35">
      <c r="E82" t="s">
        <v>82</v>
      </c>
      <c r="F82" t="s">
        <v>86</v>
      </c>
      <c r="G82" t="s">
        <v>85</v>
      </c>
      <c r="H82">
        <f t="shared" si="2"/>
        <v>231</v>
      </c>
      <c r="I82" s="31" t="s">
        <v>87</v>
      </c>
      <c r="J82" t="s">
        <v>86</v>
      </c>
      <c r="K82" t="s">
        <v>85</v>
      </c>
      <c r="L82">
        <f t="shared" si="3"/>
        <v>232</v>
      </c>
      <c r="M82" t="s">
        <v>83</v>
      </c>
      <c r="N82" t="s">
        <v>84</v>
      </c>
      <c r="O82" t="str">
        <f t="shared" si="1"/>
        <v>SI(Plan!H$231=$A2;Plan!H$232)+</v>
      </c>
    </row>
    <row r="83" spans="5:15" x14ac:dyDescent="0.35">
      <c r="E83" t="s">
        <v>82</v>
      </c>
      <c r="F83" t="s">
        <v>86</v>
      </c>
      <c r="G83" t="s">
        <v>85</v>
      </c>
      <c r="H83">
        <f t="shared" si="2"/>
        <v>234</v>
      </c>
      <c r="I83" s="31" t="s">
        <v>87</v>
      </c>
      <c r="J83" t="s">
        <v>86</v>
      </c>
      <c r="K83" t="s">
        <v>85</v>
      </c>
      <c r="L83">
        <f t="shared" si="3"/>
        <v>235</v>
      </c>
      <c r="M83" t="s">
        <v>83</v>
      </c>
      <c r="N83" t="s">
        <v>84</v>
      </c>
      <c r="O83" t="str">
        <f t="shared" si="1"/>
        <v>SI(Plan!H$234=$A2;Plan!H$235)+</v>
      </c>
    </row>
    <row r="84" spans="5:15" x14ac:dyDescent="0.35">
      <c r="E84" t="s">
        <v>82</v>
      </c>
      <c r="F84" t="s">
        <v>86</v>
      </c>
      <c r="G84" t="s">
        <v>85</v>
      </c>
      <c r="H84">
        <f t="shared" si="2"/>
        <v>237</v>
      </c>
      <c r="I84" s="31" t="s">
        <v>87</v>
      </c>
      <c r="J84" t="s">
        <v>86</v>
      </c>
      <c r="K84" t="s">
        <v>85</v>
      </c>
      <c r="L84">
        <f t="shared" si="3"/>
        <v>238</v>
      </c>
      <c r="M84" t="s">
        <v>83</v>
      </c>
      <c r="N84" t="s">
        <v>84</v>
      </c>
      <c r="O84" t="str">
        <f t="shared" si="1"/>
        <v>SI(Plan!H$237=$A2;Plan!H$238)+</v>
      </c>
    </row>
    <row r="85" spans="5:15" x14ac:dyDescent="0.35">
      <c r="E85" t="s">
        <v>82</v>
      </c>
      <c r="F85" t="s">
        <v>86</v>
      </c>
      <c r="G85" t="s">
        <v>85</v>
      </c>
      <c r="H85">
        <f t="shared" si="2"/>
        <v>240</v>
      </c>
      <c r="I85" s="31" t="s">
        <v>87</v>
      </c>
      <c r="J85" t="s">
        <v>86</v>
      </c>
      <c r="K85" t="s">
        <v>85</v>
      </c>
      <c r="L85">
        <f t="shared" si="3"/>
        <v>241</v>
      </c>
      <c r="M85" t="s">
        <v>83</v>
      </c>
      <c r="N85" t="s">
        <v>84</v>
      </c>
      <c r="O85" t="str">
        <f t="shared" si="1"/>
        <v>SI(Plan!H$240=$A2;Plan!H$241)+</v>
      </c>
    </row>
    <row r="86" spans="5:15" x14ac:dyDescent="0.35">
      <c r="E86" t="s">
        <v>82</v>
      </c>
      <c r="F86" t="s">
        <v>86</v>
      </c>
      <c r="G86" t="s">
        <v>85</v>
      </c>
      <c r="H86">
        <f t="shared" si="2"/>
        <v>243</v>
      </c>
      <c r="I86" s="31" t="s">
        <v>87</v>
      </c>
      <c r="J86" t="s">
        <v>86</v>
      </c>
      <c r="K86" t="s">
        <v>85</v>
      </c>
      <c r="L86">
        <f t="shared" si="3"/>
        <v>244</v>
      </c>
      <c r="M86" t="s">
        <v>83</v>
      </c>
      <c r="N86" t="s">
        <v>84</v>
      </c>
      <c r="O86" t="str">
        <f t="shared" si="1"/>
        <v>SI(Plan!H$243=$A2;Plan!H$244)+</v>
      </c>
    </row>
    <row r="87" spans="5:15" x14ac:dyDescent="0.35">
      <c r="E87" t="s">
        <v>82</v>
      </c>
      <c r="F87" t="s">
        <v>86</v>
      </c>
      <c r="G87" t="s">
        <v>85</v>
      </c>
      <c r="H87">
        <f t="shared" si="2"/>
        <v>246</v>
      </c>
      <c r="I87" s="31" t="s">
        <v>87</v>
      </c>
      <c r="J87" t="s">
        <v>86</v>
      </c>
      <c r="K87" t="s">
        <v>85</v>
      </c>
      <c r="L87">
        <f t="shared" si="3"/>
        <v>247</v>
      </c>
      <c r="M87" t="s">
        <v>83</v>
      </c>
      <c r="N87" t="s">
        <v>84</v>
      </c>
      <c r="O87" t="str">
        <f t="shared" ref="O87:O150" si="4">_xlfn.CONCAT(E87:N87)</f>
        <v>SI(Plan!H$246=$A2;Plan!H$247)+</v>
      </c>
    </row>
    <row r="88" spans="5:15" x14ac:dyDescent="0.35">
      <c r="E88" t="s">
        <v>82</v>
      </c>
      <c r="F88" t="s">
        <v>86</v>
      </c>
      <c r="G88" t="s">
        <v>85</v>
      </c>
      <c r="H88">
        <f t="shared" ref="H88:H151" si="5">H87+3</f>
        <v>249</v>
      </c>
      <c r="I88" s="31" t="s">
        <v>87</v>
      </c>
      <c r="J88" t="s">
        <v>86</v>
      </c>
      <c r="K88" t="s">
        <v>85</v>
      </c>
      <c r="L88">
        <f t="shared" ref="L88:L151" si="6">L87+3</f>
        <v>250</v>
      </c>
      <c r="M88" t="s">
        <v>83</v>
      </c>
      <c r="N88" t="s">
        <v>84</v>
      </c>
      <c r="O88" t="str">
        <f t="shared" si="4"/>
        <v>SI(Plan!H$249=$A2;Plan!H$250)+</v>
      </c>
    </row>
    <row r="89" spans="5:15" x14ac:dyDescent="0.35">
      <c r="E89" t="s">
        <v>82</v>
      </c>
      <c r="F89" t="s">
        <v>86</v>
      </c>
      <c r="G89" t="s">
        <v>85</v>
      </c>
      <c r="H89">
        <f t="shared" si="5"/>
        <v>252</v>
      </c>
      <c r="I89" s="31" t="s">
        <v>87</v>
      </c>
      <c r="J89" t="s">
        <v>86</v>
      </c>
      <c r="K89" t="s">
        <v>85</v>
      </c>
      <c r="L89">
        <f t="shared" si="6"/>
        <v>253</v>
      </c>
      <c r="M89" t="s">
        <v>83</v>
      </c>
      <c r="N89" t="s">
        <v>84</v>
      </c>
      <c r="O89" t="str">
        <f t="shared" si="4"/>
        <v>SI(Plan!H$252=$A2;Plan!H$253)+</v>
      </c>
    </row>
    <row r="90" spans="5:15" x14ac:dyDescent="0.35">
      <c r="E90" t="s">
        <v>82</v>
      </c>
      <c r="F90" t="s">
        <v>86</v>
      </c>
      <c r="G90" t="s">
        <v>85</v>
      </c>
      <c r="H90">
        <f t="shared" si="5"/>
        <v>255</v>
      </c>
      <c r="I90" s="31" t="s">
        <v>87</v>
      </c>
      <c r="J90" t="s">
        <v>86</v>
      </c>
      <c r="K90" t="s">
        <v>85</v>
      </c>
      <c r="L90">
        <f t="shared" si="6"/>
        <v>256</v>
      </c>
      <c r="M90" t="s">
        <v>83</v>
      </c>
      <c r="N90" t="s">
        <v>84</v>
      </c>
      <c r="O90" t="str">
        <f t="shared" si="4"/>
        <v>SI(Plan!H$255=$A2;Plan!H$256)+</v>
      </c>
    </row>
    <row r="91" spans="5:15" x14ac:dyDescent="0.35">
      <c r="E91" t="s">
        <v>82</v>
      </c>
      <c r="F91" t="s">
        <v>86</v>
      </c>
      <c r="G91" t="s">
        <v>85</v>
      </c>
      <c r="H91">
        <f t="shared" si="5"/>
        <v>258</v>
      </c>
      <c r="I91" s="31" t="s">
        <v>87</v>
      </c>
      <c r="J91" t="s">
        <v>86</v>
      </c>
      <c r="K91" t="s">
        <v>85</v>
      </c>
      <c r="L91">
        <f t="shared" si="6"/>
        <v>259</v>
      </c>
      <c r="M91" t="s">
        <v>83</v>
      </c>
      <c r="N91" t="s">
        <v>84</v>
      </c>
      <c r="O91" t="str">
        <f t="shared" si="4"/>
        <v>SI(Plan!H$258=$A2;Plan!H$259)+</v>
      </c>
    </row>
    <row r="92" spans="5:15" x14ac:dyDescent="0.35">
      <c r="E92" t="s">
        <v>82</v>
      </c>
      <c r="F92" t="s">
        <v>86</v>
      </c>
      <c r="G92" t="s">
        <v>85</v>
      </c>
      <c r="H92">
        <f t="shared" si="5"/>
        <v>261</v>
      </c>
      <c r="I92" s="31" t="s">
        <v>87</v>
      </c>
      <c r="J92" t="s">
        <v>86</v>
      </c>
      <c r="K92" t="s">
        <v>85</v>
      </c>
      <c r="L92">
        <f t="shared" si="6"/>
        <v>262</v>
      </c>
      <c r="M92" t="s">
        <v>83</v>
      </c>
      <c r="N92" t="s">
        <v>84</v>
      </c>
      <c r="O92" t="str">
        <f t="shared" si="4"/>
        <v>SI(Plan!H$261=$A2;Plan!H$262)+</v>
      </c>
    </row>
    <row r="93" spans="5:15" x14ac:dyDescent="0.35">
      <c r="E93" t="s">
        <v>82</v>
      </c>
      <c r="F93" t="s">
        <v>86</v>
      </c>
      <c r="G93" t="s">
        <v>85</v>
      </c>
      <c r="H93">
        <f t="shared" si="5"/>
        <v>264</v>
      </c>
      <c r="I93" s="31" t="s">
        <v>87</v>
      </c>
      <c r="J93" t="s">
        <v>86</v>
      </c>
      <c r="K93" t="s">
        <v>85</v>
      </c>
      <c r="L93">
        <f t="shared" si="6"/>
        <v>265</v>
      </c>
      <c r="M93" t="s">
        <v>83</v>
      </c>
      <c r="N93" t="s">
        <v>84</v>
      </c>
      <c r="O93" t="str">
        <f t="shared" si="4"/>
        <v>SI(Plan!H$264=$A2;Plan!H$265)+</v>
      </c>
    </row>
    <row r="94" spans="5:15" x14ac:dyDescent="0.35">
      <c r="E94" t="s">
        <v>82</v>
      </c>
      <c r="F94" t="s">
        <v>86</v>
      </c>
      <c r="G94" t="s">
        <v>85</v>
      </c>
      <c r="H94">
        <f t="shared" si="5"/>
        <v>267</v>
      </c>
      <c r="I94" s="31" t="s">
        <v>87</v>
      </c>
      <c r="J94" t="s">
        <v>86</v>
      </c>
      <c r="K94" t="s">
        <v>85</v>
      </c>
      <c r="L94">
        <f t="shared" si="6"/>
        <v>268</v>
      </c>
      <c r="M94" t="s">
        <v>83</v>
      </c>
      <c r="N94" t="s">
        <v>84</v>
      </c>
      <c r="O94" t="str">
        <f t="shared" si="4"/>
        <v>SI(Plan!H$267=$A2;Plan!H$268)+</v>
      </c>
    </row>
    <row r="95" spans="5:15" x14ac:dyDescent="0.35">
      <c r="E95" t="s">
        <v>82</v>
      </c>
      <c r="F95" t="s">
        <v>86</v>
      </c>
      <c r="G95" t="s">
        <v>85</v>
      </c>
      <c r="H95">
        <f t="shared" si="5"/>
        <v>270</v>
      </c>
      <c r="I95" s="31" t="s">
        <v>87</v>
      </c>
      <c r="J95" t="s">
        <v>86</v>
      </c>
      <c r="K95" t="s">
        <v>85</v>
      </c>
      <c r="L95">
        <f t="shared" si="6"/>
        <v>271</v>
      </c>
      <c r="M95" t="s">
        <v>83</v>
      </c>
      <c r="N95" t="s">
        <v>84</v>
      </c>
      <c r="O95" t="str">
        <f t="shared" si="4"/>
        <v>SI(Plan!H$270=$A2;Plan!H$271)+</v>
      </c>
    </row>
    <row r="96" spans="5:15" x14ac:dyDescent="0.35">
      <c r="E96" t="s">
        <v>82</v>
      </c>
      <c r="F96" t="s">
        <v>86</v>
      </c>
      <c r="G96" t="s">
        <v>85</v>
      </c>
      <c r="H96">
        <f t="shared" si="5"/>
        <v>273</v>
      </c>
      <c r="I96" s="31" t="s">
        <v>87</v>
      </c>
      <c r="J96" t="s">
        <v>86</v>
      </c>
      <c r="K96" t="s">
        <v>85</v>
      </c>
      <c r="L96">
        <f t="shared" si="6"/>
        <v>274</v>
      </c>
      <c r="M96" t="s">
        <v>83</v>
      </c>
      <c r="N96" t="s">
        <v>84</v>
      </c>
      <c r="O96" t="str">
        <f t="shared" si="4"/>
        <v>SI(Plan!H$273=$A2;Plan!H$274)+</v>
      </c>
    </row>
    <row r="97" spans="5:15" x14ac:dyDescent="0.35">
      <c r="E97" t="s">
        <v>82</v>
      </c>
      <c r="F97" t="s">
        <v>86</v>
      </c>
      <c r="G97" t="s">
        <v>85</v>
      </c>
      <c r="H97">
        <f t="shared" si="5"/>
        <v>276</v>
      </c>
      <c r="I97" s="31" t="s">
        <v>87</v>
      </c>
      <c r="J97" t="s">
        <v>86</v>
      </c>
      <c r="K97" t="s">
        <v>85</v>
      </c>
      <c r="L97">
        <f t="shared" si="6"/>
        <v>277</v>
      </c>
      <c r="M97" t="s">
        <v>83</v>
      </c>
      <c r="N97" t="s">
        <v>84</v>
      </c>
      <c r="O97" t="str">
        <f t="shared" si="4"/>
        <v>SI(Plan!H$276=$A2;Plan!H$277)+</v>
      </c>
    </row>
    <row r="98" spans="5:15" x14ac:dyDescent="0.35">
      <c r="E98" t="s">
        <v>82</v>
      </c>
      <c r="F98" t="s">
        <v>86</v>
      </c>
      <c r="G98" t="s">
        <v>85</v>
      </c>
      <c r="H98">
        <f t="shared" si="5"/>
        <v>279</v>
      </c>
      <c r="I98" s="31" t="s">
        <v>87</v>
      </c>
      <c r="J98" t="s">
        <v>86</v>
      </c>
      <c r="K98" t="s">
        <v>85</v>
      </c>
      <c r="L98">
        <f t="shared" si="6"/>
        <v>280</v>
      </c>
      <c r="M98" t="s">
        <v>83</v>
      </c>
      <c r="N98" t="s">
        <v>84</v>
      </c>
      <c r="O98" t="str">
        <f t="shared" si="4"/>
        <v>SI(Plan!H$279=$A2;Plan!H$280)+</v>
      </c>
    </row>
    <row r="99" spans="5:15" x14ac:dyDescent="0.35">
      <c r="E99" t="s">
        <v>82</v>
      </c>
      <c r="F99" t="s">
        <v>86</v>
      </c>
      <c r="G99" t="s">
        <v>85</v>
      </c>
      <c r="H99">
        <f t="shared" si="5"/>
        <v>282</v>
      </c>
      <c r="I99" s="31" t="s">
        <v>87</v>
      </c>
      <c r="J99" t="s">
        <v>86</v>
      </c>
      <c r="K99" t="s">
        <v>85</v>
      </c>
      <c r="L99">
        <f t="shared" si="6"/>
        <v>283</v>
      </c>
      <c r="M99" t="s">
        <v>83</v>
      </c>
      <c r="N99" t="s">
        <v>84</v>
      </c>
      <c r="O99" t="str">
        <f t="shared" si="4"/>
        <v>SI(Plan!H$282=$A2;Plan!H$283)+</v>
      </c>
    </row>
    <row r="100" spans="5:15" x14ac:dyDescent="0.35">
      <c r="E100" t="s">
        <v>82</v>
      </c>
      <c r="F100" t="s">
        <v>86</v>
      </c>
      <c r="G100" t="s">
        <v>85</v>
      </c>
      <c r="H100">
        <f t="shared" si="5"/>
        <v>285</v>
      </c>
      <c r="I100" s="31" t="s">
        <v>87</v>
      </c>
      <c r="J100" t="s">
        <v>86</v>
      </c>
      <c r="K100" t="s">
        <v>85</v>
      </c>
      <c r="L100">
        <f t="shared" si="6"/>
        <v>286</v>
      </c>
      <c r="M100" t="s">
        <v>83</v>
      </c>
      <c r="N100" t="s">
        <v>84</v>
      </c>
      <c r="O100" t="str">
        <f t="shared" si="4"/>
        <v>SI(Plan!H$285=$A2;Plan!H$286)+</v>
      </c>
    </row>
    <row r="101" spans="5:15" x14ac:dyDescent="0.35">
      <c r="E101" t="s">
        <v>82</v>
      </c>
      <c r="F101" t="s">
        <v>86</v>
      </c>
      <c r="G101" t="s">
        <v>85</v>
      </c>
      <c r="H101">
        <f t="shared" si="5"/>
        <v>288</v>
      </c>
      <c r="I101" s="31" t="s">
        <v>87</v>
      </c>
      <c r="J101" t="s">
        <v>86</v>
      </c>
      <c r="K101" t="s">
        <v>85</v>
      </c>
      <c r="L101">
        <f t="shared" si="6"/>
        <v>289</v>
      </c>
      <c r="M101" t="s">
        <v>83</v>
      </c>
      <c r="N101" t="s">
        <v>84</v>
      </c>
      <c r="O101" t="str">
        <f t="shared" si="4"/>
        <v>SI(Plan!H$288=$A2;Plan!H$289)+</v>
      </c>
    </row>
    <row r="102" spans="5:15" x14ac:dyDescent="0.35">
      <c r="E102" t="s">
        <v>82</v>
      </c>
      <c r="F102" t="s">
        <v>86</v>
      </c>
      <c r="G102" t="s">
        <v>85</v>
      </c>
      <c r="H102">
        <f t="shared" si="5"/>
        <v>291</v>
      </c>
      <c r="I102" s="31" t="s">
        <v>87</v>
      </c>
      <c r="J102" t="s">
        <v>86</v>
      </c>
      <c r="K102" t="s">
        <v>85</v>
      </c>
      <c r="L102">
        <f t="shared" si="6"/>
        <v>292</v>
      </c>
      <c r="M102" t="s">
        <v>83</v>
      </c>
      <c r="N102" t="s">
        <v>84</v>
      </c>
      <c r="O102" t="str">
        <f t="shared" si="4"/>
        <v>SI(Plan!H$291=$A2;Plan!H$292)+</v>
      </c>
    </row>
    <row r="103" spans="5:15" x14ac:dyDescent="0.35">
      <c r="E103" t="s">
        <v>82</v>
      </c>
      <c r="F103" t="s">
        <v>86</v>
      </c>
      <c r="G103" t="s">
        <v>85</v>
      </c>
      <c r="H103">
        <f t="shared" si="5"/>
        <v>294</v>
      </c>
      <c r="I103" s="31" t="s">
        <v>87</v>
      </c>
      <c r="J103" t="s">
        <v>86</v>
      </c>
      <c r="K103" t="s">
        <v>85</v>
      </c>
      <c r="L103">
        <f t="shared" si="6"/>
        <v>295</v>
      </c>
      <c r="M103" t="s">
        <v>83</v>
      </c>
      <c r="N103" t="s">
        <v>84</v>
      </c>
      <c r="O103" t="str">
        <f t="shared" si="4"/>
        <v>SI(Plan!H$294=$A2;Plan!H$295)+</v>
      </c>
    </row>
    <row r="104" spans="5:15" x14ac:dyDescent="0.35">
      <c r="E104" t="s">
        <v>82</v>
      </c>
      <c r="F104" t="s">
        <v>86</v>
      </c>
      <c r="G104" t="s">
        <v>85</v>
      </c>
      <c r="H104">
        <f t="shared" si="5"/>
        <v>297</v>
      </c>
      <c r="I104" s="31" t="s">
        <v>87</v>
      </c>
      <c r="J104" t="s">
        <v>86</v>
      </c>
      <c r="K104" t="s">
        <v>85</v>
      </c>
      <c r="L104">
        <f t="shared" si="6"/>
        <v>298</v>
      </c>
      <c r="M104" t="s">
        <v>83</v>
      </c>
      <c r="N104" t="s">
        <v>84</v>
      </c>
      <c r="O104" t="str">
        <f t="shared" si="4"/>
        <v>SI(Plan!H$297=$A2;Plan!H$298)+</v>
      </c>
    </row>
    <row r="105" spans="5:15" x14ac:dyDescent="0.35">
      <c r="E105" t="s">
        <v>82</v>
      </c>
      <c r="F105" t="s">
        <v>86</v>
      </c>
      <c r="G105" t="s">
        <v>85</v>
      </c>
      <c r="H105">
        <f t="shared" si="5"/>
        <v>300</v>
      </c>
      <c r="I105" s="31" t="s">
        <v>87</v>
      </c>
      <c r="J105" t="s">
        <v>86</v>
      </c>
      <c r="K105" t="s">
        <v>85</v>
      </c>
      <c r="L105">
        <f t="shared" si="6"/>
        <v>301</v>
      </c>
      <c r="M105" t="s">
        <v>83</v>
      </c>
      <c r="N105" t="s">
        <v>84</v>
      </c>
      <c r="O105" t="str">
        <f t="shared" si="4"/>
        <v>SI(Plan!H$300=$A2;Plan!H$301)+</v>
      </c>
    </row>
    <row r="106" spans="5:15" x14ac:dyDescent="0.35">
      <c r="E106" t="s">
        <v>82</v>
      </c>
      <c r="F106" t="s">
        <v>86</v>
      </c>
      <c r="G106" t="s">
        <v>85</v>
      </c>
      <c r="H106">
        <f t="shared" si="5"/>
        <v>303</v>
      </c>
      <c r="I106" s="31" t="s">
        <v>87</v>
      </c>
      <c r="J106" t="s">
        <v>86</v>
      </c>
      <c r="K106" t="s">
        <v>85</v>
      </c>
      <c r="L106">
        <f t="shared" si="6"/>
        <v>304</v>
      </c>
      <c r="M106" t="s">
        <v>83</v>
      </c>
      <c r="N106" t="s">
        <v>84</v>
      </c>
      <c r="O106" t="str">
        <f t="shared" si="4"/>
        <v>SI(Plan!H$303=$A2;Plan!H$304)+</v>
      </c>
    </row>
    <row r="107" spans="5:15" x14ac:dyDescent="0.35">
      <c r="E107" t="s">
        <v>82</v>
      </c>
      <c r="F107" t="s">
        <v>86</v>
      </c>
      <c r="G107" t="s">
        <v>85</v>
      </c>
      <c r="H107">
        <f t="shared" si="5"/>
        <v>306</v>
      </c>
      <c r="I107" s="31" t="s">
        <v>87</v>
      </c>
      <c r="J107" t="s">
        <v>86</v>
      </c>
      <c r="K107" t="s">
        <v>85</v>
      </c>
      <c r="L107">
        <f t="shared" si="6"/>
        <v>307</v>
      </c>
      <c r="M107" t="s">
        <v>83</v>
      </c>
      <c r="N107" t="s">
        <v>84</v>
      </c>
      <c r="O107" t="str">
        <f t="shared" si="4"/>
        <v>SI(Plan!H$306=$A2;Plan!H$307)+</v>
      </c>
    </row>
    <row r="108" spans="5:15" x14ac:dyDescent="0.35">
      <c r="E108" t="s">
        <v>82</v>
      </c>
      <c r="F108" t="s">
        <v>86</v>
      </c>
      <c r="G108" t="s">
        <v>85</v>
      </c>
      <c r="H108">
        <f t="shared" si="5"/>
        <v>309</v>
      </c>
      <c r="I108" s="31" t="s">
        <v>87</v>
      </c>
      <c r="J108" t="s">
        <v>86</v>
      </c>
      <c r="K108" t="s">
        <v>85</v>
      </c>
      <c r="L108">
        <f t="shared" si="6"/>
        <v>310</v>
      </c>
      <c r="M108" t="s">
        <v>83</v>
      </c>
      <c r="N108" t="s">
        <v>84</v>
      </c>
      <c r="O108" t="str">
        <f t="shared" si="4"/>
        <v>SI(Plan!H$309=$A2;Plan!H$310)+</v>
      </c>
    </row>
    <row r="109" spans="5:15" x14ac:dyDescent="0.35">
      <c r="E109" t="s">
        <v>82</v>
      </c>
      <c r="F109" t="s">
        <v>86</v>
      </c>
      <c r="G109" t="s">
        <v>85</v>
      </c>
      <c r="H109">
        <f t="shared" si="5"/>
        <v>312</v>
      </c>
      <c r="I109" s="31" t="s">
        <v>87</v>
      </c>
      <c r="J109" t="s">
        <v>86</v>
      </c>
      <c r="K109" t="s">
        <v>85</v>
      </c>
      <c r="L109">
        <f t="shared" si="6"/>
        <v>313</v>
      </c>
      <c r="M109" t="s">
        <v>83</v>
      </c>
      <c r="N109" t="s">
        <v>84</v>
      </c>
      <c r="O109" t="str">
        <f t="shared" si="4"/>
        <v>SI(Plan!H$312=$A2;Plan!H$313)+</v>
      </c>
    </row>
    <row r="110" spans="5:15" x14ac:dyDescent="0.35">
      <c r="E110" t="s">
        <v>82</v>
      </c>
      <c r="F110" t="s">
        <v>86</v>
      </c>
      <c r="G110" t="s">
        <v>85</v>
      </c>
      <c r="H110">
        <f t="shared" si="5"/>
        <v>315</v>
      </c>
      <c r="I110" s="31" t="s">
        <v>87</v>
      </c>
      <c r="J110" t="s">
        <v>86</v>
      </c>
      <c r="K110" t="s">
        <v>85</v>
      </c>
      <c r="L110">
        <f t="shared" si="6"/>
        <v>316</v>
      </c>
      <c r="M110" t="s">
        <v>83</v>
      </c>
      <c r="N110" t="s">
        <v>84</v>
      </c>
      <c r="O110" t="str">
        <f t="shared" si="4"/>
        <v>SI(Plan!H$315=$A2;Plan!H$316)+</v>
      </c>
    </row>
    <row r="111" spans="5:15" x14ac:dyDescent="0.35">
      <c r="E111" t="s">
        <v>82</v>
      </c>
      <c r="F111" t="s">
        <v>86</v>
      </c>
      <c r="G111" t="s">
        <v>85</v>
      </c>
      <c r="H111">
        <f t="shared" si="5"/>
        <v>318</v>
      </c>
      <c r="I111" s="31" t="s">
        <v>87</v>
      </c>
      <c r="J111" t="s">
        <v>86</v>
      </c>
      <c r="K111" t="s">
        <v>85</v>
      </c>
      <c r="L111">
        <f t="shared" si="6"/>
        <v>319</v>
      </c>
      <c r="M111" t="s">
        <v>83</v>
      </c>
      <c r="N111" t="s">
        <v>84</v>
      </c>
      <c r="O111" t="str">
        <f t="shared" si="4"/>
        <v>SI(Plan!H$318=$A2;Plan!H$319)+</v>
      </c>
    </row>
    <row r="112" spans="5:15" x14ac:dyDescent="0.35">
      <c r="E112" t="s">
        <v>82</v>
      </c>
      <c r="F112" t="s">
        <v>86</v>
      </c>
      <c r="G112" t="s">
        <v>85</v>
      </c>
      <c r="H112">
        <f t="shared" si="5"/>
        <v>321</v>
      </c>
      <c r="I112" s="31" t="s">
        <v>87</v>
      </c>
      <c r="J112" t="s">
        <v>86</v>
      </c>
      <c r="K112" t="s">
        <v>85</v>
      </c>
      <c r="L112">
        <f t="shared" si="6"/>
        <v>322</v>
      </c>
      <c r="M112" t="s">
        <v>83</v>
      </c>
      <c r="N112" t="s">
        <v>84</v>
      </c>
      <c r="O112" t="str">
        <f t="shared" si="4"/>
        <v>SI(Plan!H$321=$A2;Plan!H$322)+</v>
      </c>
    </row>
    <row r="113" spans="5:15" x14ac:dyDescent="0.35">
      <c r="E113" t="s">
        <v>82</v>
      </c>
      <c r="F113" t="s">
        <v>86</v>
      </c>
      <c r="G113" t="s">
        <v>85</v>
      </c>
      <c r="H113">
        <f t="shared" si="5"/>
        <v>324</v>
      </c>
      <c r="I113" s="31" t="s">
        <v>87</v>
      </c>
      <c r="J113" t="s">
        <v>86</v>
      </c>
      <c r="K113" t="s">
        <v>85</v>
      </c>
      <c r="L113">
        <f t="shared" si="6"/>
        <v>325</v>
      </c>
      <c r="M113" t="s">
        <v>83</v>
      </c>
      <c r="N113" t="s">
        <v>84</v>
      </c>
      <c r="O113" t="str">
        <f t="shared" si="4"/>
        <v>SI(Plan!H$324=$A2;Plan!H$325)+</v>
      </c>
    </row>
    <row r="114" spans="5:15" x14ac:dyDescent="0.35">
      <c r="E114" t="s">
        <v>82</v>
      </c>
      <c r="F114" t="s">
        <v>86</v>
      </c>
      <c r="G114" t="s">
        <v>85</v>
      </c>
      <c r="H114">
        <f t="shared" si="5"/>
        <v>327</v>
      </c>
      <c r="I114" s="31" t="s">
        <v>87</v>
      </c>
      <c r="J114" t="s">
        <v>86</v>
      </c>
      <c r="K114" t="s">
        <v>85</v>
      </c>
      <c r="L114">
        <f t="shared" si="6"/>
        <v>328</v>
      </c>
      <c r="M114" t="s">
        <v>83</v>
      </c>
      <c r="N114" t="s">
        <v>84</v>
      </c>
      <c r="O114" t="str">
        <f t="shared" si="4"/>
        <v>SI(Plan!H$327=$A2;Plan!H$328)+</v>
      </c>
    </row>
    <row r="115" spans="5:15" x14ac:dyDescent="0.35">
      <c r="E115" t="s">
        <v>82</v>
      </c>
      <c r="F115" t="s">
        <v>86</v>
      </c>
      <c r="G115" t="s">
        <v>85</v>
      </c>
      <c r="H115">
        <f t="shared" si="5"/>
        <v>330</v>
      </c>
      <c r="I115" s="31" t="s">
        <v>87</v>
      </c>
      <c r="J115" t="s">
        <v>86</v>
      </c>
      <c r="K115" t="s">
        <v>85</v>
      </c>
      <c r="L115">
        <f t="shared" si="6"/>
        <v>331</v>
      </c>
      <c r="M115" t="s">
        <v>83</v>
      </c>
      <c r="N115" t="s">
        <v>84</v>
      </c>
      <c r="O115" t="str">
        <f t="shared" si="4"/>
        <v>SI(Plan!H$330=$A2;Plan!H$331)+</v>
      </c>
    </row>
    <row r="116" spans="5:15" x14ac:dyDescent="0.35">
      <c r="E116" t="s">
        <v>82</v>
      </c>
      <c r="F116" t="s">
        <v>86</v>
      </c>
      <c r="G116" t="s">
        <v>85</v>
      </c>
      <c r="H116">
        <f t="shared" si="5"/>
        <v>333</v>
      </c>
      <c r="I116" s="31" t="s">
        <v>87</v>
      </c>
      <c r="J116" t="s">
        <v>86</v>
      </c>
      <c r="K116" t="s">
        <v>85</v>
      </c>
      <c r="L116">
        <f t="shared" si="6"/>
        <v>334</v>
      </c>
      <c r="M116" t="s">
        <v>83</v>
      </c>
      <c r="N116" t="s">
        <v>84</v>
      </c>
      <c r="O116" t="str">
        <f t="shared" si="4"/>
        <v>SI(Plan!H$333=$A2;Plan!H$334)+</v>
      </c>
    </row>
    <row r="117" spans="5:15" x14ac:dyDescent="0.35">
      <c r="E117" t="s">
        <v>82</v>
      </c>
      <c r="F117" t="s">
        <v>86</v>
      </c>
      <c r="G117" t="s">
        <v>85</v>
      </c>
      <c r="H117">
        <f t="shared" si="5"/>
        <v>336</v>
      </c>
      <c r="I117" s="31" t="s">
        <v>87</v>
      </c>
      <c r="J117" t="s">
        <v>86</v>
      </c>
      <c r="K117" t="s">
        <v>85</v>
      </c>
      <c r="L117">
        <f t="shared" si="6"/>
        <v>337</v>
      </c>
      <c r="M117" t="s">
        <v>83</v>
      </c>
      <c r="N117" t="s">
        <v>84</v>
      </c>
      <c r="O117" t="str">
        <f t="shared" si="4"/>
        <v>SI(Plan!H$336=$A2;Plan!H$337)+</v>
      </c>
    </row>
    <row r="118" spans="5:15" x14ac:dyDescent="0.35">
      <c r="E118" t="s">
        <v>82</v>
      </c>
      <c r="F118" t="s">
        <v>86</v>
      </c>
      <c r="G118" t="s">
        <v>85</v>
      </c>
      <c r="H118">
        <f t="shared" si="5"/>
        <v>339</v>
      </c>
      <c r="I118" s="31" t="s">
        <v>87</v>
      </c>
      <c r="J118" t="s">
        <v>86</v>
      </c>
      <c r="K118" t="s">
        <v>85</v>
      </c>
      <c r="L118">
        <f t="shared" si="6"/>
        <v>340</v>
      </c>
      <c r="M118" t="s">
        <v>83</v>
      </c>
      <c r="N118" t="s">
        <v>84</v>
      </c>
      <c r="O118" t="str">
        <f t="shared" si="4"/>
        <v>SI(Plan!H$339=$A2;Plan!H$340)+</v>
      </c>
    </row>
    <row r="119" spans="5:15" x14ac:dyDescent="0.35">
      <c r="E119" t="s">
        <v>82</v>
      </c>
      <c r="F119" t="s">
        <v>86</v>
      </c>
      <c r="G119" t="s">
        <v>85</v>
      </c>
      <c r="H119">
        <f t="shared" si="5"/>
        <v>342</v>
      </c>
      <c r="I119" s="31" t="s">
        <v>87</v>
      </c>
      <c r="J119" t="s">
        <v>86</v>
      </c>
      <c r="K119" t="s">
        <v>85</v>
      </c>
      <c r="L119">
        <f t="shared" si="6"/>
        <v>343</v>
      </c>
      <c r="M119" t="s">
        <v>83</v>
      </c>
      <c r="N119" t="s">
        <v>84</v>
      </c>
      <c r="O119" t="str">
        <f t="shared" si="4"/>
        <v>SI(Plan!H$342=$A2;Plan!H$343)+</v>
      </c>
    </row>
    <row r="120" spans="5:15" x14ac:dyDescent="0.35">
      <c r="E120" t="s">
        <v>82</v>
      </c>
      <c r="F120" t="s">
        <v>86</v>
      </c>
      <c r="G120" t="s">
        <v>85</v>
      </c>
      <c r="H120">
        <f t="shared" si="5"/>
        <v>345</v>
      </c>
      <c r="I120" s="31" t="s">
        <v>87</v>
      </c>
      <c r="J120" t="s">
        <v>86</v>
      </c>
      <c r="K120" t="s">
        <v>85</v>
      </c>
      <c r="L120">
        <f t="shared" si="6"/>
        <v>346</v>
      </c>
      <c r="M120" t="s">
        <v>83</v>
      </c>
      <c r="N120" t="s">
        <v>84</v>
      </c>
      <c r="O120" t="str">
        <f t="shared" si="4"/>
        <v>SI(Plan!H$345=$A2;Plan!H$346)+</v>
      </c>
    </row>
    <row r="121" spans="5:15" x14ac:dyDescent="0.35">
      <c r="E121" t="s">
        <v>82</v>
      </c>
      <c r="F121" t="s">
        <v>86</v>
      </c>
      <c r="G121" t="s">
        <v>85</v>
      </c>
      <c r="H121">
        <f t="shared" si="5"/>
        <v>348</v>
      </c>
      <c r="I121" s="31" t="s">
        <v>87</v>
      </c>
      <c r="J121" t="s">
        <v>86</v>
      </c>
      <c r="K121" t="s">
        <v>85</v>
      </c>
      <c r="L121">
        <f t="shared" si="6"/>
        <v>349</v>
      </c>
      <c r="M121" t="s">
        <v>83</v>
      </c>
      <c r="N121" t="s">
        <v>84</v>
      </c>
      <c r="O121" t="str">
        <f t="shared" si="4"/>
        <v>SI(Plan!H$348=$A2;Plan!H$349)+</v>
      </c>
    </row>
    <row r="122" spans="5:15" x14ac:dyDescent="0.35">
      <c r="E122" t="s">
        <v>82</v>
      </c>
      <c r="F122" t="s">
        <v>86</v>
      </c>
      <c r="G122" t="s">
        <v>85</v>
      </c>
      <c r="H122">
        <f t="shared" si="5"/>
        <v>351</v>
      </c>
      <c r="I122" s="31" t="s">
        <v>87</v>
      </c>
      <c r="J122" t="s">
        <v>86</v>
      </c>
      <c r="K122" t="s">
        <v>85</v>
      </c>
      <c r="L122">
        <f t="shared" si="6"/>
        <v>352</v>
      </c>
      <c r="M122" t="s">
        <v>83</v>
      </c>
      <c r="N122" t="s">
        <v>84</v>
      </c>
      <c r="O122" t="str">
        <f t="shared" si="4"/>
        <v>SI(Plan!H$351=$A2;Plan!H$352)+</v>
      </c>
    </row>
    <row r="123" spans="5:15" x14ac:dyDescent="0.35">
      <c r="E123" t="s">
        <v>82</v>
      </c>
      <c r="F123" t="s">
        <v>86</v>
      </c>
      <c r="G123" t="s">
        <v>85</v>
      </c>
      <c r="H123">
        <f t="shared" si="5"/>
        <v>354</v>
      </c>
      <c r="I123" s="31" t="s">
        <v>87</v>
      </c>
      <c r="J123" t="s">
        <v>86</v>
      </c>
      <c r="K123" t="s">
        <v>85</v>
      </c>
      <c r="L123">
        <f t="shared" si="6"/>
        <v>355</v>
      </c>
      <c r="M123" t="s">
        <v>83</v>
      </c>
      <c r="N123" t="s">
        <v>84</v>
      </c>
      <c r="O123" t="str">
        <f t="shared" si="4"/>
        <v>SI(Plan!H$354=$A2;Plan!H$355)+</v>
      </c>
    </row>
    <row r="124" spans="5:15" x14ac:dyDescent="0.35">
      <c r="E124" t="s">
        <v>82</v>
      </c>
      <c r="F124" t="s">
        <v>86</v>
      </c>
      <c r="G124" t="s">
        <v>85</v>
      </c>
      <c r="H124">
        <f t="shared" si="5"/>
        <v>357</v>
      </c>
      <c r="I124" s="31" t="s">
        <v>87</v>
      </c>
      <c r="J124" t="s">
        <v>86</v>
      </c>
      <c r="K124" t="s">
        <v>85</v>
      </c>
      <c r="L124">
        <f t="shared" si="6"/>
        <v>358</v>
      </c>
      <c r="M124" t="s">
        <v>83</v>
      </c>
      <c r="N124" t="s">
        <v>84</v>
      </c>
      <c r="O124" t="str">
        <f t="shared" si="4"/>
        <v>SI(Plan!H$357=$A2;Plan!H$358)+</v>
      </c>
    </row>
    <row r="125" spans="5:15" x14ac:dyDescent="0.35">
      <c r="E125" t="s">
        <v>82</v>
      </c>
      <c r="F125" t="s">
        <v>86</v>
      </c>
      <c r="G125" t="s">
        <v>85</v>
      </c>
      <c r="H125">
        <f t="shared" si="5"/>
        <v>360</v>
      </c>
      <c r="I125" s="31" t="s">
        <v>87</v>
      </c>
      <c r="J125" t="s">
        <v>86</v>
      </c>
      <c r="K125" t="s">
        <v>85</v>
      </c>
      <c r="L125">
        <f t="shared" si="6"/>
        <v>361</v>
      </c>
      <c r="M125" t="s">
        <v>83</v>
      </c>
      <c r="N125" t="s">
        <v>84</v>
      </c>
      <c r="O125" t="str">
        <f t="shared" si="4"/>
        <v>SI(Plan!H$360=$A2;Plan!H$361)+</v>
      </c>
    </row>
    <row r="126" spans="5:15" x14ac:dyDescent="0.35">
      <c r="E126" t="s">
        <v>82</v>
      </c>
      <c r="F126" t="s">
        <v>86</v>
      </c>
      <c r="G126" t="s">
        <v>85</v>
      </c>
      <c r="H126">
        <f t="shared" si="5"/>
        <v>363</v>
      </c>
      <c r="I126" s="31" t="s">
        <v>87</v>
      </c>
      <c r="J126" t="s">
        <v>86</v>
      </c>
      <c r="K126" t="s">
        <v>85</v>
      </c>
      <c r="L126">
        <f t="shared" si="6"/>
        <v>364</v>
      </c>
      <c r="M126" t="s">
        <v>83</v>
      </c>
      <c r="N126" t="s">
        <v>84</v>
      </c>
      <c r="O126" t="str">
        <f t="shared" si="4"/>
        <v>SI(Plan!H$363=$A2;Plan!H$364)+</v>
      </c>
    </row>
    <row r="127" spans="5:15" x14ac:dyDescent="0.35">
      <c r="E127" t="s">
        <v>82</v>
      </c>
      <c r="F127" t="s">
        <v>86</v>
      </c>
      <c r="G127" t="s">
        <v>85</v>
      </c>
      <c r="H127">
        <f t="shared" si="5"/>
        <v>366</v>
      </c>
      <c r="I127" s="31" t="s">
        <v>87</v>
      </c>
      <c r="J127" t="s">
        <v>86</v>
      </c>
      <c r="K127" t="s">
        <v>85</v>
      </c>
      <c r="L127">
        <f t="shared" si="6"/>
        <v>367</v>
      </c>
      <c r="M127" t="s">
        <v>83</v>
      </c>
      <c r="N127" t="s">
        <v>84</v>
      </c>
      <c r="O127" t="str">
        <f t="shared" si="4"/>
        <v>SI(Plan!H$366=$A2;Plan!H$367)+</v>
      </c>
    </row>
    <row r="128" spans="5:15" x14ac:dyDescent="0.35">
      <c r="E128" t="s">
        <v>82</v>
      </c>
      <c r="F128" t="s">
        <v>86</v>
      </c>
      <c r="G128" t="s">
        <v>85</v>
      </c>
      <c r="H128">
        <f t="shared" si="5"/>
        <v>369</v>
      </c>
      <c r="I128" s="31" t="s">
        <v>87</v>
      </c>
      <c r="J128" t="s">
        <v>86</v>
      </c>
      <c r="K128" t="s">
        <v>85</v>
      </c>
      <c r="L128">
        <f t="shared" si="6"/>
        <v>370</v>
      </c>
      <c r="M128" t="s">
        <v>83</v>
      </c>
      <c r="N128" t="s">
        <v>84</v>
      </c>
      <c r="O128" t="str">
        <f t="shared" si="4"/>
        <v>SI(Plan!H$369=$A2;Plan!H$370)+</v>
      </c>
    </row>
    <row r="129" spans="5:15" x14ac:dyDescent="0.35">
      <c r="E129" t="s">
        <v>82</v>
      </c>
      <c r="F129" t="s">
        <v>86</v>
      </c>
      <c r="G129" t="s">
        <v>85</v>
      </c>
      <c r="H129">
        <f t="shared" si="5"/>
        <v>372</v>
      </c>
      <c r="I129" s="31" t="s">
        <v>87</v>
      </c>
      <c r="J129" t="s">
        <v>86</v>
      </c>
      <c r="K129" t="s">
        <v>85</v>
      </c>
      <c r="L129">
        <f t="shared" si="6"/>
        <v>373</v>
      </c>
      <c r="M129" t="s">
        <v>83</v>
      </c>
      <c r="N129" t="s">
        <v>84</v>
      </c>
      <c r="O129" t="str">
        <f t="shared" si="4"/>
        <v>SI(Plan!H$372=$A2;Plan!H$373)+</v>
      </c>
    </row>
    <row r="130" spans="5:15" x14ac:dyDescent="0.35">
      <c r="E130" t="s">
        <v>82</v>
      </c>
      <c r="F130" t="s">
        <v>86</v>
      </c>
      <c r="G130" t="s">
        <v>85</v>
      </c>
      <c r="H130">
        <f t="shared" si="5"/>
        <v>375</v>
      </c>
      <c r="I130" s="31" t="s">
        <v>87</v>
      </c>
      <c r="J130" t="s">
        <v>86</v>
      </c>
      <c r="K130" t="s">
        <v>85</v>
      </c>
      <c r="L130">
        <f t="shared" si="6"/>
        <v>376</v>
      </c>
      <c r="M130" t="s">
        <v>83</v>
      </c>
      <c r="N130" t="s">
        <v>84</v>
      </c>
      <c r="O130" t="str">
        <f t="shared" si="4"/>
        <v>SI(Plan!H$375=$A2;Plan!H$376)+</v>
      </c>
    </row>
    <row r="131" spans="5:15" x14ac:dyDescent="0.35">
      <c r="E131" t="s">
        <v>82</v>
      </c>
      <c r="F131" t="s">
        <v>86</v>
      </c>
      <c r="G131" t="s">
        <v>85</v>
      </c>
      <c r="H131">
        <f t="shared" si="5"/>
        <v>378</v>
      </c>
      <c r="I131" s="31" t="s">
        <v>87</v>
      </c>
      <c r="J131" t="s">
        <v>86</v>
      </c>
      <c r="K131" t="s">
        <v>85</v>
      </c>
      <c r="L131">
        <f t="shared" si="6"/>
        <v>379</v>
      </c>
      <c r="M131" t="s">
        <v>83</v>
      </c>
      <c r="N131" t="s">
        <v>84</v>
      </c>
      <c r="O131" t="str">
        <f t="shared" si="4"/>
        <v>SI(Plan!H$378=$A2;Plan!H$379)+</v>
      </c>
    </row>
    <row r="132" spans="5:15" x14ac:dyDescent="0.35">
      <c r="E132" t="s">
        <v>82</v>
      </c>
      <c r="F132" t="s">
        <v>86</v>
      </c>
      <c r="G132" t="s">
        <v>85</v>
      </c>
      <c r="H132">
        <f t="shared" si="5"/>
        <v>381</v>
      </c>
      <c r="I132" s="31" t="s">
        <v>87</v>
      </c>
      <c r="J132" t="s">
        <v>86</v>
      </c>
      <c r="K132" t="s">
        <v>85</v>
      </c>
      <c r="L132">
        <f t="shared" si="6"/>
        <v>382</v>
      </c>
      <c r="M132" t="s">
        <v>83</v>
      </c>
      <c r="N132" t="s">
        <v>84</v>
      </c>
      <c r="O132" t="str">
        <f t="shared" si="4"/>
        <v>SI(Plan!H$381=$A2;Plan!H$382)+</v>
      </c>
    </row>
    <row r="133" spans="5:15" x14ac:dyDescent="0.35">
      <c r="E133" t="s">
        <v>82</v>
      </c>
      <c r="F133" t="s">
        <v>86</v>
      </c>
      <c r="G133" t="s">
        <v>85</v>
      </c>
      <c r="H133">
        <f t="shared" si="5"/>
        <v>384</v>
      </c>
      <c r="I133" s="31" t="s">
        <v>87</v>
      </c>
      <c r="J133" t="s">
        <v>86</v>
      </c>
      <c r="K133" t="s">
        <v>85</v>
      </c>
      <c r="L133">
        <f t="shared" si="6"/>
        <v>385</v>
      </c>
      <c r="M133" t="s">
        <v>83</v>
      </c>
      <c r="N133" t="s">
        <v>84</v>
      </c>
      <c r="O133" t="str">
        <f t="shared" si="4"/>
        <v>SI(Plan!H$384=$A2;Plan!H$385)+</v>
      </c>
    </row>
    <row r="134" spans="5:15" x14ac:dyDescent="0.35">
      <c r="E134" t="s">
        <v>82</v>
      </c>
      <c r="F134" t="s">
        <v>86</v>
      </c>
      <c r="G134" t="s">
        <v>85</v>
      </c>
      <c r="H134">
        <f t="shared" si="5"/>
        <v>387</v>
      </c>
      <c r="I134" s="31" t="s">
        <v>87</v>
      </c>
      <c r="J134" t="s">
        <v>86</v>
      </c>
      <c r="K134" t="s">
        <v>85</v>
      </c>
      <c r="L134">
        <f t="shared" si="6"/>
        <v>388</v>
      </c>
      <c r="M134" t="s">
        <v>83</v>
      </c>
      <c r="N134" t="s">
        <v>84</v>
      </c>
      <c r="O134" t="str">
        <f t="shared" si="4"/>
        <v>SI(Plan!H$387=$A2;Plan!H$388)+</v>
      </c>
    </row>
    <row r="135" spans="5:15" x14ac:dyDescent="0.35">
      <c r="E135" t="s">
        <v>82</v>
      </c>
      <c r="F135" t="s">
        <v>86</v>
      </c>
      <c r="G135" t="s">
        <v>85</v>
      </c>
      <c r="H135">
        <f t="shared" si="5"/>
        <v>390</v>
      </c>
      <c r="I135" s="31" t="s">
        <v>87</v>
      </c>
      <c r="J135" t="s">
        <v>86</v>
      </c>
      <c r="K135" t="s">
        <v>85</v>
      </c>
      <c r="L135">
        <f t="shared" si="6"/>
        <v>391</v>
      </c>
      <c r="M135" t="s">
        <v>83</v>
      </c>
      <c r="N135" t="s">
        <v>84</v>
      </c>
      <c r="O135" t="str">
        <f t="shared" si="4"/>
        <v>SI(Plan!H$390=$A2;Plan!H$391)+</v>
      </c>
    </row>
    <row r="136" spans="5:15" x14ac:dyDescent="0.35">
      <c r="E136" t="s">
        <v>82</v>
      </c>
      <c r="F136" t="s">
        <v>86</v>
      </c>
      <c r="G136" t="s">
        <v>85</v>
      </c>
      <c r="H136">
        <f t="shared" si="5"/>
        <v>393</v>
      </c>
      <c r="I136" s="31" t="s">
        <v>87</v>
      </c>
      <c r="J136" t="s">
        <v>86</v>
      </c>
      <c r="K136" t="s">
        <v>85</v>
      </c>
      <c r="L136">
        <f t="shared" si="6"/>
        <v>394</v>
      </c>
      <c r="M136" t="s">
        <v>83</v>
      </c>
      <c r="N136" t="s">
        <v>84</v>
      </c>
      <c r="O136" t="str">
        <f t="shared" si="4"/>
        <v>SI(Plan!H$393=$A2;Plan!H$394)+</v>
      </c>
    </row>
    <row r="137" spans="5:15" x14ac:dyDescent="0.35">
      <c r="E137" t="s">
        <v>82</v>
      </c>
      <c r="F137" t="s">
        <v>86</v>
      </c>
      <c r="G137" t="s">
        <v>85</v>
      </c>
      <c r="H137">
        <f t="shared" si="5"/>
        <v>396</v>
      </c>
      <c r="I137" s="31" t="s">
        <v>87</v>
      </c>
      <c r="J137" t="s">
        <v>86</v>
      </c>
      <c r="K137" t="s">
        <v>85</v>
      </c>
      <c r="L137">
        <f t="shared" si="6"/>
        <v>397</v>
      </c>
      <c r="M137" t="s">
        <v>83</v>
      </c>
      <c r="N137" t="s">
        <v>84</v>
      </c>
      <c r="O137" t="str">
        <f t="shared" si="4"/>
        <v>SI(Plan!H$396=$A2;Plan!H$397)+</v>
      </c>
    </row>
    <row r="138" spans="5:15" x14ac:dyDescent="0.35">
      <c r="E138" t="s">
        <v>82</v>
      </c>
      <c r="F138" t="s">
        <v>86</v>
      </c>
      <c r="G138" t="s">
        <v>85</v>
      </c>
      <c r="H138">
        <f t="shared" si="5"/>
        <v>399</v>
      </c>
      <c r="I138" s="31" t="s">
        <v>87</v>
      </c>
      <c r="J138" t="s">
        <v>86</v>
      </c>
      <c r="K138" t="s">
        <v>85</v>
      </c>
      <c r="L138">
        <f t="shared" si="6"/>
        <v>400</v>
      </c>
      <c r="M138" t="s">
        <v>83</v>
      </c>
      <c r="N138" t="s">
        <v>84</v>
      </c>
      <c r="O138" t="str">
        <f t="shared" si="4"/>
        <v>SI(Plan!H$399=$A2;Plan!H$400)+</v>
      </c>
    </row>
    <row r="139" spans="5:15" x14ac:dyDescent="0.35">
      <c r="E139" t="s">
        <v>82</v>
      </c>
      <c r="F139" t="s">
        <v>86</v>
      </c>
      <c r="G139" t="s">
        <v>85</v>
      </c>
      <c r="H139">
        <f t="shared" si="5"/>
        <v>402</v>
      </c>
      <c r="I139" s="31" t="s">
        <v>87</v>
      </c>
      <c r="J139" t="s">
        <v>86</v>
      </c>
      <c r="K139" t="s">
        <v>85</v>
      </c>
      <c r="L139">
        <f t="shared" si="6"/>
        <v>403</v>
      </c>
      <c r="M139" t="s">
        <v>83</v>
      </c>
      <c r="N139" t="s">
        <v>84</v>
      </c>
      <c r="O139" t="str">
        <f t="shared" si="4"/>
        <v>SI(Plan!H$402=$A2;Plan!H$403)+</v>
      </c>
    </row>
    <row r="140" spans="5:15" x14ac:dyDescent="0.35">
      <c r="E140" t="s">
        <v>82</v>
      </c>
      <c r="F140" t="s">
        <v>86</v>
      </c>
      <c r="G140" t="s">
        <v>85</v>
      </c>
      <c r="H140">
        <f t="shared" si="5"/>
        <v>405</v>
      </c>
      <c r="I140" s="31" t="s">
        <v>87</v>
      </c>
      <c r="J140" t="s">
        <v>86</v>
      </c>
      <c r="K140" t="s">
        <v>85</v>
      </c>
      <c r="L140">
        <f t="shared" si="6"/>
        <v>406</v>
      </c>
      <c r="M140" t="s">
        <v>83</v>
      </c>
      <c r="N140" t="s">
        <v>84</v>
      </c>
      <c r="O140" t="str">
        <f t="shared" si="4"/>
        <v>SI(Plan!H$405=$A2;Plan!H$406)+</v>
      </c>
    </row>
    <row r="141" spans="5:15" x14ac:dyDescent="0.35">
      <c r="E141" t="s">
        <v>82</v>
      </c>
      <c r="F141" t="s">
        <v>86</v>
      </c>
      <c r="G141" t="s">
        <v>85</v>
      </c>
      <c r="H141">
        <f t="shared" si="5"/>
        <v>408</v>
      </c>
      <c r="I141" s="31" t="s">
        <v>87</v>
      </c>
      <c r="J141" t="s">
        <v>86</v>
      </c>
      <c r="K141" t="s">
        <v>85</v>
      </c>
      <c r="L141">
        <f t="shared" si="6"/>
        <v>409</v>
      </c>
      <c r="M141" t="s">
        <v>83</v>
      </c>
      <c r="N141" t="s">
        <v>84</v>
      </c>
      <c r="O141" t="str">
        <f t="shared" si="4"/>
        <v>SI(Plan!H$408=$A2;Plan!H$409)+</v>
      </c>
    </row>
    <row r="142" spans="5:15" x14ac:dyDescent="0.35">
      <c r="E142" t="s">
        <v>82</v>
      </c>
      <c r="F142" t="s">
        <v>86</v>
      </c>
      <c r="G142" t="s">
        <v>85</v>
      </c>
      <c r="H142">
        <f t="shared" si="5"/>
        <v>411</v>
      </c>
      <c r="I142" s="31" t="s">
        <v>87</v>
      </c>
      <c r="J142" t="s">
        <v>86</v>
      </c>
      <c r="K142" t="s">
        <v>85</v>
      </c>
      <c r="L142">
        <f t="shared" si="6"/>
        <v>412</v>
      </c>
      <c r="M142" t="s">
        <v>83</v>
      </c>
      <c r="N142" t="s">
        <v>84</v>
      </c>
      <c r="O142" t="str">
        <f t="shared" si="4"/>
        <v>SI(Plan!H$411=$A2;Plan!H$412)+</v>
      </c>
    </row>
    <row r="143" spans="5:15" x14ac:dyDescent="0.35">
      <c r="E143" t="s">
        <v>82</v>
      </c>
      <c r="F143" t="s">
        <v>86</v>
      </c>
      <c r="G143" t="s">
        <v>85</v>
      </c>
      <c r="H143">
        <f t="shared" si="5"/>
        <v>414</v>
      </c>
      <c r="I143" s="31" t="s">
        <v>87</v>
      </c>
      <c r="J143" t="s">
        <v>86</v>
      </c>
      <c r="K143" t="s">
        <v>85</v>
      </c>
      <c r="L143">
        <f t="shared" si="6"/>
        <v>415</v>
      </c>
      <c r="M143" t="s">
        <v>83</v>
      </c>
      <c r="N143" t="s">
        <v>84</v>
      </c>
      <c r="O143" t="str">
        <f t="shared" si="4"/>
        <v>SI(Plan!H$414=$A2;Plan!H$415)+</v>
      </c>
    </row>
    <row r="144" spans="5:15" x14ac:dyDescent="0.35">
      <c r="E144" t="s">
        <v>82</v>
      </c>
      <c r="F144" t="s">
        <v>86</v>
      </c>
      <c r="G144" t="s">
        <v>85</v>
      </c>
      <c r="H144">
        <f t="shared" si="5"/>
        <v>417</v>
      </c>
      <c r="I144" s="31" t="s">
        <v>87</v>
      </c>
      <c r="J144" t="s">
        <v>86</v>
      </c>
      <c r="K144" t="s">
        <v>85</v>
      </c>
      <c r="L144">
        <f t="shared" si="6"/>
        <v>418</v>
      </c>
      <c r="M144" t="s">
        <v>83</v>
      </c>
      <c r="N144" t="s">
        <v>84</v>
      </c>
      <c r="O144" t="str">
        <f t="shared" si="4"/>
        <v>SI(Plan!H$417=$A2;Plan!H$418)+</v>
      </c>
    </row>
    <row r="145" spans="5:15" x14ac:dyDescent="0.35">
      <c r="E145" t="s">
        <v>82</v>
      </c>
      <c r="F145" t="s">
        <v>86</v>
      </c>
      <c r="G145" t="s">
        <v>85</v>
      </c>
      <c r="H145">
        <f t="shared" si="5"/>
        <v>420</v>
      </c>
      <c r="I145" s="31" t="s">
        <v>87</v>
      </c>
      <c r="J145" t="s">
        <v>86</v>
      </c>
      <c r="K145" t="s">
        <v>85</v>
      </c>
      <c r="L145">
        <f t="shared" si="6"/>
        <v>421</v>
      </c>
      <c r="M145" t="s">
        <v>83</v>
      </c>
      <c r="N145" t="s">
        <v>84</v>
      </c>
      <c r="O145" t="str">
        <f t="shared" si="4"/>
        <v>SI(Plan!H$420=$A2;Plan!H$421)+</v>
      </c>
    </row>
    <row r="146" spans="5:15" x14ac:dyDescent="0.35">
      <c r="E146" t="s">
        <v>82</v>
      </c>
      <c r="F146" t="s">
        <v>86</v>
      </c>
      <c r="G146" t="s">
        <v>85</v>
      </c>
      <c r="H146">
        <f t="shared" si="5"/>
        <v>423</v>
      </c>
      <c r="I146" s="31" t="s">
        <v>87</v>
      </c>
      <c r="J146" t="s">
        <v>86</v>
      </c>
      <c r="K146" t="s">
        <v>85</v>
      </c>
      <c r="L146">
        <f t="shared" si="6"/>
        <v>424</v>
      </c>
      <c r="M146" t="s">
        <v>83</v>
      </c>
      <c r="N146" t="s">
        <v>84</v>
      </c>
      <c r="O146" t="str">
        <f t="shared" si="4"/>
        <v>SI(Plan!H$423=$A2;Plan!H$424)+</v>
      </c>
    </row>
    <row r="147" spans="5:15" x14ac:dyDescent="0.35">
      <c r="E147" t="s">
        <v>82</v>
      </c>
      <c r="F147" t="s">
        <v>86</v>
      </c>
      <c r="G147" t="s">
        <v>85</v>
      </c>
      <c r="H147">
        <f t="shared" si="5"/>
        <v>426</v>
      </c>
      <c r="I147" s="31" t="s">
        <v>87</v>
      </c>
      <c r="J147" t="s">
        <v>86</v>
      </c>
      <c r="K147" t="s">
        <v>85</v>
      </c>
      <c r="L147">
        <f t="shared" si="6"/>
        <v>427</v>
      </c>
      <c r="M147" t="s">
        <v>83</v>
      </c>
      <c r="N147" t="s">
        <v>84</v>
      </c>
      <c r="O147" t="str">
        <f t="shared" si="4"/>
        <v>SI(Plan!H$426=$A2;Plan!H$427)+</v>
      </c>
    </row>
    <row r="148" spans="5:15" x14ac:dyDescent="0.35">
      <c r="E148" t="s">
        <v>82</v>
      </c>
      <c r="F148" t="s">
        <v>86</v>
      </c>
      <c r="G148" t="s">
        <v>85</v>
      </c>
      <c r="H148">
        <f t="shared" si="5"/>
        <v>429</v>
      </c>
      <c r="I148" s="31" t="s">
        <v>87</v>
      </c>
      <c r="J148" t="s">
        <v>86</v>
      </c>
      <c r="K148" t="s">
        <v>85</v>
      </c>
      <c r="L148">
        <f t="shared" si="6"/>
        <v>430</v>
      </c>
      <c r="M148" t="s">
        <v>83</v>
      </c>
      <c r="N148" t="s">
        <v>84</v>
      </c>
      <c r="O148" t="str">
        <f t="shared" si="4"/>
        <v>SI(Plan!H$429=$A2;Plan!H$430)+</v>
      </c>
    </row>
    <row r="149" spans="5:15" x14ac:dyDescent="0.35">
      <c r="E149" t="s">
        <v>82</v>
      </c>
      <c r="F149" t="s">
        <v>86</v>
      </c>
      <c r="G149" t="s">
        <v>85</v>
      </c>
      <c r="H149">
        <f t="shared" si="5"/>
        <v>432</v>
      </c>
      <c r="I149" s="31" t="s">
        <v>87</v>
      </c>
      <c r="J149" t="s">
        <v>86</v>
      </c>
      <c r="K149" t="s">
        <v>85</v>
      </c>
      <c r="L149">
        <f t="shared" si="6"/>
        <v>433</v>
      </c>
      <c r="M149" t="s">
        <v>83</v>
      </c>
      <c r="N149" t="s">
        <v>84</v>
      </c>
      <c r="O149" t="str">
        <f t="shared" si="4"/>
        <v>SI(Plan!H$432=$A2;Plan!H$433)+</v>
      </c>
    </row>
    <row r="150" spans="5:15" x14ac:dyDescent="0.35">
      <c r="E150" t="s">
        <v>82</v>
      </c>
      <c r="F150" t="s">
        <v>86</v>
      </c>
      <c r="G150" t="s">
        <v>85</v>
      </c>
      <c r="H150">
        <f t="shared" si="5"/>
        <v>435</v>
      </c>
      <c r="I150" s="31" t="s">
        <v>87</v>
      </c>
      <c r="J150" t="s">
        <v>86</v>
      </c>
      <c r="K150" t="s">
        <v>85</v>
      </c>
      <c r="L150">
        <f t="shared" si="6"/>
        <v>436</v>
      </c>
      <c r="M150" t="s">
        <v>83</v>
      </c>
      <c r="N150" t="s">
        <v>84</v>
      </c>
      <c r="O150" t="str">
        <f t="shared" si="4"/>
        <v>SI(Plan!H$435=$A2;Plan!H$436)+</v>
      </c>
    </row>
    <row r="151" spans="5:15" x14ac:dyDescent="0.35">
      <c r="E151" t="s">
        <v>82</v>
      </c>
      <c r="F151" t="s">
        <v>86</v>
      </c>
      <c r="G151" t="s">
        <v>85</v>
      </c>
      <c r="H151">
        <f t="shared" si="5"/>
        <v>438</v>
      </c>
      <c r="I151" s="31" t="s">
        <v>87</v>
      </c>
      <c r="J151" t="s">
        <v>86</v>
      </c>
      <c r="K151" t="s">
        <v>85</v>
      </c>
      <c r="L151">
        <f t="shared" si="6"/>
        <v>439</v>
      </c>
      <c r="M151" t="s">
        <v>83</v>
      </c>
      <c r="N151" t="s">
        <v>84</v>
      </c>
      <c r="O151" t="str">
        <f t="shared" ref="O151:O214" si="7">_xlfn.CONCAT(E151:N151)</f>
        <v>SI(Plan!H$438=$A2;Plan!H$439)+</v>
      </c>
    </row>
    <row r="152" spans="5:15" x14ac:dyDescent="0.35">
      <c r="E152" t="s">
        <v>82</v>
      </c>
      <c r="F152" t="s">
        <v>86</v>
      </c>
      <c r="G152" t="s">
        <v>85</v>
      </c>
      <c r="H152">
        <f t="shared" ref="H152:H215" si="8">H151+3</f>
        <v>441</v>
      </c>
      <c r="I152" s="31" t="s">
        <v>87</v>
      </c>
      <c r="J152" t="s">
        <v>86</v>
      </c>
      <c r="K152" t="s">
        <v>85</v>
      </c>
      <c r="L152">
        <f t="shared" ref="L152:L215" si="9">L151+3</f>
        <v>442</v>
      </c>
      <c r="M152" t="s">
        <v>83</v>
      </c>
      <c r="N152" t="s">
        <v>84</v>
      </c>
      <c r="O152" t="str">
        <f t="shared" si="7"/>
        <v>SI(Plan!H$441=$A2;Plan!H$442)+</v>
      </c>
    </row>
    <row r="153" spans="5:15" x14ac:dyDescent="0.35">
      <c r="E153" t="s">
        <v>82</v>
      </c>
      <c r="F153" t="s">
        <v>86</v>
      </c>
      <c r="G153" t="s">
        <v>85</v>
      </c>
      <c r="H153">
        <f t="shared" si="8"/>
        <v>444</v>
      </c>
      <c r="I153" s="31" t="s">
        <v>87</v>
      </c>
      <c r="J153" t="s">
        <v>86</v>
      </c>
      <c r="K153" t="s">
        <v>85</v>
      </c>
      <c r="L153">
        <f t="shared" si="9"/>
        <v>445</v>
      </c>
      <c r="M153" t="s">
        <v>83</v>
      </c>
      <c r="N153" t="s">
        <v>84</v>
      </c>
      <c r="O153" t="str">
        <f t="shared" si="7"/>
        <v>SI(Plan!H$444=$A2;Plan!H$445)+</v>
      </c>
    </row>
    <row r="154" spans="5:15" x14ac:dyDescent="0.35">
      <c r="E154" t="s">
        <v>82</v>
      </c>
      <c r="F154" t="s">
        <v>86</v>
      </c>
      <c r="G154" t="s">
        <v>85</v>
      </c>
      <c r="H154">
        <f t="shared" si="8"/>
        <v>447</v>
      </c>
      <c r="I154" s="31" t="s">
        <v>87</v>
      </c>
      <c r="J154" t="s">
        <v>86</v>
      </c>
      <c r="K154" t="s">
        <v>85</v>
      </c>
      <c r="L154">
        <f t="shared" si="9"/>
        <v>448</v>
      </c>
      <c r="M154" t="s">
        <v>83</v>
      </c>
      <c r="N154" t="s">
        <v>84</v>
      </c>
      <c r="O154" t="str">
        <f t="shared" si="7"/>
        <v>SI(Plan!H$447=$A2;Plan!H$448)+</v>
      </c>
    </row>
    <row r="155" spans="5:15" x14ac:dyDescent="0.35">
      <c r="E155" t="s">
        <v>82</v>
      </c>
      <c r="F155" t="s">
        <v>86</v>
      </c>
      <c r="G155" t="s">
        <v>85</v>
      </c>
      <c r="H155">
        <f t="shared" si="8"/>
        <v>450</v>
      </c>
      <c r="I155" s="31" t="s">
        <v>87</v>
      </c>
      <c r="J155" t="s">
        <v>86</v>
      </c>
      <c r="K155" t="s">
        <v>85</v>
      </c>
      <c r="L155">
        <f t="shared" si="9"/>
        <v>451</v>
      </c>
      <c r="M155" t="s">
        <v>83</v>
      </c>
      <c r="N155" t="s">
        <v>84</v>
      </c>
      <c r="O155" t="str">
        <f t="shared" si="7"/>
        <v>SI(Plan!H$450=$A2;Plan!H$451)+</v>
      </c>
    </row>
    <row r="156" spans="5:15" x14ac:dyDescent="0.35">
      <c r="E156" t="s">
        <v>82</v>
      </c>
      <c r="F156" t="s">
        <v>86</v>
      </c>
      <c r="G156" t="s">
        <v>85</v>
      </c>
      <c r="H156">
        <f t="shared" si="8"/>
        <v>453</v>
      </c>
      <c r="I156" s="31" t="s">
        <v>87</v>
      </c>
      <c r="J156" t="s">
        <v>86</v>
      </c>
      <c r="K156" t="s">
        <v>85</v>
      </c>
      <c r="L156">
        <f t="shared" si="9"/>
        <v>454</v>
      </c>
      <c r="M156" t="s">
        <v>83</v>
      </c>
      <c r="N156" t="s">
        <v>84</v>
      </c>
      <c r="O156" t="str">
        <f t="shared" si="7"/>
        <v>SI(Plan!H$453=$A2;Plan!H$454)+</v>
      </c>
    </row>
    <row r="157" spans="5:15" x14ac:dyDescent="0.35">
      <c r="E157" t="s">
        <v>82</v>
      </c>
      <c r="F157" t="s">
        <v>86</v>
      </c>
      <c r="G157" t="s">
        <v>85</v>
      </c>
      <c r="H157">
        <f t="shared" si="8"/>
        <v>456</v>
      </c>
      <c r="I157" s="31" t="s">
        <v>87</v>
      </c>
      <c r="J157" t="s">
        <v>86</v>
      </c>
      <c r="K157" t="s">
        <v>85</v>
      </c>
      <c r="L157">
        <f t="shared" si="9"/>
        <v>457</v>
      </c>
      <c r="M157" t="s">
        <v>83</v>
      </c>
      <c r="N157" t="s">
        <v>84</v>
      </c>
      <c r="O157" t="str">
        <f t="shared" si="7"/>
        <v>SI(Plan!H$456=$A2;Plan!H$457)+</v>
      </c>
    </row>
    <row r="158" spans="5:15" x14ac:dyDescent="0.35">
      <c r="E158" t="s">
        <v>82</v>
      </c>
      <c r="F158" t="s">
        <v>86</v>
      </c>
      <c r="G158" t="s">
        <v>85</v>
      </c>
      <c r="H158">
        <f t="shared" si="8"/>
        <v>459</v>
      </c>
      <c r="I158" s="31" t="s">
        <v>87</v>
      </c>
      <c r="J158" t="s">
        <v>86</v>
      </c>
      <c r="K158" t="s">
        <v>85</v>
      </c>
      <c r="L158">
        <f t="shared" si="9"/>
        <v>460</v>
      </c>
      <c r="M158" t="s">
        <v>83</v>
      </c>
      <c r="N158" t="s">
        <v>84</v>
      </c>
      <c r="O158" t="str">
        <f t="shared" si="7"/>
        <v>SI(Plan!H$459=$A2;Plan!H$460)+</v>
      </c>
    </row>
    <row r="159" spans="5:15" x14ac:dyDescent="0.35">
      <c r="E159" t="s">
        <v>82</v>
      </c>
      <c r="F159" t="s">
        <v>86</v>
      </c>
      <c r="G159" t="s">
        <v>85</v>
      </c>
      <c r="H159">
        <f t="shared" si="8"/>
        <v>462</v>
      </c>
      <c r="I159" s="31" t="s">
        <v>87</v>
      </c>
      <c r="J159" t="s">
        <v>86</v>
      </c>
      <c r="K159" t="s">
        <v>85</v>
      </c>
      <c r="L159">
        <f t="shared" si="9"/>
        <v>463</v>
      </c>
      <c r="M159" t="s">
        <v>83</v>
      </c>
      <c r="N159" t="s">
        <v>84</v>
      </c>
      <c r="O159" t="str">
        <f t="shared" si="7"/>
        <v>SI(Plan!H$462=$A2;Plan!H$463)+</v>
      </c>
    </row>
    <row r="160" spans="5:15" x14ac:dyDescent="0.35">
      <c r="E160" t="s">
        <v>82</v>
      </c>
      <c r="F160" t="s">
        <v>86</v>
      </c>
      <c r="G160" t="s">
        <v>85</v>
      </c>
      <c r="H160">
        <f t="shared" si="8"/>
        <v>465</v>
      </c>
      <c r="I160" s="31" t="s">
        <v>87</v>
      </c>
      <c r="J160" t="s">
        <v>86</v>
      </c>
      <c r="K160" t="s">
        <v>85</v>
      </c>
      <c r="L160">
        <f t="shared" si="9"/>
        <v>466</v>
      </c>
      <c r="M160" t="s">
        <v>83</v>
      </c>
      <c r="N160" t="s">
        <v>84</v>
      </c>
      <c r="O160" t="str">
        <f t="shared" si="7"/>
        <v>SI(Plan!H$465=$A2;Plan!H$466)+</v>
      </c>
    </row>
    <row r="161" spans="5:15" x14ac:dyDescent="0.35">
      <c r="E161" t="s">
        <v>82</v>
      </c>
      <c r="F161" t="s">
        <v>86</v>
      </c>
      <c r="G161" t="s">
        <v>85</v>
      </c>
      <c r="H161">
        <f t="shared" si="8"/>
        <v>468</v>
      </c>
      <c r="I161" s="31" t="s">
        <v>87</v>
      </c>
      <c r="J161" t="s">
        <v>86</v>
      </c>
      <c r="K161" t="s">
        <v>85</v>
      </c>
      <c r="L161">
        <f t="shared" si="9"/>
        <v>469</v>
      </c>
      <c r="M161" t="s">
        <v>83</v>
      </c>
      <c r="N161" t="s">
        <v>84</v>
      </c>
      <c r="O161" t="str">
        <f t="shared" si="7"/>
        <v>SI(Plan!H$468=$A2;Plan!H$469)+</v>
      </c>
    </row>
    <row r="162" spans="5:15" x14ac:dyDescent="0.35">
      <c r="E162" t="s">
        <v>82</v>
      </c>
      <c r="F162" t="s">
        <v>86</v>
      </c>
      <c r="G162" t="s">
        <v>85</v>
      </c>
      <c r="H162">
        <f t="shared" si="8"/>
        <v>471</v>
      </c>
      <c r="I162" s="31" t="s">
        <v>87</v>
      </c>
      <c r="J162" t="s">
        <v>86</v>
      </c>
      <c r="K162" t="s">
        <v>85</v>
      </c>
      <c r="L162">
        <f t="shared" si="9"/>
        <v>472</v>
      </c>
      <c r="M162" t="s">
        <v>83</v>
      </c>
      <c r="N162" t="s">
        <v>84</v>
      </c>
      <c r="O162" t="str">
        <f t="shared" si="7"/>
        <v>SI(Plan!H$471=$A2;Plan!H$472)+</v>
      </c>
    </row>
    <row r="163" spans="5:15" x14ac:dyDescent="0.35">
      <c r="E163" t="s">
        <v>82</v>
      </c>
      <c r="F163" t="s">
        <v>86</v>
      </c>
      <c r="G163" t="s">
        <v>85</v>
      </c>
      <c r="H163">
        <f t="shared" si="8"/>
        <v>474</v>
      </c>
      <c r="I163" s="31" t="s">
        <v>87</v>
      </c>
      <c r="J163" t="s">
        <v>86</v>
      </c>
      <c r="K163" t="s">
        <v>85</v>
      </c>
      <c r="L163">
        <f t="shared" si="9"/>
        <v>475</v>
      </c>
      <c r="M163" t="s">
        <v>83</v>
      </c>
      <c r="N163" t="s">
        <v>84</v>
      </c>
      <c r="O163" t="str">
        <f t="shared" si="7"/>
        <v>SI(Plan!H$474=$A2;Plan!H$475)+</v>
      </c>
    </row>
    <row r="164" spans="5:15" x14ac:dyDescent="0.35">
      <c r="E164" t="s">
        <v>82</v>
      </c>
      <c r="F164" t="s">
        <v>86</v>
      </c>
      <c r="G164" t="s">
        <v>85</v>
      </c>
      <c r="H164">
        <f t="shared" si="8"/>
        <v>477</v>
      </c>
      <c r="I164" s="31" t="s">
        <v>87</v>
      </c>
      <c r="J164" t="s">
        <v>86</v>
      </c>
      <c r="K164" t="s">
        <v>85</v>
      </c>
      <c r="L164">
        <f t="shared" si="9"/>
        <v>478</v>
      </c>
      <c r="M164" t="s">
        <v>83</v>
      </c>
      <c r="N164" t="s">
        <v>84</v>
      </c>
      <c r="O164" t="str">
        <f t="shared" si="7"/>
        <v>SI(Plan!H$477=$A2;Plan!H$478)+</v>
      </c>
    </row>
    <row r="165" spans="5:15" x14ac:dyDescent="0.35">
      <c r="E165" t="s">
        <v>82</v>
      </c>
      <c r="F165" t="s">
        <v>86</v>
      </c>
      <c r="G165" t="s">
        <v>85</v>
      </c>
      <c r="H165">
        <f t="shared" si="8"/>
        <v>480</v>
      </c>
      <c r="I165" s="31" t="s">
        <v>87</v>
      </c>
      <c r="J165" t="s">
        <v>86</v>
      </c>
      <c r="K165" t="s">
        <v>85</v>
      </c>
      <c r="L165">
        <f t="shared" si="9"/>
        <v>481</v>
      </c>
      <c r="M165" t="s">
        <v>83</v>
      </c>
      <c r="N165" t="s">
        <v>84</v>
      </c>
      <c r="O165" t="str">
        <f t="shared" si="7"/>
        <v>SI(Plan!H$480=$A2;Plan!H$481)+</v>
      </c>
    </row>
    <row r="166" spans="5:15" x14ac:dyDescent="0.35">
      <c r="E166" t="s">
        <v>82</v>
      </c>
      <c r="F166" t="s">
        <v>86</v>
      </c>
      <c r="G166" t="s">
        <v>85</v>
      </c>
      <c r="H166">
        <f t="shared" si="8"/>
        <v>483</v>
      </c>
      <c r="I166" s="31" t="s">
        <v>87</v>
      </c>
      <c r="J166" t="s">
        <v>86</v>
      </c>
      <c r="K166" t="s">
        <v>85</v>
      </c>
      <c r="L166">
        <f t="shared" si="9"/>
        <v>484</v>
      </c>
      <c r="M166" t="s">
        <v>83</v>
      </c>
      <c r="N166" t="s">
        <v>84</v>
      </c>
      <c r="O166" t="str">
        <f t="shared" si="7"/>
        <v>SI(Plan!H$483=$A2;Plan!H$484)+</v>
      </c>
    </row>
    <row r="167" spans="5:15" x14ac:dyDescent="0.35">
      <c r="E167" t="s">
        <v>82</v>
      </c>
      <c r="F167" t="s">
        <v>86</v>
      </c>
      <c r="G167" t="s">
        <v>85</v>
      </c>
      <c r="H167">
        <f t="shared" si="8"/>
        <v>486</v>
      </c>
      <c r="I167" s="31" t="s">
        <v>87</v>
      </c>
      <c r="J167" t="s">
        <v>86</v>
      </c>
      <c r="K167" t="s">
        <v>85</v>
      </c>
      <c r="L167">
        <f t="shared" si="9"/>
        <v>487</v>
      </c>
      <c r="M167" t="s">
        <v>83</v>
      </c>
      <c r="N167" t="s">
        <v>84</v>
      </c>
      <c r="O167" t="str">
        <f t="shared" si="7"/>
        <v>SI(Plan!H$486=$A2;Plan!H$487)+</v>
      </c>
    </row>
    <row r="168" spans="5:15" x14ac:dyDescent="0.35">
      <c r="E168" t="s">
        <v>82</v>
      </c>
      <c r="F168" t="s">
        <v>86</v>
      </c>
      <c r="G168" t="s">
        <v>85</v>
      </c>
      <c r="H168">
        <f t="shared" si="8"/>
        <v>489</v>
      </c>
      <c r="I168" s="31" t="s">
        <v>87</v>
      </c>
      <c r="J168" t="s">
        <v>86</v>
      </c>
      <c r="K168" t="s">
        <v>85</v>
      </c>
      <c r="L168">
        <f t="shared" si="9"/>
        <v>490</v>
      </c>
      <c r="M168" t="s">
        <v>83</v>
      </c>
      <c r="N168" t="s">
        <v>84</v>
      </c>
      <c r="O168" t="str">
        <f t="shared" si="7"/>
        <v>SI(Plan!H$489=$A2;Plan!H$490)+</v>
      </c>
    </row>
    <row r="169" spans="5:15" x14ac:dyDescent="0.35">
      <c r="E169" t="s">
        <v>82</v>
      </c>
      <c r="F169" t="s">
        <v>86</v>
      </c>
      <c r="G169" t="s">
        <v>85</v>
      </c>
      <c r="H169">
        <f t="shared" si="8"/>
        <v>492</v>
      </c>
      <c r="I169" s="31" t="s">
        <v>87</v>
      </c>
      <c r="J169" t="s">
        <v>86</v>
      </c>
      <c r="K169" t="s">
        <v>85</v>
      </c>
      <c r="L169">
        <f t="shared" si="9"/>
        <v>493</v>
      </c>
      <c r="M169" t="s">
        <v>83</v>
      </c>
      <c r="N169" t="s">
        <v>84</v>
      </c>
      <c r="O169" t="str">
        <f t="shared" si="7"/>
        <v>SI(Plan!H$492=$A2;Plan!H$493)+</v>
      </c>
    </row>
    <row r="170" spans="5:15" x14ac:dyDescent="0.35">
      <c r="E170" t="s">
        <v>82</v>
      </c>
      <c r="F170" t="s">
        <v>86</v>
      </c>
      <c r="G170" t="s">
        <v>85</v>
      </c>
      <c r="H170">
        <f t="shared" si="8"/>
        <v>495</v>
      </c>
      <c r="I170" s="31" t="s">
        <v>87</v>
      </c>
      <c r="J170" t="s">
        <v>86</v>
      </c>
      <c r="K170" t="s">
        <v>85</v>
      </c>
      <c r="L170">
        <f t="shared" si="9"/>
        <v>496</v>
      </c>
      <c r="M170" t="s">
        <v>83</v>
      </c>
      <c r="N170" t="s">
        <v>84</v>
      </c>
      <c r="O170" t="str">
        <f t="shared" si="7"/>
        <v>SI(Plan!H$495=$A2;Plan!H$496)+</v>
      </c>
    </row>
    <row r="171" spans="5:15" x14ac:dyDescent="0.35">
      <c r="E171" t="s">
        <v>82</v>
      </c>
      <c r="F171" t="s">
        <v>86</v>
      </c>
      <c r="G171" t="s">
        <v>85</v>
      </c>
      <c r="H171">
        <f t="shared" si="8"/>
        <v>498</v>
      </c>
      <c r="I171" s="31" t="s">
        <v>87</v>
      </c>
      <c r="J171" t="s">
        <v>86</v>
      </c>
      <c r="K171" t="s">
        <v>85</v>
      </c>
      <c r="L171">
        <f t="shared" si="9"/>
        <v>499</v>
      </c>
      <c r="M171" t="s">
        <v>83</v>
      </c>
      <c r="N171" t="s">
        <v>84</v>
      </c>
      <c r="O171" t="str">
        <f t="shared" si="7"/>
        <v>SI(Plan!H$498=$A2;Plan!H$499)+</v>
      </c>
    </row>
    <row r="172" spans="5:15" x14ac:dyDescent="0.35">
      <c r="E172" t="s">
        <v>82</v>
      </c>
      <c r="F172" t="s">
        <v>86</v>
      </c>
      <c r="G172" t="s">
        <v>85</v>
      </c>
      <c r="H172">
        <f t="shared" si="8"/>
        <v>501</v>
      </c>
      <c r="I172" s="31" t="s">
        <v>87</v>
      </c>
      <c r="J172" t="s">
        <v>86</v>
      </c>
      <c r="K172" t="s">
        <v>85</v>
      </c>
      <c r="L172">
        <f t="shared" si="9"/>
        <v>502</v>
      </c>
      <c r="M172" t="s">
        <v>83</v>
      </c>
      <c r="N172" t="s">
        <v>84</v>
      </c>
      <c r="O172" t="str">
        <f t="shared" si="7"/>
        <v>SI(Plan!H$501=$A2;Plan!H$502)+</v>
      </c>
    </row>
    <row r="173" spans="5:15" x14ac:dyDescent="0.35">
      <c r="E173" t="s">
        <v>82</v>
      </c>
      <c r="F173" t="s">
        <v>86</v>
      </c>
      <c r="G173" t="s">
        <v>85</v>
      </c>
      <c r="H173">
        <f t="shared" si="8"/>
        <v>504</v>
      </c>
      <c r="I173" s="31" t="s">
        <v>87</v>
      </c>
      <c r="J173" t="s">
        <v>86</v>
      </c>
      <c r="K173" t="s">
        <v>85</v>
      </c>
      <c r="L173">
        <f t="shared" si="9"/>
        <v>505</v>
      </c>
      <c r="M173" t="s">
        <v>83</v>
      </c>
      <c r="N173" t="s">
        <v>84</v>
      </c>
      <c r="O173" t="str">
        <f t="shared" si="7"/>
        <v>SI(Plan!H$504=$A2;Plan!H$505)+</v>
      </c>
    </row>
    <row r="174" spans="5:15" x14ac:dyDescent="0.35">
      <c r="E174" t="s">
        <v>82</v>
      </c>
      <c r="F174" t="s">
        <v>86</v>
      </c>
      <c r="G174" t="s">
        <v>85</v>
      </c>
      <c r="H174">
        <f t="shared" si="8"/>
        <v>507</v>
      </c>
      <c r="I174" s="31" t="s">
        <v>87</v>
      </c>
      <c r="J174" t="s">
        <v>86</v>
      </c>
      <c r="K174" t="s">
        <v>85</v>
      </c>
      <c r="L174">
        <f t="shared" si="9"/>
        <v>508</v>
      </c>
      <c r="M174" t="s">
        <v>83</v>
      </c>
      <c r="N174" t="s">
        <v>84</v>
      </c>
      <c r="O174" t="str">
        <f t="shared" si="7"/>
        <v>SI(Plan!H$507=$A2;Plan!H$508)+</v>
      </c>
    </row>
    <row r="175" spans="5:15" x14ac:dyDescent="0.35">
      <c r="E175" t="s">
        <v>82</v>
      </c>
      <c r="F175" t="s">
        <v>86</v>
      </c>
      <c r="G175" t="s">
        <v>85</v>
      </c>
      <c r="H175">
        <f t="shared" si="8"/>
        <v>510</v>
      </c>
      <c r="I175" s="31" t="s">
        <v>87</v>
      </c>
      <c r="J175" t="s">
        <v>86</v>
      </c>
      <c r="K175" t="s">
        <v>85</v>
      </c>
      <c r="L175">
        <f t="shared" si="9"/>
        <v>511</v>
      </c>
      <c r="M175" t="s">
        <v>83</v>
      </c>
      <c r="N175" t="s">
        <v>84</v>
      </c>
      <c r="O175" t="str">
        <f t="shared" si="7"/>
        <v>SI(Plan!H$510=$A2;Plan!H$511)+</v>
      </c>
    </row>
    <row r="176" spans="5:15" x14ac:dyDescent="0.35">
      <c r="E176" t="s">
        <v>82</v>
      </c>
      <c r="F176" t="s">
        <v>86</v>
      </c>
      <c r="G176" t="s">
        <v>85</v>
      </c>
      <c r="H176">
        <f t="shared" si="8"/>
        <v>513</v>
      </c>
      <c r="I176" s="31" t="s">
        <v>87</v>
      </c>
      <c r="J176" t="s">
        <v>86</v>
      </c>
      <c r="K176" t="s">
        <v>85</v>
      </c>
      <c r="L176">
        <f t="shared" si="9"/>
        <v>514</v>
      </c>
      <c r="M176" t="s">
        <v>83</v>
      </c>
      <c r="N176" t="s">
        <v>84</v>
      </c>
      <c r="O176" t="str">
        <f t="shared" si="7"/>
        <v>SI(Plan!H$513=$A2;Plan!H$514)+</v>
      </c>
    </row>
    <row r="177" spans="5:15" x14ac:dyDescent="0.35">
      <c r="E177" t="s">
        <v>82</v>
      </c>
      <c r="F177" t="s">
        <v>86</v>
      </c>
      <c r="G177" t="s">
        <v>85</v>
      </c>
      <c r="H177">
        <f t="shared" si="8"/>
        <v>516</v>
      </c>
      <c r="I177" s="31" t="s">
        <v>87</v>
      </c>
      <c r="J177" t="s">
        <v>86</v>
      </c>
      <c r="K177" t="s">
        <v>85</v>
      </c>
      <c r="L177">
        <f t="shared" si="9"/>
        <v>517</v>
      </c>
      <c r="M177" t="s">
        <v>83</v>
      </c>
      <c r="N177" t="s">
        <v>84</v>
      </c>
      <c r="O177" t="str">
        <f t="shared" si="7"/>
        <v>SI(Plan!H$516=$A2;Plan!H$517)+</v>
      </c>
    </row>
    <row r="178" spans="5:15" x14ac:dyDescent="0.35">
      <c r="E178" t="s">
        <v>82</v>
      </c>
      <c r="F178" t="s">
        <v>86</v>
      </c>
      <c r="G178" t="s">
        <v>85</v>
      </c>
      <c r="H178">
        <f t="shared" si="8"/>
        <v>519</v>
      </c>
      <c r="I178" s="31" t="s">
        <v>87</v>
      </c>
      <c r="J178" t="s">
        <v>86</v>
      </c>
      <c r="K178" t="s">
        <v>85</v>
      </c>
      <c r="L178">
        <f t="shared" si="9"/>
        <v>520</v>
      </c>
      <c r="M178" t="s">
        <v>83</v>
      </c>
      <c r="N178" t="s">
        <v>84</v>
      </c>
      <c r="O178" t="str">
        <f t="shared" si="7"/>
        <v>SI(Plan!H$519=$A2;Plan!H$520)+</v>
      </c>
    </row>
    <row r="179" spans="5:15" x14ac:dyDescent="0.35">
      <c r="E179" t="s">
        <v>82</v>
      </c>
      <c r="F179" t="s">
        <v>86</v>
      </c>
      <c r="G179" t="s">
        <v>85</v>
      </c>
      <c r="H179">
        <f t="shared" si="8"/>
        <v>522</v>
      </c>
      <c r="I179" s="31" t="s">
        <v>87</v>
      </c>
      <c r="J179" t="s">
        <v>86</v>
      </c>
      <c r="K179" t="s">
        <v>85</v>
      </c>
      <c r="L179">
        <f t="shared" si="9"/>
        <v>523</v>
      </c>
      <c r="M179" t="s">
        <v>83</v>
      </c>
      <c r="N179" t="s">
        <v>84</v>
      </c>
      <c r="O179" t="str">
        <f t="shared" si="7"/>
        <v>SI(Plan!H$522=$A2;Plan!H$523)+</v>
      </c>
    </row>
    <row r="180" spans="5:15" x14ac:dyDescent="0.35">
      <c r="E180" t="s">
        <v>82</v>
      </c>
      <c r="F180" t="s">
        <v>86</v>
      </c>
      <c r="G180" t="s">
        <v>85</v>
      </c>
      <c r="H180">
        <f t="shared" si="8"/>
        <v>525</v>
      </c>
      <c r="I180" s="31" t="s">
        <v>87</v>
      </c>
      <c r="J180" t="s">
        <v>86</v>
      </c>
      <c r="K180" t="s">
        <v>85</v>
      </c>
      <c r="L180">
        <f t="shared" si="9"/>
        <v>526</v>
      </c>
      <c r="M180" t="s">
        <v>83</v>
      </c>
      <c r="N180" t="s">
        <v>84</v>
      </c>
      <c r="O180" t="str">
        <f t="shared" si="7"/>
        <v>SI(Plan!H$525=$A2;Plan!H$526)+</v>
      </c>
    </row>
    <row r="181" spans="5:15" x14ac:dyDescent="0.35">
      <c r="E181" t="s">
        <v>82</v>
      </c>
      <c r="F181" t="s">
        <v>86</v>
      </c>
      <c r="G181" t="s">
        <v>85</v>
      </c>
      <c r="H181">
        <f t="shared" si="8"/>
        <v>528</v>
      </c>
      <c r="I181" s="31" t="s">
        <v>87</v>
      </c>
      <c r="J181" t="s">
        <v>86</v>
      </c>
      <c r="K181" t="s">
        <v>85</v>
      </c>
      <c r="L181">
        <f t="shared" si="9"/>
        <v>529</v>
      </c>
      <c r="M181" t="s">
        <v>83</v>
      </c>
      <c r="N181" t="s">
        <v>84</v>
      </c>
      <c r="O181" t="str">
        <f t="shared" si="7"/>
        <v>SI(Plan!H$528=$A2;Plan!H$529)+</v>
      </c>
    </row>
    <row r="182" spans="5:15" x14ac:dyDescent="0.35">
      <c r="E182" t="s">
        <v>82</v>
      </c>
      <c r="F182" t="s">
        <v>86</v>
      </c>
      <c r="G182" t="s">
        <v>85</v>
      </c>
      <c r="H182">
        <f t="shared" si="8"/>
        <v>531</v>
      </c>
      <c r="I182" s="31" t="s">
        <v>87</v>
      </c>
      <c r="J182" t="s">
        <v>86</v>
      </c>
      <c r="K182" t="s">
        <v>85</v>
      </c>
      <c r="L182">
        <f t="shared" si="9"/>
        <v>532</v>
      </c>
      <c r="M182" t="s">
        <v>83</v>
      </c>
      <c r="N182" t="s">
        <v>84</v>
      </c>
      <c r="O182" t="str">
        <f t="shared" si="7"/>
        <v>SI(Plan!H$531=$A2;Plan!H$532)+</v>
      </c>
    </row>
    <row r="183" spans="5:15" x14ac:dyDescent="0.35">
      <c r="E183" t="s">
        <v>82</v>
      </c>
      <c r="F183" t="s">
        <v>86</v>
      </c>
      <c r="G183" t="s">
        <v>85</v>
      </c>
      <c r="H183">
        <f t="shared" si="8"/>
        <v>534</v>
      </c>
      <c r="I183" s="31" t="s">
        <v>87</v>
      </c>
      <c r="J183" t="s">
        <v>86</v>
      </c>
      <c r="K183" t="s">
        <v>85</v>
      </c>
      <c r="L183">
        <f t="shared" si="9"/>
        <v>535</v>
      </c>
      <c r="M183" t="s">
        <v>83</v>
      </c>
      <c r="N183" t="s">
        <v>84</v>
      </c>
      <c r="O183" t="str">
        <f t="shared" si="7"/>
        <v>SI(Plan!H$534=$A2;Plan!H$535)+</v>
      </c>
    </row>
    <row r="184" spans="5:15" x14ac:dyDescent="0.35">
      <c r="E184" t="s">
        <v>82</v>
      </c>
      <c r="F184" t="s">
        <v>86</v>
      </c>
      <c r="G184" t="s">
        <v>85</v>
      </c>
      <c r="H184">
        <f t="shared" si="8"/>
        <v>537</v>
      </c>
      <c r="I184" s="31" t="s">
        <v>87</v>
      </c>
      <c r="J184" t="s">
        <v>86</v>
      </c>
      <c r="K184" t="s">
        <v>85</v>
      </c>
      <c r="L184">
        <f t="shared" si="9"/>
        <v>538</v>
      </c>
      <c r="M184" t="s">
        <v>83</v>
      </c>
      <c r="N184" t="s">
        <v>84</v>
      </c>
      <c r="O184" t="str">
        <f t="shared" si="7"/>
        <v>SI(Plan!H$537=$A2;Plan!H$538)+</v>
      </c>
    </row>
    <row r="185" spans="5:15" x14ac:dyDescent="0.35">
      <c r="E185" t="s">
        <v>82</v>
      </c>
      <c r="F185" t="s">
        <v>86</v>
      </c>
      <c r="G185" t="s">
        <v>85</v>
      </c>
      <c r="H185">
        <f t="shared" si="8"/>
        <v>540</v>
      </c>
      <c r="I185" s="31" t="s">
        <v>87</v>
      </c>
      <c r="J185" t="s">
        <v>86</v>
      </c>
      <c r="K185" t="s">
        <v>85</v>
      </c>
      <c r="L185">
        <f t="shared" si="9"/>
        <v>541</v>
      </c>
      <c r="M185" t="s">
        <v>83</v>
      </c>
      <c r="N185" t="s">
        <v>84</v>
      </c>
      <c r="O185" t="str">
        <f t="shared" si="7"/>
        <v>SI(Plan!H$540=$A2;Plan!H$541)+</v>
      </c>
    </row>
    <row r="186" spans="5:15" x14ac:dyDescent="0.35">
      <c r="E186" t="s">
        <v>82</v>
      </c>
      <c r="F186" t="s">
        <v>86</v>
      </c>
      <c r="G186" t="s">
        <v>85</v>
      </c>
      <c r="H186">
        <f t="shared" si="8"/>
        <v>543</v>
      </c>
      <c r="I186" s="31" t="s">
        <v>87</v>
      </c>
      <c r="J186" t="s">
        <v>86</v>
      </c>
      <c r="K186" t="s">
        <v>85</v>
      </c>
      <c r="L186">
        <f t="shared" si="9"/>
        <v>544</v>
      </c>
      <c r="M186" t="s">
        <v>83</v>
      </c>
      <c r="N186" t="s">
        <v>84</v>
      </c>
      <c r="O186" t="str">
        <f t="shared" si="7"/>
        <v>SI(Plan!H$543=$A2;Plan!H$544)+</v>
      </c>
    </row>
    <row r="187" spans="5:15" x14ac:dyDescent="0.35">
      <c r="E187" t="s">
        <v>82</v>
      </c>
      <c r="F187" t="s">
        <v>86</v>
      </c>
      <c r="G187" t="s">
        <v>85</v>
      </c>
      <c r="H187">
        <f t="shared" si="8"/>
        <v>546</v>
      </c>
      <c r="I187" s="31" t="s">
        <v>87</v>
      </c>
      <c r="J187" t="s">
        <v>86</v>
      </c>
      <c r="K187" t="s">
        <v>85</v>
      </c>
      <c r="L187">
        <f t="shared" si="9"/>
        <v>547</v>
      </c>
      <c r="M187" t="s">
        <v>83</v>
      </c>
      <c r="N187" t="s">
        <v>84</v>
      </c>
      <c r="O187" t="str">
        <f t="shared" si="7"/>
        <v>SI(Plan!H$546=$A2;Plan!H$547)+</v>
      </c>
    </row>
    <row r="188" spans="5:15" x14ac:dyDescent="0.35">
      <c r="E188" t="s">
        <v>82</v>
      </c>
      <c r="F188" t="s">
        <v>86</v>
      </c>
      <c r="G188" t="s">
        <v>85</v>
      </c>
      <c r="H188">
        <f t="shared" si="8"/>
        <v>549</v>
      </c>
      <c r="I188" s="31" t="s">
        <v>87</v>
      </c>
      <c r="J188" t="s">
        <v>86</v>
      </c>
      <c r="K188" t="s">
        <v>85</v>
      </c>
      <c r="L188">
        <f t="shared" si="9"/>
        <v>550</v>
      </c>
      <c r="M188" t="s">
        <v>83</v>
      </c>
      <c r="N188" t="s">
        <v>84</v>
      </c>
      <c r="O188" t="str">
        <f t="shared" si="7"/>
        <v>SI(Plan!H$549=$A2;Plan!H$550)+</v>
      </c>
    </row>
    <row r="189" spans="5:15" x14ac:dyDescent="0.35">
      <c r="E189" t="s">
        <v>82</v>
      </c>
      <c r="F189" t="s">
        <v>86</v>
      </c>
      <c r="G189" t="s">
        <v>85</v>
      </c>
      <c r="H189">
        <f t="shared" si="8"/>
        <v>552</v>
      </c>
      <c r="I189" s="31" t="s">
        <v>87</v>
      </c>
      <c r="J189" t="s">
        <v>86</v>
      </c>
      <c r="K189" t="s">
        <v>85</v>
      </c>
      <c r="L189">
        <f t="shared" si="9"/>
        <v>553</v>
      </c>
      <c r="M189" t="s">
        <v>83</v>
      </c>
      <c r="N189" t="s">
        <v>84</v>
      </c>
      <c r="O189" t="str">
        <f t="shared" si="7"/>
        <v>SI(Plan!H$552=$A2;Plan!H$553)+</v>
      </c>
    </row>
    <row r="190" spans="5:15" x14ac:dyDescent="0.35">
      <c r="E190" t="s">
        <v>82</v>
      </c>
      <c r="F190" t="s">
        <v>86</v>
      </c>
      <c r="G190" t="s">
        <v>85</v>
      </c>
      <c r="H190">
        <f t="shared" si="8"/>
        <v>555</v>
      </c>
      <c r="I190" s="31" t="s">
        <v>87</v>
      </c>
      <c r="J190" t="s">
        <v>86</v>
      </c>
      <c r="K190" t="s">
        <v>85</v>
      </c>
      <c r="L190">
        <f t="shared" si="9"/>
        <v>556</v>
      </c>
      <c r="M190" t="s">
        <v>83</v>
      </c>
      <c r="N190" t="s">
        <v>84</v>
      </c>
      <c r="O190" t="str">
        <f t="shared" si="7"/>
        <v>SI(Plan!H$555=$A2;Plan!H$556)+</v>
      </c>
    </row>
    <row r="191" spans="5:15" x14ac:dyDescent="0.35">
      <c r="E191" t="s">
        <v>82</v>
      </c>
      <c r="F191" t="s">
        <v>86</v>
      </c>
      <c r="G191" t="s">
        <v>85</v>
      </c>
      <c r="H191">
        <f t="shared" si="8"/>
        <v>558</v>
      </c>
      <c r="I191" s="31" t="s">
        <v>87</v>
      </c>
      <c r="J191" t="s">
        <v>86</v>
      </c>
      <c r="K191" t="s">
        <v>85</v>
      </c>
      <c r="L191">
        <f t="shared" si="9"/>
        <v>559</v>
      </c>
      <c r="M191" t="s">
        <v>83</v>
      </c>
      <c r="N191" t="s">
        <v>84</v>
      </c>
      <c r="O191" t="str">
        <f t="shared" si="7"/>
        <v>SI(Plan!H$558=$A2;Plan!H$559)+</v>
      </c>
    </row>
    <row r="192" spans="5:15" x14ac:dyDescent="0.35">
      <c r="E192" t="s">
        <v>82</v>
      </c>
      <c r="F192" t="s">
        <v>86</v>
      </c>
      <c r="G192" t="s">
        <v>85</v>
      </c>
      <c r="H192">
        <f t="shared" si="8"/>
        <v>561</v>
      </c>
      <c r="I192" s="31" t="s">
        <v>87</v>
      </c>
      <c r="J192" t="s">
        <v>86</v>
      </c>
      <c r="K192" t="s">
        <v>85</v>
      </c>
      <c r="L192">
        <f t="shared" si="9"/>
        <v>562</v>
      </c>
      <c r="M192" t="s">
        <v>83</v>
      </c>
      <c r="N192" t="s">
        <v>84</v>
      </c>
      <c r="O192" t="str">
        <f t="shared" si="7"/>
        <v>SI(Plan!H$561=$A2;Plan!H$562)+</v>
      </c>
    </row>
    <row r="193" spans="5:15" x14ac:dyDescent="0.35">
      <c r="E193" t="s">
        <v>82</v>
      </c>
      <c r="F193" t="s">
        <v>86</v>
      </c>
      <c r="G193" t="s">
        <v>85</v>
      </c>
      <c r="H193">
        <f t="shared" si="8"/>
        <v>564</v>
      </c>
      <c r="I193" s="31" t="s">
        <v>87</v>
      </c>
      <c r="J193" t="s">
        <v>86</v>
      </c>
      <c r="K193" t="s">
        <v>85</v>
      </c>
      <c r="L193">
        <f t="shared" si="9"/>
        <v>565</v>
      </c>
      <c r="M193" t="s">
        <v>83</v>
      </c>
      <c r="N193" t="s">
        <v>84</v>
      </c>
      <c r="O193" t="str">
        <f t="shared" si="7"/>
        <v>SI(Plan!H$564=$A2;Plan!H$565)+</v>
      </c>
    </row>
    <row r="194" spans="5:15" x14ac:dyDescent="0.35">
      <c r="E194" t="s">
        <v>82</v>
      </c>
      <c r="F194" t="s">
        <v>86</v>
      </c>
      <c r="G194" t="s">
        <v>85</v>
      </c>
      <c r="H194">
        <f t="shared" si="8"/>
        <v>567</v>
      </c>
      <c r="I194" s="31" t="s">
        <v>87</v>
      </c>
      <c r="J194" t="s">
        <v>86</v>
      </c>
      <c r="K194" t="s">
        <v>85</v>
      </c>
      <c r="L194">
        <f t="shared" si="9"/>
        <v>568</v>
      </c>
      <c r="M194" t="s">
        <v>83</v>
      </c>
      <c r="N194" t="s">
        <v>84</v>
      </c>
      <c r="O194" t="str">
        <f t="shared" si="7"/>
        <v>SI(Plan!H$567=$A2;Plan!H$568)+</v>
      </c>
    </row>
    <row r="195" spans="5:15" x14ac:dyDescent="0.35">
      <c r="E195" t="s">
        <v>82</v>
      </c>
      <c r="F195" t="s">
        <v>86</v>
      </c>
      <c r="G195" t="s">
        <v>85</v>
      </c>
      <c r="H195">
        <f t="shared" si="8"/>
        <v>570</v>
      </c>
      <c r="I195" s="31" t="s">
        <v>87</v>
      </c>
      <c r="J195" t="s">
        <v>86</v>
      </c>
      <c r="K195" t="s">
        <v>85</v>
      </c>
      <c r="L195">
        <f t="shared" si="9"/>
        <v>571</v>
      </c>
      <c r="M195" t="s">
        <v>83</v>
      </c>
      <c r="N195" t="s">
        <v>84</v>
      </c>
      <c r="O195" t="str">
        <f t="shared" si="7"/>
        <v>SI(Plan!H$570=$A2;Plan!H$571)+</v>
      </c>
    </row>
    <row r="196" spans="5:15" x14ac:dyDescent="0.35">
      <c r="E196" t="s">
        <v>82</v>
      </c>
      <c r="F196" t="s">
        <v>86</v>
      </c>
      <c r="G196" t="s">
        <v>85</v>
      </c>
      <c r="H196">
        <f t="shared" si="8"/>
        <v>573</v>
      </c>
      <c r="I196" s="31" t="s">
        <v>87</v>
      </c>
      <c r="J196" t="s">
        <v>86</v>
      </c>
      <c r="K196" t="s">
        <v>85</v>
      </c>
      <c r="L196">
        <f t="shared" si="9"/>
        <v>574</v>
      </c>
      <c r="M196" t="s">
        <v>83</v>
      </c>
      <c r="N196" t="s">
        <v>84</v>
      </c>
      <c r="O196" t="str">
        <f t="shared" si="7"/>
        <v>SI(Plan!H$573=$A2;Plan!H$574)+</v>
      </c>
    </row>
    <row r="197" spans="5:15" x14ac:dyDescent="0.35">
      <c r="E197" t="s">
        <v>82</v>
      </c>
      <c r="F197" t="s">
        <v>86</v>
      </c>
      <c r="G197" t="s">
        <v>85</v>
      </c>
      <c r="H197">
        <f t="shared" si="8"/>
        <v>576</v>
      </c>
      <c r="I197" s="31" t="s">
        <v>87</v>
      </c>
      <c r="J197" t="s">
        <v>86</v>
      </c>
      <c r="K197" t="s">
        <v>85</v>
      </c>
      <c r="L197">
        <f t="shared" si="9"/>
        <v>577</v>
      </c>
      <c r="M197" t="s">
        <v>83</v>
      </c>
      <c r="N197" t="s">
        <v>84</v>
      </c>
      <c r="O197" t="str">
        <f t="shared" si="7"/>
        <v>SI(Plan!H$576=$A2;Plan!H$577)+</v>
      </c>
    </row>
    <row r="198" spans="5:15" x14ac:dyDescent="0.35">
      <c r="E198" t="s">
        <v>82</v>
      </c>
      <c r="F198" t="s">
        <v>86</v>
      </c>
      <c r="G198" t="s">
        <v>85</v>
      </c>
      <c r="H198">
        <f t="shared" si="8"/>
        <v>579</v>
      </c>
      <c r="I198" s="31" t="s">
        <v>87</v>
      </c>
      <c r="J198" t="s">
        <v>86</v>
      </c>
      <c r="K198" t="s">
        <v>85</v>
      </c>
      <c r="L198">
        <f t="shared" si="9"/>
        <v>580</v>
      </c>
      <c r="M198" t="s">
        <v>83</v>
      </c>
      <c r="N198" t="s">
        <v>84</v>
      </c>
      <c r="O198" t="str">
        <f t="shared" si="7"/>
        <v>SI(Plan!H$579=$A2;Plan!H$580)+</v>
      </c>
    </row>
    <row r="199" spans="5:15" x14ac:dyDescent="0.35">
      <c r="E199" t="s">
        <v>82</v>
      </c>
      <c r="F199" t="s">
        <v>86</v>
      </c>
      <c r="G199" t="s">
        <v>85</v>
      </c>
      <c r="H199">
        <f t="shared" si="8"/>
        <v>582</v>
      </c>
      <c r="I199" s="31" t="s">
        <v>87</v>
      </c>
      <c r="J199" t="s">
        <v>86</v>
      </c>
      <c r="K199" t="s">
        <v>85</v>
      </c>
      <c r="L199">
        <f t="shared" si="9"/>
        <v>583</v>
      </c>
      <c r="M199" t="s">
        <v>83</v>
      </c>
      <c r="N199" t="s">
        <v>84</v>
      </c>
      <c r="O199" t="str">
        <f t="shared" si="7"/>
        <v>SI(Plan!H$582=$A2;Plan!H$583)+</v>
      </c>
    </row>
    <row r="200" spans="5:15" x14ac:dyDescent="0.35">
      <c r="E200" t="s">
        <v>82</v>
      </c>
      <c r="F200" t="s">
        <v>86</v>
      </c>
      <c r="G200" t="s">
        <v>85</v>
      </c>
      <c r="H200">
        <f t="shared" si="8"/>
        <v>585</v>
      </c>
      <c r="I200" s="31" t="s">
        <v>87</v>
      </c>
      <c r="J200" t="s">
        <v>86</v>
      </c>
      <c r="K200" t="s">
        <v>85</v>
      </c>
      <c r="L200">
        <f t="shared" si="9"/>
        <v>586</v>
      </c>
      <c r="M200" t="s">
        <v>83</v>
      </c>
      <c r="N200" t="s">
        <v>84</v>
      </c>
      <c r="O200" t="str">
        <f t="shared" si="7"/>
        <v>SI(Plan!H$585=$A2;Plan!H$586)+</v>
      </c>
    </row>
    <row r="201" spans="5:15" x14ac:dyDescent="0.35">
      <c r="E201" t="s">
        <v>82</v>
      </c>
      <c r="F201" t="s">
        <v>86</v>
      </c>
      <c r="G201" t="s">
        <v>85</v>
      </c>
      <c r="H201">
        <f t="shared" si="8"/>
        <v>588</v>
      </c>
      <c r="I201" s="31" t="s">
        <v>87</v>
      </c>
      <c r="J201" t="s">
        <v>86</v>
      </c>
      <c r="K201" t="s">
        <v>85</v>
      </c>
      <c r="L201">
        <f t="shared" si="9"/>
        <v>589</v>
      </c>
      <c r="M201" t="s">
        <v>83</v>
      </c>
      <c r="N201" t="s">
        <v>84</v>
      </c>
      <c r="O201" t="str">
        <f t="shared" si="7"/>
        <v>SI(Plan!H$588=$A2;Plan!H$589)+</v>
      </c>
    </row>
    <row r="202" spans="5:15" x14ac:dyDescent="0.35">
      <c r="E202" t="s">
        <v>82</v>
      </c>
      <c r="F202" t="s">
        <v>86</v>
      </c>
      <c r="G202" t="s">
        <v>85</v>
      </c>
      <c r="H202">
        <f t="shared" si="8"/>
        <v>591</v>
      </c>
      <c r="I202" s="31" t="s">
        <v>87</v>
      </c>
      <c r="J202" t="s">
        <v>86</v>
      </c>
      <c r="K202" t="s">
        <v>85</v>
      </c>
      <c r="L202">
        <f t="shared" si="9"/>
        <v>592</v>
      </c>
      <c r="M202" t="s">
        <v>83</v>
      </c>
      <c r="N202" t="s">
        <v>84</v>
      </c>
      <c r="O202" t="str">
        <f t="shared" si="7"/>
        <v>SI(Plan!H$591=$A2;Plan!H$592)+</v>
      </c>
    </row>
    <row r="203" spans="5:15" x14ac:dyDescent="0.35">
      <c r="E203" t="s">
        <v>82</v>
      </c>
      <c r="F203" t="s">
        <v>86</v>
      </c>
      <c r="G203" t="s">
        <v>85</v>
      </c>
      <c r="H203">
        <f t="shared" si="8"/>
        <v>594</v>
      </c>
      <c r="I203" s="31" t="s">
        <v>87</v>
      </c>
      <c r="J203" t="s">
        <v>86</v>
      </c>
      <c r="K203" t="s">
        <v>85</v>
      </c>
      <c r="L203">
        <f t="shared" si="9"/>
        <v>595</v>
      </c>
      <c r="M203" t="s">
        <v>83</v>
      </c>
      <c r="N203" t="s">
        <v>84</v>
      </c>
      <c r="O203" t="str">
        <f t="shared" si="7"/>
        <v>SI(Plan!H$594=$A2;Plan!H$595)+</v>
      </c>
    </row>
    <row r="204" spans="5:15" x14ac:dyDescent="0.35">
      <c r="E204" t="s">
        <v>82</v>
      </c>
      <c r="F204" t="s">
        <v>86</v>
      </c>
      <c r="G204" t="s">
        <v>85</v>
      </c>
      <c r="H204">
        <f t="shared" si="8"/>
        <v>597</v>
      </c>
      <c r="I204" s="31" t="s">
        <v>87</v>
      </c>
      <c r="J204" t="s">
        <v>86</v>
      </c>
      <c r="K204" t="s">
        <v>85</v>
      </c>
      <c r="L204">
        <f t="shared" si="9"/>
        <v>598</v>
      </c>
      <c r="M204" t="s">
        <v>83</v>
      </c>
      <c r="N204" t="s">
        <v>84</v>
      </c>
      <c r="O204" t="str">
        <f t="shared" si="7"/>
        <v>SI(Plan!H$597=$A2;Plan!H$598)+</v>
      </c>
    </row>
    <row r="205" spans="5:15" x14ac:dyDescent="0.35">
      <c r="E205" t="s">
        <v>82</v>
      </c>
      <c r="F205" t="s">
        <v>86</v>
      </c>
      <c r="G205" t="s">
        <v>85</v>
      </c>
      <c r="H205">
        <f t="shared" si="8"/>
        <v>600</v>
      </c>
      <c r="I205" s="31" t="s">
        <v>87</v>
      </c>
      <c r="J205" t="s">
        <v>86</v>
      </c>
      <c r="K205" t="s">
        <v>85</v>
      </c>
      <c r="L205">
        <f t="shared" si="9"/>
        <v>601</v>
      </c>
      <c r="M205" t="s">
        <v>83</v>
      </c>
      <c r="N205" t="s">
        <v>84</v>
      </c>
      <c r="O205" t="str">
        <f t="shared" si="7"/>
        <v>SI(Plan!H$600=$A2;Plan!H$601)+</v>
      </c>
    </row>
    <row r="206" spans="5:15" x14ac:dyDescent="0.35">
      <c r="E206" t="s">
        <v>82</v>
      </c>
      <c r="F206" t="s">
        <v>86</v>
      </c>
      <c r="G206" t="s">
        <v>85</v>
      </c>
      <c r="H206">
        <f t="shared" si="8"/>
        <v>603</v>
      </c>
      <c r="I206" s="31" t="s">
        <v>87</v>
      </c>
      <c r="J206" t="s">
        <v>86</v>
      </c>
      <c r="K206" t="s">
        <v>85</v>
      </c>
      <c r="L206">
        <f t="shared" si="9"/>
        <v>604</v>
      </c>
      <c r="M206" t="s">
        <v>83</v>
      </c>
      <c r="N206" t="s">
        <v>84</v>
      </c>
      <c r="O206" t="str">
        <f t="shared" si="7"/>
        <v>SI(Plan!H$603=$A2;Plan!H$604)+</v>
      </c>
    </row>
    <row r="207" spans="5:15" x14ac:dyDescent="0.35">
      <c r="E207" t="s">
        <v>82</v>
      </c>
      <c r="F207" t="s">
        <v>86</v>
      </c>
      <c r="G207" t="s">
        <v>85</v>
      </c>
      <c r="H207">
        <f t="shared" si="8"/>
        <v>606</v>
      </c>
      <c r="I207" s="31" t="s">
        <v>87</v>
      </c>
      <c r="J207" t="s">
        <v>86</v>
      </c>
      <c r="K207" t="s">
        <v>85</v>
      </c>
      <c r="L207">
        <f t="shared" si="9"/>
        <v>607</v>
      </c>
      <c r="M207" t="s">
        <v>83</v>
      </c>
      <c r="N207" t="s">
        <v>84</v>
      </c>
      <c r="O207" t="str">
        <f t="shared" si="7"/>
        <v>SI(Plan!H$606=$A2;Plan!H$607)+</v>
      </c>
    </row>
    <row r="208" spans="5:15" x14ac:dyDescent="0.35">
      <c r="E208" t="s">
        <v>82</v>
      </c>
      <c r="F208" t="s">
        <v>86</v>
      </c>
      <c r="G208" t="s">
        <v>85</v>
      </c>
      <c r="H208">
        <f t="shared" si="8"/>
        <v>609</v>
      </c>
      <c r="I208" s="31" t="s">
        <v>87</v>
      </c>
      <c r="J208" t="s">
        <v>86</v>
      </c>
      <c r="K208" t="s">
        <v>85</v>
      </c>
      <c r="L208">
        <f t="shared" si="9"/>
        <v>610</v>
      </c>
      <c r="M208" t="s">
        <v>83</v>
      </c>
      <c r="N208" t="s">
        <v>84</v>
      </c>
      <c r="O208" t="str">
        <f t="shared" si="7"/>
        <v>SI(Plan!H$609=$A2;Plan!H$610)+</v>
      </c>
    </row>
    <row r="209" spans="5:15" x14ac:dyDescent="0.35">
      <c r="E209" t="s">
        <v>82</v>
      </c>
      <c r="F209" t="s">
        <v>86</v>
      </c>
      <c r="G209" t="s">
        <v>85</v>
      </c>
      <c r="H209">
        <f t="shared" si="8"/>
        <v>612</v>
      </c>
      <c r="I209" s="31" t="s">
        <v>87</v>
      </c>
      <c r="J209" t="s">
        <v>86</v>
      </c>
      <c r="K209" t="s">
        <v>85</v>
      </c>
      <c r="L209">
        <f t="shared" si="9"/>
        <v>613</v>
      </c>
      <c r="M209" t="s">
        <v>83</v>
      </c>
      <c r="N209" t="s">
        <v>84</v>
      </c>
      <c r="O209" t="str">
        <f t="shared" si="7"/>
        <v>SI(Plan!H$612=$A2;Plan!H$613)+</v>
      </c>
    </row>
    <row r="210" spans="5:15" x14ac:dyDescent="0.35">
      <c r="E210" t="s">
        <v>82</v>
      </c>
      <c r="F210" t="s">
        <v>86</v>
      </c>
      <c r="G210" t="s">
        <v>85</v>
      </c>
      <c r="H210">
        <f t="shared" si="8"/>
        <v>615</v>
      </c>
      <c r="I210" s="31" t="s">
        <v>87</v>
      </c>
      <c r="J210" t="s">
        <v>86</v>
      </c>
      <c r="K210" t="s">
        <v>85</v>
      </c>
      <c r="L210">
        <f t="shared" si="9"/>
        <v>616</v>
      </c>
      <c r="M210" t="s">
        <v>83</v>
      </c>
      <c r="N210" t="s">
        <v>84</v>
      </c>
      <c r="O210" t="str">
        <f t="shared" si="7"/>
        <v>SI(Plan!H$615=$A2;Plan!H$616)+</v>
      </c>
    </row>
    <row r="211" spans="5:15" x14ac:dyDescent="0.35">
      <c r="E211" t="s">
        <v>82</v>
      </c>
      <c r="F211" t="s">
        <v>86</v>
      </c>
      <c r="G211" t="s">
        <v>85</v>
      </c>
      <c r="H211">
        <f t="shared" si="8"/>
        <v>618</v>
      </c>
      <c r="I211" s="31" t="s">
        <v>87</v>
      </c>
      <c r="J211" t="s">
        <v>86</v>
      </c>
      <c r="K211" t="s">
        <v>85</v>
      </c>
      <c r="L211">
        <f t="shared" si="9"/>
        <v>619</v>
      </c>
      <c r="M211" t="s">
        <v>83</v>
      </c>
      <c r="N211" t="s">
        <v>84</v>
      </c>
      <c r="O211" t="str">
        <f t="shared" si="7"/>
        <v>SI(Plan!H$618=$A2;Plan!H$619)+</v>
      </c>
    </row>
    <row r="212" spans="5:15" x14ac:dyDescent="0.35">
      <c r="E212" t="s">
        <v>82</v>
      </c>
      <c r="F212" t="s">
        <v>86</v>
      </c>
      <c r="G212" t="s">
        <v>85</v>
      </c>
      <c r="H212">
        <f t="shared" si="8"/>
        <v>621</v>
      </c>
      <c r="I212" s="31" t="s">
        <v>87</v>
      </c>
      <c r="J212" t="s">
        <v>86</v>
      </c>
      <c r="K212" t="s">
        <v>85</v>
      </c>
      <c r="L212">
        <f t="shared" si="9"/>
        <v>622</v>
      </c>
      <c r="M212" t="s">
        <v>83</v>
      </c>
      <c r="N212" t="s">
        <v>84</v>
      </c>
      <c r="O212" t="str">
        <f t="shared" si="7"/>
        <v>SI(Plan!H$621=$A2;Plan!H$622)+</v>
      </c>
    </row>
    <row r="213" spans="5:15" x14ac:dyDescent="0.35">
      <c r="E213" t="s">
        <v>82</v>
      </c>
      <c r="F213" t="s">
        <v>86</v>
      </c>
      <c r="G213" t="s">
        <v>85</v>
      </c>
      <c r="H213">
        <f t="shared" si="8"/>
        <v>624</v>
      </c>
      <c r="I213" s="31" t="s">
        <v>87</v>
      </c>
      <c r="J213" t="s">
        <v>86</v>
      </c>
      <c r="K213" t="s">
        <v>85</v>
      </c>
      <c r="L213">
        <f t="shared" si="9"/>
        <v>625</v>
      </c>
      <c r="M213" t="s">
        <v>83</v>
      </c>
      <c r="N213" t="s">
        <v>84</v>
      </c>
      <c r="O213" t="str">
        <f t="shared" si="7"/>
        <v>SI(Plan!H$624=$A2;Plan!H$625)+</v>
      </c>
    </row>
    <row r="214" spans="5:15" x14ac:dyDescent="0.35">
      <c r="E214" t="s">
        <v>82</v>
      </c>
      <c r="F214" t="s">
        <v>86</v>
      </c>
      <c r="G214" t="s">
        <v>85</v>
      </c>
      <c r="H214">
        <f t="shared" si="8"/>
        <v>627</v>
      </c>
      <c r="I214" s="31" t="s">
        <v>87</v>
      </c>
      <c r="J214" t="s">
        <v>86</v>
      </c>
      <c r="K214" t="s">
        <v>85</v>
      </c>
      <c r="L214">
        <f t="shared" si="9"/>
        <v>628</v>
      </c>
      <c r="M214" t="s">
        <v>83</v>
      </c>
      <c r="N214" t="s">
        <v>84</v>
      </c>
      <c r="O214" t="str">
        <f t="shared" si="7"/>
        <v>SI(Plan!H$627=$A2;Plan!H$628)+</v>
      </c>
    </row>
    <row r="215" spans="5:15" x14ac:dyDescent="0.35">
      <c r="E215" t="s">
        <v>82</v>
      </c>
      <c r="F215" t="s">
        <v>86</v>
      </c>
      <c r="G215" t="s">
        <v>85</v>
      </c>
      <c r="H215">
        <f t="shared" si="8"/>
        <v>630</v>
      </c>
      <c r="I215" s="31" t="s">
        <v>87</v>
      </c>
      <c r="J215" t="s">
        <v>86</v>
      </c>
      <c r="K215" t="s">
        <v>85</v>
      </c>
      <c r="L215">
        <f t="shared" si="9"/>
        <v>631</v>
      </c>
      <c r="M215" t="s">
        <v>83</v>
      </c>
      <c r="N215" t="s">
        <v>84</v>
      </c>
      <c r="O215" t="str">
        <f>_xlfn.CONCAT(E215:N215)</f>
        <v>SI(Plan!H$630=$A2;Plan!H$631)+</v>
      </c>
    </row>
    <row r="216" spans="5:15" x14ac:dyDescent="0.35">
      <c r="E216" t="s">
        <v>82</v>
      </c>
      <c r="F216" t="s">
        <v>86</v>
      </c>
      <c r="G216" t="s">
        <v>85</v>
      </c>
      <c r="H216">
        <f>H215+3</f>
        <v>633</v>
      </c>
      <c r="I216" s="31" t="s">
        <v>87</v>
      </c>
      <c r="J216" t="s">
        <v>86</v>
      </c>
      <c r="K216" t="s">
        <v>85</v>
      </c>
      <c r="L216">
        <f>L215+3</f>
        <v>634</v>
      </c>
      <c r="M216" t="s">
        <v>83</v>
      </c>
      <c r="N216" t="s">
        <v>84</v>
      </c>
      <c r="O216" t="str">
        <f>_xlfn.CONCAT(E216:N216)</f>
        <v>SI(Plan!H$633=$A2;Plan!H$634)+</v>
      </c>
    </row>
    <row r="218" spans="5:15" x14ac:dyDescent="0.35">
      <c r="O218" t="str">
        <f>_xlfn.CONCAT(O7:O216)</f>
        <v>SI(Plan!H$6=$A2;Plan!H$7)+SI(Plan!H$9=$A2;Plan!H$10)+SI(Plan!H$12=$A2;Plan!H$13)+SI(Plan!H$15=$A2;Plan!H$16)+SI(Plan!H$18=$A2;Plan!H$19)+SI(Plan!H$21=$A2;Plan!H$22)+SI(Plan!H$24=$A2;Plan!H$25)+SI(Plan!H$27=$A2;Plan!H$28)+SI(Plan!H$30=$A2;Plan!H$31)+SI(Plan!H$33=$A2;Plan!H$34)+SI(Plan!H$36=$A2;Plan!H$37)+SI(Plan!H$39=$A2;Plan!H$40)+SI(Plan!H$42=$A2;Plan!H$43)+SI(Plan!H$45=$A2;Plan!H$46)+SI(Plan!H$48=$A2;Plan!H$49)+SI(Plan!H$51=$A2;Plan!H$52)+SI(Plan!H$54=$A2;Plan!H$55)+SI(Plan!H$57=$A2;Plan!H$58)+SI(Plan!H$60=$A2;Plan!H$61)+SI(Plan!H$63=$A2;Plan!H$64)+SI(Plan!H$66=$A2;Plan!H$67)+SI(Plan!H$69=$A2;Plan!H$70)+SI(Plan!H$72=$A2;Plan!H$73)+SI(Plan!H$75=$A2;Plan!H$76)+SI(Plan!H$78=$A2;Plan!H$79)+SI(Plan!H$81=$A2;Plan!H$82)+SI(Plan!H$84=$A2;Plan!H$85)+SI(Plan!H$87=$A2;Plan!H$88)+SI(Plan!H$90=$A2;Plan!H$91)+SI(Plan!H$93=$A2;Plan!H$94)+SI(Plan!H$96=$A2;Plan!H$97)+SI(Plan!H$99=$A2;Plan!H$100)+SI(Plan!H$102=$A2;Plan!H$103)+SI(Plan!H$105=$A2;Plan!H$106)+SI(Plan!H$108=$A2;Plan!H$109)+SI(Plan!H$111=$A2;Plan!H$112)+SI(Plan!H$114=$A2;Plan!H$115)+SI(Plan!H$117=$A2;Plan!H$118)+SI(Plan!H$120=$A2;Plan!H$121)+SI(Plan!H$123=$A2;Plan!H$124)+SI(Plan!H$126=$A2;Plan!H$127)+SI(Plan!H$129=$A2;Plan!H$130)+SI(Plan!H$132=$A2;Plan!H$133)+SI(Plan!H$135=$A2;Plan!H$136)+SI(Plan!H$138=$A2;Plan!H$139)+SI(Plan!H$141=$A2;Plan!H$142)+SI(Plan!H$144=$A2;Plan!H$145)+SI(Plan!H$147=$A2;Plan!H$148)+SI(Plan!H$150=$A2;Plan!H$151)+SI(Plan!H$153=$A2;Plan!H$154)+SI(Plan!H$156=$A2;Plan!H$157)+SI(Plan!H$159=$A2;Plan!H$160)+SI(Plan!H$162=$A2;Plan!H$163)+SI(Plan!H$165=$A2;Plan!H$166)+SI(Plan!H$168=$A2;Plan!H$169)+SI(Plan!H$171=$A2;Plan!H$172)+SI(Plan!H$174=$A2;Plan!H$175)+SI(Plan!H$177=$A2;Plan!H$178)+SI(Plan!H$180=$A2;Plan!H$181)+SI(Plan!H$183=$A2;Plan!H$184)+SI(Plan!H$186=$A2;Plan!H$187)+SI(Plan!H$189=$A2;Plan!H$190)+SI(Plan!H$192=$A2;Plan!H$193)+SI(Plan!H$195=$A2;Plan!H$196)+SI(Plan!H$198=$A2;Plan!H$199)+SI(Plan!H$201=$A2;Plan!H$202)+SI(Plan!H$204=$A2;Plan!H$205)+SI(Plan!H$207=$A2;Plan!H$208)+SI(Plan!H$210=$A2;Plan!H$211)+SI(Plan!H$213=$A2;Plan!H$214)+SI(Plan!H$216=$A2;Plan!H$217)+SI(Plan!H$219=$A2;Plan!H$220)+SI(Plan!H$222=$A2;Plan!H$223)+SI(Plan!H$225=$A2;Plan!H$226)+SI(Plan!H$228=$A2;Plan!H$229)+SI(Plan!H$231=$A2;Plan!H$232)+SI(Plan!H$234=$A2;Plan!H$235)+SI(Plan!H$237=$A2;Plan!H$238)+SI(Plan!H$240=$A2;Plan!H$241)+SI(Plan!H$243=$A2;Plan!H$244)+SI(Plan!H$246=$A2;Plan!H$247)+SI(Plan!H$249=$A2;Plan!H$250)+SI(Plan!H$252=$A2;Plan!H$253)+SI(Plan!H$255=$A2;Plan!H$256)+SI(Plan!H$258=$A2;Plan!H$259)+SI(Plan!H$261=$A2;Plan!H$262)+SI(Plan!H$264=$A2;Plan!H$265)+SI(Plan!H$267=$A2;Plan!H$268)+SI(Plan!H$270=$A2;Plan!H$271)+SI(Plan!H$273=$A2;Plan!H$274)+SI(Plan!H$276=$A2;Plan!H$277)+SI(Plan!H$279=$A2;Plan!H$280)+SI(Plan!H$282=$A2;Plan!H$283)+SI(Plan!H$285=$A2;Plan!H$286)+SI(Plan!H$288=$A2;Plan!H$289)+SI(Plan!H$291=$A2;Plan!H$292)+SI(Plan!H$294=$A2;Plan!H$295)+SI(Plan!H$297=$A2;Plan!H$298)+SI(Plan!H$300=$A2;Plan!H$301)+SI(Plan!H$303=$A2;Plan!H$304)+SI(Plan!H$306=$A2;Plan!H$307)+SI(Plan!H$309=$A2;Plan!H$310)+SI(Plan!H$312=$A2;Plan!H$313)+SI(Plan!H$315=$A2;Plan!H$316)+SI(Plan!H$318=$A2;Plan!H$319)+SI(Plan!H$321=$A2;Plan!H$322)+SI(Plan!H$324=$A2;Plan!H$325)+SI(Plan!H$327=$A2;Plan!H$328)+SI(Plan!H$330=$A2;Plan!H$331)+SI(Plan!H$333=$A2;Plan!H$334)+SI(Plan!H$336=$A2;Plan!H$337)+SI(Plan!H$339=$A2;Plan!H$340)+SI(Plan!H$342=$A2;Plan!H$343)+SI(Plan!H$345=$A2;Plan!H$346)+SI(Plan!H$348=$A2;Plan!H$349)+SI(Plan!H$351=$A2;Plan!H$352)+SI(Plan!H$354=$A2;Plan!H$355)+SI(Plan!H$357=$A2;Plan!H$358)+SI(Plan!H$360=$A2;Plan!H$361)+SI(Plan!H$363=$A2;Plan!H$364)+SI(Plan!H$366=$A2;Plan!H$367)+SI(Plan!H$369=$A2;Plan!H$370)+SI(Plan!H$372=$A2;Plan!H$373)+SI(Plan!H$375=$A2;Plan!H$376)+SI(Plan!H$378=$A2;Plan!H$379)+SI(Plan!H$381=$A2;Plan!H$382)+SI(Plan!H$384=$A2;Plan!H$385)+SI(Plan!H$387=$A2;Plan!H$388)+SI(Plan!H$390=$A2;Plan!H$391)+SI(Plan!H$393=$A2;Plan!H$394)+SI(Plan!H$396=$A2;Plan!H$397)+SI(Plan!H$399=$A2;Plan!H$400)+SI(Plan!H$402=$A2;Plan!H$403)+SI(Plan!H$405=$A2;Plan!H$406)+SI(Plan!H$408=$A2;Plan!H$409)+SI(Plan!H$411=$A2;Plan!H$412)+SI(Plan!H$414=$A2;Plan!H$415)+SI(Plan!H$417=$A2;Plan!H$418)+SI(Plan!H$420=$A2;Plan!H$421)+SI(Plan!H$423=$A2;Plan!H$424)+SI(Plan!H$426=$A2;Plan!H$427)+SI(Plan!H$429=$A2;Plan!H$430)+SI(Plan!H$432=$A2;Plan!H$433)+SI(Plan!H$435=$A2;Plan!H$436)+SI(Plan!H$438=$A2;Plan!H$439)+SI(Plan!H$441=$A2;Plan!H$442)+SI(Plan!H$444=$A2;Plan!H$445)+SI(Plan!H$447=$A2;Plan!H$448)+SI(Plan!H$450=$A2;Plan!H$451)+SI(Plan!H$453=$A2;Plan!H$454)+SI(Plan!H$456=$A2;Plan!H$457)+SI(Plan!H$459=$A2;Plan!H$460)+SI(Plan!H$462=$A2;Plan!H$463)+SI(Plan!H$465=$A2;Plan!H$466)+SI(Plan!H$468=$A2;Plan!H$469)+SI(Plan!H$471=$A2;Plan!H$472)+SI(Plan!H$474=$A2;Plan!H$475)+SI(Plan!H$477=$A2;Plan!H$478)+SI(Plan!H$480=$A2;Plan!H$481)+SI(Plan!H$483=$A2;Plan!H$484)+SI(Plan!H$486=$A2;Plan!H$487)+SI(Plan!H$489=$A2;Plan!H$490)+SI(Plan!H$492=$A2;Plan!H$493)+SI(Plan!H$495=$A2;Plan!H$496)+SI(Plan!H$498=$A2;Plan!H$499)+SI(Plan!H$501=$A2;Plan!H$502)+SI(Plan!H$504=$A2;Plan!H$505)+SI(Plan!H$507=$A2;Plan!H$508)+SI(Plan!H$510=$A2;Plan!H$511)+SI(Plan!H$513=$A2;Plan!H$514)+SI(Plan!H$516=$A2;Plan!H$517)+SI(Plan!H$519=$A2;Plan!H$520)+SI(Plan!H$522=$A2;Plan!H$523)+SI(Plan!H$525=$A2;Plan!H$526)+SI(Plan!H$528=$A2;Plan!H$529)+SI(Plan!H$531=$A2;Plan!H$532)+SI(Plan!H$534=$A2;Plan!H$535)+SI(Plan!H$537=$A2;Plan!H$538)+SI(Plan!H$540=$A2;Plan!H$541)+SI(Plan!H$543=$A2;Plan!H$544)+SI(Plan!H$546=$A2;Plan!H$547)+SI(Plan!H$549=$A2;Plan!H$550)+SI(Plan!H$552=$A2;Plan!H$553)+SI(Plan!H$555=$A2;Plan!H$556)+SI(Plan!H$558=$A2;Plan!H$559)+SI(Plan!H$561=$A2;Plan!H$562)+SI(Plan!H$564=$A2;Plan!H$565)+SI(Plan!H$567=$A2;Plan!H$568)+SI(Plan!H$570=$A2;Plan!H$571)+SI(Plan!H$573=$A2;Plan!H$574)+SI(Plan!H$576=$A2;Plan!H$577)+SI(Plan!H$579=$A2;Plan!H$580)+SI(Plan!H$582=$A2;Plan!H$583)+SI(Plan!H$585=$A2;Plan!H$586)+SI(Plan!H$588=$A2;Plan!H$589)+SI(Plan!H$591=$A2;Plan!H$592)+SI(Plan!H$594=$A2;Plan!H$595)+SI(Plan!H$597=$A2;Plan!H$598)+SI(Plan!H$600=$A2;Plan!H$601)+SI(Plan!H$603=$A2;Plan!H$604)+SI(Plan!H$606=$A2;Plan!H$607)+SI(Plan!H$609=$A2;Plan!H$610)+SI(Plan!H$612=$A2;Plan!H$613)+SI(Plan!H$615=$A2;Plan!H$616)+SI(Plan!H$618=$A2;Plan!H$619)+SI(Plan!H$621=$A2;Plan!H$622)+SI(Plan!H$624=$A2;Plan!H$625)+SI(Plan!H$627=$A2;Plan!H$628)+SI(Plan!H$630=$A2;Plan!H$631)+SI(Plan!H$633=$A2;Plan!H$634)+</v>
      </c>
    </row>
    <row r="221" spans="5:15" x14ac:dyDescent="0.35">
      <c r="O221" t="s">
        <v>88</v>
      </c>
    </row>
  </sheetData>
  <sheetProtection sheet="1" selectLockedCells="1"/>
  <sortState xmlns:xlrd2="http://schemas.microsoft.com/office/spreadsheetml/2017/richdata2" ref="B2:B13">
    <sortCondition ref="B2"/>
  </sortState>
  <mergeCells count="1">
    <mergeCell ref="B1:C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285D-25D2-4CD7-AD50-B8EDF1931BDF}">
  <sheetPr codeName="Feuil7"/>
  <dimension ref="A1:N45"/>
  <sheetViews>
    <sheetView zoomScaleNormal="100" workbookViewId="0">
      <pane xSplit="1" ySplit="1" topLeftCell="B23" activePane="bottomRight" state="frozen"/>
      <selection pane="topRight" activeCell="B1" sqref="B1"/>
      <selection pane="bottomLeft" activeCell="A2" sqref="A2"/>
      <selection pane="bottomRight" activeCell="F24" sqref="F24"/>
    </sheetView>
  </sheetViews>
  <sheetFormatPr baseColWidth="10" defaultColWidth="11" defaultRowHeight="15.5" x14ac:dyDescent="0.35"/>
  <cols>
    <col min="1" max="1" width="31.08203125" style="27" bestFit="1" customWidth="1"/>
    <col min="2" max="2" width="11" style="1" customWidth="1"/>
    <col min="3" max="16384" width="11" style="1"/>
  </cols>
  <sheetData>
    <row r="1" spans="1:14" ht="78.5" thickBot="1" x14ac:dyDescent="0.4">
      <c r="A1" s="83"/>
      <c r="B1" s="7" t="s">
        <v>90</v>
      </c>
      <c r="C1" s="7" t="s">
        <v>91</v>
      </c>
      <c r="D1" s="7" t="s">
        <v>25</v>
      </c>
      <c r="E1" s="7" t="s">
        <v>92</v>
      </c>
      <c r="F1" s="7" t="s">
        <v>96</v>
      </c>
      <c r="G1" s="7" t="s">
        <v>93</v>
      </c>
      <c r="H1" s="7" t="s">
        <v>94</v>
      </c>
      <c r="I1" s="7" t="s">
        <v>29</v>
      </c>
      <c r="J1" s="7" t="s">
        <v>30</v>
      </c>
      <c r="K1" s="7" t="s">
        <v>97</v>
      </c>
      <c r="L1" s="7" t="s">
        <v>95</v>
      </c>
      <c r="M1" s="107" t="s">
        <v>116</v>
      </c>
    </row>
    <row r="2" spans="1:14" x14ac:dyDescent="0.35">
      <c r="A2" s="21" t="s">
        <v>31</v>
      </c>
      <c r="B2" s="8">
        <v>2.295918367346939</v>
      </c>
      <c r="C2" s="8">
        <v>11.471428571428573</v>
      </c>
      <c r="D2" s="8">
        <v>0.25</v>
      </c>
      <c r="E2" s="8">
        <v>7.666666666666667</v>
      </c>
      <c r="F2" s="8">
        <v>0</v>
      </c>
      <c r="G2" s="8">
        <v>20</v>
      </c>
      <c r="H2" s="8">
        <v>13.140845070422536</v>
      </c>
      <c r="I2" s="8">
        <v>2.6666666666666665</v>
      </c>
      <c r="J2" s="8">
        <v>0</v>
      </c>
      <c r="K2" s="8">
        <v>0.75</v>
      </c>
      <c r="L2" s="8">
        <v>2.3846153846153846</v>
      </c>
    </row>
    <row r="3" spans="1:14" ht="16" thickBot="1" x14ac:dyDescent="0.4">
      <c r="A3" s="22" t="s">
        <v>32</v>
      </c>
      <c r="B3" s="9">
        <v>0</v>
      </c>
      <c r="C3" s="9">
        <v>0.6428571428571429</v>
      </c>
      <c r="D3" s="9">
        <v>0</v>
      </c>
      <c r="E3" s="9">
        <v>0</v>
      </c>
      <c r="F3" s="9">
        <v>0</v>
      </c>
      <c r="G3" s="9">
        <v>0</v>
      </c>
      <c r="H3" s="9">
        <v>0</v>
      </c>
      <c r="I3" s="9">
        <v>3.0666666666666664</v>
      </c>
      <c r="J3" s="9">
        <v>5.6944444444444438</v>
      </c>
      <c r="K3" s="9">
        <v>0</v>
      </c>
      <c r="L3" s="9">
        <v>0</v>
      </c>
    </row>
    <row r="4" spans="1:14" x14ac:dyDescent="0.35">
      <c r="A4" s="23" t="s">
        <v>77</v>
      </c>
      <c r="B4" s="8">
        <v>1.9142857142857141</v>
      </c>
      <c r="C4" s="8">
        <v>6.4357142857142859</v>
      </c>
      <c r="D4" s="28">
        <v>2.5000000000000001E-2</v>
      </c>
      <c r="E4" s="8">
        <v>12.546666666666667</v>
      </c>
      <c r="F4" s="8">
        <v>1.7130000000000001</v>
      </c>
      <c r="G4" s="8">
        <v>9.7513043478260872</v>
      </c>
      <c r="H4" s="8">
        <v>10.253521126760562</v>
      </c>
      <c r="I4" s="8">
        <v>1.0893333333333333</v>
      </c>
      <c r="J4" s="8">
        <v>0.29444444444444445</v>
      </c>
      <c r="K4" s="8">
        <v>0.55000000000000004</v>
      </c>
      <c r="L4" s="8">
        <v>6.4246153846153851</v>
      </c>
    </row>
    <row r="5" spans="1:14" x14ac:dyDescent="0.35">
      <c r="A5" s="24" t="s">
        <v>33</v>
      </c>
      <c r="B5" s="114">
        <v>4</v>
      </c>
      <c r="C5" s="114">
        <v>5.5</v>
      </c>
      <c r="D5" s="10">
        <v>0.05</v>
      </c>
      <c r="E5" s="114">
        <v>8</v>
      </c>
      <c r="F5" s="116">
        <v>0.1</v>
      </c>
      <c r="G5" s="114">
        <v>14</v>
      </c>
      <c r="H5" s="114">
        <v>4.5</v>
      </c>
      <c r="I5" s="114">
        <v>3</v>
      </c>
      <c r="J5" s="116">
        <v>0</v>
      </c>
      <c r="K5" s="10">
        <v>0.4</v>
      </c>
      <c r="L5" s="114">
        <v>7</v>
      </c>
      <c r="N5" s="115">
        <f>B5+C5+E5+G5+H5+I5+J5+L5</f>
        <v>46</v>
      </c>
    </row>
    <row r="6" spans="1:14" x14ac:dyDescent="0.35">
      <c r="A6" s="24" t="s">
        <v>34</v>
      </c>
      <c r="B6" s="114">
        <v>4</v>
      </c>
      <c r="C6" s="114">
        <v>5.5</v>
      </c>
      <c r="D6" s="11">
        <v>0.05</v>
      </c>
      <c r="E6" s="114">
        <v>8</v>
      </c>
      <c r="F6" s="114">
        <v>0.1</v>
      </c>
      <c r="G6" s="114">
        <v>14</v>
      </c>
      <c r="H6" s="114">
        <v>4.5</v>
      </c>
      <c r="I6" s="114">
        <v>3</v>
      </c>
      <c r="J6" s="11">
        <v>0</v>
      </c>
      <c r="K6" s="11">
        <v>0.6</v>
      </c>
      <c r="L6" s="114">
        <v>7</v>
      </c>
      <c r="N6" s="115">
        <f>B6+C6+E6+G6+H6+I6+J6+L6</f>
        <v>46</v>
      </c>
    </row>
    <row r="7" spans="1:14" x14ac:dyDescent="0.35">
      <c r="A7" s="24" t="s">
        <v>35</v>
      </c>
      <c r="B7" s="11">
        <v>2.2775510204081635</v>
      </c>
      <c r="C7" s="11">
        <v>5.7285714285714286</v>
      </c>
      <c r="D7" s="11">
        <v>0.05</v>
      </c>
      <c r="E7" s="11">
        <v>15.024000000000001</v>
      </c>
      <c r="F7" s="11">
        <v>1.63</v>
      </c>
      <c r="G7" s="11">
        <v>15.495652173913046</v>
      </c>
      <c r="H7" s="11">
        <v>9.5211267605633818</v>
      </c>
      <c r="I7" s="11">
        <v>1.4013333333333333</v>
      </c>
      <c r="J7" s="11">
        <v>1.2777777777777779</v>
      </c>
      <c r="K7" s="11">
        <v>0.6</v>
      </c>
      <c r="L7" s="11">
        <v>4.2615384615384615</v>
      </c>
      <c r="N7" s="115"/>
    </row>
    <row r="8" spans="1:14" ht="16" thickBot="1" x14ac:dyDescent="0.4">
      <c r="A8" s="25" t="s">
        <v>36</v>
      </c>
      <c r="B8" s="12">
        <v>4.1040816326530614</v>
      </c>
      <c r="C8" s="12">
        <v>4.5</v>
      </c>
      <c r="D8" s="12">
        <v>0.05</v>
      </c>
      <c r="E8" s="12">
        <v>16.88</v>
      </c>
      <c r="F8" s="12">
        <v>0.81199999999999994</v>
      </c>
      <c r="G8" s="12">
        <v>15.2</v>
      </c>
      <c r="H8" s="12">
        <v>4.7323943661971839</v>
      </c>
      <c r="I8" s="12">
        <v>1.3159999999999998</v>
      </c>
      <c r="J8" s="12">
        <v>0.13611111111111113</v>
      </c>
      <c r="K8" s="12">
        <v>0.55000000000000004</v>
      </c>
      <c r="L8" s="12">
        <v>4.5384615384615383</v>
      </c>
      <c r="N8" s="115"/>
    </row>
    <row r="9" spans="1:14" ht="16" thickBot="1" x14ac:dyDescent="0.4">
      <c r="A9" s="26" t="s">
        <v>37</v>
      </c>
      <c r="B9" s="13">
        <v>0.51020408163265307</v>
      </c>
      <c r="C9" s="13">
        <v>0</v>
      </c>
      <c r="D9" s="13">
        <v>0</v>
      </c>
      <c r="E9" s="13">
        <v>0</v>
      </c>
      <c r="F9" s="13">
        <v>0.7</v>
      </c>
      <c r="G9" s="13">
        <v>0</v>
      </c>
      <c r="H9" s="13">
        <v>0</v>
      </c>
      <c r="I9" s="13">
        <v>2</v>
      </c>
      <c r="J9" s="13">
        <v>0</v>
      </c>
      <c r="K9" s="13">
        <v>0</v>
      </c>
      <c r="L9" s="13">
        <v>0</v>
      </c>
      <c r="N9" s="115"/>
    </row>
    <row r="10" spans="1:14" x14ac:dyDescent="0.35">
      <c r="A10" s="21" t="s">
        <v>38</v>
      </c>
      <c r="B10" s="108">
        <v>3</v>
      </c>
      <c r="C10" s="108">
        <v>5</v>
      </c>
      <c r="D10" s="8">
        <v>0.28999999999999998</v>
      </c>
      <c r="E10" s="108">
        <v>8.6999999999999993</v>
      </c>
      <c r="F10" s="108">
        <v>0.1</v>
      </c>
      <c r="G10" s="108">
        <v>13</v>
      </c>
      <c r="H10" s="108">
        <v>7</v>
      </c>
      <c r="I10" s="108">
        <v>3</v>
      </c>
      <c r="J10" s="108">
        <v>0</v>
      </c>
      <c r="K10" s="8">
        <v>0</v>
      </c>
      <c r="L10" s="108">
        <v>7</v>
      </c>
      <c r="N10" s="115">
        <f>B10+C10+E10+G10+H10+I10+J10+L10</f>
        <v>46.7</v>
      </c>
    </row>
    <row r="11" spans="1:14" x14ac:dyDescent="0.35">
      <c r="A11" s="24" t="s">
        <v>39</v>
      </c>
      <c r="B11" s="11">
        <v>2.1836734693877551</v>
      </c>
      <c r="C11" s="11">
        <v>5.4842857142857149</v>
      </c>
      <c r="D11" s="11">
        <v>0.05</v>
      </c>
      <c r="E11" s="11">
        <v>10.88</v>
      </c>
      <c r="F11" s="11">
        <v>0.52499999999999991</v>
      </c>
      <c r="G11" s="11">
        <v>9.0695652173913057</v>
      </c>
      <c r="H11" s="11">
        <v>14.67605633802817</v>
      </c>
      <c r="I11" s="11">
        <v>0.92666666666666664</v>
      </c>
      <c r="J11" s="11">
        <v>1.3472222222222223</v>
      </c>
      <c r="K11" s="11">
        <v>0</v>
      </c>
      <c r="L11" s="11">
        <v>1.9692307692307691</v>
      </c>
      <c r="N11" s="115"/>
    </row>
    <row r="12" spans="1:14" ht="16" thickBot="1" x14ac:dyDescent="0.4">
      <c r="A12" s="22" t="s">
        <v>40</v>
      </c>
      <c r="B12" s="9">
        <v>0.55102040816326536</v>
      </c>
      <c r="C12" s="9">
        <v>9.0928571428571416</v>
      </c>
      <c r="D12" s="9">
        <v>0.26500000000000001</v>
      </c>
      <c r="E12" s="9">
        <v>15.92</v>
      </c>
      <c r="F12" s="9">
        <v>4.0020000000000007</v>
      </c>
      <c r="G12" s="9">
        <v>12.243478260869566</v>
      </c>
      <c r="H12" s="9">
        <v>20.953521126760567</v>
      </c>
      <c r="I12" s="9">
        <v>5.0266666666666664</v>
      </c>
      <c r="J12" s="9">
        <v>0.8847222222222223</v>
      </c>
      <c r="K12" s="9">
        <v>0</v>
      </c>
      <c r="L12" s="9">
        <v>1.7999999999999998</v>
      </c>
      <c r="N12" s="115"/>
    </row>
    <row r="13" spans="1:14" x14ac:dyDescent="0.35">
      <c r="A13" s="21" t="s">
        <v>41</v>
      </c>
      <c r="B13" s="8">
        <v>0</v>
      </c>
      <c r="C13" s="8">
        <v>1.3</v>
      </c>
      <c r="D13" s="8">
        <v>0</v>
      </c>
      <c r="E13" s="8">
        <v>0</v>
      </c>
      <c r="F13" s="8">
        <v>0</v>
      </c>
      <c r="G13" s="8">
        <v>0</v>
      </c>
      <c r="H13" s="8">
        <v>0</v>
      </c>
      <c r="I13" s="8">
        <v>0.22</v>
      </c>
      <c r="J13" s="8">
        <v>0</v>
      </c>
      <c r="K13" s="8">
        <v>0</v>
      </c>
      <c r="L13" s="8">
        <v>0</v>
      </c>
      <c r="N13" s="115"/>
    </row>
    <row r="14" spans="1:14" ht="16" thickBot="1" x14ac:dyDescent="0.4">
      <c r="A14" s="22" t="s">
        <v>42</v>
      </c>
      <c r="B14" s="9">
        <v>0.51020408163265307</v>
      </c>
      <c r="C14" s="9">
        <v>5.0642857142857149</v>
      </c>
      <c r="D14" s="9">
        <v>0.05</v>
      </c>
      <c r="E14" s="9">
        <v>10.546666666666667</v>
      </c>
      <c r="F14" s="9">
        <v>0.8899999999999999</v>
      </c>
      <c r="G14" s="9">
        <v>10.63304347826087</v>
      </c>
      <c r="H14" s="9">
        <v>12.619718309859156</v>
      </c>
      <c r="I14" s="9">
        <v>2.3933333333333331</v>
      </c>
      <c r="J14" s="9">
        <v>0.61805555555555558</v>
      </c>
      <c r="K14" s="9">
        <v>0</v>
      </c>
      <c r="L14" s="9">
        <v>0</v>
      </c>
      <c r="N14" s="115"/>
    </row>
    <row r="15" spans="1:14" x14ac:dyDescent="0.35">
      <c r="A15" s="21" t="s">
        <v>43</v>
      </c>
      <c r="B15" s="8">
        <v>1.4489795918367347</v>
      </c>
      <c r="C15" s="8">
        <v>0</v>
      </c>
      <c r="D15" s="8">
        <v>0.06</v>
      </c>
      <c r="E15" s="8">
        <v>0</v>
      </c>
      <c r="F15" s="8">
        <v>0.13</v>
      </c>
      <c r="G15" s="8">
        <v>0</v>
      </c>
      <c r="H15" s="8">
        <v>0</v>
      </c>
      <c r="I15" s="8">
        <v>0.44</v>
      </c>
      <c r="J15" s="8">
        <v>0</v>
      </c>
      <c r="K15" s="8">
        <v>0.16</v>
      </c>
      <c r="L15" s="8">
        <v>0</v>
      </c>
      <c r="N15" s="115"/>
    </row>
    <row r="16" spans="1:14" ht="16" thickBot="1" x14ac:dyDescent="0.4">
      <c r="A16" s="22" t="s">
        <v>44</v>
      </c>
      <c r="B16" s="9">
        <v>0</v>
      </c>
      <c r="C16" s="9">
        <v>0</v>
      </c>
      <c r="D16" s="9">
        <v>0.22</v>
      </c>
      <c r="E16" s="9">
        <v>0</v>
      </c>
      <c r="F16" s="9">
        <v>0.22</v>
      </c>
      <c r="G16" s="9">
        <v>0</v>
      </c>
      <c r="H16" s="9">
        <v>0</v>
      </c>
      <c r="I16" s="9">
        <v>0.44</v>
      </c>
      <c r="J16" s="9">
        <v>0</v>
      </c>
      <c r="K16" s="9">
        <v>0.34</v>
      </c>
      <c r="L16" s="9">
        <v>0</v>
      </c>
      <c r="N16" s="115"/>
    </row>
    <row r="17" spans="1:14" x14ac:dyDescent="0.35">
      <c r="A17" s="21" t="s">
        <v>45</v>
      </c>
      <c r="B17" s="108">
        <v>4</v>
      </c>
      <c r="C17" s="108">
        <v>6</v>
      </c>
      <c r="D17" s="8">
        <v>0.06</v>
      </c>
      <c r="E17" s="108">
        <v>12</v>
      </c>
      <c r="F17" s="8">
        <v>0.13</v>
      </c>
      <c r="G17" s="108">
        <v>30</v>
      </c>
      <c r="H17" s="108">
        <v>3</v>
      </c>
      <c r="I17" s="108">
        <v>3</v>
      </c>
      <c r="J17" s="108">
        <v>0</v>
      </c>
      <c r="K17" s="8">
        <v>1.2E-2</v>
      </c>
      <c r="L17" s="108">
        <v>7</v>
      </c>
      <c r="N17" s="115">
        <f>B17+C17+E17+G17+H17+I17+J17+L17</f>
        <v>65</v>
      </c>
    </row>
    <row r="18" spans="1:14" ht="16" thickBot="1" x14ac:dyDescent="0.4">
      <c r="A18" s="22" t="s">
        <v>46</v>
      </c>
      <c r="B18" s="111">
        <v>4</v>
      </c>
      <c r="C18" s="111">
        <v>6</v>
      </c>
      <c r="D18" s="9">
        <v>0.06</v>
      </c>
      <c r="E18" s="111">
        <v>10</v>
      </c>
      <c r="F18" s="111">
        <v>0.1</v>
      </c>
      <c r="G18" s="111">
        <v>25</v>
      </c>
      <c r="H18" s="111">
        <v>3</v>
      </c>
      <c r="I18" s="111">
        <v>3</v>
      </c>
      <c r="J18" s="111">
        <v>0</v>
      </c>
      <c r="K18" s="9">
        <v>0.39</v>
      </c>
      <c r="L18" s="111">
        <v>7</v>
      </c>
      <c r="N18" s="115">
        <f>B18+C18+E18+G18+H18+I18+J18+L18</f>
        <v>58</v>
      </c>
    </row>
    <row r="19" spans="1:14" ht="16" thickBot="1" x14ac:dyDescent="0.4">
      <c r="A19" s="25" t="s">
        <v>47</v>
      </c>
      <c r="B19" s="106">
        <v>2</v>
      </c>
      <c r="C19" s="106">
        <v>3</v>
      </c>
      <c r="D19" s="14">
        <v>0.06</v>
      </c>
      <c r="E19" s="106">
        <v>7</v>
      </c>
      <c r="F19" s="106">
        <v>0.1</v>
      </c>
      <c r="G19" s="106">
        <v>10</v>
      </c>
      <c r="H19" s="106">
        <v>4.5</v>
      </c>
      <c r="I19" s="106">
        <v>3</v>
      </c>
      <c r="J19" s="106">
        <v>0</v>
      </c>
      <c r="K19" s="14">
        <v>0</v>
      </c>
      <c r="L19" s="106">
        <v>7</v>
      </c>
      <c r="N19" s="115">
        <f>B19+C19+E19+G19+H19+I19+J19+L19</f>
        <v>36.5</v>
      </c>
    </row>
    <row r="20" spans="1:14" x14ac:dyDescent="0.35">
      <c r="A20" s="21" t="s">
        <v>48</v>
      </c>
      <c r="B20" s="108">
        <v>2</v>
      </c>
      <c r="C20" s="108">
        <v>5</v>
      </c>
      <c r="D20" s="108">
        <v>0.1</v>
      </c>
      <c r="E20" s="108">
        <v>7</v>
      </c>
      <c r="F20" s="8">
        <v>0.1</v>
      </c>
      <c r="G20" s="108">
        <v>18</v>
      </c>
      <c r="H20" s="108">
        <v>11</v>
      </c>
      <c r="I20" s="108">
        <v>3</v>
      </c>
      <c r="J20" s="108">
        <v>3</v>
      </c>
      <c r="K20" s="8">
        <v>0</v>
      </c>
      <c r="L20" s="108">
        <v>7</v>
      </c>
      <c r="N20" s="115">
        <f>B20+C20+E20+G20+H20+I20+J20+L20</f>
        <v>56</v>
      </c>
    </row>
    <row r="21" spans="1:14" ht="16" thickBot="1" x14ac:dyDescent="0.4">
      <c r="A21" s="22" t="s">
        <v>49</v>
      </c>
      <c r="B21" s="111">
        <v>2</v>
      </c>
      <c r="C21" s="111">
        <v>5</v>
      </c>
      <c r="D21" s="9">
        <v>0.104</v>
      </c>
      <c r="E21" s="111">
        <v>7</v>
      </c>
      <c r="F21" s="111">
        <v>0.1</v>
      </c>
      <c r="G21" s="111">
        <v>18</v>
      </c>
      <c r="H21" s="111">
        <v>11</v>
      </c>
      <c r="I21" s="111">
        <v>3</v>
      </c>
      <c r="J21" s="111">
        <v>3</v>
      </c>
      <c r="K21" s="9">
        <v>0</v>
      </c>
      <c r="L21" s="111">
        <v>7</v>
      </c>
      <c r="N21" s="115">
        <f>B21+C21+E21+G21+H21+I21+J21+L21</f>
        <v>56</v>
      </c>
    </row>
    <row r="22" spans="1:14" x14ac:dyDescent="0.35">
      <c r="A22" s="21" t="s">
        <v>50</v>
      </c>
      <c r="B22" s="8">
        <v>0.51020408163265307</v>
      </c>
      <c r="C22" s="8">
        <v>0</v>
      </c>
      <c r="D22" s="8">
        <v>0</v>
      </c>
      <c r="E22" s="8">
        <v>0</v>
      </c>
      <c r="F22" s="8">
        <v>0.7</v>
      </c>
      <c r="G22" s="8">
        <v>0</v>
      </c>
      <c r="H22" s="8">
        <v>0</v>
      </c>
      <c r="I22" s="8">
        <v>2</v>
      </c>
      <c r="J22" s="8">
        <v>0</v>
      </c>
      <c r="K22" s="8">
        <v>0</v>
      </c>
      <c r="L22" s="8">
        <v>0</v>
      </c>
      <c r="N22" s="115"/>
    </row>
    <row r="23" spans="1:14" ht="16" thickBot="1" x14ac:dyDescent="0.4">
      <c r="A23" s="22" t="s">
        <v>51</v>
      </c>
      <c r="B23" s="9">
        <v>0.51020408163265307</v>
      </c>
      <c r="C23" s="9">
        <v>0</v>
      </c>
      <c r="D23" s="9">
        <v>0</v>
      </c>
      <c r="E23" s="9">
        <v>0</v>
      </c>
      <c r="F23" s="9">
        <v>0.2</v>
      </c>
      <c r="G23" s="9">
        <v>0</v>
      </c>
      <c r="H23" s="9">
        <v>0</v>
      </c>
      <c r="I23" s="9">
        <v>0.53333333333333333</v>
      </c>
      <c r="J23" s="9">
        <v>0</v>
      </c>
      <c r="K23" s="9">
        <v>0</v>
      </c>
      <c r="L23" s="9">
        <v>0</v>
      </c>
      <c r="N23" s="115"/>
    </row>
    <row r="24" spans="1:14" x14ac:dyDescent="0.35">
      <c r="A24" s="25" t="s">
        <v>52</v>
      </c>
      <c r="B24" s="14">
        <v>4.0204081632653059</v>
      </c>
      <c r="C24" s="14">
        <v>1.5428571428571431</v>
      </c>
      <c r="D24" s="14">
        <v>0</v>
      </c>
      <c r="E24" s="14">
        <v>0</v>
      </c>
      <c r="F24" s="14">
        <v>0.16</v>
      </c>
      <c r="G24" s="14">
        <v>0</v>
      </c>
      <c r="H24" s="14">
        <v>0</v>
      </c>
      <c r="I24" s="14">
        <v>5.4266666666666667</v>
      </c>
      <c r="J24" s="14">
        <v>14.791666666666668</v>
      </c>
      <c r="K24" s="14">
        <v>0</v>
      </c>
      <c r="L24" s="14">
        <v>0</v>
      </c>
      <c r="N24" s="115"/>
    </row>
    <row r="25" spans="1:14" ht="16" thickBot="1" x14ac:dyDescent="0.4">
      <c r="A25" s="25" t="s">
        <v>53</v>
      </c>
      <c r="B25" s="14">
        <v>1.948979591836735</v>
      </c>
      <c r="C25" s="14">
        <v>0</v>
      </c>
      <c r="D25" s="14">
        <v>0</v>
      </c>
      <c r="E25" s="14">
        <v>0</v>
      </c>
      <c r="F25" s="14">
        <v>0</v>
      </c>
      <c r="G25" s="14">
        <v>0</v>
      </c>
      <c r="H25" s="14">
        <v>0</v>
      </c>
      <c r="I25" s="14">
        <v>6.0333333333333341</v>
      </c>
      <c r="J25" s="14">
        <v>5.4861111111111116</v>
      </c>
      <c r="K25" s="14">
        <v>0</v>
      </c>
      <c r="L25" s="14">
        <v>0</v>
      </c>
      <c r="N25" s="115"/>
    </row>
    <row r="26" spans="1:14" ht="16" thickBot="1" x14ac:dyDescent="0.4">
      <c r="A26" s="26" t="s">
        <v>54</v>
      </c>
      <c r="B26" s="110">
        <v>2</v>
      </c>
      <c r="C26" s="110">
        <v>5</v>
      </c>
      <c r="D26" s="13">
        <v>0.08</v>
      </c>
      <c r="E26" s="110">
        <v>10</v>
      </c>
      <c r="F26" s="110">
        <v>0.1</v>
      </c>
      <c r="G26" s="110">
        <v>10</v>
      </c>
      <c r="H26" s="110">
        <v>8</v>
      </c>
      <c r="I26" s="110">
        <v>3</v>
      </c>
      <c r="J26" s="110">
        <v>3</v>
      </c>
      <c r="K26" s="13">
        <v>0</v>
      </c>
      <c r="L26" s="109">
        <v>7</v>
      </c>
      <c r="N26" s="115">
        <f>B26+C26+E26+G26+H26+I26+J26+L26</f>
        <v>48</v>
      </c>
    </row>
    <row r="27" spans="1:14" ht="16" thickBot="1" x14ac:dyDescent="0.4">
      <c r="A27" s="26" t="s">
        <v>55</v>
      </c>
      <c r="B27" s="13">
        <v>0</v>
      </c>
      <c r="C27" s="13">
        <v>1.5714285714285716</v>
      </c>
      <c r="D27" s="13">
        <v>0</v>
      </c>
      <c r="E27" s="13">
        <v>0</v>
      </c>
      <c r="F27" s="13">
        <v>0</v>
      </c>
      <c r="G27" s="13">
        <v>0</v>
      </c>
      <c r="H27" s="13">
        <v>1.0563380281690142</v>
      </c>
      <c r="I27" s="13">
        <v>1.5</v>
      </c>
      <c r="J27" s="13">
        <v>1.3888888888888888</v>
      </c>
      <c r="K27" s="13">
        <v>0</v>
      </c>
      <c r="L27" s="13">
        <v>0.61538461538461542</v>
      </c>
      <c r="N27" s="115"/>
    </row>
    <row r="28" spans="1:14" ht="16" thickBot="1" x14ac:dyDescent="0.4">
      <c r="A28" s="26" t="s">
        <v>56</v>
      </c>
      <c r="B28" s="13">
        <v>0</v>
      </c>
      <c r="C28" s="13">
        <v>0.35714285714285715</v>
      </c>
      <c r="D28" s="13">
        <v>0</v>
      </c>
      <c r="E28" s="13">
        <v>1.4666666666666668</v>
      </c>
      <c r="F28" s="13">
        <v>0.03</v>
      </c>
      <c r="G28" s="13">
        <v>0</v>
      </c>
      <c r="H28" s="13">
        <v>3.591549295774648</v>
      </c>
      <c r="I28" s="13">
        <v>1</v>
      </c>
      <c r="J28" s="13">
        <v>1.7083333333333335</v>
      </c>
      <c r="K28" s="13">
        <v>0</v>
      </c>
      <c r="L28" s="13">
        <v>1.3230769230769233</v>
      </c>
      <c r="N28" s="115"/>
    </row>
    <row r="29" spans="1:14" ht="16" thickBot="1" x14ac:dyDescent="0.4">
      <c r="A29" s="25" t="s">
        <v>57</v>
      </c>
      <c r="B29" s="14">
        <v>2.0408163265306124E-3</v>
      </c>
      <c r="C29" s="14">
        <v>0</v>
      </c>
      <c r="D29" s="14">
        <v>0</v>
      </c>
      <c r="E29" s="14">
        <v>0</v>
      </c>
      <c r="F29" s="14">
        <v>0</v>
      </c>
      <c r="G29" s="14">
        <v>0</v>
      </c>
      <c r="H29" s="14">
        <v>0</v>
      </c>
      <c r="I29" s="14">
        <v>0</v>
      </c>
      <c r="J29" s="14">
        <v>0</v>
      </c>
      <c r="K29" s="14">
        <v>0</v>
      </c>
      <c r="L29" s="14">
        <v>0</v>
      </c>
      <c r="N29" s="115"/>
    </row>
    <row r="30" spans="1:14" ht="16" thickBot="1" x14ac:dyDescent="0.4">
      <c r="A30" s="26" t="s">
        <v>58</v>
      </c>
      <c r="B30" s="13">
        <v>0.70714285714285707</v>
      </c>
      <c r="C30" s="13">
        <v>0</v>
      </c>
      <c r="D30" s="13">
        <v>0</v>
      </c>
      <c r="E30" s="13">
        <v>0</v>
      </c>
      <c r="F30" s="13">
        <v>0</v>
      </c>
      <c r="G30" s="13">
        <v>0</v>
      </c>
      <c r="H30" s="13">
        <v>0</v>
      </c>
      <c r="I30" s="13">
        <v>2.3333333333333335</v>
      </c>
      <c r="J30" s="13">
        <v>3.416666666666667</v>
      </c>
      <c r="K30" s="13">
        <v>0</v>
      </c>
      <c r="L30" s="13">
        <v>0</v>
      </c>
      <c r="N30" s="115"/>
    </row>
    <row r="31" spans="1:14" ht="16" thickBot="1" x14ac:dyDescent="0.4">
      <c r="A31" s="25" t="s">
        <v>59</v>
      </c>
      <c r="B31" s="14">
        <v>0</v>
      </c>
      <c r="C31" s="14">
        <v>0</v>
      </c>
      <c r="D31" s="14">
        <v>0</v>
      </c>
      <c r="E31" s="14">
        <v>0</v>
      </c>
      <c r="F31" s="14">
        <v>0</v>
      </c>
      <c r="G31" s="14">
        <v>0</v>
      </c>
      <c r="H31" s="14">
        <v>0</v>
      </c>
      <c r="I31" s="14">
        <v>1.3333333333333333</v>
      </c>
      <c r="J31" s="14">
        <v>0</v>
      </c>
      <c r="K31" s="14">
        <v>0</v>
      </c>
      <c r="L31" s="14">
        <v>0</v>
      </c>
      <c r="N31" s="115"/>
    </row>
    <row r="32" spans="1:14" x14ac:dyDescent="0.35">
      <c r="A32" s="21" t="s">
        <v>60</v>
      </c>
      <c r="B32" s="8">
        <v>0.76530612244897955</v>
      </c>
      <c r="C32" s="8">
        <v>0</v>
      </c>
      <c r="D32" s="8">
        <v>0</v>
      </c>
      <c r="E32" s="8">
        <v>0</v>
      </c>
      <c r="F32" s="8">
        <v>5.7</v>
      </c>
      <c r="G32" s="8">
        <v>0</v>
      </c>
      <c r="H32" s="8">
        <v>0</v>
      </c>
      <c r="I32" s="8">
        <v>2</v>
      </c>
      <c r="J32" s="8">
        <v>0</v>
      </c>
      <c r="K32" s="8">
        <v>0</v>
      </c>
      <c r="L32" s="8">
        <v>0</v>
      </c>
      <c r="N32" s="115"/>
    </row>
    <row r="33" spans="1:14" ht="16" thickBot="1" x14ac:dyDescent="0.4">
      <c r="A33" s="22" t="s">
        <v>61</v>
      </c>
      <c r="B33" s="9">
        <v>0.76530612244897955</v>
      </c>
      <c r="C33" s="9">
        <v>0</v>
      </c>
      <c r="D33" s="9">
        <v>0</v>
      </c>
      <c r="E33" s="9">
        <v>0</v>
      </c>
      <c r="F33" s="9">
        <v>5.7</v>
      </c>
      <c r="G33" s="9">
        <v>0</v>
      </c>
      <c r="H33" s="9">
        <v>0</v>
      </c>
      <c r="I33" s="9">
        <v>3</v>
      </c>
      <c r="J33" s="9">
        <v>0</v>
      </c>
      <c r="K33" s="9">
        <v>0</v>
      </c>
      <c r="L33" s="9">
        <v>0</v>
      </c>
      <c r="N33" s="115"/>
    </row>
    <row r="34" spans="1:14" ht="16" thickBot="1" x14ac:dyDescent="0.4">
      <c r="A34" s="22" t="s">
        <v>62</v>
      </c>
      <c r="B34" s="15">
        <v>0.51020408163265307</v>
      </c>
      <c r="C34" s="15">
        <v>7.0428571428571427</v>
      </c>
      <c r="D34" s="15">
        <v>0</v>
      </c>
      <c r="E34" s="15">
        <v>0</v>
      </c>
      <c r="F34" s="15">
        <v>1.75</v>
      </c>
      <c r="G34" s="15">
        <v>4.8695652173913047</v>
      </c>
      <c r="H34" s="15">
        <v>13.802816901408452</v>
      </c>
      <c r="I34" s="15">
        <v>5.6533333333333333</v>
      </c>
      <c r="J34" s="15">
        <v>1.9583333333333337</v>
      </c>
      <c r="K34" s="15">
        <v>0</v>
      </c>
      <c r="L34" s="15">
        <v>1.8153846153846152</v>
      </c>
      <c r="N34" s="115"/>
    </row>
    <row r="35" spans="1:14" x14ac:dyDescent="0.35">
      <c r="A35" s="21" t="s">
        <v>63</v>
      </c>
      <c r="B35" s="108">
        <v>2</v>
      </c>
      <c r="C35" s="108">
        <v>4</v>
      </c>
      <c r="D35" s="8">
        <v>0.05</v>
      </c>
      <c r="E35" s="108">
        <v>7</v>
      </c>
      <c r="F35" s="108">
        <v>0.1</v>
      </c>
      <c r="G35" s="108">
        <v>10</v>
      </c>
      <c r="H35" s="108">
        <v>6</v>
      </c>
      <c r="I35" s="108">
        <v>3</v>
      </c>
      <c r="J35" s="108">
        <v>0</v>
      </c>
      <c r="K35" s="8">
        <v>0.25</v>
      </c>
      <c r="L35" s="108">
        <v>6</v>
      </c>
      <c r="N35" s="115">
        <f>B35+C35+E35+G35+H35+I35+J35+L35</f>
        <v>38</v>
      </c>
    </row>
    <row r="36" spans="1:14" x14ac:dyDescent="0.35">
      <c r="A36" s="24" t="s">
        <v>64</v>
      </c>
      <c r="B36" s="11">
        <v>0</v>
      </c>
      <c r="C36" s="11">
        <v>0</v>
      </c>
      <c r="D36" s="11">
        <v>0</v>
      </c>
      <c r="E36" s="11">
        <v>0</v>
      </c>
      <c r="F36" s="11">
        <v>0</v>
      </c>
      <c r="G36" s="11">
        <v>2.991304347826087</v>
      </c>
      <c r="H36" s="11">
        <v>1.5211267605633805</v>
      </c>
      <c r="I36" s="11">
        <v>2.6666666666666665</v>
      </c>
      <c r="J36" s="11">
        <v>0</v>
      </c>
      <c r="K36" s="11">
        <v>0</v>
      </c>
      <c r="L36" s="11">
        <v>0.30769230769230771</v>
      </c>
      <c r="N36" s="115"/>
    </row>
    <row r="37" spans="1:14" ht="16" thickBot="1" x14ac:dyDescent="0.4">
      <c r="A37" s="22" t="s">
        <v>65</v>
      </c>
      <c r="B37" s="111">
        <v>3</v>
      </c>
      <c r="C37" s="111">
        <v>5</v>
      </c>
      <c r="D37" s="9">
        <v>0</v>
      </c>
      <c r="E37" s="111">
        <v>12</v>
      </c>
      <c r="F37" s="111">
        <v>0.1</v>
      </c>
      <c r="G37" s="111">
        <v>11</v>
      </c>
      <c r="H37" s="111">
        <v>12</v>
      </c>
      <c r="I37" s="111">
        <v>3</v>
      </c>
      <c r="J37" s="111">
        <v>0</v>
      </c>
      <c r="K37" s="9">
        <v>0</v>
      </c>
      <c r="L37" s="111">
        <v>7</v>
      </c>
      <c r="N37" s="115">
        <f>B37+C37+E37+G37+H37+I37+J37+L37</f>
        <v>53</v>
      </c>
    </row>
    <row r="38" spans="1:14" x14ac:dyDescent="0.35">
      <c r="A38" s="21" t="s">
        <v>66</v>
      </c>
      <c r="B38" s="8">
        <v>1.9693877551020409</v>
      </c>
      <c r="C38" s="8">
        <v>0</v>
      </c>
      <c r="D38" s="8">
        <v>0</v>
      </c>
      <c r="E38" s="8">
        <v>0</v>
      </c>
      <c r="F38" s="8">
        <v>0.32</v>
      </c>
      <c r="G38" s="8">
        <v>0</v>
      </c>
      <c r="H38" s="8">
        <v>0</v>
      </c>
      <c r="I38" s="8">
        <v>8.4266666666666676</v>
      </c>
      <c r="J38" s="8">
        <v>1.7083333333333335</v>
      </c>
      <c r="K38" s="8">
        <v>0</v>
      </c>
      <c r="L38" s="8">
        <v>0</v>
      </c>
      <c r="N38" s="115"/>
    </row>
    <row r="39" spans="1:14" x14ac:dyDescent="0.35">
      <c r="A39" s="24" t="s">
        <v>67</v>
      </c>
      <c r="B39" s="11">
        <v>0.38775510204081631</v>
      </c>
      <c r="C39" s="11">
        <v>0</v>
      </c>
      <c r="D39" s="11">
        <v>0</v>
      </c>
      <c r="E39" s="11">
        <v>0</v>
      </c>
      <c r="F39" s="11">
        <v>0.32</v>
      </c>
      <c r="G39" s="11">
        <v>0</v>
      </c>
      <c r="H39" s="11">
        <v>0</v>
      </c>
      <c r="I39" s="11">
        <v>0</v>
      </c>
      <c r="J39" s="11">
        <v>1.8194444444444446</v>
      </c>
      <c r="K39" s="11">
        <v>0</v>
      </c>
      <c r="L39" s="11">
        <v>0</v>
      </c>
      <c r="N39" s="115"/>
    </row>
    <row r="40" spans="1:14" x14ac:dyDescent="0.35">
      <c r="A40" s="24" t="s">
        <v>68</v>
      </c>
      <c r="B40" s="11">
        <v>0</v>
      </c>
      <c r="C40" s="11">
        <v>0.7142857142857143</v>
      </c>
      <c r="D40" s="11">
        <v>0</v>
      </c>
      <c r="E40" s="11">
        <v>3.1333333333333333</v>
      </c>
      <c r="F40" s="11">
        <v>1.85</v>
      </c>
      <c r="G40" s="11">
        <v>0</v>
      </c>
      <c r="H40" s="11">
        <v>2.1126760563380285</v>
      </c>
      <c r="I40" s="11">
        <v>1</v>
      </c>
      <c r="J40" s="11">
        <v>0</v>
      </c>
      <c r="K40" s="11">
        <v>0</v>
      </c>
      <c r="L40" s="11">
        <v>0</v>
      </c>
      <c r="N40" s="115"/>
    </row>
    <row r="41" spans="1:14" x14ac:dyDescent="0.35">
      <c r="A41" s="24" t="s">
        <v>69</v>
      </c>
      <c r="B41" s="11">
        <v>4.2346938775510212</v>
      </c>
      <c r="C41" s="11">
        <v>6.44</v>
      </c>
      <c r="D41" s="11">
        <v>0.25</v>
      </c>
      <c r="E41" s="11">
        <v>7.666666666666667</v>
      </c>
      <c r="F41" s="11">
        <v>2.37</v>
      </c>
      <c r="G41" s="11">
        <v>25.234782608695653</v>
      </c>
      <c r="H41" s="11">
        <v>12.323943661971832</v>
      </c>
      <c r="I41" s="11">
        <v>4</v>
      </c>
      <c r="J41" s="11">
        <v>2.0833333333333335</v>
      </c>
      <c r="K41" s="11">
        <v>0.75</v>
      </c>
      <c r="L41" s="11">
        <v>2.3076923076923075</v>
      </c>
      <c r="N41" s="115">
        <f>B41+C41+E41+G41+H41+I41+J41+L41</f>
        <v>64.29111245591082</v>
      </c>
    </row>
    <row r="42" spans="1:14" x14ac:dyDescent="0.35">
      <c r="A42" s="24" t="s">
        <v>70</v>
      </c>
      <c r="B42" s="11">
        <v>1.0204081632653062E-2</v>
      </c>
      <c r="C42" s="11">
        <v>0</v>
      </c>
      <c r="D42" s="11">
        <v>0</v>
      </c>
      <c r="E42" s="11">
        <v>0</v>
      </c>
      <c r="F42" s="11">
        <v>0</v>
      </c>
      <c r="G42" s="11">
        <v>0</v>
      </c>
      <c r="H42" s="11">
        <v>0</v>
      </c>
      <c r="I42" s="11">
        <v>1.3333333333333333</v>
      </c>
      <c r="J42" s="11">
        <v>0</v>
      </c>
      <c r="K42" s="11">
        <v>0</v>
      </c>
      <c r="L42" s="11">
        <v>0</v>
      </c>
      <c r="N42" s="115"/>
    </row>
    <row r="43" spans="1:14" ht="16" thickBot="1" x14ac:dyDescent="0.4">
      <c r="A43" s="22" t="s">
        <v>71</v>
      </c>
      <c r="B43" s="111">
        <v>3</v>
      </c>
      <c r="C43" s="111">
        <v>10</v>
      </c>
      <c r="D43" s="9">
        <v>0.08</v>
      </c>
      <c r="E43" s="111">
        <v>10</v>
      </c>
      <c r="F43" s="111">
        <v>0.1</v>
      </c>
      <c r="G43" s="111">
        <v>6.9565217391304355</v>
      </c>
      <c r="H43" s="111">
        <v>6</v>
      </c>
      <c r="I43" s="111">
        <v>3</v>
      </c>
      <c r="J43" s="111">
        <v>0</v>
      </c>
      <c r="K43" s="9">
        <v>0</v>
      </c>
      <c r="L43" s="111">
        <v>8</v>
      </c>
      <c r="N43" s="115">
        <f>B43+C43+E43+G43+H43+I43+J43+L43</f>
        <v>46.956521739130437</v>
      </c>
    </row>
    <row r="44" spans="1:14" ht="16" thickBot="1" x14ac:dyDescent="0.4">
      <c r="A44" s="26" t="s">
        <v>72</v>
      </c>
      <c r="B44" s="13">
        <v>1.2755102040816326</v>
      </c>
      <c r="C44" s="13">
        <v>2.1428571428571428</v>
      </c>
      <c r="D44" s="13">
        <v>0</v>
      </c>
      <c r="E44" s="13">
        <v>2.6666666666666665</v>
      </c>
      <c r="F44" s="13">
        <v>1.5</v>
      </c>
      <c r="G44" s="13">
        <v>2.1043478260869568</v>
      </c>
      <c r="H44" s="13">
        <v>1.5492957746478875</v>
      </c>
      <c r="I44" s="13">
        <v>4</v>
      </c>
      <c r="J44" s="13">
        <v>0</v>
      </c>
      <c r="K44" s="13">
        <v>0</v>
      </c>
      <c r="L44" s="13">
        <v>11.23076923076923</v>
      </c>
    </row>
    <row r="45" spans="1:14" x14ac:dyDescent="0.35">
      <c r="A45" s="27" t="s">
        <v>80</v>
      </c>
      <c r="B45" s="1">
        <v>23</v>
      </c>
    </row>
  </sheetData>
  <sheetProtection sheet="1" objects="1" scenarios="1"/>
  <phoneticPr fontId="3" type="noConversion"/>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E4928A90F8DA04EAB7633361440D8D4" ma:contentTypeVersion="7" ma:contentTypeDescription="Crée un document." ma:contentTypeScope="" ma:versionID="0bd58b8d9aa989be8040e16cd79593d6">
  <xsd:schema xmlns:xsd="http://www.w3.org/2001/XMLSchema" xmlns:xs="http://www.w3.org/2001/XMLSchema" xmlns:p="http://schemas.microsoft.com/office/2006/metadata/properties" xmlns:ns3="7b46f9e6-3de8-4471-9fe6-29f720a1fa14" targetNamespace="http://schemas.microsoft.com/office/2006/metadata/properties" ma:root="true" ma:fieldsID="a4553d9b88d43a7c426f6abea3bb6b9a" ns3:_="">
    <xsd:import namespace="7b46f9e6-3de8-4471-9fe6-29f720a1fa14"/>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b46f9e6-3de8-4471-9fe6-29f720a1fa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A6FCD33-F8F2-4FC5-BEB9-5F896D04A39E}">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531AAEC-6ECE-4EE5-B7F2-480F73C85548}">
  <ds:schemaRefs>
    <ds:schemaRef ds:uri="http://schemas.microsoft.com/sharepoint/v3/contenttype/forms"/>
  </ds:schemaRefs>
</ds:datastoreItem>
</file>

<file path=customXml/itemProps3.xml><?xml version="1.0" encoding="utf-8"?>
<ds:datastoreItem xmlns:ds="http://schemas.openxmlformats.org/officeDocument/2006/customXml" ds:itemID="{E9A06C00-AB49-485F-9577-974D1D2550C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b46f9e6-3de8-4471-9fe6-29f720a1fa1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Plan 1-8</vt:lpstr>
      <vt:lpstr>Plan 2-8</vt:lpstr>
      <vt:lpstr>Sketchs</vt:lpstr>
      <vt:lpstr>Data</vt:lpstr>
      <vt:lpstr>Temps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 Botta</dc:creator>
  <cp:lastModifiedBy>Maximilien MAJERI</cp:lastModifiedBy>
  <dcterms:created xsi:type="dcterms:W3CDTF">2019-09-23T10:49:50Z</dcterms:created>
  <dcterms:modified xsi:type="dcterms:W3CDTF">2021-02-26T09:25:29Z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0x0101005E4928A90F8DA04EAB7633361440D8D4</vt:lpwstr>
  </property>
</Properties>
</file>