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pivotTables/pivotTable2.xml" ContentType="application/vnd.openxmlformats-officedocument.spreadsheetml.pivotTable+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221160\Desktop\"/>
    </mc:Choice>
  </mc:AlternateContent>
  <bookViews>
    <workbookView xWindow="0" yWindow="0" windowWidth="28800" windowHeight="12435" tabRatio="664" firstSheet="3" activeTab="4"/>
  </bookViews>
  <sheets>
    <sheet name="TCD (KPI)2019" sheetId="7" state="hidden" r:id="rId1"/>
    <sheet name="CAR Ext Min 2018_2021" sheetId="14" state="hidden" r:id="rId2"/>
    <sheet name="Feuil1" sheetId="9" state="hidden" r:id="rId3"/>
    <sheet name="CAR mangement" sheetId="2" r:id="rId4"/>
    <sheet name="Pivot" sheetId="11" r:id="rId5"/>
    <sheet name="KPI" sheetId="4" state="hidden" r:id="rId6"/>
    <sheet name="KPI (6sept16)" sheetId="8" state="hidden" r:id="rId7"/>
    <sheet name="Atelier" sheetId="1" state="hidden" r:id="rId8"/>
  </sheets>
  <definedNames>
    <definedName name="_xlnm._FilterDatabase" localSheetId="7" hidden="1">Atelier!$A$69:$Q$106</definedName>
    <definedName name="_xlnm._FilterDatabase" localSheetId="5" hidden="1">KPI!$A$1:$C$33</definedName>
    <definedName name="_xlnm._FilterDatabase" localSheetId="6" hidden="1">'KPI (6sept16)'!$A$1:$C$33</definedName>
    <definedName name="Data">'CAR mangement'!$A$3:$M$524</definedName>
    <definedName name="_xlnm.Print_Area" localSheetId="5">KPI!$A$1:$T$33</definedName>
    <definedName name="_xlnm.Print_Area" localSheetId="6">'KPI (6sept16)'!$A$1:$T$33</definedName>
  </definedNames>
  <calcPr calcId="152511"/>
  <pivotCaches>
    <pivotCache cacheId="0" r:id="rId9"/>
    <pivotCache cacheId="86"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68" i="2" l="1"/>
  <c r="M568" i="2"/>
  <c r="L567" i="2"/>
  <c r="M567" i="2"/>
  <c r="L566" i="2" l="1"/>
  <c r="M566" i="2"/>
  <c r="L565" i="2"/>
  <c r="M565" i="2"/>
  <c r="L564" i="2"/>
  <c r="M564" i="2"/>
  <c r="L563" i="2"/>
  <c r="M563" i="2"/>
  <c r="L562" i="2" l="1"/>
  <c r="M562" i="2"/>
  <c r="L561" i="2" l="1"/>
  <c r="M561" i="2"/>
  <c r="L560" i="2"/>
  <c r="M560" i="2"/>
  <c r="L559" i="2"/>
  <c r="M559" i="2"/>
  <c r="L558" i="2" l="1"/>
  <c r="M558" i="2"/>
  <c r="L557" i="2"/>
  <c r="M557" i="2"/>
  <c r="L556" i="2"/>
  <c r="M556" i="2"/>
  <c r="L555" i="2" l="1"/>
  <c r="M555" i="2"/>
  <c r="L554" i="2"/>
  <c r="M554" i="2"/>
  <c r="L553" i="2"/>
  <c r="M553" i="2"/>
  <c r="L552" i="2" l="1"/>
  <c r="M552" i="2"/>
  <c r="L551" i="2" l="1"/>
  <c r="M551" i="2"/>
  <c r="L428" i="2" l="1"/>
  <c r="L550" i="2" l="1"/>
  <c r="M550" i="2"/>
  <c r="L549" i="2"/>
  <c r="M549" i="2"/>
  <c r="L548" i="2" l="1"/>
  <c r="M548" i="2"/>
  <c r="L547" i="2" l="1"/>
  <c r="M547" i="2"/>
  <c r="L546" i="2" l="1"/>
  <c r="M546" i="2"/>
  <c r="L545" i="2" l="1"/>
  <c r="M545" i="2"/>
  <c r="M4" i="2" l="1"/>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94" i="2"/>
  <c r="M95" i="2"/>
  <c r="M96" i="2"/>
  <c r="M97" i="2"/>
  <c r="M98" i="2"/>
  <c r="M99" i="2"/>
  <c r="M100" i="2"/>
  <c r="M101" i="2"/>
  <c r="M102" i="2"/>
  <c r="M103" i="2"/>
  <c r="M104" i="2"/>
  <c r="M105" i="2"/>
  <c r="M106" i="2"/>
  <c r="M107" i="2"/>
  <c r="M108" i="2"/>
  <c r="M109" i="2"/>
  <c r="M110" i="2"/>
  <c r="M111" i="2"/>
  <c r="M112" i="2"/>
  <c r="M113" i="2"/>
  <c r="M114" i="2"/>
  <c r="M115" i="2"/>
  <c r="M116" i="2"/>
  <c r="M117" i="2"/>
  <c r="M118" i="2"/>
  <c r="M119" i="2"/>
  <c r="M120" i="2"/>
  <c r="M121" i="2"/>
  <c r="M122" i="2"/>
  <c r="M123" i="2"/>
  <c r="M124" i="2"/>
  <c r="M125" i="2"/>
  <c r="M126" i="2"/>
  <c r="M127" i="2"/>
  <c r="M128" i="2"/>
  <c r="M129" i="2"/>
  <c r="M130" i="2"/>
  <c r="M131" i="2"/>
  <c r="M132" i="2"/>
  <c r="M133" i="2"/>
  <c r="M134" i="2"/>
  <c r="M135" i="2"/>
  <c r="M136" i="2"/>
  <c r="M137" i="2"/>
  <c r="M138" i="2"/>
  <c r="M139" i="2"/>
  <c r="M140" i="2"/>
  <c r="M141" i="2"/>
  <c r="M142" i="2"/>
  <c r="M143" i="2"/>
  <c r="M144" i="2"/>
  <c r="M145" i="2"/>
  <c r="M146" i="2"/>
  <c r="M147" i="2"/>
  <c r="M148" i="2"/>
  <c r="M149" i="2"/>
  <c r="M150" i="2"/>
  <c r="M151" i="2"/>
  <c r="M152" i="2"/>
  <c r="M153" i="2"/>
  <c r="M154" i="2"/>
  <c r="M155" i="2"/>
  <c r="M156" i="2"/>
  <c r="M157" i="2"/>
  <c r="M158" i="2"/>
  <c r="M159" i="2"/>
  <c r="M160" i="2"/>
  <c r="M161" i="2"/>
  <c r="M162" i="2"/>
  <c r="M163" i="2"/>
  <c r="M164" i="2"/>
  <c r="M165" i="2"/>
  <c r="M166" i="2"/>
  <c r="M167" i="2"/>
  <c r="M168" i="2"/>
  <c r="M169" i="2"/>
  <c r="M170" i="2"/>
  <c r="M171" i="2"/>
  <c r="M172" i="2"/>
  <c r="M173" i="2"/>
  <c r="M174" i="2"/>
  <c r="M175" i="2"/>
  <c r="M176" i="2"/>
  <c r="M177" i="2"/>
  <c r="M178" i="2"/>
  <c r="M179" i="2"/>
  <c r="M180" i="2"/>
  <c r="M181" i="2"/>
  <c r="M182" i="2"/>
  <c r="M183" i="2"/>
  <c r="M184" i="2"/>
  <c r="M185" i="2"/>
  <c r="M186" i="2"/>
  <c r="M187" i="2"/>
  <c r="M188" i="2"/>
  <c r="M189" i="2"/>
  <c r="M190" i="2"/>
  <c r="M191" i="2"/>
  <c r="M192" i="2"/>
  <c r="M193" i="2"/>
  <c r="M194" i="2"/>
  <c r="M195" i="2"/>
  <c r="M196" i="2"/>
  <c r="M197" i="2"/>
  <c r="M198" i="2"/>
  <c r="M199" i="2"/>
  <c r="M200" i="2"/>
  <c r="M201" i="2"/>
  <c r="M202" i="2"/>
  <c r="M203" i="2"/>
  <c r="M204" i="2"/>
  <c r="M205" i="2"/>
  <c r="M206" i="2"/>
  <c r="M207" i="2"/>
  <c r="M208" i="2"/>
  <c r="M209" i="2"/>
  <c r="M210" i="2"/>
  <c r="M211" i="2"/>
  <c r="M212" i="2"/>
  <c r="M213" i="2"/>
  <c r="M214" i="2"/>
  <c r="M215" i="2"/>
  <c r="M216" i="2"/>
  <c r="M217" i="2"/>
  <c r="M218" i="2"/>
  <c r="M219" i="2"/>
  <c r="M220" i="2"/>
  <c r="M221" i="2"/>
  <c r="M222" i="2"/>
  <c r="M223" i="2"/>
  <c r="M224" i="2"/>
  <c r="M225" i="2"/>
  <c r="M226" i="2"/>
  <c r="M227" i="2"/>
  <c r="M228" i="2"/>
  <c r="M229" i="2"/>
  <c r="M230" i="2"/>
  <c r="M231" i="2"/>
  <c r="M232" i="2"/>
  <c r="M233" i="2"/>
  <c r="M234" i="2"/>
  <c r="M235" i="2"/>
  <c r="M236" i="2"/>
  <c r="M237" i="2"/>
  <c r="M238" i="2"/>
  <c r="M239" i="2"/>
  <c r="M240" i="2"/>
  <c r="M241" i="2"/>
  <c r="M242" i="2"/>
  <c r="M243" i="2"/>
  <c r="M244" i="2"/>
  <c r="M245" i="2"/>
  <c r="M246" i="2"/>
  <c r="M247" i="2"/>
  <c r="M248" i="2"/>
  <c r="M249" i="2"/>
  <c r="M250" i="2"/>
  <c r="M251" i="2"/>
  <c r="M252" i="2"/>
  <c r="M253" i="2"/>
  <c r="M254" i="2"/>
  <c r="M255" i="2"/>
  <c r="M256" i="2"/>
  <c r="M257" i="2"/>
  <c r="M258" i="2"/>
  <c r="M259" i="2"/>
  <c r="M260" i="2"/>
  <c r="M261" i="2"/>
  <c r="M262" i="2"/>
  <c r="M263" i="2"/>
  <c r="M264" i="2"/>
  <c r="M265" i="2"/>
  <c r="M266" i="2"/>
  <c r="M267" i="2"/>
  <c r="M268" i="2"/>
  <c r="M269" i="2"/>
  <c r="M270" i="2"/>
  <c r="M271" i="2"/>
  <c r="M272" i="2"/>
  <c r="M273" i="2"/>
  <c r="M274" i="2"/>
  <c r="M275" i="2"/>
  <c r="M276" i="2"/>
  <c r="M277" i="2"/>
  <c r="M278" i="2"/>
  <c r="M279" i="2"/>
  <c r="M280" i="2"/>
  <c r="M281" i="2"/>
  <c r="M282" i="2"/>
  <c r="M283" i="2"/>
  <c r="M284" i="2"/>
  <c r="M285" i="2"/>
  <c r="M286" i="2"/>
  <c r="M287" i="2"/>
  <c r="M288" i="2"/>
  <c r="M289" i="2"/>
  <c r="M290" i="2"/>
  <c r="M291" i="2"/>
  <c r="M292" i="2"/>
  <c r="M293" i="2"/>
  <c r="M294" i="2"/>
  <c r="M295" i="2"/>
  <c r="M296" i="2"/>
  <c r="M297" i="2"/>
  <c r="M298" i="2"/>
  <c r="M299" i="2"/>
  <c r="M300" i="2"/>
  <c r="M301" i="2"/>
  <c r="M302" i="2"/>
  <c r="M303" i="2"/>
  <c r="M304" i="2"/>
  <c r="M305" i="2"/>
  <c r="M306" i="2"/>
  <c r="M307" i="2"/>
  <c r="M308" i="2"/>
  <c r="M309" i="2"/>
  <c r="M310" i="2"/>
  <c r="M311" i="2"/>
  <c r="M312" i="2"/>
  <c r="M313" i="2"/>
  <c r="M314" i="2"/>
  <c r="M315" i="2"/>
  <c r="M316" i="2"/>
  <c r="M317" i="2"/>
  <c r="M318" i="2"/>
  <c r="M319" i="2"/>
  <c r="M320" i="2"/>
  <c r="M321" i="2"/>
  <c r="M322" i="2"/>
  <c r="M323" i="2"/>
  <c r="M324" i="2"/>
  <c r="M325" i="2"/>
  <c r="M326" i="2"/>
  <c r="M327" i="2"/>
  <c r="M328" i="2"/>
  <c r="M329" i="2"/>
  <c r="M330" i="2"/>
  <c r="M331" i="2"/>
  <c r="M332" i="2"/>
  <c r="M333" i="2"/>
  <c r="M334" i="2"/>
  <c r="M335" i="2"/>
  <c r="M336" i="2"/>
  <c r="M337" i="2"/>
  <c r="M338" i="2"/>
  <c r="M339" i="2"/>
  <c r="M340" i="2"/>
  <c r="M341" i="2"/>
  <c r="M342" i="2"/>
  <c r="M343" i="2"/>
  <c r="M344" i="2"/>
  <c r="M345" i="2"/>
  <c r="M346" i="2"/>
  <c r="M347" i="2"/>
  <c r="M348" i="2"/>
  <c r="M349" i="2"/>
  <c r="M350" i="2"/>
  <c r="M351" i="2"/>
  <c r="M352" i="2"/>
  <c r="M353" i="2"/>
  <c r="M354" i="2"/>
  <c r="M355" i="2"/>
  <c r="M356" i="2"/>
  <c r="M357" i="2"/>
  <c r="M358" i="2"/>
  <c r="M359" i="2"/>
  <c r="M360" i="2"/>
  <c r="M361" i="2"/>
  <c r="M362" i="2"/>
  <c r="M363" i="2"/>
  <c r="M364" i="2"/>
  <c r="M365" i="2"/>
  <c r="M366" i="2"/>
  <c r="M367" i="2"/>
  <c r="M368" i="2"/>
  <c r="M369" i="2"/>
  <c r="M370" i="2"/>
  <c r="M371" i="2"/>
  <c r="M372" i="2"/>
  <c r="M373" i="2"/>
  <c r="M374" i="2"/>
  <c r="M375" i="2"/>
  <c r="M376" i="2"/>
  <c r="M377" i="2"/>
  <c r="M378" i="2"/>
  <c r="M379" i="2"/>
  <c r="M380" i="2"/>
  <c r="M381" i="2"/>
  <c r="M382" i="2"/>
  <c r="M383" i="2"/>
  <c r="M384"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1" i="2"/>
  <c r="M412" i="2"/>
  <c r="M413" i="2"/>
  <c r="M414" i="2"/>
  <c r="M415" i="2"/>
  <c r="M416" i="2"/>
  <c r="M417" i="2"/>
  <c r="M418" i="2"/>
  <c r="M419" i="2"/>
  <c r="M420" i="2"/>
  <c r="M421" i="2"/>
  <c r="M422" i="2"/>
  <c r="M423" i="2"/>
  <c r="M424" i="2"/>
  <c r="M425" i="2"/>
  <c r="M426" i="2"/>
  <c r="M427" i="2"/>
  <c r="M428" i="2"/>
  <c r="M429" i="2"/>
  <c r="M430" i="2"/>
  <c r="M431" i="2"/>
  <c r="M432" i="2"/>
  <c r="M433" i="2"/>
  <c r="M434" i="2"/>
  <c r="M435" i="2"/>
  <c r="M436" i="2"/>
  <c r="M437" i="2"/>
  <c r="M438" i="2"/>
  <c r="M439" i="2"/>
  <c r="M440" i="2"/>
  <c r="M441" i="2"/>
  <c r="M442" i="2"/>
  <c r="M443" i="2"/>
  <c r="M444" i="2"/>
  <c r="M445" i="2"/>
  <c r="M446" i="2"/>
  <c r="M447" i="2"/>
  <c r="M448" i="2"/>
  <c r="M449" i="2"/>
  <c r="M450" i="2"/>
  <c r="M451" i="2"/>
  <c r="M452" i="2"/>
  <c r="M453" i="2"/>
  <c r="M454" i="2"/>
  <c r="M455" i="2"/>
  <c r="M456" i="2"/>
  <c r="M457" i="2"/>
  <c r="M458" i="2"/>
  <c r="M459" i="2"/>
  <c r="M460" i="2"/>
  <c r="M461" i="2"/>
  <c r="M462" i="2"/>
  <c r="M463" i="2"/>
  <c r="M464" i="2"/>
  <c r="M465" i="2"/>
  <c r="M466" i="2"/>
  <c r="M467" i="2"/>
  <c r="M468" i="2"/>
  <c r="M469" i="2"/>
  <c r="M470" i="2"/>
  <c r="M471" i="2"/>
  <c r="M472" i="2"/>
  <c r="M473" i="2"/>
  <c r="M474" i="2"/>
  <c r="M475" i="2"/>
  <c r="M476" i="2"/>
  <c r="M477" i="2"/>
  <c r="M478" i="2"/>
  <c r="M479" i="2"/>
  <c r="M480" i="2"/>
  <c r="M481" i="2"/>
  <c r="M482" i="2"/>
  <c r="M483" i="2"/>
  <c r="M484" i="2"/>
  <c r="M485" i="2"/>
  <c r="M486" i="2"/>
  <c r="M487" i="2"/>
  <c r="M488" i="2"/>
  <c r="M489" i="2"/>
  <c r="M490" i="2"/>
  <c r="M491" i="2"/>
  <c r="M492" i="2"/>
  <c r="M493" i="2"/>
  <c r="M494" i="2"/>
  <c r="M495" i="2"/>
  <c r="M496" i="2"/>
  <c r="M497" i="2"/>
  <c r="M498" i="2"/>
  <c r="M499" i="2"/>
  <c r="M500" i="2"/>
  <c r="M501" i="2"/>
  <c r="M502" i="2"/>
  <c r="M503" i="2"/>
  <c r="M504" i="2"/>
  <c r="M505" i="2"/>
  <c r="M506" i="2"/>
  <c r="M507" i="2"/>
  <c r="M508" i="2"/>
  <c r="M509" i="2"/>
  <c r="M510" i="2"/>
  <c r="M511" i="2"/>
  <c r="M512" i="2"/>
  <c r="M513" i="2"/>
  <c r="M514" i="2"/>
  <c r="M515" i="2"/>
  <c r="M516" i="2"/>
  <c r="M517" i="2"/>
  <c r="M518" i="2"/>
  <c r="M519" i="2"/>
  <c r="M520" i="2"/>
  <c r="M521" i="2"/>
  <c r="M522" i="2"/>
  <c r="M523" i="2"/>
  <c r="M524" i="2"/>
  <c r="M525" i="2"/>
  <c r="M526" i="2"/>
  <c r="M527" i="2"/>
  <c r="M528" i="2"/>
  <c r="M529" i="2"/>
  <c r="M530" i="2"/>
  <c r="M531" i="2"/>
  <c r="M532" i="2"/>
  <c r="M533" i="2"/>
  <c r="M534" i="2"/>
  <c r="M535" i="2"/>
  <c r="M536" i="2"/>
  <c r="M537" i="2"/>
  <c r="M538" i="2"/>
  <c r="M539" i="2"/>
  <c r="M540" i="2"/>
  <c r="M541" i="2"/>
  <c r="M542" i="2"/>
  <c r="M543" i="2"/>
  <c r="M544" i="2"/>
  <c r="L539" i="2"/>
  <c r="L544" i="2" l="1"/>
  <c r="L543" i="2"/>
  <c r="L535" i="2" l="1"/>
  <c r="L527" i="2"/>
  <c r="L528" i="2"/>
  <c r="L529" i="2"/>
  <c r="L530" i="2"/>
  <c r="L531" i="2"/>
  <c r="L532" i="2"/>
  <c r="L533" i="2"/>
  <c r="L526" i="2"/>
  <c r="L542" i="2" l="1"/>
  <c r="L520" i="2" l="1"/>
  <c r="L541" i="2"/>
  <c r="L540" i="2"/>
  <c r="L525" i="2" l="1"/>
  <c r="L534" i="2"/>
  <c r="L536" i="2"/>
  <c r="L537" i="2"/>
  <c r="L538" i="2"/>
  <c r="L524" i="2" l="1"/>
  <c r="L523" i="2"/>
  <c r="L522" i="2"/>
  <c r="L521" i="2"/>
  <c r="L519" i="2" l="1"/>
  <c r="L518" i="2" l="1"/>
  <c r="L517" i="2"/>
  <c r="L516" i="2"/>
  <c r="L515" i="2"/>
  <c r="L514" i="2"/>
  <c r="L513" i="2"/>
  <c r="L512" i="2" l="1"/>
  <c r="L511" i="2" l="1"/>
  <c r="L510" i="2"/>
  <c r="L509" i="2" l="1"/>
  <c r="L508" i="2"/>
  <c r="L507" i="2"/>
  <c r="L506" i="2"/>
  <c r="L505" i="2" l="1"/>
  <c r="L504" i="2"/>
  <c r="L503" i="2" l="1"/>
  <c r="L502" i="2"/>
  <c r="L501" i="2"/>
  <c r="L500" i="2" l="1"/>
  <c r="L499" i="2"/>
  <c r="L498" i="2"/>
  <c r="L472" i="2" l="1"/>
  <c r="L471" i="2"/>
  <c r="L470" i="2"/>
  <c r="L497" i="2" l="1"/>
  <c r="L494" i="2" l="1"/>
  <c r="L495" i="2"/>
  <c r="L496" i="2"/>
  <c r="L493" i="2" l="1"/>
  <c r="L492" i="2" l="1"/>
  <c r="L488" i="2" l="1"/>
  <c r="L489" i="2"/>
  <c r="L490" i="2"/>
  <c r="L491" i="2"/>
  <c r="L487" i="2" l="1"/>
  <c r="L486" i="2" l="1"/>
  <c r="L485" i="2"/>
  <c r="L484" i="2" l="1"/>
  <c r="L483" i="2"/>
  <c r="L482" i="2"/>
  <c r="L481" i="2" l="1"/>
  <c r="L480" i="2"/>
  <c r="L479" i="2"/>
  <c r="L478" i="2" l="1"/>
  <c r="L477" i="2"/>
  <c r="L476" i="2"/>
  <c r="L475" i="2" l="1"/>
  <c r="L474" i="2"/>
  <c r="L473" i="2"/>
  <c r="L469" i="2" l="1"/>
  <c r="L430" i="2" l="1"/>
  <c r="L468" i="2" l="1"/>
  <c r="L467" i="2"/>
  <c r="L466" i="2"/>
  <c r="L465" i="2"/>
  <c r="L464" i="2" l="1"/>
  <c r="L463" i="2"/>
  <c r="L462" i="2"/>
  <c r="L461" i="2"/>
  <c r="L460" i="2" l="1"/>
  <c r="L459" i="2"/>
  <c r="L458" i="2"/>
  <c r="L457" i="2"/>
  <c r="L456" i="2" l="1"/>
  <c r="L455" i="2"/>
  <c r="L454" i="2"/>
  <c r="L453" i="2" l="1"/>
  <c r="L452" i="2"/>
  <c r="L451" i="2"/>
  <c r="L450" i="2"/>
  <c r="L449" i="2"/>
  <c r="L447" i="2"/>
  <c r="L448" i="2"/>
  <c r="L356" i="2" l="1"/>
  <c r="L355" i="2"/>
  <c r="L354" i="2"/>
  <c r="L353" i="2"/>
  <c r="L352" i="2"/>
  <c r="L351" i="2"/>
  <c r="L420" i="2"/>
  <c r="L414" i="2"/>
  <c r="L413" i="2"/>
  <c r="L412" i="2"/>
  <c r="L203" i="2"/>
  <c r="L204" i="2"/>
  <c r="L205" i="2"/>
  <c r="L206" i="2"/>
  <c r="L411" i="2"/>
  <c r="L265" i="2" l="1"/>
  <c r="L264" i="2"/>
  <c r="L263" i="2"/>
  <c r="L262" i="2"/>
  <c r="L261" i="2"/>
  <c r="L247" i="2"/>
  <c r="L246" i="2"/>
  <c r="L245" i="2"/>
  <c r="L244" i="2"/>
  <c r="L243" i="2"/>
  <c r="L242" i="2"/>
  <c r="L241" i="2"/>
  <c r="L240" i="2"/>
  <c r="L239" i="2"/>
  <c r="L238" i="2"/>
  <c r="L237" i="2"/>
  <c r="L236" i="2"/>
  <c r="L426" i="2" l="1"/>
  <c r="L425" i="2"/>
  <c r="L424" i="2"/>
  <c r="L423" i="2"/>
  <c r="L422" i="2"/>
  <c r="L421" i="2"/>
  <c r="L419" i="2"/>
  <c r="L418" i="2" l="1"/>
  <c r="L415" i="2"/>
  <c r="L417" i="2"/>
  <c r="L416" i="2"/>
  <c r="L371" i="2" l="1"/>
  <c r="L370" i="2"/>
  <c r="L369" i="2"/>
  <c r="L378" i="2"/>
  <c r="L394" i="2" l="1"/>
  <c r="L393" i="2"/>
  <c r="L390" i="2"/>
  <c r="L402" i="2"/>
  <c r="L388" i="2"/>
  <c r="L387" i="2"/>
  <c r="L386" i="2"/>
  <c r="L385" i="2"/>
  <c r="L410" i="2"/>
  <c r="L409" i="2"/>
  <c r="L446" i="2" l="1"/>
  <c r="L445" i="2"/>
  <c r="L444" i="2"/>
  <c r="L443" i="2"/>
  <c r="L442" i="2"/>
  <c r="L441" i="2" l="1"/>
  <c r="L440" i="2"/>
  <c r="L439" i="2"/>
  <c r="L438" i="2"/>
  <c r="L437" i="2"/>
  <c r="L436" i="2"/>
  <c r="L435" i="2"/>
  <c r="L434" i="2" l="1"/>
  <c r="L433" i="2"/>
  <c r="L432" i="2"/>
  <c r="L408" i="2" l="1"/>
  <c r="L407" i="2" l="1"/>
  <c r="L406" i="2"/>
  <c r="L405" i="2"/>
  <c r="L404" i="2"/>
  <c r="L403" i="2"/>
  <c r="L401" i="2"/>
  <c r="L400" i="2"/>
  <c r="L399" i="2"/>
  <c r="L398" i="2"/>
  <c r="L397" i="2" l="1"/>
  <c r="L396" i="2"/>
  <c r="L395" i="2"/>
  <c r="L392" i="2"/>
  <c r="L391" i="2"/>
  <c r="L389" i="2" l="1"/>
  <c r="L384" i="2"/>
  <c r="L383" i="2"/>
  <c r="L382" i="2"/>
  <c r="L381" i="2"/>
  <c r="L380" i="2"/>
  <c r="L379" i="2"/>
  <c r="L377" i="2"/>
  <c r="L376" i="2"/>
  <c r="L375" i="2"/>
  <c r="L374" i="2" l="1"/>
  <c r="L373" i="2" l="1"/>
  <c r="L427" i="2"/>
  <c r="L372" i="2"/>
  <c r="L368" i="2" l="1"/>
  <c r="L367" i="2"/>
  <c r="L366" i="2"/>
  <c r="L429" i="2"/>
  <c r="L431" i="2"/>
  <c r="L365" i="2"/>
  <c r="L360" i="2"/>
  <c r="L361" i="2"/>
  <c r="L362" i="2"/>
  <c r="L363" i="2"/>
  <c r="L364" i="2"/>
  <c r="L359" i="2" l="1"/>
  <c r="L358" i="2"/>
  <c r="L357" i="2"/>
  <c r="L350" i="2"/>
  <c r="L349" i="2"/>
  <c r="L348" i="2"/>
  <c r="L347" i="2"/>
  <c r="L346" i="2"/>
  <c r="L345" i="2"/>
  <c r="L344" i="2"/>
  <c r="L343" i="2"/>
  <c r="L33" i="8" l="1"/>
  <c r="H33" i="8"/>
  <c r="G33" i="8"/>
  <c r="F33" i="8"/>
  <c r="E33" i="8"/>
  <c r="T30" i="8"/>
  <c r="S30" i="8"/>
  <c r="R30" i="8"/>
  <c r="Q30" i="8"/>
  <c r="P30" i="8"/>
  <c r="O30" i="8"/>
  <c r="N30" i="8"/>
  <c r="M30" i="8"/>
  <c r="L30" i="8"/>
  <c r="K30" i="8"/>
  <c r="J30" i="8"/>
  <c r="I30" i="8"/>
  <c r="H30" i="8"/>
  <c r="G30" i="8"/>
  <c r="F30" i="8"/>
  <c r="E30" i="8"/>
  <c r="Z29" i="8"/>
  <c r="Y29" i="8"/>
  <c r="X29" i="8"/>
  <c r="W29" i="8"/>
  <c r="V29" i="8"/>
  <c r="D29" i="8"/>
  <c r="Z28" i="8"/>
  <c r="Y28" i="8"/>
  <c r="X28" i="8"/>
  <c r="W28" i="8"/>
  <c r="V28" i="8"/>
  <c r="D28" i="8"/>
  <c r="Z27" i="8"/>
  <c r="Y27" i="8"/>
  <c r="X27" i="8"/>
  <c r="W27" i="8"/>
  <c r="V27" i="8"/>
  <c r="D27" i="8"/>
  <c r="Z26" i="8"/>
  <c r="Y26" i="8"/>
  <c r="X26" i="8"/>
  <c r="W26" i="8"/>
  <c r="V26" i="8"/>
  <c r="D26" i="8"/>
  <c r="Z24" i="8"/>
  <c r="Y24" i="8"/>
  <c r="X24" i="8"/>
  <c r="W24" i="8"/>
  <c r="V24" i="8"/>
  <c r="D24" i="8"/>
  <c r="Z23" i="8"/>
  <c r="Y23" i="8"/>
  <c r="X23" i="8"/>
  <c r="W23" i="8"/>
  <c r="V23" i="8"/>
  <c r="D23" i="8"/>
  <c r="Z22" i="8"/>
  <c r="Y22" i="8"/>
  <c r="X22" i="8"/>
  <c r="W22" i="8"/>
  <c r="V22" i="8"/>
  <c r="D22" i="8"/>
  <c r="Z21" i="8"/>
  <c r="Y21" i="8"/>
  <c r="X21" i="8"/>
  <c r="W21" i="8"/>
  <c r="V21" i="8"/>
  <c r="D21" i="8"/>
  <c r="Z20" i="8"/>
  <c r="Y20" i="8"/>
  <c r="X20" i="8"/>
  <c r="W20" i="8"/>
  <c r="V20" i="8"/>
  <c r="D20" i="8"/>
  <c r="Z19" i="8"/>
  <c r="Y19" i="8"/>
  <c r="X19" i="8"/>
  <c r="W19" i="8"/>
  <c r="V19" i="8"/>
  <c r="D19" i="8"/>
  <c r="Z18" i="8"/>
  <c r="Y18" i="8"/>
  <c r="X18" i="8"/>
  <c r="W18" i="8"/>
  <c r="V18" i="8"/>
  <c r="D18" i="8"/>
  <c r="Z16" i="8"/>
  <c r="Y16" i="8"/>
  <c r="X16" i="8"/>
  <c r="W16" i="8"/>
  <c r="V16" i="8"/>
  <c r="D16" i="8"/>
  <c r="Z15" i="8"/>
  <c r="Y15" i="8"/>
  <c r="X15" i="8"/>
  <c r="W15" i="8"/>
  <c r="V15" i="8"/>
  <c r="D15" i="8"/>
  <c r="Z14" i="8"/>
  <c r="Y14" i="8"/>
  <c r="X14" i="8"/>
  <c r="W14" i="8"/>
  <c r="V14" i="8"/>
  <c r="D14" i="8"/>
  <c r="Z13" i="8"/>
  <c r="Y13" i="8"/>
  <c r="X13" i="8"/>
  <c r="W13" i="8"/>
  <c r="V13" i="8"/>
  <c r="D13" i="8"/>
  <c r="Z12" i="8"/>
  <c r="Y12" i="8"/>
  <c r="X12" i="8"/>
  <c r="W12" i="8"/>
  <c r="V12" i="8"/>
  <c r="D12" i="8"/>
  <c r="Z11" i="8"/>
  <c r="Y11" i="8"/>
  <c r="X11" i="8"/>
  <c r="W11" i="8"/>
  <c r="V11" i="8"/>
  <c r="D11" i="8"/>
  <c r="Z10" i="8"/>
  <c r="Y10" i="8"/>
  <c r="X10" i="8"/>
  <c r="W10" i="8"/>
  <c r="V10" i="8"/>
  <c r="D10" i="8"/>
  <c r="Z9" i="8"/>
  <c r="Y9" i="8"/>
  <c r="X9" i="8"/>
  <c r="W9" i="8"/>
  <c r="V9" i="8"/>
  <c r="D9" i="8"/>
  <c r="Z8" i="8"/>
  <c r="Y8" i="8"/>
  <c r="X8" i="8"/>
  <c r="W8" i="8"/>
  <c r="V8" i="8"/>
  <c r="D8" i="8"/>
  <c r="Z7" i="8"/>
  <c r="Y7" i="8"/>
  <c r="X7" i="8"/>
  <c r="W7" i="8"/>
  <c r="V7" i="8"/>
  <c r="D7" i="8"/>
  <c r="L33" i="4"/>
  <c r="H33" i="4"/>
  <c r="G33" i="4"/>
  <c r="F33" i="4"/>
  <c r="E33" i="4"/>
  <c r="T30" i="4"/>
  <c r="S30" i="4"/>
  <c r="R30" i="4"/>
  <c r="Q30" i="4"/>
  <c r="P30" i="4"/>
  <c r="O30" i="4"/>
  <c r="N30" i="4"/>
  <c r="M30" i="4"/>
  <c r="L30" i="4"/>
  <c r="K30" i="4"/>
  <c r="J30" i="4"/>
  <c r="I30" i="4"/>
  <c r="H30" i="4"/>
  <c r="G30" i="4"/>
  <c r="F30" i="4"/>
  <c r="E30" i="4"/>
  <c r="Z29" i="4"/>
  <c r="Y29" i="4"/>
  <c r="X29" i="4"/>
  <c r="W29" i="4"/>
  <c r="V29" i="4"/>
  <c r="D29" i="4"/>
  <c r="Z28" i="4"/>
  <c r="Y28" i="4"/>
  <c r="X28" i="4"/>
  <c r="W28" i="4"/>
  <c r="V28" i="4"/>
  <c r="D28" i="4"/>
  <c r="Z27" i="4"/>
  <c r="Y27" i="4"/>
  <c r="X27" i="4"/>
  <c r="W27" i="4"/>
  <c r="V27" i="4"/>
  <c r="D27" i="4"/>
  <c r="Z26" i="4"/>
  <c r="Y26" i="4"/>
  <c r="X26" i="4"/>
  <c r="W26" i="4"/>
  <c r="V26" i="4"/>
  <c r="D26" i="4"/>
  <c r="Z24" i="4"/>
  <c r="Y24" i="4"/>
  <c r="X24" i="4"/>
  <c r="W24" i="4"/>
  <c r="V24" i="4"/>
  <c r="D24" i="4"/>
  <c r="Z23" i="4"/>
  <c r="Y23" i="4"/>
  <c r="X23" i="4"/>
  <c r="W23" i="4"/>
  <c r="V23" i="4"/>
  <c r="D23" i="4"/>
  <c r="Z22" i="4"/>
  <c r="Y22" i="4"/>
  <c r="X22" i="4"/>
  <c r="W22" i="4"/>
  <c r="V22" i="4"/>
  <c r="D22" i="4"/>
  <c r="Z21" i="4"/>
  <c r="Y21" i="4"/>
  <c r="X21" i="4"/>
  <c r="W21" i="4"/>
  <c r="V21" i="4"/>
  <c r="D21" i="4"/>
  <c r="Z20" i="4"/>
  <c r="Y20" i="4"/>
  <c r="X20" i="4"/>
  <c r="W20" i="4"/>
  <c r="V20" i="4"/>
  <c r="D20" i="4"/>
  <c r="Z19" i="4"/>
  <c r="Y19" i="4"/>
  <c r="X19" i="4"/>
  <c r="W19" i="4"/>
  <c r="V19" i="4"/>
  <c r="D19" i="4"/>
  <c r="Z18" i="4"/>
  <c r="Y18" i="4"/>
  <c r="X18" i="4"/>
  <c r="W18" i="4"/>
  <c r="V18" i="4"/>
  <c r="D18" i="4"/>
  <c r="Z16" i="4"/>
  <c r="Y16" i="4"/>
  <c r="X16" i="4"/>
  <c r="W16" i="4"/>
  <c r="V16" i="4"/>
  <c r="D16" i="4"/>
  <c r="Z15" i="4"/>
  <c r="Y15" i="4"/>
  <c r="X15" i="4"/>
  <c r="W15" i="4"/>
  <c r="V15" i="4"/>
  <c r="D15" i="4"/>
  <c r="Z14" i="4"/>
  <c r="Y14" i="4"/>
  <c r="X14" i="4"/>
  <c r="W14" i="4"/>
  <c r="V14" i="4"/>
  <c r="D14" i="4"/>
  <c r="Z13" i="4"/>
  <c r="Y13" i="4"/>
  <c r="X13" i="4"/>
  <c r="W13" i="4"/>
  <c r="V13" i="4"/>
  <c r="D13" i="4"/>
  <c r="Z12" i="4"/>
  <c r="Y12" i="4"/>
  <c r="X12" i="4"/>
  <c r="W12" i="4"/>
  <c r="V12" i="4"/>
  <c r="D12" i="4"/>
  <c r="Z11" i="4"/>
  <c r="Y11" i="4"/>
  <c r="X11" i="4"/>
  <c r="W11" i="4"/>
  <c r="V11" i="4"/>
  <c r="D11" i="4"/>
  <c r="Z10" i="4"/>
  <c r="Y10" i="4"/>
  <c r="X10" i="4"/>
  <c r="W10" i="4"/>
  <c r="V10" i="4"/>
  <c r="D10" i="4"/>
  <c r="Z9" i="4"/>
  <c r="Y9" i="4"/>
  <c r="X9" i="4"/>
  <c r="W9" i="4"/>
  <c r="V9" i="4"/>
  <c r="D9" i="4"/>
  <c r="Z8" i="4"/>
  <c r="Y8" i="4"/>
  <c r="X8" i="4"/>
  <c r="W8" i="4"/>
  <c r="V8" i="4"/>
  <c r="D8" i="4"/>
  <c r="Z7" i="4"/>
  <c r="Y7" i="4"/>
  <c r="X7" i="4"/>
  <c r="W7" i="4"/>
  <c r="V7" i="4"/>
  <c r="D7" i="4"/>
  <c r="L342" i="2"/>
  <c r="L341" i="2"/>
  <c r="L340" i="2"/>
  <c r="L339" i="2"/>
  <c r="L338" i="2"/>
  <c r="L337" i="2"/>
  <c r="L336" i="2"/>
  <c r="L335" i="2"/>
  <c r="L334" i="2"/>
  <c r="L333" i="2"/>
  <c r="L332" i="2"/>
  <c r="L331" i="2"/>
  <c r="L330" i="2"/>
  <c r="L329" i="2"/>
  <c r="L328" i="2"/>
  <c r="L327" i="2"/>
  <c r="L326" i="2"/>
  <c r="L325" i="2"/>
  <c r="L324" i="2"/>
  <c r="L323" i="2"/>
  <c r="L322" i="2"/>
  <c r="L321" i="2"/>
  <c r="L320" i="2"/>
  <c r="L319" i="2"/>
  <c r="L318" i="2"/>
  <c r="L317" i="2"/>
  <c r="L316" i="2"/>
  <c r="L315" i="2"/>
  <c r="L314" i="2"/>
  <c r="L313" i="2"/>
  <c r="L312" i="2"/>
  <c r="L311" i="2"/>
  <c r="L310" i="2"/>
  <c r="L309" i="2"/>
  <c r="L308" i="2"/>
  <c r="L307" i="2"/>
  <c r="L306" i="2"/>
  <c r="L305" i="2"/>
  <c r="L304" i="2"/>
  <c r="L303" i="2"/>
  <c r="L302" i="2"/>
  <c r="L301" i="2"/>
  <c r="L300" i="2"/>
  <c r="L299" i="2"/>
  <c r="L298" i="2"/>
  <c r="L297" i="2"/>
  <c r="L296" i="2"/>
  <c r="L295" i="2"/>
  <c r="L294" i="2"/>
  <c r="L293" i="2"/>
  <c r="L292" i="2"/>
  <c r="L291" i="2"/>
  <c r="L290" i="2"/>
  <c r="L289" i="2"/>
  <c r="L288" i="2"/>
  <c r="L287" i="2"/>
  <c r="L286" i="2"/>
  <c r="L285" i="2"/>
  <c r="L284" i="2"/>
  <c r="L283" i="2"/>
  <c r="L282" i="2"/>
  <c r="L281" i="2"/>
  <c r="L280" i="2"/>
  <c r="L279" i="2"/>
  <c r="L278" i="2"/>
  <c r="L277" i="2"/>
  <c r="L276" i="2"/>
  <c r="L275" i="2"/>
  <c r="L274" i="2"/>
  <c r="L273" i="2"/>
  <c r="L272" i="2"/>
  <c r="L271" i="2"/>
  <c r="L270" i="2"/>
  <c r="L269" i="2"/>
  <c r="L268" i="2"/>
  <c r="L267" i="2"/>
  <c r="L266" i="2"/>
  <c r="L260" i="2"/>
  <c r="L259" i="2"/>
  <c r="L258" i="2"/>
  <c r="L257" i="2"/>
  <c r="L256" i="2"/>
  <c r="L255" i="2"/>
  <c r="L254" i="2"/>
  <c r="L253" i="2"/>
  <c r="L252" i="2"/>
  <c r="L251" i="2"/>
  <c r="L250" i="2"/>
  <c r="L249" i="2"/>
  <c r="L248" i="2"/>
  <c r="L235" i="2"/>
  <c r="L234" i="2"/>
  <c r="L233" i="2"/>
  <c r="L232" i="2"/>
  <c r="L231" i="2"/>
  <c r="L230" i="2"/>
  <c r="L229" i="2"/>
  <c r="L228" i="2"/>
  <c r="L227" i="2"/>
  <c r="L226" i="2"/>
  <c r="L225" i="2"/>
  <c r="L224" i="2"/>
  <c r="L223" i="2"/>
  <c r="L222" i="2"/>
  <c r="L221" i="2"/>
  <c r="L220" i="2"/>
  <c r="L219" i="2"/>
  <c r="L218" i="2"/>
  <c r="L217" i="2"/>
  <c r="L216" i="2"/>
  <c r="L215" i="2"/>
  <c r="L214" i="2"/>
  <c r="L213" i="2"/>
  <c r="L212" i="2"/>
  <c r="L211" i="2"/>
  <c r="L210" i="2"/>
  <c r="L209" i="2"/>
  <c r="L208" i="2"/>
  <c r="L207" i="2"/>
  <c r="L202" i="2"/>
  <c r="L201" i="2"/>
  <c r="L200" i="2"/>
  <c r="L199" i="2"/>
  <c r="L198" i="2"/>
  <c r="L197" i="2"/>
  <c r="L196" i="2"/>
  <c r="L195" i="2"/>
  <c r="L194" i="2"/>
  <c r="L193" i="2"/>
  <c r="L192" i="2"/>
  <c r="L191" i="2"/>
  <c r="L190" i="2"/>
  <c r="L189" i="2"/>
  <c r="L188" i="2"/>
  <c r="L187" i="2"/>
  <c r="L186" i="2"/>
  <c r="L185" i="2"/>
  <c r="L184" i="2"/>
  <c r="L183" i="2"/>
  <c r="L182" i="2"/>
  <c r="L181" i="2"/>
  <c r="L180" i="2"/>
  <c r="L179" i="2"/>
  <c r="L178" i="2"/>
  <c r="L177" i="2"/>
  <c r="L176" i="2"/>
  <c r="L175" i="2"/>
  <c r="L174" i="2"/>
  <c r="L173" i="2"/>
  <c r="L172" i="2"/>
  <c r="L171" i="2"/>
  <c r="L170" i="2"/>
  <c r="L169" i="2"/>
  <c r="L168" i="2"/>
  <c r="L167" i="2"/>
  <c r="L166" i="2"/>
  <c r="L165" i="2"/>
  <c r="L164" i="2"/>
  <c r="L163" i="2"/>
  <c r="L162" i="2"/>
  <c r="L161" i="2"/>
  <c r="L160" i="2"/>
  <c r="L159" i="2"/>
  <c r="L158" i="2"/>
  <c r="L157" i="2"/>
  <c r="L156" i="2"/>
  <c r="L155" i="2"/>
  <c r="L154" i="2"/>
  <c r="L153" i="2"/>
  <c r="L152" i="2"/>
  <c r="L151" i="2"/>
  <c r="L150" i="2"/>
  <c r="L149" i="2"/>
  <c r="L148" i="2"/>
  <c r="L147" i="2"/>
  <c r="L146" i="2"/>
  <c r="L145" i="2"/>
  <c r="L144" i="2"/>
  <c r="L143" i="2"/>
  <c r="L142" i="2"/>
  <c r="L141" i="2"/>
  <c r="L140" i="2"/>
  <c r="L139" i="2"/>
  <c r="L138" i="2"/>
  <c r="L137" i="2"/>
  <c r="L136" i="2"/>
  <c r="L135" i="2"/>
  <c r="L134" i="2"/>
  <c r="L133" i="2"/>
  <c r="L132" i="2"/>
  <c r="L131" i="2"/>
  <c r="L130" i="2"/>
  <c r="L129" i="2"/>
  <c r="L128" i="2"/>
  <c r="L127" i="2"/>
  <c r="L126" i="2"/>
  <c r="L125" i="2"/>
  <c r="L124" i="2"/>
  <c r="L123" i="2"/>
  <c r="L122" i="2"/>
  <c r="L121" i="2"/>
  <c r="L120" i="2"/>
  <c r="L119" i="2"/>
  <c r="L118" i="2"/>
  <c r="L117" i="2"/>
  <c r="L116" i="2"/>
  <c r="L115" i="2"/>
  <c r="L114" i="2"/>
  <c r="L113" i="2"/>
  <c r="L112" i="2"/>
  <c r="L111" i="2"/>
  <c r="L110" i="2"/>
  <c r="L109" i="2"/>
  <c r="L108" i="2"/>
  <c r="L107" i="2"/>
  <c r="L106" i="2"/>
  <c r="L105" i="2"/>
  <c r="L104" i="2"/>
  <c r="L103" i="2"/>
  <c r="L102" i="2"/>
  <c r="L101" i="2"/>
  <c r="L100" i="2"/>
  <c r="L99" i="2"/>
  <c r="L98" i="2"/>
  <c r="L97" i="2"/>
  <c r="L96" i="2"/>
  <c r="L95" i="2"/>
  <c r="L94" i="2"/>
  <c r="L93" i="2"/>
  <c r="L92" i="2"/>
  <c r="L91" i="2"/>
  <c r="L90" i="2"/>
  <c r="L89" i="2"/>
  <c r="L88" i="2"/>
  <c r="L87" i="2"/>
  <c r="L86" i="2"/>
  <c r="L85" i="2"/>
  <c r="L84" i="2"/>
  <c r="L83" i="2"/>
  <c r="L82" i="2"/>
  <c r="L81" i="2"/>
  <c r="L80" i="2"/>
  <c r="L79" i="2"/>
  <c r="L78" i="2"/>
  <c r="L77" i="2"/>
  <c r="L76" i="2"/>
  <c r="L75" i="2"/>
  <c r="L74" i="2"/>
  <c r="L73" i="2"/>
  <c r="L72" i="2"/>
  <c r="L71" i="2"/>
  <c r="L70" i="2"/>
  <c r="L69" i="2"/>
  <c r="L68" i="2"/>
  <c r="L67" i="2"/>
  <c r="L66" i="2"/>
  <c r="L65" i="2"/>
  <c r="L64" i="2"/>
  <c r="L63" i="2"/>
  <c r="L62" i="2"/>
  <c r="L61" i="2"/>
  <c r="L60" i="2"/>
  <c r="L59" i="2"/>
  <c r="L58" i="2"/>
  <c r="L57" i="2"/>
  <c r="L56" i="2"/>
  <c r="L55" i="2"/>
  <c r="L54" i="2"/>
  <c r="L53" i="2"/>
  <c r="L52" i="2"/>
  <c r="L51" i="2"/>
  <c r="L50" i="2"/>
  <c r="L49" i="2"/>
  <c r="L48" i="2"/>
  <c r="L47" i="2"/>
  <c r="L46" i="2"/>
  <c r="L45" i="2"/>
  <c r="L44" i="2"/>
  <c r="L43" i="2"/>
  <c r="L42" i="2"/>
  <c r="L41" i="2"/>
  <c r="L40" i="2"/>
  <c r="L39" i="2"/>
  <c r="L38" i="2"/>
  <c r="L37" i="2"/>
  <c r="L36" i="2"/>
  <c r="L35" i="2"/>
  <c r="L34" i="2"/>
  <c r="L33" i="2"/>
  <c r="L32" i="2"/>
  <c r="L31" i="2"/>
  <c r="L30" i="2"/>
  <c r="L29" i="2"/>
  <c r="L28" i="2"/>
  <c r="L27" i="2"/>
  <c r="L26" i="2"/>
  <c r="L25" i="2"/>
  <c r="L24" i="2"/>
  <c r="L23" i="2"/>
  <c r="L22" i="2"/>
  <c r="L21" i="2"/>
  <c r="L20" i="2"/>
  <c r="L19" i="2"/>
  <c r="L18" i="2"/>
  <c r="L17" i="2"/>
  <c r="L16" i="2"/>
  <c r="L15" i="2"/>
  <c r="L14" i="2"/>
  <c r="L13" i="2"/>
  <c r="L12" i="2"/>
  <c r="L11" i="2"/>
  <c r="L10" i="2"/>
  <c r="L9" i="2"/>
  <c r="L8" i="2"/>
  <c r="L7" i="2"/>
  <c r="L6" i="2"/>
  <c r="L5" i="2"/>
  <c r="L4" i="2"/>
  <c r="H5" i="7"/>
</calcChain>
</file>

<file path=xl/sharedStrings.xml><?xml version="1.0" encoding="utf-8"?>
<sst xmlns="http://schemas.openxmlformats.org/spreadsheetml/2006/main" count="4794" uniqueCount="932">
  <si>
    <t>Atelier</t>
  </si>
  <si>
    <t>Big Sub</t>
  </si>
  <si>
    <t>Majeure</t>
  </si>
  <si>
    <t xml:space="preserve">Gestion des produits dans le classeur FDS </t>
  </si>
  <si>
    <t>N°</t>
  </si>
  <si>
    <t>Objet</t>
  </si>
  <si>
    <t>ISO</t>
  </si>
  <si>
    <t xml:space="preserve">Qui </t>
  </si>
  <si>
    <t>Quand</t>
  </si>
  <si>
    <t>Documentaire</t>
  </si>
  <si>
    <t>Mettre le classeur à jour</t>
  </si>
  <si>
    <t>Formation aux postes de travail à structurer</t>
  </si>
  <si>
    <t>Formation</t>
  </si>
  <si>
    <t>Qualité</t>
  </si>
  <si>
    <t>Mélange de pièces : Non conforme / conforme</t>
  </si>
  <si>
    <t>Avancement</t>
  </si>
  <si>
    <t>Zone</t>
  </si>
  <si>
    <t>Inversion possible US / Europe</t>
  </si>
  <si>
    <t>Document explicatif à mettre en place</t>
  </si>
  <si>
    <t>Mineure</t>
  </si>
  <si>
    <t>Utilisation des aérosols sans protection</t>
  </si>
  <si>
    <t>Actions</t>
  </si>
  <si>
    <t>Vitre arrière</t>
  </si>
  <si>
    <t xml:space="preserve">Pas de contôle du pont roulant en avril </t>
  </si>
  <si>
    <t>A mettre en place</t>
  </si>
  <si>
    <t>Pare brise</t>
  </si>
  <si>
    <t xml:space="preserve">Notice d'utilisation préhenseur </t>
  </si>
  <si>
    <t>Toutes</t>
  </si>
  <si>
    <t>Manque feuilles process volet de mixage</t>
  </si>
  <si>
    <t>Information à mettre en place</t>
  </si>
  <si>
    <t>A formaliser</t>
  </si>
  <si>
    <t>Management</t>
  </si>
  <si>
    <t>N.confor.</t>
  </si>
  <si>
    <t>Kaku non connus-manque feuilles process</t>
  </si>
  <si>
    <t>S.M.</t>
  </si>
  <si>
    <t>Châssis</t>
  </si>
  <si>
    <t>A.C.</t>
  </si>
  <si>
    <t>Type</t>
  </si>
  <si>
    <t>E.P.</t>
  </si>
  <si>
    <t>Sécurité</t>
  </si>
  <si>
    <t>Cabine</t>
  </si>
  <si>
    <t>P.B.</t>
  </si>
  <si>
    <t>Peinture</t>
  </si>
  <si>
    <t>Tractor ASS.</t>
  </si>
  <si>
    <t>MQ.Line</t>
  </si>
  <si>
    <t>Amélior.</t>
  </si>
  <si>
    <t>Remarques positives</t>
  </si>
  <si>
    <t>Remarque</t>
  </si>
  <si>
    <t>Plan de formation non disponible</t>
  </si>
  <si>
    <t>Plan de formation à formaliser</t>
  </si>
  <si>
    <t>Fonction"ingénieur production" Non définie</t>
  </si>
  <si>
    <t>Non respect des régles de sécurité</t>
  </si>
  <si>
    <t>Couple de serrage non indiqué</t>
  </si>
  <si>
    <t>Procédure</t>
  </si>
  <si>
    <t>Rince œil difficilement accessible</t>
  </si>
  <si>
    <t>R.B.</t>
  </si>
  <si>
    <t>A déplacer</t>
  </si>
  <si>
    <t>Matériel</t>
  </si>
  <si>
    <t xml:space="preserve">Formation par accompagnement </t>
  </si>
  <si>
    <t>Grille de compétence incomplète</t>
  </si>
  <si>
    <t>A présenter</t>
  </si>
  <si>
    <t>Pas d'organigramme</t>
  </si>
  <si>
    <t xml:space="preserve">Plan de formation non disponible </t>
  </si>
  <si>
    <t>Voir Nc.Mineure</t>
  </si>
  <si>
    <t>Récipient de produits chimiques inadaptés</t>
  </si>
  <si>
    <t>Procédure de gestion incendie</t>
  </si>
  <si>
    <t>P.M.</t>
  </si>
  <si>
    <t>Formation avec une société extèrieure</t>
  </si>
  <si>
    <t>P.C.</t>
  </si>
  <si>
    <t>Fiches d'autocontrôles incomplètes</t>
  </si>
  <si>
    <t>Picking</t>
  </si>
  <si>
    <t>Poste 13</t>
  </si>
  <si>
    <t>Identifier + métrologie + stokage</t>
  </si>
  <si>
    <t>Speed-tester</t>
  </si>
  <si>
    <t>Maintenance</t>
  </si>
  <si>
    <t>Faire une demande à la maintenance</t>
  </si>
  <si>
    <t>Métrologie</t>
  </si>
  <si>
    <t>PTO</t>
  </si>
  <si>
    <t>FDS non présentes aux postes de travail ( Décapex).</t>
  </si>
  <si>
    <t>Déplacement des butées au sol.</t>
  </si>
  <si>
    <t>Moyens de contrôle - Non identifés + stockage.</t>
  </si>
  <si>
    <t xml:space="preserve">Peinture de composants au sol </t>
  </si>
  <si>
    <t>Moyens de contrôle - Non fiable</t>
  </si>
  <si>
    <t>Contrôle</t>
  </si>
  <si>
    <t>Moyens</t>
  </si>
  <si>
    <t>Documents aux postes pas identifiés</t>
  </si>
  <si>
    <t>Logistique</t>
  </si>
  <si>
    <t>Définir si nécessaire ?</t>
  </si>
  <si>
    <t>Zone des Non-conformes (Non vidée).</t>
  </si>
  <si>
    <t>Appoint climatiseur - pas d'identification des risques.</t>
  </si>
  <si>
    <t>Rangement des composants au sol .</t>
  </si>
  <si>
    <t>Gazs d'échappement tracteur sans évacuation</t>
  </si>
  <si>
    <t>Formalisation du rangement dans les bacs</t>
  </si>
  <si>
    <t>Rebuts</t>
  </si>
  <si>
    <t>Liquides Non Identifiés aux postes</t>
  </si>
  <si>
    <t>Docking /Cab.</t>
  </si>
  <si>
    <t>Aspiration des gazs d'échappement - Non opérationnelle.</t>
  </si>
  <si>
    <t>Engeenierring</t>
  </si>
  <si>
    <t>Sécurité incendie à la piping box</t>
  </si>
  <si>
    <t>Identifier les risques ?</t>
  </si>
  <si>
    <t>Système ANDON</t>
  </si>
  <si>
    <t>Zone rouge au sol (mastermover ) pas d'information ?</t>
  </si>
  <si>
    <t>A fixer</t>
  </si>
  <si>
    <t>Voir point 7</t>
  </si>
  <si>
    <t>Stockage :"des Jigs et des élingues"</t>
  </si>
  <si>
    <t>Armoire de stockage des produits chimiques.</t>
  </si>
  <si>
    <t>Récipients Non identifiés (seaux).</t>
  </si>
  <si>
    <t xml:space="preserve">Documents de vérification des moyens de levage </t>
  </si>
  <si>
    <t>Passage de 8 à 10 postes ( documentation à jour).</t>
  </si>
  <si>
    <t xml:space="preserve">Poubelles "cartons" à changer  </t>
  </si>
  <si>
    <t>Docking /Mot.</t>
  </si>
  <si>
    <t>Moyen de montage Non adapté ( opérateur).</t>
  </si>
  <si>
    <t>Postes de travail "non adaptés"</t>
  </si>
  <si>
    <t>Matériel global à amèliorer</t>
  </si>
  <si>
    <t>Remarques</t>
  </si>
  <si>
    <t>Standard de nettoyage des plastiques non spécifié</t>
  </si>
  <si>
    <t xml:space="preserve">A signer </t>
  </si>
  <si>
    <t>Boîtes incomplètes / pas d'indication sur les manquants</t>
  </si>
  <si>
    <t>Manque une colonne pour la correspondance entres zones</t>
  </si>
  <si>
    <t>"Taloke" , manque instructions au picking</t>
  </si>
  <si>
    <t xml:space="preserve">Formation sécurité aux postes de travail/nouveaux arrivants </t>
  </si>
  <si>
    <t>Contôle</t>
  </si>
  <si>
    <t>Pto avant</t>
  </si>
  <si>
    <t>Mélange des Sxx ---&gt; pas centralisé</t>
  </si>
  <si>
    <t>Utilisationde boîtes plastiques avec réf. Piéces marquée ???</t>
  </si>
  <si>
    <t>Extincteur non accessible</t>
  </si>
  <si>
    <t>SCR</t>
  </si>
  <si>
    <t>Critères de contrôle des élingues et palonniers ???</t>
  </si>
  <si>
    <t>Etiquetage des produits chimiques Non conforme</t>
  </si>
  <si>
    <t>Equipe de première intervention Non connue</t>
  </si>
  <si>
    <t>Position cambrée de l'opérateur / Escabeau mobile  ??</t>
  </si>
  <si>
    <t>Zône de stockage mal réfèrencée</t>
  </si>
  <si>
    <t>Test électrique : cosse + posée sur le châssis métallique</t>
  </si>
  <si>
    <r>
      <rPr>
        <b/>
        <sz val="11"/>
        <color theme="1"/>
        <rFont val="Calibri"/>
        <family val="2"/>
        <scheme val="minor"/>
      </rPr>
      <t>Feuilles proces</t>
    </r>
    <r>
      <rPr>
        <sz val="11"/>
        <color theme="1"/>
        <rFont val="Calibri"/>
        <family val="2"/>
        <scheme val="minor"/>
      </rPr>
      <t>s Non signées</t>
    </r>
  </si>
  <si>
    <r>
      <rPr>
        <b/>
        <sz val="11"/>
        <color theme="1"/>
        <rFont val="Calibri"/>
        <family val="2"/>
        <scheme val="minor"/>
      </rPr>
      <t>Feuilles process</t>
    </r>
    <r>
      <rPr>
        <sz val="11"/>
        <color theme="1"/>
        <rFont val="Calibri"/>
        <family val="2"/>
        <scheme val="minor"/>
      </rPr>
      <t xml:space="preserve"> manquantes</t>
    </r>
  </si>
  <si>
    <t>Poste : 5</t>
  </si>
  <si>
    <t>Manque photo sur la procédure "faisceau"</t>
  </si>
  <si>
    <t>Carte mère non protégée lors du process</t>
  </si>
  <si>
    <t>Manque indications des postes sur les boîtes plastiques</t>
  </si>
  <si>
    <t>Poste : 1</t>
  </si>
  <si>
    <t>Poste:12 &amp; 13</t>
  </si>
  <si>
    <t>Poste : 15</t>
  </si>
  <si>
    <t>Pose de silicone (noir) à même le châssis ?</t>
  </si>
  <si>
    <t>Formation aux postes "Non validée"par un document</t>
  </si>
  <si>
    <t>L'affichage "Andon"ne correspond pas à l'objectif (16/12 ?).</t>
  </si>
  <si>
    <t>Table sous l'ascenceur avec roulettes</t>
  </si>
  <si>
    <t>Stockage au dessus de l'armoire</t>
  </si>
  <si>
    <t>Demande d'intervention N°31</t>
  </si>
  <si>
    <t>Procédure de gestion en cas de fuite de liquide</t>
  </si>
  <si>
    <t>Procédure d'utilisation du kit absorbant incomplète</t>
  </si>
  <si>
    <t xml:space="preserve">Procédure d'étalonnage du PH mètre </t>
  </si>
  <si>
    <t>Fiche :" options impactantes" imcomplètes</t>
  </si>
  <si>
    <t>P.MAUCLER</t>
  </si>
  <si>
    <t>Sept.2016</t>
  </si>
  <si>
    <t>N° de demande d'intervention à documenter</t>
  </si>
  <si>
    <t>C.LEONARD</t>
  </si>
  <si>
    <t>???</t>
  </si>
  <si>
    <t>A vérifier lors du prochain 5 S</t>
  </si>
  <si>
    <t>Mise en place de supports supplèmentaires</t>
  </si>
  <si>
    <t>Commande en cours chez un founisseur</t>
  </si>
  <si>
    <t xml:space="preserve">Documents des mesures de bains pas à jour </t>
  </si>
  <si>
    <t xml:space="preserve">A vérifier </t>
  </si>
  <si>
    <t>Plan de formation incendie société CHUBB</t>
  </si>
  <si>
    <t>Juil.2016</t>
  </si>
  <si>
    <t>EPI / plan de circulation / fixation presse</t>
  </si>
  <si>
    <t xml:space="preserve">Demandes d'interventions N°39/40 </t>
  </si>
  <si>
    <t>Semaine :31</t>
  </si>
  <si>
    <t>Demande d'intervention N°</t>
  </si>
  <si>
    <t xml:space="preserve">Réponse à documenter </t>
  </si>
  <si>
    <t>E.POGOZELCZYK</t>
  </si>
  <si>
    <t>S.MERROUCHE</t>
  </si>
  <si>
    <t>P.BORDEYNE</t>
  </si>
  <si>
    <t>A.BERGERARD</t>
  </si>
  <si>
    <t>Dpt / Atelier</t>
  </si>
  <si>
    <t>Due date</t>
  </si>
  <si>
    <t>Status</t>
  </si>
  <si>
    <t>Comments</t>
  </si>
  <si>
    <t>Open</t>
  </si>
  <si>
    <t>Line N°</t>
  </si>
  <si>
    <t>Origin</t>
  </si>
  <si>
    <t>Non conformity description</t>
  </si>
  <si>
    <t>Owner</t>
  </si>
  <si>
    <t>Deadline</t>
  </si>
  <si>
    <t>Achieve</t>
  </si>
  <si>
    <t>P</t>
  </si>
  <si>
    <t>D</t>
  </si>
  <si>
    <t>C</t>
  </si>
  <si>
    <t>A</t>
  </si>
  <si>
    <t>Priority</t>
  </si>
  <si>
    <t>X</t>
  </si>
  <si>
    <t>QM 16-1 - 2/6</t>
  </si>
  <si>
    <t>QM 16-1 - 3/6</t>
  </si>
  <si>
    <t>442-500536 - 1/7</t>
  </si>
  <si>
    <t>442-500536 - 2/7</t>
  </si>
  <si>
    <t>442-500536 - 3/7</t>
  </si>
  <si>
    <t>442-500536 - 4/7</t>
  </si>
  <si>
    <t>442-500536 - 5/7</t>
  </si>
  <si>
    <t>442-500536 - 6/7</t>
  </si>
  <si>
    <t>442-500536 - 7/7</t>
  </si>
  <si>
    <t>Process</t>
  </si>
  <si>
    <t>Category</t>
  </si>
  <si>
    <t>ISO 9001</t>
  </si>
  <si>
    <t>ISO 14001</t>
  </si>
  <si>
    <t>Others</t>
  </si>
  <si>
    <t>Minor</t>
  </si>
  <si>
    <r>
      <t xml:space="preserve">Service
</t>
    </r>
    <r>
      <rPr>
        <b/>
        <i/>
        <sz val="11"/>
        <color theme="1"/>
        <rFont val="Calibri"/>
        <family val="2"/>
        <scheme val="minor"/>
      </rPr>
      <t>Department</t>
    </r>
  </si>
  <si>
    <r>
      <t xml:space="preserve">Processus
</t>
    </r>
    <r>
      <rPr>
        <b/>
        <i/>
        <sz val="11"/>
        <color theme="1"/>
        <rFont val="Calibri"/>
        <family val="2"/>
        <scheme val="minor"/>
      </rPr>
      <t>Process</t>
    </r>
  </si>
  <si>
    <r>
      <t xml:space="preserve">Pilote/ responsable
</t>
    </r>
    <r>
      <rPr>
        <b/>
        <i/>
        <sz val="11"/>
        <color theme="1"/>
        <rFont val="Calibri"/>
        <family val="2"/>
        <scheme val="minor"/>
      </rPr>
      <t>Process Owner</t>
    </r>
  </si>
  <si>
    <t>Production</t>
  </si>
  <si>
    <t>Material Handling</t>
  </si>
  <si>
    <t>Production control</t>
  </si>
  <si>
    <t>Quality Control</t>
  </si>
  <si>
    <t>S.FUJINO / G.LAMOUR</t>
  </si>
  <si>
    <t>K.HASHIMOTO / C.BOCQUEL</t>
  </si>
  <si>
    <t>Product support</t>
  </si>
  <si>
    <t>H.IINO / P.PINZON ISAZA</t>
  </si>
  <si>
    <t>H.IINO / M.INAOKA</t>
  </si>
  <si>
    <t>Production Engineering</t>
  </si>
  <si>
    <t>A.KOMO / A.BERGERARD</t>
  </si>
  <si>
    <t>IT</t>
  </si>
  <si>
    <t>Y.OKADA</t>
  </si>
  <si>
    <t>A.KOMO / E.CHAVEZ</t>
  </si>
  <si>
    <t>A.KOMO / C.CAULIEZ</t>
  </si>
  <si>
    <t>Product Engineering</t>
  </si>
  <si>
    <t>QMS</t>
  </si>
  <si>
    <t>SM 16-1 - 2/8</t>
  </si>
  <si>
    <t>SM 16-1 - 3/8</t>
  </si>
  <si>
    <t>SM 16-1 - 4/8</t>
  </si>
  <si>
    <t>SMS</t>
  </si>
  <si>
    <t>Management Process</t>
  </si>
  <si>
    <t>Major</t>
  </si>
  <si>
    <t>EM 16-1 - 1/10</t>
  </si>
  <si>
    <t>EMS</t>
  </si>
  <si>
    <t>MEDIUM</t>
  </si>
  <si>
    <t>EM 16-1 - 2/10</t>
  </si>
  <si>
    <t>EM 16-1 - 3/10</t>
  </si>
  <si>
    <t>Update :</t>
  </si>
  <si>
    <t>Operational Process</t>
  </si>
  <si>
    <t>A.CERIANI</t>
  </si>
  <si>
    <t>K.FUKUMOTO</t>
  </si>
  <si>
    <t>T.TOMIIE</t>
  </si>
  <si>
    <t>Support Process</t>
  </si>
  <si>
    <t>Purchasing</t>
  </si>
  <si>
    <t>HR</t>
  </si>
  <si>
    <t>QA &amp; Service</t>
  </si>
  <si>
    <t>Spare parts</t>
  </si>
  <si>
    <t>H.IINO</t>
  </si>
  <si>
    <t>Leadership</t>
  </si>
  <si>
    <t>A.GIARD / H.KATAGIRI</t>
  </si>
  <si>
    <t>M.YAMAMOTO
S.DOMOTO
A.CERIANI</t>
  </si>
  <si>
    <t>Chassis</t>
  </si>
  <si>
    <t>BIG SUB</t>
  </si>
  <si>
    <t>CABIN</t>
  </si>
  <si>
    <t>PAINTING</t>
  </si>
  <si>
    <t>TRACTOR ASSY</t>
  </si>
  <si>
    <t>MQ LINE</t>
  </si>
  <si>
    <t>Top management</t>
  </si>
  <si>
    <t>Quality</t>
  </si>
  <si>
    <t>Environment</t>
  </si>
  <si>
    <t>Safety</t>
  </si>
  <si>
    <t>CAR Advancement</t>
  </si>
  <si>
    <t>IMS
CAR management</t>
  </si>
  <si>
    <t>External Audit</t>
  </si>
  <si>
    <t>Internal audit</t>
  </si>
  <si>
    <t>Close</t>
  </si>
  <si>
    <t>NM
Open</t>
  </si>
  <si>
    <t>NM
Close</t>
  </si>
  <si>
    <t>Nm
Open</t>
  </si>
  <si>
    <t>Nm
Close</t>
  </si>
  <si>
    <t>NM
On going</t>
  </si>
  <si>
    <t>NM
Overdue</t>
  </si>
  <si>
    <t>Nm
On going</t>
  </si>
  <si>
    <t>Nm
Overdue</t>
  </si>
  <si>
    <t>Étiquettes de lignes</t>
  </si>
  <si>
    <t>Total général</t>
  </si>
  <si>
    <t>Étiquettes de colonnes</t>
  </si>
  <si>
    <t>Nombre de Line N°</t>
  </si>
  <si>
    <t>Achievement</t>
  </si>
  <si>
    <t>TOTAL</t>
  </si>
  <si>
    <t>On going</t>
  </si>
  <si>
    <t>Overdue</t>
  </si>
  <si>
    <t>EM 16-1 - 4/10</t>
  </si>
  <si>
    <t>EM 16-1 - 5/10</t>
  </si>
  <si>
    <t>EM 16-1 - 6/10</t>
  </si>
  <si>
    <t>EM 16-1 - 7/10</t>
  </si>
  <si>
    <t>EM 16-1 - 8/10</t>
  </si>
  <si>
    <t>EM 16-1 - 9/10</t>
  </si>
  <si>
    <t xml:space="preserve">Minor </t>
  </si>
  <si>
    <t>PROD 16-1 - 2/6</t>
  </si>
  <si>
    <t>PROD 16-7 - 1/21</t>
  </si>
  <si>
    <t>PROD 16-7 - 2/21</t>
  </si>
  <si>
    <t>PROD 16-7 - 3/21</t>
  </si>
  <si>
    <t>PROD 16-7 - 4/21</t>
  </si>
  <si>
    <t>PROD 16-7 - 5/21</t>
  </si>
  <si>
    <t>PROD 16-7 - 6/21</t>
  </si>
  <si>
    <t>PROD 16-7 - 7/21</t>
  </si>
  <si>
    <t>PROD 16-3 - 1/12</t>
  </si>
  <si>
    <t>PROD 16-3 - 2/12</t>
  </si>
  <si>
    <t>PROD 16-2 - 2/8</t>
  </si>
  <si>
    <t>PROD 16-2 - 3/8</t>
  </si>
  <si>
    <t>PROD 16-6 - 1/16</t>
  </si>
  <si>
    <t>PROD 16-6 - 2/16</t>
  </si>
  <si>
    <t>PROD 16-6 - 3/16</t>
  </si>
  <si>
    <t>PROD 16-6 - 4/16</t>
  </si>
  <si>
    <t>PROD 16-6 - 5/16</t>
  </si>
  <si>
    <t>PROD 16-6 - 6/16</t>
  </si>
  <si>
    <t>PROD 16-6 - 7/16</t>
  </si>
  <si>
    <t>PROD 16-4 - 1/10</t>
  </si>
  <si>
    <t>PROD 16-4 - 2/10</t>
  </si>
  <si>
    <t>PROD 16-4 - 3/10</t>
  </si>
  <si>
    <t>PROD 16-4 - 4/10</t>
  </si>
  <si>
    <t>PROD 16-4 - 5/10</t>
  </si>
  <si>
    <t>PROD 16-4 - 6/10</t>
  </si>
  <si>
    <t>PROD 16-5 - 1/12</t>
  </si>
  <si>
    <t>PROD 16-5 - 2/12</t>
  </si>
  <si>
    <t>PROD 16-5 - 3/12</t>
  </si>
  <si>
    <t>PROD 16-5 - 4/12</t>
  </si>
  <si>
    <t>PROD 16-5 - 5/12</t>
  </si>
  <si>
    <t>PROD 16-5 - 6/12</t>
  </si>
  <si>
    <t>PROD 16-5 - 7/12</t>
  </si>
  <si>
    <t>QC 16-1 - 17/30</t>
  </si>
  <si>
    <t>QC 16-1 - 18/30</t>
  </si>
  <si>
    <t>QC 16-1 - 19/30</t>
  </si>
  <si>
    <t>QC 16-1 - 21/30</t>
  </si>
  <si>
    <t>QC 16-1 - 22/30</t>
  </si>
  <si>
    <t>QC 16-1 - 23/30</t>
  </si>
  <si>
    <t>QC 16-1 - 24/30</t>
  </si>
  <si>
    <t>QC 16-1 - 25/30</t>
  </si>
  <si>
    <t>QC 16-1 - 26/30</t>
  </si>
  <si>
    <t>QC 16-1 - 27/30</t>
  </si>
  <si>
    <t>QC 16-1 - 28/30</t>
  </si>
  <si>
    <t>QC 16-1 - 29/30</t>
  </si>
  <si>
    <t>QC 16-1 - 30/30</t>
  </si>
  <si>
    <t>QC 16-1 - 20/30</t>
  </si>
  <si>
    <t>PC 16-1 - 1/10</t>
  </si>
  <si>
    <t>PC 16-1 - 2/10</t>
  </si>
  <si>
    <t>PC 16-1 - 3/10</t>
  </si>
  <si>
    <t>PC 16-1 - 4/10</t>
  </si>
  <si>
    <t>PC 16-1 - 5/10</t>
  </si>
  <si>
    <t>PC 16-1 - 6/10</t>
  </si>
  <si>
    <t>PC 16-1 - 7/10</t>
  </si>
  <si>
    <t>MH 16-1 - 1/20</t>
  </si>
  <si>
    <t>MH 16-1 - 2/20</t>
  </si>
  <si>
    <t>MH 16-1 - 3/20</t>
  </si>
  <si>
    <t>MH 16-1 - 4/20</t>
  </si>
  <si>
    <t>MH 16-1 - 5/20</t>
  </si>
  <si>
    <t>MH 16-1 - 6/20</t>
  </si>
  <si>
    <t>MH 16-1 - 7/20</t>
  </si>
  <si>
    <t>MH 16-1 - 8/20</t>
  </si>
  <si>
    <t>MH 16-1 - 9/20</t>
  </si>
  <si>
    <t>MH 16-1 - 10/20</t>
  </si>
  <si>
    <t>MH 16-1 - 11/20</t>
  </si>
  <si>
    <t>MH 16-1 - 12/20</t>
  </si>
  <si>
    <t>MH 16-1 - 13/20</t>
  </si>
  <si>
    <t>MH 16-1 - 14/20</t>
  </si>
  <si>
    <t>MH 16-1 - 15/20</t>
  </si>
  <si>
    <t>MH 16-1 - 16/20</t>
  </si>
  <si>
    <t>PUR 16-1 - 1/4</t>
  </si>
  <si>
    <t>PUR 16-1 - 2/4</t>
  </si>
  <si>
    <t>PUR 16-1 - 3/4</t>
  </si>
  <si>
    <t>PUR 16-1 - 4/4</t>
  </si>
  <si>
    <t>PS 16-3 - 1/9</t>
  </si>
  <si>
    <t>PS 16-3 - 2/9</t>
  </si>
  <si>
    <t>PS 16-3 - 3/9</t>
  </si>
  <si>
    <t>PS 16-3 - 4/9</t>
  </si>
  <si>
    <t>PS 16-3 - 5/9</t>
  </si>
  <si>
    <t>PS 16-3 - 6/9</t>
  </si>
  <si>
    <t>PS 16-3 - 7/9</t>
  </si>
  <si>
    <t>PS 16-3 - 8/9</t>
  </si>
  <si>
    <t>PS 16-2 - 1/6</t>
  </si>
  <si>
    <t>PS 16-2 - 2/6</t>
  </si>
  <si>
    <t>PS 16-2 - 3/6</t>
  </si>
  <si>
    <t>PS 16-2 - 4/6</t>
  </si>
  <si>
    <t>PS 16-2 - 5/6</t>
  </si>
  <si>
    <t>PS 16-1 - 1/4</t>
  </si>
  <si>
    <t>PS 16-1 - 2/4</t>
  </si>
  <si>
    <t>PS 16-1 - 3/4</t>
  </si>
  <si>
    <t>PS 16-1 - 4/4</t>
  </si>
  <si>
    <t>HR 16-1 - 1/9</t>
  </si>
  <si>
    <t>HR 16-1 - 2/9</t>
  </si>
  <si>
    <t>HR 16-1 - 3/9</t>
  </si>
  <si>
    <t>HR 16-1 - 4/9</t>
  </si>
  <si>
    <t>HR 16-1 - 5/9</t>
  </si>
  <si>
    <t>HR 16-1 - 6/9</t>
  </si>
  <si>
    <t>HR 16-1 - 7/9</t>
  </si>
  <si>
    <t>HR 16-1 - 8/9</t>
  </si>
  <si>
    <t>PE 16-1 - 1/9</t>
  </si>
  <si>
    <t>PE 16-1 - 2/9</t>
  </si>
  <si>
    <t>PE 16-1 - 3/9</t>
  </si>
  <si>
    <t>IT 16-1 - 1/6</t>
  </si>
  <si>
    <t>IT 16-1 - 2/6</t>
  </si>
  <si>
    <t>IT 16-1 - 3/6</t>
  </si>
  <si>
    <t>IT 16-1 - 4/6</t>
  </si>
  <si>
    <t>IT 16-1 - 5/6</t>
  </si>
  <si>
    <t>H.IINO / P.LEMAN</t>
  </si>
  <si>
    <t>S.DOMOTO / A.BERGERARD</t>
  </si>
  <si>
    <t>S.DOMOTO / E.CHAVEZ</t>
  </si>
  <si>
    <t>S.DOMOTO / C.CAULIEZ</t>
  </si>
  <si>
    <t>OPEN</t>
  </si>
  <si>
    <t>M.DAVOINE</t>
  </si>
  <si>
    <t>A.CERIANI / M.DAVOINE</t>
  </si>
  <si>
    <t>OM Section 05-03 N°81/2016</t>
  </si>
  <si>
    <t>x</t>
  </si>
  <si>
    <t>Preventive</t>
  </si>
  <si>
    <t>N/A</t>
  </si>
  <si>
    <t>External audit</t>
  </si>
  <si>
    <t>Audit report Step 1</t>
  </si>
  <si>
    <t>Ext</t>
  </si>
  <si>
    <t>Int</t>
  </si>
  <si>
    <t>CC/CC N°34/2017</t>
  </si>
  <si>
    <t>CC/CC N°30/2017</t>
  </si>
  <si>
    <t>Audit report Step 2</t>
  </si>
  <si>
    <t>MF-17/06 - 4/8</t>
  </si>
  <si>
    <t>MF-17/06 - 6/8</t>
  </si>
  <si>
    <t>MF-17/06 - 8/8</t>
  </si>
  <si>
    <t>MH-17/01 - 1/8</t>
  </si>
  <si>
    <t>Supply : Receiving</t>
  </si>
  <si>
    <t>int</t>
  </si>
  <si>
    <t>MH-17/02 - 1/2</t>
  </si>
  <si>
    <t>MF-17/02 - 1/3</t>
  </si>
  <si>
    <t>IT-17/01 - 4/4</t>
  </si>
  <si>
    <t>RD-17/01 - 1/5</t>
  </si>
  <si>
    <t>ECN Management</t>
  </si>
  <si>
    <t>MF-17/03 - 1/4</t>
  </si>
  <si>
    <t>PU-17/01 - 1/5</t>
  </si>
  <si>
    <t>HR-17/01 - 3/3</t>
  </si>
  <si>
    <t>P.VIJAUDON</t>
  </si>
  <si>
    <t>IM-17/03 - 1/6</t>
  </si>
  <si>
    <t>Corrective Actions</t>
  </si>
  <si>
    <t>Cur Act
Done date</t>
  </si>
  <si>
    <t>IM-17/03 - 2/6</t>
  </si>
  <si>
    <t>IM-17/03 - 3/6</t>
  </si>
  <si>
    <t>Curative Actions</t>
  </si>
  <si>
    <t>IM-17/04 - 1/5</t>
  </si>
  <si>
    <t>IM-17/04 - 2/5</t>
  </si>
  <si>
    <t>MF-17/07 - 2/6</t>
  </si>
  <si>
    <t>MH-17/03 - 3/12</t>
  </si>
  <si>
    <t>MH-17/03 - 8/12</t>
  </si>
  <si>
    <t>MH-17/03 - 5/12</t>
  </si>
  <si>
    <t>AS-17/01 - 1/5</t>
  </si>
  <si>
    <t>MF-17/04 - 3/19</t>
  </si>
  <si>
    <t>MF-17/04 - 5/19</t>
  </si>
  <si>
    <t>MF-17/04 - 7/19</t>
  </si>
  <si>
    <t>ME-17/02 - 1/9</t>
  </si>
  <si>
    <t>ME-17/02 - 3/9</t>
  </si>
  <si>
    <t>ME-17/02 - 5/9</t>
  </si>
  <si>
    <t>ME-17/02 - 4/9</t>
  </si>
  <si>
    <t>ME-17/01 - 3/16</t>
  </si>
  <si>
    <t>ME-17/01 - 4/16</t>
  </si>
  <si>
    <t>ME-17/01 - 8/16</t>
  </si>
  <si>
    <t>ME-17/01 - 10/16</t>
  </si>
  <si>
    <t>ME-17/01 - 11/16</t>
  </si>
  <si>
    <t>ME-17/01 - 13/16</t>
  </si>
  <si>
    <t>AS-17/02 - 2/8</t>
  </si>
  <si>
    <t>AS-17/02 - 5/8</t>
  </si>
  <si>
    <t>AS-17/02 - 8/8</t>
  </si>
  <si>
    <t>MF-17/05 - 2/14</t>
  </si>
  <si>
    <t>MF-17/05 - 7/14</t>
  </si>
  <si>
    <t>MF-17/05 - 13/14</t>
  </si>
  <si>
    <t>MF-17/01 - 1/11</t>
  </si>
  <si>
    <t>Process type</t>
  </si>
  <si>
    <t>Year</t>
  </si>
  <si>
    <t>MH-17/01 - 2/8</t>
  </si>
  <si>
    <t>MH-17/01 - 3/8</t>
  </si>
  <si>
    <t>MH-17/01 - 4/8</t>
  </si>
  <si>
    <t>Total OPEN</t>
  </si>
  <si>
    <t>Cur Act 
Due Date</t>
  </si>
  <si>
    <t>Cur Act
Owner</t>
  </si>
  <si>
    <t>ext</t>
  </si>
  <si>
    <t>14KS1BE.CAL01</t>
  </si>
  <si>
    <t>9KS1BE.CAL02</t>
  </si>
  <si>
    <t>18NS1BE.CAL03</t>
  </si>
  <si>
    <t>IM- 19/01- 1/1</t>
  </si>
  <si>
    <t>IM- 19/02- 1/11</t>
  </si>
  <si>
    <t>IM- 19/02- 3/11</t>
  </si>
  <si>
    <t>IM- 19/02- 2/11</t>
  </si>
  <si>
    <t>IM- 19/02- 4/11</t>
  </si>
  <si>
    <t>IM- 19/02- 5/11</t>
  </si>
  <si>
    <t>IM- 19/02- 6/11</t>
  </si>
  <si>
    <t>IM- 19/02- 7/11</t>
  </si>
  <si>
    <t>IM- 19/02- 8/11</t>
  </si>
  <si>
    <t>IM- 19/02- 9/11</t>
  </si>
  <si>
    <t>IM- 19/02- 10/11</t>
  </si>
  <si>
    <t>IM- 19/02- 11/11</t>
  </si>
  <si>
    <t>IM- 19/03- 1/3</t>
  </si>
  <si>
    <t>IM- 19/03- 2/3</t>
  </si>
  <si>
    <t>IM- 19/03- 3/3</t>
  </si>
  <si>
    <t>IM- 19/04- 1/3</t>
  </si>
  <si>
    <t>IM- 19/04- 2/3</t>
  </si>
  <si>
    <t>IM- 19/04- 3/3</t>
  </si>
  <si>
    <t>HR- 19/01-1/3</t>
  </si>
  <si>
    <t>HR- 19/01-2/3</t>
  </si>
  <si>
    <t>HR- 19/01-3/3</t>
  </si>
  <si>
    <t>PU- 19/01-1/6</t>
  </si>
  <si>
    <t>PU- 19/01-2/6</t>
  </si>
  <si>
    <t>PU- 19/01-3/6</t>
  </si>
  <si>
    <t>PU- 19/01-4/6</t>
  </si>
  <si>
    <t>PU- 19/01-5/6</t>
  </si>
  <si>
    <t>PU- 19/01-6/6</t>
  </si>
  <si>
    <t>RD- 19/01-1/1</t>
  </si>
  <si>
    <t>V.LOMBART</t>
  </si>
  <si>
    <t>RD- 19/02-1/2</t>
  </si>
  <si>
    <t>RD- 19/02-2/2</t>
  </si>
  <si>
    <t>ME- 19/02-1/6</t>
  </si>
  <si>
    <t>ME- 19/02-2/6</t>
  </si>
  <si>
    <t>ME- 19/02-3/6</t>
  </si>
  <si>
    <t>ME- 19/02-4/6</t>
  </si>
  <si>
    <t>ME- 19/02-5/6</t>
  </si>
  <si>
    <t>ME- 19/02-6/6</t>
  </si>
  <si>
    <t>ME- 19/03-1/6</t>
  </si>
  <si>
    <t>ME- 19/03-2/6</t>
  </si>
  <si>
    <t>ME- 19/03-3/6</t>
  </si>
  <si>
    <t>ME- 19/03-4/6</t>
  </si>
  <si>
    <t>ME- 19/03-5/6</t>
  </si>
  <si>
    <t>ME- 19/03-5/7</t>
  </si>
  <si>
    <t>IT-19/01- 1/1</t>
  </si>
  <si>
    <t xml:space="preserve">Spare Parts </t>
  </si>
  <si>
    <t>AS-19/02- 1/4</t>
  </si>
  <si>
    <t>AS-19/02- 2/4</t>
  </si>
  <si>
    <t>AS-19/02- 3/4</t>
  </si>
  <si>
    <t>AS-19/02- 4/4</t>
  </si>
  <si>
    <t>PC-19/01- 1/2</t>
  </si>
  <si>
    <t>PC-19/01- 2/2</t>
  </si>
  <si>
    <t>MH-19/01- 1/7</t>
  </si>
  <si>
    <t>MH</t>
  </si>
  <si>
    <t>MH-19/01- 2/7</t>
  </si>
  <si>
    <t>MH-19/01- 3/7</t>
  </si>
  <si>
    <t>MH-19/01- 4/7</t>
  </si>
  <si>
    <t>MH-19/01- 5/7</t>
  </si>
  <si>
    <t>MH-19/01- 6/7</t>
  </si>
  <si>
    <t>MH-19/01- 7/7</t>
  </si>
  <si>
    <t>MH-19/03-1/2</t>
  </si>
  <si>
    <t>MH-19/03-2/2</t>
  </si>
  <si>
    <t>MH-19/02-1/5</t>
  </si>
  <si>
    <t>MH-19/02-2/5</t>
  </si>
  <si>
    <t>MH-19/02-3/5</t>
  </si>
  <si>
    <t>MH-19/02-4/5</t>
  </si>
  <si>
    <t>MH-19/02-5/5</t>
  </si>
  <si>
    <t>MF-19/01-1/12</t>
  </si>
  <si>
    <t>MF-19/01-2/12</t>
  </si>
  <si>
    <t>MF-19/01-3/12</t>
  </si>
  <si>
    <t>MF-19/01-4/12</t>
  </si>
  <si>
    <t>MF-19/01-5/12</t>
  </si>
  <si>
    <t>MF-19/01-6/12</t>
  </si>
  <si>
    <t>MF-19/01-7/12</t>
  </si>
  <si>
    <t>MF-19/01-8/12</t>
  </si>
  <si>
    <t>MF-19/01-9/12</t>
  </si>
  <si>
    <t>MF-19/01-10/12</t>
  </si>
  <si>
    <t>MF-19/01-11/12</t>
  </si>
  <si>
    <t>MF-19/01-12/12</t>
  </si>
  <si>
    <t>MF-19/02-1/2</t>
  </si>
  <si>
    <t>MF-19/02-2/2</t>
  </si>
  <si>
    <t>MF-19/03-1/6</t>
  </si>
  <si>
    <t>MF-19/03-2/6</t>
  </si>
  <si>
    <t>MF-19/03-3/6</t>
  </si>
  <si>
    <t>MF-19/03-4/6</t>
  </si>
  <si>
    <t>MF-19/03-5/6</t>
  </si>
  <si>
    <t>MF-19/03-6/6</t>
  </si>
  <si>
    <t>MF-19/04-1/9</t>
  </si>
  <si>
    <t>MF-19/04-2/9</t>
  </si>
  <si>
    <t>MF-19/04-3/9</t>
  </si>
  <si>
    <t>MF-19/04-4/9</t>
  </si>
  <si>
    <t>MF-19/04-5/9</t>
  </si>
  <si>
    <t>MF-19/04-6/9</t>
  </si>
  <si>
    <t>MF-19/04-7/9</t>
  </si>
  <si>
    <t>MF-19/04-8/9</t>
  </si>
  <si>
    <t>MF-19/04-9/9</t>
  </si>
  <si>
    <t>MF-19/05-1/14</t>
  </si>
  <si>
    <t>MF-19/05-2/14</t>
  </si>
  <si>
    <t>MF-19/05-3/14</t>
  </si>
  <si>
    <t>MF-19/05-4/14</t>
  </si>
  <si>
    <t>MF-19/05-5/14</t>
  </si>
  <si>
    <t>MF-19/05-6/14</t>
  </si>
  <si>
    <t>MF-19/05-7/14</t>
  </si>
  <si>
    <t>MF-19/05-8/14</t>
  </si>
  <si>
    <t>MF-19/05-9/14</t>
  </si>
  <si>
    <t>MF-19/05-10/14</t>
  </si>
  <si>
    <t>MF-19/05-11/14</t>
  </si>
  <si>
    <t>MF-19/05-12/14</t>
  </si>
  <si>
    <t>MF-19/05-13/14</t>
  </si>
  <si>
    <t>MF-19/05-14/14</t>
  </si>
  <si>
    <t>MF-19/06-14/14</t>
  </si>
  <si>
    <t>MF-19/06-1/14</t>
  </si>
  <si>
    <t>MF-19/06-2/14</t>
  </si>
  <si>
    <t>MF-19/06-3/14</t>
  </si>
  <si>
    <t>MF-19/06-4/14</t>
  </si>
  <si>
    <t>MF-19/06-5/14</t>
  </si>
  <si>
    <t>MF-19/06-6/14</t>
  </si>
  <si>
    <t>MF-19/06-7/14</t>
  </si>
  <si>
    <t>MF-19/06-8/14</t>
  </si>
  <si>
    <t>MF-19/06-9/14</t>
  </si>
  <si>
    <t>MF-19/06-10/14</t>
  </si>
  <si>
    <t>MF-19/06-11/14</t>
  </si>
  <si>
    <t>MF-19/06-12/14</t>
  </si>
  <si>
    <t>MF-19/06-13/14</t>
  </si>
  <si>
    <t>MF-19/07-1/4</t>
  </si>
  <si>
    <t>MF-19/07-2/4</t>
  </si>
  <si>
    <t>MF-19/07-3/4</t>
  </si>
  <si>
    <t>MF-19/07-4/4</t>
  </si>
  <si>
    <t>E.VANHEE</t>
  </si>
  <si>
    <t>C.BOCQUEL</t>
  </si>
  <si>
    <t>14KSMExt-ecaudiu01</t>
  </si>
  <si>
    <t>9KSIExt-ecaudiu02</t>
  </si>
  <si>
    <t>Correction :
Réalisation de l'analyse des risques chimiques de la ligne peinture avec l'outil Seirich</t>
  </si>
  <si>
    <t>Cause :
Recensement des produits chimiques sur le site existant, cependant l'analyse de risque n'a pas été prise en compte jusqu'à aujourd'hui.
Action Corrective :
Renforcer le suivi réglementaire au travers de l'outil Echoline</t>
  </si>
  <si>
    <t>18NSIExt-ecaudiu03</t>
  </si>
  <si>
    <t>Correction :
Relancer Alliance emploi pour identifier une entreprise partenaire pour mutualiser une infirmière</t>
  </si>
  <si>
    <t xml:space="preserve">Cause :
Retard dans le recrutement d'une infirmière à temps partiel du fait que le nombre d'employé dépasse 200 personnes.
Action Corrective :
Recruter une infirmière à temps partiel avec le support d'alliance emploi en 2020
</t>
  </si>
  <si>
    <t>18NSMEExt-ecaudiu04</t>
  </si>
  <si>
    <t xml:space="preserve">4.3.2 Exigences légales et autres
Défaillance identifiée en regard de cette exigence :
Pas d'analyse des risques chimiques sachant qu'il n'existe pas de produits CMR sur le site.
Preuve, constat factuel :
A ce jour il n'existe pas d'analyse systématiquement formalisée des risques chimiques .
Risque associé :
Connaissance imparfaite de l'exposition des salariés aux risques chimiques. 
(voir par exemple le cas de la ligne peinture). Ce point est à relier d'autre part au suivi médical.
</t>
  </si>
  <si>
    <t>4.3.2Exigences légales et autres 
Défaillance identifiée en regard de cette exigence :
Pas d'infirmière(infirmier)  salarié sur le site alors que l'effectif du site dépasse les 200 personnes.
Preuve, constat factuel :
A partir du premier novembre 2019  l'effectif du site s'élevait à 204 personnes sans que pour autant il ait été embauché une infirmière.
Risque associé :
Non respect d'une exigence réglementaire et impact sur la gestion et la maitrise  des risques.</t>
  </si>
  <si>
    <t>V.Lombart</t>
  </si>
  <si>
    <t xml:space="preserve">Cause :
Manque d'attention portée par l'organisation sur la mise à jour des supports documentaires.
Action Corrective :
Diffuser les Politiques QSE
Mettre à jour le manuel qualité.
Faire mettre à jour par les pilotes les différentes Fiches Descriptive des Processus.
</t>
  </si>
  <si>
    <t>Continuous Improvement Management QSE</t>
  </si>
  <si>
    <t>Responsible : V.Lombart</t>
  </si>
  <si>
    <t>Une infirmière à temps partiel démarre le 12 Mar.2020</t>
  </si>
  <si>
    <t>6.1.2 Aspects environnementaux_x000D_
Défaillance identifiée en regard de cette exigence :
Formalisation de l'analyse environnementale (1) et approche cycle de vie _x000D_(2)
Preuve, constat factuel :_x000D_
L’analyse environnementale ne permet d’identifier par unité de travail les aspects environnementaux significatifs qui sont par ailleurs connus à savoir les consommations de gaz et d’électricité ainsi que l’utilisation de produits chimiques._x000D_
D'autre part  il n’est pas quantifié pour un tracteur les impacts cycle de vie eqCO2,eq Sb et MJ afin notamment de répondre aux exigences de l'approche cycle de vie._x000D_
_x000D_
Risque associé :_x000D_
Connaissance imparfaite des impacts signifcatifs sur l'environnment.</t>
  </si>
  <si>
    <t>Correction :
Partager avec les pilotes de processus les attentes concernant la mise à jour des supports documentaires</t>
  </si>
  <si>
    <t>Correction :
Revoir la structure/ le format de l'analyse environnementale (1)
Prendre connaissance des supports partagés avec l'auditeur et possibles et se les approprier pour l'approche cycle de vie (2)</t>
  </si>
  <si>
    <t>Cause :
Choix du format de l'analyse envirronementale n'est pas pertinente pour l'identification des postes de travail (1)
Manque de connaissance du pilote de process et de ses ressources (2) 
Action Corrective :
Mettre à jour l'analyse environnementale en utilisant le format selectionné (1)
Mettre à jour l'approche cycle de vie du tracteur (2)</t>
  </si>
  <si>
    <t>MF-20/02-1/3</t>
  </si>
  <si>
    <t>MF-20/02-2/3</t>
  </si>
  <si>
    <t>MF-20/02-3/3</t>
  </si>
  <si>
    <t>IM-20/04-1/3</t>
  </si>
  <si>
    <t>E.Vanhee</t>
  </si>
  <si>
    <t>RD-20/01-1/3</t>
  </si>
  <si>
    <t>PC-20/02-1/1</t>
  </si>
  <si>
    <t>IM-20/02-1/4</t>
  </si>
  <si>
    <t>IM-20/02-2/4</t>
  </si>
  <si>
    <t>IM-20/02-3/4</t>
  </si>
  <si>
    <t>MF-20/01-1/2</t>
  </si>
  <si>
    <t>MF-20/01-2/2</t>
  </si>
  <si>
    <t>MF-20/04-1/1</t>
  </si>
  <si>
    <t xml:space="preserve">NC Management </t>
  </si>
  <si>
    <t>AS-20/01-2/4</t>
  </si>
  <si>
    <t>AS-20/01-3/4</t>
  </si>
  <si>
    <t>AS-20/02-2/4</t>
  </si>
  <si>
    <t>AS-20/02-4/4</t>
  </si>
  <si>
    <t xml:space="preserve">ME-20/01-1/2 </t>
  </si>
  <si>
    <t xml:space="preserve">ME-20/01-2/2 </t>
  </si>
  <si>
    <t xml:space="preserve">ME-20/02-1/1 </t>
  </si>
  <si>
    <t xml:space="preserve">ME-20/03-1/1 </t>
  </si>
  <si>
    <t>PU-20/01-2/4</t>
  </si>
  <si>
    <t>PU-20/01-3/4</t>
  </si>
  <si>
    <t>PU-20/01-4/4</t>
  </si>
  <si>
    <t>MH-20/02-1/2</t>
  </si>
  <si>
    <t>IM-20/03-1/6</t>
  </si>
  <si>
    <t>IM-20/03-2/6</t>
  </si>
  <si>
    <t>IM-20/03-6/6</t>
  </si>
  <si>
    <t>MF-20/03-1/6</t>
  </si>
  <si>
    <t>MF-20/03-2/6</t>
  </si>
  <si>
    <t>MF-20/03-3/6</t>
  </si>
  <si>
    <t>RH-20/01-1/2</t>
  </si>
  <si>
    <t>RH-20/01-2/2</t>
  </si>
  <si>
    <t>QC metrology</t>
  </si>
  <si>
    <t>IM-20/01-2/2</t>
  </si>
  <si>
    <t>HR-21/01-1/3</t>
  </si>
  <si>
    <t>HR-21/01-2/3</t>
  </si>
  <si>
    <t>P.Vijaudon</t>
  </si>
  <si>
    <t>MF-21/04-3/3</t>
  </si>
  <si>
    <t>MF-21/04-2/3</t>
  </si>
  <si>
    <t>MF-21/04-1/3</t>
  </si>
  <si>
    <t>ISO 45001</t>
  </si>
  <si>
    <t>MH-20/01-1/1</t>
  </si>
  <si>
    <t>MF-20/03-4/6</t>
  </si>
  <si>
    <t>MF-20/03-5/6</t>
  </si>
  <si>
    <t>MF-20/03-6/6</t>
  </si>
  <si>
    <t>PU-20/01-1/4</t>
  </si>
  <si>
    <t>AS-20/01-1/4</t>
  </si>
  <si>
    <t>AS-20/01-4/4</t>
  </si>
  <si>
    <t>AS-20/02-1/4</t>
  </si>
  <si>
    <t>IM-20/02-4/4</t>
  </si>
  <si>
    <t>IM-20/03-3/6</t>
  </si>
  <si>
    <t>IM-20/03-4/6</t>
  </si>
  <si>
    <t>IM-20/03-5/6</t>
  </si>
  <si>
    <t xml:space="preserve">Ligne cabine </t>
  </si>
  <si>
    <t>PE</t>
  </si>
  <si>
    <t>Direction</t>
  </si>
  <si>
    <t>M.Muylaert</t>
  </si>
  <si>
    <t>ME- 19/01-1/12</t>
  </si>
  <si>
    <t>ME- 19/01-12/12</t>
  </si>
  <si>
    <t>ME- 19/01-3/12</t>
  </si>
  <si>
    <t>ME- 19/01-4/12</t>
  </si>
  <si>
    <t>ME- 19/01-5/12</t>
  </si>
  <si>
    <t>ME- 19/01-6/12</t>
  </si>
  <si>
    <t>ME- 19/01-7/12</t>
  </si>
  <si>
    <t>ME- 19/01-8/12</t>
  </si>
  <si>
    <t>ME- 19/01-9/12</t>
  </si>
  <si>
    <t>ME- 19/01-10/12</t>
  </si>
  <si>
    <t>ME- 19/01-11/12</t>
  </si>
  <si>
    <t>ME- 19/01-2/12</t>
  </si>
  <si>
    <t>AS-19/01- 1/5</t>
  </si>
  <si>
    <t>AS-19/01- 2/5</t>
  </si>
  <si>
    <t>AS-19/01- 3/5</t>
  </si>
  <si>
    <t>AS-19/01- 4/5</t>
  </si>
  <si>
    <t>AS-19/01- 5/5</t>
  </si>
  <si>
    <t>Diriger la stratégie (IM 01)</t>
  </si>
  <si>
    <t>Production control amont (PC 01)</t>
  </si>
  <si>
    <t>Receiving (MH 01)</t>
  </si>
  <si>
    <t>Partie inspection pièces (MH 02)</t>
  </si>
  <si>
    <t>Supply kanban / parts (MH 03)</t>
  </si>
  <si>
    <t>Cabin welding (MF 01)</t>
  </si>
  <si>
    <t>Chassis line (MF 04)</t>
  </si>
  <si>
    <t>Painting line (MF 03)</t>
  </si>
  <si>
    <t>Cabin line (MF 02)</t>
  </si>
  <si>
    <t>Tractor line (MF 03)</t>
  </si>
  <si>
    <t>MQ line (MF 02)</t>
  </si>
  <si>
    <t>Final inspection (MF 01)</t>
  </si>
  <si>
    <t>NC Management (MF 04)</t>
  </si>
  <si>
    <t>Production control aval (PC 02)</t>
  </si>
  <si>
    <t>Ressource humaine (HR 01)</t>
  </si>
  <si>
    <t>Achats (PU 01)</t>
  </si>
  <si>
    <t>ECR (RD 01)</t>
  </si>
  <si>
    <t>ECN Mangement (RD 02)</t>
  </si>
  <si>
    <t>Travaux neuf et kaizen (ME 01)</t>
  </si>
  <si>
    <t>Maintenance (ME 02)</t>
  </si>
  <si>
    <t>QC Metrology (ME 03)</t>
  </si>
  <si>
    <t>IT (IT 01)</t>
  </si>
  <si>
    <t>QA &amp;Service (AS 01)</t>
  </si>
  <si>
    <t>Spare parts (AS 02)</t>
  </si>
  <si>
    <t>Management de la qualité (IM 02)</t>
  </si>
  <si>
    <t>Management de l'environnement (IM 03)</t>
  </si>
  <si>
    <t>Management de la sécurité (IM04)</t>
  </si>
  <si>
    <t xml:space="preserve">Nombre d'action corrective </t>
  </si>
  <si>
    <t xml:space="preserve">Cloturée </t>
  </si>
  <si>
    <t>Constatée</t>
  </si>
  <si>
    <t>9KS2BE.CAL01</t>
  </si>
  <si>
    <t xml:space="preserve">Rappel 3,9 Revue de direction 
Défaillance identifié en regard de cette exigence : pas de revue faite en 2018. 
Preuve constat factuel : absence de compte rendu 
Risque associé : Pas de vision consolidée sur le fonctionnement du système portée à la connaissance de la direction. Ressources ou décisions inapropriés. </t>
  </si>
  <si>
    <t>9KS2BE.CAL02</t>
  </si>
  <si>
    <t>QSE</t>
  </si>
  <si>
    <t xml:space="preserve">Exigence 6.1.2 
Défaillance identifié au regar de cette exigence Des SWOT mensuels sont réalisés par processus. Pour autant , il n'y a pas de planification formalisé des actions face aux risques et opportunités. </t>
  </si>
  <si>
    <t>9KS2BE.CAL03</t>
  </si>
  <si>
    <t xml:space="preserve">Exigence 8.4.1 
D2faillance identifiée en regard de cette exignece 
Concerne uniquement les achats "indirects" conforme pour les achats "directs". Pour ces achats "indirects" , KFM n'a pas définis de critères pour l'évaluation, la sélectionn la surveillance des performances et la révaluation des prestataires externes, fondés sur leur aptitude à réaliser des processus ou fournir des produits et services conformes aux exigences. 
Preuves, constats factuel : Régles de qualification, évaluation, suivi uniquement définis pour les achats direct.
Risque associé : Non maitrise de l'ensemble des prestataires. </t>
  </si>
  <si>
    <t>45KSIExt-ecaudiu01</t>
  </si>
  <si>
    <t>V.LOMBART
E.VANHEE</t>
  </si>
  <si>
    <t xml:space="preserve">Exigence 4.1
Défaillance identifiée en regard e cette exigence : 
L'organisme doit déterminer les enjeux externes et internes pertinents par rapports à sa finalité, et qui inluent sur sa capacité à atteindre le ou les résultats attendus de son système de management de la S&amp;ST.  
Formalisation du contexte :
Preuve, constat factuel : Le document de contexte établi à partir d'un PESTEL est incomplet dans la mesure ou les éléments liés à la sécurité ne sont pas systématiquement intégrés. 
</t>
  </si>
  <si>
    <t xml:space="preserve">Exigence  4.2
Défaillance identifiée en regard e cette exigence : 
Enjeux liées aux partiesintéréssées. 
Preuve, constat factuel : Kubota a identifié les parties intéressées et leurs attentes par contre il n'a pas été réalisé de SWOT pour dégagé les parties internes et externes et les risques et opportunités associées. 
Risques associées : Possibilité de ne pas prendre en compte certains enjeux importants pour la société. 
</t>
  </si>
  <si>
    <t xml:space="preserve">Exigence 9.3
Défaillance identifiée en regard e cette exigence : 
Planification des audits 
Preuve, constat factuel : La revue de direction audité à savoir le bilan de l'année ne permet pas de disposer de la planification des audits pour 2021 par contre il avait été planifié les audits interne 2020. 
Risques associées : non respect d'une exigences de l'ISO 45001 si ce point n'est pas intégré à la prochaine revue de direction. 
</t>
  </si>
  <si>
    <t xml:space="preserve">Exigence : Lorganisme doit s'assurer que les exigences de son système de management de la S&amp;ST sont remplies par les intervenants extérieurs et laurs travailleurs. 
Preuve, constat factuel : Sur le chantier BITO, Le permis feu établie pour le 10/02/20 mentionne en mesure de prévention l'utilisation d'une couverture ignifugiée en cas de travail par point chaud. La société WDW, ne dispose pas de couverture anti-feu sur le chantier et n'a pas compris la mesure de prévention. </t>
  </si>
  <si>
    <t xml:space="preserve">Exigence : 
Défaillance identifiée au regard de cette exigence 
L'organisme ne respecte pas une exigence réglementaire liée au suivi médical 
Preuve, constact factuel : Au jour de l'audit il est identifié 52 retards pour les visites médicales sur un effectif de 237 salariés. Demande faite à CEDEST. 
Sur ces 52 retards 11 retards concernant l'année 2019 et des salariés sous le régime SIR. </t>
  </si>
  <si>
    <t xml:space="preserve">Exigence : 
Défaillance identifiée en regard de cette exigence : Contrpole incomplet de la conformité de la prestation réalisée par SOCOTEC 
Preuve, constat factuel : 
Lors de l'audit de la ligne cabine il à été constaté que l'étiquette apposée par l'organisme de contrôle sur les préhenseurs portes et pares brises était datée de Janvier 2020 alors que la visite générale périodique avait été réalisée le 23/02/20.
Ce point met d'autre part en évidence le manque de remontées de la part des opérateurs de ligne utilisant les équipements.
Risques associées : Incertitudes sur la validité de la VGP  </t>
  </si>
  <si>
    <t>45KSIExt-ecaudiu02</t>
  </si>
  <si>
    <t>45KSIExt-ecaudiu03</t>
  </si>
  <si>
    <t>45KSIExt-ecaudiu04</t>
  </si>
  <si>
    <t xml:space="preserve">QC PI </t>
  </si>
  <si>
    <t>(Tous)</t>
  </si>
  <si>
    <t>CLOSED</t>
  </si>
  <si>
    <t>Waiting for action plan</t>
  </si>
  <si>
    <t>P3</t>
  </si>
  <si>
    <t>P4</t>
  </si>
  <si>
    <t>P5</t>
  </si>
  <si>
    <t>P6</t>
  </si>
  <si>
    <t>P7</t>
  </si>
  <si>
    <t>P8</t>
  </si>
  <si>
    <t>Nombre de N°</t>
  </si>
  <si>
    <t>Total Waiting for action plan</t>
  </si>
  <si>
    <t xml:space="preserve">Enregistrer et diffuser le support à la revue de direction. </t>
  </si>
  <si>
    <t>Preparer et planifier la revue de direction.</t>
  </si>
  <si>
    <t xml:space="preserve">Lister les parties interesses et leurs attentes.
Réaliser un SWOT Usine. </t>
  </si>
  <si>
    <t xml:space="preserve">Référencer le documents dans l'IMS (FICH-IM-010 Contexte et parties interessees &amp; SWOT Usine) </t>
  </si>
  <si>
    <t xml:space="preserve">Référencer le documents dans l'IMS (FICH-IM-010 Contexte et parties interessees ) </t>
  </si>
  <si>
    <t>Mettre à jour le contexte KFM sous forme PESTEL;.</t>
  </si>
  <si>
    <t>45KSMExt-ecaudiu05</t>
  </si>
  <si>
    <t>45KSMExt-ecaudiu06</t>
  </si>
  <si>
    <t>45KSMExt-ecaudiu07</t>
  </si>
  <si>
    <t>Explications en anglais données au représentant du sous-traitant
KFM a mis à disposition la couverture anti-feu</t>
  </si>
  <si>
    <t>T.Schodet</t>
  </si>
  <si>
    <t>Revoir le processus documenté et effectuer une mise à jour si nécessaire
Créer une version du permis feu en Anglais
Exiger au minimum la présence sur site d'un représentant du sous-traitant parlant Français et/ou Anglais</t>
  </si>
  <si>
    <t>E.Vanhee
(HSE Site engineer)</t>
  </si>
  <si>
    <t>Cause Racine :
Document non disponible dans une langue appropriée (Anglais &lt;&gt; Français)
Pas de vérification réalisée en début de journée par le donneur d'ordre du chantier (Demandeur)</t>
  </si>
  <si>
    <t>Cause Racine :
Identification (Jan.2020) de vérification incorrecte (Erreur de l'organisme de certification sur l'étiquette) Equipement vérifié en Fev.2020
Pas de vérification KFM des visuels apposés dans le cadre des activités sous-traitées (Socotec)</t>
  </si>
  <si>
    <t>Rappel des exigences au sous-traitant (Socotec)
Réalisé campagne de vérification en Mar.21
Echantillonné / Vérifié 5 étiquettes visuelles de vérification (5 OK)</t>
  </si>
  <si>
    <t xml:space="preserve">Auditer les activités sous-traitées par l'echantillonnage de 2 équipement par famille (Vérifier la présence des visuels avec les bonnes informations)
Mettre à jour la procédure correspondante (PROC-SM-002) </t>
  </si>
  <si>
    <t>T.Ishikura
(PE Manager)</t>
  </si>
  <si>
    <t>E.HASCOET</t>
  </si>
  <si>
    <t>Notifier le CEDEST pour les cas problématiques par Lettre recommandée
Traiter les cas particulier (26 Personnes)</t>
  </si>
  <si>
    <t>Cause Racine :
Support insuffisant du CEntre de Développement de la Santé au Travail (CEDEST)
Gestion du fichier par plusieures personnes jusqu'à l'arrivée de l'infirmière (Août 2020)
Fichier de suivi pas complétement à jour</t>
  </si>
  <si>
    <t>Remise à jour du fichier de suivi des visites médicales
Mise à jour des employés sur les postes à risque (SIR / SIS)</t>
  </si>
  <si>
    <t>MF-21/01-1/7</t>
  </si>
  <si>
    <t>MF-21/01-2/7</t>
  </si>
  <si>
    <t>MF-21/01-3/7</t>
  </si>
  <si>
    <t>MF-21/01-4/7</t>
  </si>
  <si>
    <t>MF-21/01-5/7</t>
  </si>
  <si>
    <t>MF-21/01-6/7</t>
  </si>
  <si>
    <t>MF-21/01-7/7</t>
  </si>
  <si>
    <t>ME-21/02- 1/4</t>
  </si>
  <si>
    <t>ME-21/02- 3/4</t>
  </si>
  <si>
    <t>ME-21/02- 4/4</t>
  </si>
  <si>
    <t>MF-21-05-1/8</t>
  </si>
  <si>
    <t>minor</t>
  </si>
  <si>
    <t>MF-21-05-2/8</t>
  </si>
  <si>
    <t>MF-21-05-3/8</t>
  </si>
  <si>
    <t>MF-21-05-4/8</t>
  </si>
  <si>
    <t>MF-21-05-5/8</t>
  </si>
  <si>
    <t>MF-21-05-6/8</t>
  </si>
  <si>
    <t>MF-21-05-7/8</t>
  </si>
  <si>
    <t>MF-21-05-8/8</t>
  </si>
  <si>
    <t>Do not type here</t>
  </si>
  <si>
    <t>7.5.3 Maîtrise des informations documentées
Défaillance identifiée en regard de cette exigence : 
Formalisation de l'analyse environnementale et prise en compte de l'approche cycle de vie.
Preuve, constat factuel :
L'ensemble des modes opératoires créé  dans le cadre du processus material handling  n'est pas référencé dans la liste des documents applicables du système de management.
Ce point a notamment été détecté pour les modes opératoires MO MH 210 et le MO MH 205.
Ce constat a été renouvelé pour de nombreux autres processus. Beaucoup de documents du système de management n’ont pas été révisés depuis 2016
Risque associé :
Maîtrise incomplète de la gestion documentaire.</t>
  </si>
  <si>
    <t>Retard</t>
  </si>
  <si>
    <t>QC FI</t>
  </si>
  <si>
    <t>IM-21-03-1/4</t>
  </si>
  <si>
    <t>IM-21-03-2/4</t>
  </si>
  <si>
    <t>IM-21-03-3/4</t>
  </si>
  <si>
    <t>IM-21-03-4/4</t>
  </si>
  <si>
    <t>Pf02</t>
  </si>
  <si>
    <t>Pf03</t>
  </si>
  <si>
    <t>IM-21/04-1/2</t>
  </si>
  <si>
    <t>IM-21/04-2/2</t>
  </si>
  <si>
    <t>RD-21/01-1/2</t>
  </si>
  <si>
    <t>RD-21/01-2/2</t>
  </si>
  <si>
    <t>IM-21-01-1/1</t>
  </si>
  <si>
    <t>MH-21/03-1/5</t>
  </si>
  <si>
    <t>MH-21/03-2/5</t>
  </si>
  <si>
    <t>MH-21/03-3/5</t>
  </si>
  <si>
    <t>MH-21/03-4/5</t>
  </si>
  <si>
    <t>MH-21/03-5/5</t>
  </si>
  <si>
    <t>RD-21-02-1/1</t>
  </si>
  <si>
    <t>ME-21-01-1/1</t>
  </si>
  <si>
    <t>PC-21/02-1/3</t>
  </si>
  <si>
    <t>PC-21/02-2/3</t>
  </si>
  <si>
    <t>PC-21/02-3/3</t>
  </si>
  <si>
    <t>AS-21-01-1/3</t>
  </si>
  <si>
    <t>AS-21-01-2/3</t>
  </si>
  <si>
    <t>AS-21-01-3/3</t>
  </si>
  <si>
    <t>MF-21-03-1/3</t>
  </si>
  <si>
    <t>MF-21-03-2/3</t>
  </si>
  <si>
    <t>MF-21-03-3/3</t>
  </si>
  <si>
    <t>PC-21-02-1/2</t>
  </si>
  <si>
    <t>PC-21-02-2/2</t>
  </si>
  <si>
    <t>PC-21-01-1/1</t>
  </si>
  <si>
    <t>MH-21-03- 1/2</t>
  </si>
  <si>
    <t>MH-21-03- 2/2</t>
  </si>
  <si>
    <t>HR-21-01-1/1</t>
  </si>
  <si>
    <t>AS-21-02-1/2</t>
  </si>
  <si>
    <t>AS-21-02-2/2</t>
  </si>
  <si>
    <t>MH-21-01-1/1</t>
  </si>
  <si>
    <t>OK</t>
  </si>
  <si>
    <t>IM-22-03-1/2</t>
  </si>
  <si>
    <t>IM-22-03-2/2</t>
  </si>
  <si>
    <t>MH-20/02-2/2</t>
  </si>
  <si>
    <t>IM-22-02-1/2</t>
  </si>
  <si>
    <t>IM-22-02-2/2</t>
  </si>
  <si>
    <t>MH 22-01-1/1</t>
  </si>
  <si>
    <t>45KS1Ext-ecaudiu01</t>
  </si>
  <si>
    <t>45KS1Ext-ecaudiu02</t>
  </si>
  <si>
    <t>45KS1Ext-ecaudiu08</t>
  </si>
  <si>
    <t>MH 22-02-1/1</t>
  </si>
  <si>
    <t>MF 22-01-1/2</t>
  </si>
  <si>
    <t>MH 22-03-1/3</t>
  </si>
  <si>
    <t>MH 22-03-2/3</t>
  </si>
  <si>
    <t>MF 22-04-1/2</t>
  </si>
  <si>
    <t>MF 22-04-2/2</t>
  </si>
  <si>
    <t>MF 22-02-2/4</t>
  </si>
  <si>
    <t>IM 22-04-1/2</t>
  </si>
  <si>
    <t>MF 22-02-1/4</t>
  </si>
  <si>
    <t>MF 22-02-3/4</t>
  </si>
  <si>
    <t>MF 22-02-4/4</t>
  </si>
  <si>
    <t>IM 22-04-2/2</t>
  </si>
  <si>
    <t>PC-22-02-1/1</t>
  </si>
  <si>
    <t>RD-22-02-1/1</t>
  </si>
  <si>
    <t>MF-22-05-1/4</t>
  </si>
  <si>
    <t>MF-22-05-2/4</t>
  </si>
  <si>
    <t>MF-22-05-4/4</t>
  </si>
  <si>
    <t>MF-22-05-3/4</t>
  </si>
  <si>
    <t>janv</t>
  </si>
  <si>
    <t>Pf04</t>
  </si>
  <si>
    <t>Pf05</t>
  </si>
  <si>
    <t>Pf06</t>
  </si>
  <si>
    <t>Pf07</t>
  </si>
  <si>
    <t>Pf08</t>
  </si>
  <si>
    <t>Pf09</t>
  </si>
  <si>
    <t>Pf10</t>
  </si>
  <si>
    <t>MF-22-03-1/1</t>
  </si>
  <si>
    <t>MF-21/06-1/1</t>
  </si>
  <si>
    <t>ME-21/03-1/1</t>
  </si>
  <si>
    <t>ME-22/03-1/1</t>
  </si>
  <si>
    <t>AS-22-01-1/2</t>
  </si>
  <si>
    <t>AS-22-01-2/2</t>
  </si>
  <si>
    <t>2019</t>
  </si>
  <si>
    <t>2020</t>
  </si>
  <si>
    <t>2021</t>
  </si>
  <si>
    <t>2022</t>
  </si>
  <si>
    <t>Pf01</t>
  </si>
  <si>
    <t>Pf11</t>
  </si>
  <si>
    <t>45KSMExt-ecaudiu01-1</t>
  </si>
  <si>
    <t>45KSMExt-ecaudiu01-2</t>
  </si>
  <si>
    <t>45KSMExt-ecaudiu01-3</t>
  </si>
  <si>
    <t>PU 21/01-1/2</t>
  </si>
  <si>
    <t>PU 21/1-2/2</t>
  </si>
  <si>
    <t>PU 21/01-2/2</t>
  </si>
  <si>
    <t>AS 22/02 - 1/2</t>
  </si>
  <si>
    <t>AS 22/02 - 2/2</t>
  </si>
  <si>
    <t>Pf04 1/2</t>
  </si>
  <si>
    <t>Pf04 2/2</t>
  </si>
  <si>
    <t>PU 22/01 - 1/1</t>
  </si>
  <si>
    <t>MF 22/06 - 1/1</t>
  </si>
  <si>
    <t>ME 22/03 - 1/1</t>
  </si>
  <si>
    <t>2016</t>
  </si>
  <si>
    <t>2017</t>
  </si>
  <si>
    <t>2018</t>
  </si>
  <si>
    <t>2023</t>
  </si>
  <si>
    <t>Total CLOSED</t>
  </si>
  <si>
    <t>IMS 23/01</t>
  </si>
  <si>
    <t>IMS 23/02</t>
  </si>
  <si>
    <t>mai</t>
  </si>
  <si>
    <t>IM 23/03 - 1/1</t>
  </si>
  <si>
    <t>MF 23/02 - 1/1</t>
  </si>
  <si>
    <t>MF 23/02 - 1/2</t>
  </si>
  <si>
    <t>MH 23/01 -1/1</t>
  </si>
  <si>
    <t>AS-20/02-3/4</t>
  </si>
  <si>
    <t>MH 23/03 - 1/1</t>
  </si>
  <si>
    <t>juin</t>
  </si>
  <si>
    <t>MF 23/06 - 1/4</t>
  </si>
  <si>
    <t>MF 23/06 - 2/4</t>
  </si>
  <si>
    <t>MF 23/06 - 3/4</t>
  </si>
  <si>
    <t>MF 23/06 - 4/4</t>
  </si>
  <si>
    <t>MF 23/04 - 1/3</t>
  </si>
  <si>
    <t>MF 23/04 - 2/3</t>
  </si>
  <si>
    <t>MF 23/04 - 3/3</t>
  </si>
  <si>
    <t>KBT-ENV-1</t>
  </si>
  <si>
    <t>KBT-ENV-2</t>
  </si>
  <si>
    <t>KBT-ENV-3</t>
  </si>
  <si>
    <t>KBT-ENV-4</t>
  </si>
  <si>
    <t>juil</t>
  </si>
  <si>
    <t>KBT-QUAL-B2</t>
  </si>
  <si>
    <t>KBT-QUAL-B3</t>
  </si>
  <si>
    <t>KBT-QUAL-Z</t>
  </si>
  <si>
    <t>KBT-QUAL-X</t>
  </si>
  <si>
    <t>août</t>
  </si>
  <si>
    <t>PC 23/02 - 1/2</t>
  </si>
  <si>
    <t>PC 23/02 - 2/2</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</si>
</sst>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2"/>
      <color theme="1"/>
      <name val="Calibri"/>
      <family val="2"/>
      <scheme val="minor"/>
    </font>
    <font>
      <sz val="20"/>
      <color theme="1"/>
      <name val="Calibri"/>
      <family val="2"/>
      <scheme val="minor"/>
    </font>
    <font>
      <sz val="10"/>
      <color theme="1"/>
      <name val="Calibri"/>
      <family val="2"/>
      <scheme val="minor"/>
    </font>
    <font>
      <b/>
      <sz val="11"/>
      <color theme="1"/>
      <name val="Calibri"/>
      <family val="2"/>
      <scheme val="minor"/>
    </font>
    <font>
      <sz val="14"/>
      <color theme="1"/>
      <name val="Calibri"/>
      <family val="2"/>
      <scheme val="minor"/>
    </font>
    <font>
      <sz val="12"/>
      <name val="Calibri"/>
      <family val="2"/>
      <scheme val="minor"/>
    </font>
    <font>
      <b/>
      <sz val="22"/>
      <color rgb="FF0070C0"/>
      <name val="Calibri"/>
      <family val="2"/>
      <scheme val="minor"/>
    </font>
    <font>
      <b/>
      <i/>
      <sz val="11"/>
      <color theme="1"/>
      <name val="Calibri"/>
      <family val="2"/>
      <scheme val="minor"/>
    </font>
    <font>
      <b/>
      <sz val="18"/>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1"/>
      <color theme="1"/>
      <name val="Calibri"/>
      <family val="2"/>
      <scheme val="minor"/>
    </font>
    <font>
      <sz val="12"/>
      <name val="Calibri"/>
      <family val="2"/>
      <scheme val="minor"/>
    </font>
    <font>
      <sz val="11"/>
      <color theme="1"/>
      <name val="Calibri"/>
      <family val="2"/>
      <scheme val="minor"/>
    </font>
    <font>
      <sz val="12"/>
      <name val="Calibri"/>
      <family val="2"/>
      <scheme val="minor"/>
    </font>
    <font>
      <sz val="11"/>
      <color theme="1"/>
      <name val="Calibri"/>
      <scheme val="minor"/>
    </font>
    <font>
      <sz val="12"/>
      <name val="Calibri"/>
      <scheme val="minor"/>
    </font>
  </fonts>
  <fills count="17">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rgb="FF00B0F0"/>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ABAB"/>
        <bgColor indexed="64"/>
      </patternFill>
    </fill>
    <fill>
      <patternFill patternType="solid">
        <fgColor theme="9" tint="0.59999389629810485"/>
        <bgColor indexed="64"/>
      </patternFill>
    </fill>
    <fill>
      <patternFill patternType="solid">
        <fgColor theme="5"/>
        <bgColor indexed="64"/>
      </patternFill>
    </fill>
  </fills>
  <borders count="41">
    <border>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medium">
        <color auto="1"/>
      </right>
      <top style="medium">
        <color auto="1"/>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bottom style="thin">
        <color auto="1"/>
      </bottom>
      <diagonal/>
    </border>
    <border>
      <left style="medium">
        <color auto="1"/>
      </left>
      <right style="medium">
        <color auto="1"/>
      </right>
      <top style="thin">
        <color auto="1"/>
      </top>
      <bottom style="thin">
        <color auto="1"/>
      </bottom>
      <diagonal/>
    </border>
    <border>
      <left style="thin">
        <color auto="1"/>
      </left>
      <right style="medium">
        <color auto="1"/>
      </right>
      <top style="medium">
        <color auto="1"/>
      </top>
      <bottom/>
      <diagonal/>
    </border>
    <border>
      <left style="medium">
        <color indexed="64"/>
      </left>
      <right/>
      <top style="medium">
        <color indexed="64"/>
      </top>
      <bottom/>
      <diagonal/>
    </border>
    <border>
      <left/>
      <right/>
      <top style="medium">
        <color indexed="64"/>
      </top>
      <bottom/>
      <diagonal/>
    </border>
    <border>
      <left style="thin">
        <color auto="1"/>
      </left>
      <right/>
      <top style="thin">
        <color auto="1"/>
      </top>
      <bottom style="thin">
        <color auto="1"/>
      </bottom>
      <diagonal/>
    </border>
    <border>
      <left/>
      <right style="medium">
        <color indexed="64"/>
      </right>
      <top style="medium">
        <color indexed="64"/>
      </top>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medium">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9" fontId="10" fillId="0" borderId="0" applyFont="0" applyFill="0" applyBorder="0" applyAlignment="0" applyProtection="0"/>
  </cellStyleXfs>
  <cellXfs count="274">
    <xf numFmtId="0" fontId="0" fillId="0" borderId="0" xfId="0"/>
    <xf numFmtId="0" fontId="1" fillId="0" borderId="0" xfId="0" applyFont="1" applyAlignment="1">
      <alignment horizontal="center" vertical="center"/>
    </xf>
    <xf numFmtId="0" fontId="0" fillId="0" borderId="6" xfId="0" applyNumberFormat="1" applyBorder="1"/>
    <xf numFmtId="0" fontId="0" fillId="0" borderId="6" xfId="0" applyBorder="1"/>
    <xf numFmtId="14" fontId="0" fillId="0" borderId="6" xfId="0" applyNumberFormat="1" applyBorder="1"/>
    <xf numFmtId="0" fontId="0" fillId="4" borderId="6" xfId="0" applyFill="1" applyBorder="1"/>
    <xf numFmtId="0" fontId="0" fillId="0" borderId="7" xfId="0" applyBorder="1"/>
    <xf numFmtId="20" fontId="0" fillId="0" borderId="6" xfId="0" applyNumberFormat="1" applyBorder="1"/>
    <xf numFmtId="0" fontId="0" fillId="0" borderId="9" xfId="0" applyNumberFormat="1" applyBorder="1"/>
    <xf numFmtId="0" fontId="0" fillId="0" borderId="9" xfId="0" applyBorder="1"/>
    <xf numFmtId="14" fontId="0" fillId="0" borderId="9" xfId="0" applyNumberFormat="1" applyBorder="1"/>
    <xf numFmtId="0" fontId="0" fillId="4" borderId="9" xfId="0" applyFill="1" applyBorder="1"/>
    <xf numFmtId="0" fontId="0" fillId="0" borderId="10" xfId="0" applyBorder="1"/>
    <xf numFmtId="0" fontId="0" fillId="0" borderId="11" xfId="0" applyNumberFormat="1" applyBorder="1"/>
    <xf numFmtId="0" fontId="0" fillId="0" borderId="11" xfId="0" applyBorder="1"/>
    <xf numFmtId="0" fontId="0" fillId="0" borderId="12" xfId="0" applyBorder="1"/>
    <xf numFmtId="0" fontId="1" fillId="0" borderId="1" xfId="0" applyFont="1" applyBorder="1" applyAlignment="1">
      <alignment horizontal="center" vertical="center"/>
    </xf>
    <xf numFmtId="9" fontId="1" fillId="0" borderId="1" xfId="0" applyNumberFormat="1" applyFont="1" applyBorder="1" applyAlignment="1">
      <alignment vertical="center"/>
    </xf>
    <xf numFmtId="0" fontId="1" fillId="0" borderId="13" xfId="0" applyFont="1" applyBorder="1" applyAlignment="1">
      <alignment horizontal="center" vertical="center"/>
    </xf>
    <xf numFmtId="0" fontId="0" fillId="0" borderId="14" xfId="0" applyNumberFormat="1" applyBorder="1"/>
    <xf numFmtId="0" fontId="0" fillId="0" borderId="15" xfId="0" applyNumberFormat="1" applyBorder="1"/>
    <xf numFmtId="0" fontId="1" fillId="0" borderId="6" xfId="0" applyFont="1" applyBorder="1" applyAlignment="1">
      <alignment horizontal="center" vertical="center"/>
    </xf>
    <xf numFmtId="9" fontId="1" fillId="0" borderId="6" xfId="0" applyNumberFormat="1" applyFont="1" applyBorder="1" applyAlignment="1">
      <alignment vertical="center"/>
    </xf>
    <xf numFmtId="17" fontId="0" fillId="0" borderId="6" xfId="0" applyNumberFormat="1" applyFill="1" applyBorder="1"/>
    <xf numFmtId="17" fontId="0" fillId="0" borderId="11" xfId="0" applyNumberFormat="1" applyFill="1" applyBorder="1"/>
    <xf numFmtId="14" fontId="0" fillId="3" borderId="6" xfId="0" applyNumberFormat="1" applyFill="1" applyBorder="1"/>
    <xf numFmtId="14" fontId="0" fillId="2" borderId="6" xfId="0" applyNumberFormat="1" applyFill="1" applyBorder="1"/>
    <xf numFmtId="9" fontId="1" fillId="4" borderId="6" xfId="0" applyNumberFormat="1" applyFont="1" applyFill="1" applyBorder="1" applyAlignment="1">
      <alignment vertical="center"/>
    </xf>
    <xf numFmtId="0" fontId="0" fillId="0" borderId="3" xfId="0" applyNumberFormat="1" applyBorder="1"/>
    <xf numFmtId="14" fontId="0" fillId="2" borderId="6" xfId="0" applyNumberFormat="1" applyFont="1" applyFill="1" applyBorder="1"/>
    <xf numFmtId="14" fontId="0" fillId="0" borderId="6" xfId="0" applyNumberFormat="1" applyFont="1" applyBorder="1"/>
    <xf numFmtId="0" fontId="1" fillId="0" borderId="6" xfId="0" applyFont="1" applyBorder="1" applyAlignment="1">
      <alignment horizontal="left" vertical="center"/>
    </xf>
    <xf numFmtId="0" fontId="0" fillId="0" borderId="3" xfId="0" applyBorder="1"/>
    <xf numFmtId="14" fontId="0" fillId="3" borderId="3" xfId="0" applyNumberFormat="1" applyFill="1" applyBorder="1"/>
    <xf numFmtId="0" fontId="0" fillId="4" borderId="3" xfId="0" applyFill="1" applyBorder="1"/>
    <xf numFmtId="0" fontId="0" fillId="0" borderId="4" xfId="0" applyBorder="1"/>
    <xf numFmtId="0" fontId="0" fillId="0" borderId="2" xfId="0" applyNumberFormat="1" applyBorder="1"/>
    <xf numFmtId="0" fontId="0" fillId="0" borderId="5" xfId="0" applyNumberFormat="1" applyBorder="1"/>
    <xf numFmtId="0" fontId="0" fillId="0" borderId="8" xfId="0" applyNumberFormat="1" applyBorder="1"/>
    <xf numFmtId="0" fontId="0" fillId="0" borderId="0" xfId="0" applyAlignment="1">
      <alignment horizontal="center" vertical="center"/>
    </xf>
    <xf numFmtId="14" fontId="0" fillId="0" borderId="9" xfId="0" applyNumberFormat="1" applyFill="1" applyBorder="1"/>
    <xf numFmtId="0" fontId="0" fillId="0" borderId="20" xfId="0" applyNumberFormat="1" applyBorder="1"/>
    <xf numFmtId="0" fontId="0" fillId="0" borderId="19" xfId="0" applyNumberFormat="1" applyBorder="1"/>
    <xf numFmtId="0" fontId="0" fillId="0" borderId="19" xfId="0" applyBorder="1"/>
    <xf numFmtId="0" fontId="0" fillId="4" borderId="19" xfId="0" applyFill="1" applyBorder="1"/>
    <xf numFmtId="0" fontId="0" fillId="0" borderId="21" xfId="0" applyBorder="1"/>
    <xf numFmtId="17" fontId="0" fillId="0" borderId="6" xfId="0" applyNumberFormat="1" applyFill="1" applyBorder="1" applyAlignment="1">
      <alignment horizontal="left" vertical="center"/>
    </xf>
    <xf numFmtId="17" fontId="0" fillId="0" borderId="6" xfId="0" applyNumberFormat="1" applyFont="1" applyFill="1" applyBorder="1"/>
    <xf numFmtId="17" fontId="0" fillId="0" borderId="9" xfId="0" applyNumberFormat="1" applyFont="1" applyFill="1" applyBorder="1"/>
    <xf numFmtId="0" fontId="0" fillId="0" borderId="6" xfId="0" applyFont="1" applyBorder="1" applyAlignment="1">
      <alignment horizontal="left" vertical="center"/>
    </xf>
    <xf numFmtId="0" fontId="1" fillId="6" borderId="0" xfId="0" applyFont="1" applyFill="1" applyBorder="1" applyAlignment="1">
      <alignment horizontal="left" vertical="center"/>
    </xf>
    <xf numFmtId="0" fontId="0" fillId="0" borderId="6" xfId="0" applyBorder="1" applyAlignment="1">
      <alignment horizontal="left"/>
    </xf>
    <xf numFmtId="17" fontId="0" fillId="0" borderId="3" xfId="0" applyNumberFormat="1" applyFont="1" applyFill="1" applyBorder="1"/>
    <xf numFmtId="17" fontId="0" fillId="7" borderId="6" xfId="0" applyNumberFormat="1" applyFill="1" applyBorder="1"/>
    <xf numFmtId="0" fontId="0" fillId="7" borderId="6" xfId="0" applyNumberFormat="1" applyFill="1" applyBorder="1"/>
    <xf numFmtId="0" fontId="0" fillId="7" borderId="6" xfId="0" applyFill="1" applyBorder="1"/>
    <xf numFmtId="17" fontId="0" fillId="7" borderId="6" xfId="0" applyNumberFormat="1" applyFont="1" applyFill="1" applyBorder="1"/>
    <xf numFmtId="17" fontId="0" fillId="7" borderId="9" xfId="0" applyNumberFormat="1" applyFont="1" applyFill="1" applyBorder="1"/>
    <xf numFmtId="0" fontId="0" fillId="7" borderId="9" xfId="0" applyNumberFormat="1" applyFill="1" applyBorder="1"/>
    <xf numFmtId="0" fontId="0" fillId="7" borderId="9" xfId="0" applyFill="1" applyBorder="1"/>
    <xf numFmtId="0" fontId="0" fillId="7" borderId="19" xfId="0" applyNumberFormat="1" applyFill="1" applyBorder="1"/>
    <xf numFmtId="0" fontId="0" fillId="7" borderId="19" xfId="0" applyFill="1" applyBorder="1"/>
    <xf numFmtId="0" fontId="0" fillId="6" borderId="6" xfId="0" applyFill="1" applyBorder="1"/>
    <xf numFmtId="14" fontId="0" fillId="6" borderId="6" xfId="0" applyNumberFormat="1" applyFill="1" applyBorder="1"/>
    <xf numFmtId="0" fontId="0" fillId="6" borderId="7" xfId="0" applyFill="1" applyBorder="1"/>
    <xf numFmtId="0" fontId="0" fillId="0" borderId="22" xfId="0" applyNumberFormat="1" applyBorder="1"/>
    <xf numFmtId="0" fontId="0" fillId="0" borderId="0" xfId="0" applyNumberFormat="1" applyBorder="1"/>
    <xf numFmtId="17" fontId="0" fillId="0" borderId="0" xfId="0" applyNumberFormat="1" applyFont="1" applyFill="1" applyBorder="1"/>
    <xf numFmtId="0" fontId="0" fillId="0" borderId="0" xfId="0" applyBorder="1"/>
    <xf numFmtId="14" fontId="0" fillId="0" borderId="0" xfId="0" applyNumberFormat="1" applyBorder="1"/>
    <xf numFmtId="0" fontId="0" fillId="0" borderId="0" xfId="0" applyFill="1" applyBorder="1"/>
    <xf numFmtId="17" fontId="0" fillId="6" borderId="6" xfId="0" applyNumberFormat="1" applyFont="1" applyFill="1" applyBorder="1"/>
    <xf numFmtId="0" fontId="0" fillId="6" borderId="6" xfId="0" applyNumberFormat="1" applyFill="1" applyBorder="1"/>
    <xf numFmtId="0" fontId="1" fillId="0" borderId="7" xfId="0" applyFont="1" applyBorder="1" applyAlignment="1">
      <alignment horizontal="center" vertical="center"/>
    </xf>
    <xf numFmtId="0" fontId="1" fillId="0" borderId="4" xfId="0" applyFont="1" applyFill="1" applyBorder="1" applyAlignment="1">
      <alignment horizontal="center" vertical="center"/>
    </xf>
    <xf numFmtId="0" fontId="1" fillId="6" borderId="7" xfId="0" applyFont="1" applyFill="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17" fontId="1" fillId="0" borderId="7" xfId="0" applyNumberFormat="1" applyFont="1" applyBorder="1" applyAlignment="1">
      <alignment horizontal="center" vertical="center"/>
    </xf>
    <xf numFmtId="9" fontId="1" fillId="0" borderId="1" xfId="0" applyNumberFormat="1" applyFont="1" applyBorder="1" applyAlignment="1">
      <alignment horizontal="center" vertical="center"/>
    </xf>
    <xf numFmtId="0" fontId="0" fillId="4" borderId="4" xfId="0" applyFill="1" applyBorder="1"/>
    <xf numFmtId="0" fontId="0" fillId="4" borderId="7" xfId="0" applyFill="1" applyBorder="1"/>
    <xf numFmtId="0" fontId="0" fillId="4" borderId="21" xfId="0" applyFill="1" applyBorder="1"/>
    <xf numFmtId="9" fontId="1" fillId="3" borderId="6" xfId="0" applyNumberFormat="1" applyFont="1" applyFill="1" applyBorder="1" applyAlignment="1">
      <alignment vertical="center"/>
    </xf>
    <xf numFmtId="0" fontId="0" fillId="3" borderId="12" xfId="0" applyFill="1" applyBorder="1"/>
    <xf numFmtId="0" fontId="0" fillId="3" borderId="6" xfId="0" applyFill="1" applyBorder="1"/>
    <xf numFmtId="0" fontId="0" fillId="0" borderId="0" xfId="0" applyBorder="1" applyAlignment="1">
      <alignment horizontal="center" vertical="center"/>
    </xf>
    <xf numFmtId="0" fontId="0" fillId="0" borderId="26" xfId="0" applyBorder="1"/>
    <xf numFmtId="17" fontId="3" fillId="0" borderId="7" xfId="0" applyNumberFormat="1"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20" xfId="0" applyFont="1" applyBorder="1" applyAlignment="1">
      <alignment horizontal="center" vertical="center"/>
    </xf>
    <xf numFmtId="0" fontId="3" fillId="6" borderId="5" xfId="0" applyFont="1" applyFill="1" applyBorder="1" applyAlignment="1">
      <alignment horizontal="center" vertical="center"/>
    </xf>
    <xf numFmtId="0" fontId="3" fillId="0" borderId="2" xfId="0" applyFont="1" applyFill="1" applyBorder="1" applyAlignment="1">
      <alignment horizontal="center" vertical="center"/>
    </xf>
    <xf numFmtId="0" fontId="3" fillId="3" borderId="25" xfId="0" applyFont="1" applyFill="1" applyBorder="1" applyAlignment="1">
      <alignment horizontal="center" vertical="center"/>
    </xf>
    <xf numFmtId="0" fontId="0" fillId="0" borderId="6" xfId="0" applyNumberFormat="1" applyFill="1" applyBorder="1"/>
    <xf numFmtId="0" fontId="0" fillId="0" borderId="6" xfId="0" applyFill="1" applyBorder="1"/>
    <xf numFmtId="0" fontId="0" fillId="3" borderId="3" xfId="0" applyFill="1" applyBorder="1"/>
    <xf numFmtId="0" fontId="0" fillId="3" borderId="4" xfId="0" applyFill="1" applyBorder="1"/>
    <xf numFmtId="0" fontId="0" fillId="3" borderId="27" xfId="0" applyFill="1" applyBorder="1"/>
    <xf numFmtId="0" fontId="2" fillId="0" borderId="0" xfId="0" applyFont="1" applyBorder="1" applyAlignment="1">
      <alignment horizontal="center" vertical="center"/>
    </xf>
    <xf numFmtId="0" fontId="0" fillId="0" borderId="0" xfId="0" applyFont="1" applyAlignment="1"/>
    <xf numFmtId="9" fontId="1" fillId="0" borderId="6" xfId="0" applyNumberFormat="1" applyFont="1" applyBorder="1" applyAlignment="1">
      <alignment horizontal="center" vertical="center"/>
    </xf>
    <xf numFmtId="0" fontId="5" fillId="0" borderId="6" xfId="0" applyFont="1" applyBorder="1" applyAlignment="1">
      <alignment vertical="center"/>
    </xf>
    <xf numFmtId="0" fontId="0" fillId="6" borderId="6" xfId="0" applyFont="1" applyFill="1" applyBorder="1" applyAlignment="1">
      <alignment horizontal="left" vertical="center"/>
    </xf>
    <xf numFmtId="0" fontId="1" fillId="6" borderId="6" xfId="0" applyFont="1" applyFill="1" applyBorder="1" applyAlignment="1">
      <alignment horizontal="left" vertical="center"/>
    </xf>
    <xf numFmtId="0" fontId="1" fillId="5" borderId="6" xfId="0" applyFont="1" applyFill="1" applyBorder="1" applyAlignment="1">
      <alignment horizontal="center" vertical="center"/>
    </xf>
    <xf numFmtId="14" fontId="0" fillId="5" borderId="6" xfId="0" applyNumberFormat="1" applyFont="1" applyFill="1" applyBorder="1" applyAlignment="1">
      <alignment horizontal="center" vertical="center"/>
    </xf>
    <xf numFmtId="9" fontId="1" fillId="6" borderId="6" xfId="0" applyNumberFormat="1" applyFont="1" applyFill="1" applyBorder="1" applyAlignment="1">
      <alignment vertical="center"/>
    </xf>
    <xf numFmtId="0" fontId="3" fillId="6" borderId="6" xfId="0" applyFont="1" applyFill="1" applyBorder="1" applyAlignment="1">
      <alignment horizontal="center" vertical="center"/>
    </xf>
    <xf numFmtId="0" fontId="1" fillId="6" borderId="6" xfId="0" applyFont="1" applyFill="1" applyBorder="1" applyAlignment="1">
      <alignment horizontal="center" vertical="center"/>
    </xf>
    <xf numFmtId="0" fontId="1" fillId="0" borderId="6" xfId="0" applyFont="1" applyBorder="1" applyAlignment="1">
      <alignment vertical="center" textRotation="90" wrapText="1"/>
    </xf>
    <xf numFmtId="0" fontId="3" fillId="0" borderId="6" xfId="0" applyFont="1" applyBorder="1" applyAlignment="1">
      <alignment horizontal="center" vertical="center"/>
    </xf>
    <xf numFmtId="0" fontId="1" fillId="0" borderId="6" xfId="0" applyFont="1" applyBorder="1" applyAlignment="1">
      <alignment horizontal="center" vertical="center" textRotation="90" wrapText="1"/>
    </xf>
    <xf numFmtId="0" fontId="3" fillId="3" borderId="6" xfId="0" applyFont="1" applyFill="1" applyBorder="1" applyAlignment="1">
      <alignment horizontal="center" vertical="center"/>
    </xf>
    <xf numFmtId="0" fontId="0" fillId="0" borderId="6" xfId="0" applyFont="1" applyBorder="1" applyAlignment="1">
      <alignment horizontal="center" vertical="center" wrapText="1"/>
    </xf>
    <xf numFmtId="17" fontId="3" fillId="0" borderId="6" xfId="0" applyNumberFormat="1" applyFont="1" applyFill="1" applyBorder="1"/>
    <xf numFmtId="0" fontId="0" fillId="0" borderId="6" xfId="0" applyBorder="1" applyAlignment="1">
      <alignment horizontal="center" vertical="center" wrapText="1"/>
    </xf>
    <xf numFmtId="14" fontId="0" fillId="0" borderId="6" xfId="0" applyNumberFormat="1" applyBorder="1" applyAlignment="1">
      <alignment horizontal="center" vertical="center" wrapText="1"/>
    </xf>
    <xf numFmtId="14" fontId="6" fillId="9" borderId="6" xfId="0" applyNumberFormat="1" applyFont="1" applyFill="1" applyBorder="1" applyAlignment="1">
      <alignment horizontal="center" vertical="center" wrapText="1"/>
    </xf>
    <xf numFmtId="14" fontId="0" fillId="0" borderId="6" xfId="0" applyNumberFormat="1" applyFont="1" applyBorder="1" applyAlignment="1">
      <alignment horizontal="center" vertical="center" wrapText="1"/>
    </xf>
    <xf numFmtId="0" fontId="5" fillId="0" borderId="0" xfId="0" applyFont="1" applyAlignment="1">
      <alignment horizontal="right"/>
    </xf>
    <xf numFmtId="0" fontId="4" fillId="0" borderId="19" xfId="0" applyFont="1" applyBorder="1" applyAlignment="1">
      <alignment horizontal="center" vertical="center" wrapText="1"/>
    </xf>
    <xf numFmtId="0" fontId="4" fillId="0" borderId="6" xfId="0" applyFont="1" applyBorder="1" applyAlignment="1">
      <alignment horizontal="center" vertical="center" wrapText="1"/>
    </xf>
    <xf numFmtId="14" fontId="0" fillId="0" borderId="0" xfId="0" applyNumberFormat="1" applyAlignment="1">
      <alignment horizontal="left"/>
    </xf>
    <xf numFmtId="0" fontId="5" fillId="0" borderId="0" xfId="0" applyFont="1"/>
    <xf numFmtId="9" fontId="5" fillId="0" borderId="0" xfId="1" applyFont="1" applyAlignment="1">
      <alignment horizontal="center"/>
    </xf>
    <xf numFmtId="0" fontId="0" fillId="0" borderId="30" xfId="0" applyBorder="1" applyAlignment="1">
      <alignment horizontal="center" vertical="center"/>
    </xf>
    <xf numFmtId="0" fontId="0" fillId="0" borderId="30" xfId="0" applyBorder="1" applyAlignment="1">
      <alignment horizontal="center" vertical="center" wrapText="1"/>
    </xf>
    <xf numFmtId="0" fontId="1" fillId="10" borderId="2" xfId="0" applyFont="1" applyFill="1" applyBorder="1" applyAlignment="1">
      <alignment horizontal="centerContinuous" vertical="center" wrapText="1"/>
    </xf>
    <xf numFmtId="0" fontId="1" fillId="10" borderId="3" xfId="0" applyFont="1" applyFill="1" applyBorder="1" applyAlignment="1">
      <alignment horizontal="centerContinuous" vertical="center" wrapText="1"/>
    </xf>
    <xf numFmtId="0" fontId="1" fillId="10" borderId="4" xfId="0" applyFont="1" applyFill="1" applyBorder="1" applyAlignment="1">
      <alignment horizontal="centerContinuous" vertical="center" wrapText="1"/>
    </xf>
    <xf numFmtId="0" fontId="1" fillId="10" borderId="32" xfId="0" applyFont="1" applyFill="1" applyBorder="1" applyAlignment="1">
      <alignment horizontal="centerContinuous" vertical="center" wrapText="1"/>
    </xf>
    <xf numFmtId="0" fontId="9" fillId="10" borderId="2" xfId="0" applyFont="1" applyFill="1" applyBorder="1" applyAlignment="1">
      <alignment horizontal="left" vertical="center"/>
    </xf>
    <xf numFmtId="0" fontId="9" fillId="10" borderId="3" xfId="0" applyFont="1" applyFill="1" applyBorder="1" applyAlignment="1">
      <alignment horizontal="center" vertical="center"/>
    </xf>
    <xf numFmtId="0" fontId="9" fillId="10" borderId="32" xfId="0" applyFont="1" applyFill="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wrapText="1"/>
    </xf>
    <xf numFmtId="0" fontId="0" fillId="0" borderId="33" xfId="0" applyBorder="1" applyAlignment="1">
      <alignment horizontal="center" vertical="center" wrapText="1"/>
    </xf>
    <xf numFmtId="0" fontId="4" fillId="0" borderId="5"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8" xfId="0" applyFont="1" applyBorder="1" applyAlignment="1">
      <alignment horizontal="center" vertical="center" wrapText="1"/>
    </xf>
    <xf numFmtId="0" fontId="9" fillId="10" borderId="3" xfId="0" applyFont="1" applyFill="1" applyBorder="1" applyAlignment="1">
      <alignment horizontal="centerContinuous" vertical="center"/>
    </xf>
    <xf numFmtId="0" fontId="9" fillId="10" borderId="32" xfId="0" applyFont="1" applyFill="1" applyBorder="1" applyAlignment="1">
      <alignment horizontal="centerContinuous" vertical="center"/>
    </xf>
    <xf numFmtId="0" fontId="4" fillId="10" borderId="35" xfId="0" applyFont="1" applyFill="1" applyBorder="1" applyAlignment="1">
      <alignment horizontal="center" vertical="center" wrapText="1"/>
    </xf>
    <xf numFmtId="0" fontId="4" fillId="10" borderId="36" xfId="0" applyFont="1" applyFill="1" applyBorder="1" applyAlignment="1">
      <alignment horizontal="center" vertical="center" wrapText="1"/>
    </xf>
    <xf numFmtId="0" fontId="4" fillId="10" borderId="37" xfId="0" applyFont="1" applyFill="1" applyBorder="1" applyAlignment="1">
      <alignment horizontal="center" vertical="center" wrapText="1"/>
    </xf>
    <xf numFmtId="0" fontId="0" fillId="0" borderId="5" xfId="0" applyNumberFormat="1" applyBorder="1" applyAlignment="1">
      <alignment horizontal="center" vertical="center" wrapText="1"/>
    </xf>
    <xf numFmtId="0" fontId="0" fillId="0" borderId="30" xfId="1" quotePrefix="1" applyNumberFormat="1" applyFont="1" applyBorder="1" applyAlignment="1">
      <alignment horizontal="center" vertical="center" wrapText="1"/>
    </xf>
    <xf numFmtId="0" fontId="0" fillId="0" borderId="7" xfId="1" quotePrefix="1" applyNumberFormat="1" applyFont="1" applyBorder="1" applyAlignment="1">
      <alignment horizontal="center" vertical="center" wrapText="1"/>
    </xf>
    <xf numFmtId="0" fontId="0" fillId="0" borderId="5" xfId="1" applyNumberFormat="1" applyFont="1" applyBorder="1" applyAlignment="1">
      <alignment horizontal="center" vertical="center" wrapText="1"/>
    </xf>
    <xf numFmtId="0" fontId="0" fillId="0" borderId="7" xfId="0" applyNumberFormat="1" applyBorder="1" applyAlignment="1">
      <alignment horizontal="center" vertical="center" wrapText="1"/>
    </xf>
    <xf numFmtId="0" fontId="0" fillId="0" borderId="30" xfId="0" applyNumberFormat="1" applyBorder="1" applyAlignment="1">
      <alignment horizontal="center" vertical="center" wrapText="1"/>
    </xf>
    <xf numFmtId="0" fontId="0" fillId="0" borderId="8" xfId="0" applyNumberFormat="1" applyBorder="1" applyAlignment="1">
      <alignment horizontal="center" vertical="center" wrapText="1"/>
    </xf>
    <xf numFmtId="0" fontId="0" fillId="0" borderId="33" xfId="0" applyNumberFormat="1" applyBorder="1" applyAlignment="1">
      <alignment horizontal="center" vertical="center" wrapText="1"/>
    </xf>
    <xf numFmtId="0" fontId="0" fillId="0" borderId="10" xfId="0" applyNumberFormat="1" applyBorder="1" applyAlignment="1">
      <alignment horizontal="center" vertical="center" wrapText="1"/>
    </xf>
    <xf numFmtId="0" fontId="0" fillId="0" borderId="10" xfId="1" quotePrefix="1" applyNumberFormat="1" applyFont="1" applyBorder="1" applyAlignment="1">
      <alignment horizontal="center" vertical="center" wrapText="1"/>
    </xf>
    <xf numFmtId="0" fontId="0" fillId="0" borderId="8" xfId="1" applyNumberFormat="1" applyFont="1" applyBorder="1" applyAlignment="1">
      <alignment horizontal="center" vertical="center" wrapText="1"/>
    </xf>
    <xf numFmtId="0" fontId="9" fillId="10" borderId="2" xfId="0" applyNumberFormat="1" applyFont="1" applyFill="1" applyBorder="1" applyAlignment="1">
      <alignment horizontal="center" vertical="center"/>
    </xf>
    <xf numFmtId="0" fontId="9" fillId="10" borderId="32" xfId="0" applyNumberFormat="1" applyFont="1" applyFill="1" applyBorder="1" applyAlignment="1">
      <alignment horizontal="center" vertical="center"/>
    </xf>
    <xf numFmtId="0" fontId="9" fillId="10" borderId="4" xfId="0" applyNumberFormat="1" applyFont="1" applyFill="1" applyBorder="1" applyAlignment="1">
      <alignment horizontal="center" vertical="center"/>
    </xf>
    <xf numFmtId="0" fontId="0" fillId="0" borderId="6" xfId="0" applyNumberFormat="1" applyBorder="1" applyAlignment="1">
      <alignment horizontal="center" vertical="center" wrapText="1"/>
    </xf>
    <xf numFmtId="0" fontId="0" fillId="0" borderId="9" xfId="0" applyNumberFormat="1" applyBorder="1" applyAlignment="1">
      <alignment horizontal="center" vertical="center" wrapText="1"/>
    </xf>
    <xf numFmtId="0" fontId="9" fillId="10" borderId="3" xfId="0" applyNumberFormat="1" applyFont="1" applyFill="1" applyBorder="1" applyAlignment="1">
      <alignment horizontal="center" vertical="center"/>
    </xf>
    <xf numFmtId="0" fontId="5" fillId="0" borderId="0" xfId="0" applyFont="1" applyAlignment="1">
      <alignment horizontal="center" vertical="center"/>
    </xf>
    <xf numFmtId="9" fontId="0" fillId="0" borderId="0" xfId="1" applyFont="1"/>
    <xf numFmtId="9" fontId="0" fillId="0" borderId="7" xfId="1" applyFont="1" applyBorder="1" applyAlignment="1">
      <alignment horizontal="center" vertical="center"/>
    </xf>
    <xf numFmtId="9" fontId="0" fillId="0" borderId="10" xfId="1" applyFont="1" applyBorder="1" applyAlignment="1">
      <alignment horizontal="center" vertical="center" wrapText="1"/>
    </xf>
    <xf numFmtId="9" fontId="9" fillId="10" borderId="4" xfId="1" applyFont="1" applyFill="1" applyBorder="1" applyAlignment="1">
      <alignment horizontal="center" vertical="center"/>
    </xf>
    <xf numFmtId="9" fontId="0" fillId="0" borderId="7" xfId="1" applyFont="1" applyBorder="1" applyAlignment="1">
      <alignment horizontal="center" vertical="center" wrapText="1"/>
    </xf>
    <xf numFmtId="0" fontId="5" fillId="2" borderId="0" xfId="0" applyFont="1" applyFill="1" applyAlignment="1">
      <alignment horizontal="center" vertical="center"/>
    </xf>
    <xf numFmtId="0" fontId="5" fillId="0" borderId="6" xfId="0" applyFont="1" applyBorder="1" applyAlignment="1">
      <alignment horizontal="center" vertical="center"/>
    </xf>
    <xf numFmtId="0" fontId="4" fillId="0" borderId="19"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0" fillId="0" borderId="0" xfId="0" applyFill="1"/>
    <xf numFmtId="0" fontId="0" fillId="0" borderId="0" xfId="0" applyFill="1" applyAlignment="1">
      <alignment horizontal="center" vertical="center"/>
    </xf>
    <xf numFmtId="0" fontId="0" fillId="0" borderId="6" xfId="0" applyNumberFormat="1" applyFill="1" applyBorder="1" applyAlignment="1">
      <alignment horizontal="center" vertical="center"/>
    </xf>
    <xf numFmtId="0" fontId="0" fillId="0" borderId="0" xfId="0" applyFill="1" applyAlignment="1">
      <alignment wrapText="1"/>
    </xf>
    <xf numFmtId="14" fontId="0" fillId="0" borderId="0" xfId="0" applyNumberFormat="1" applyAlignment="1">
      <alignment horizontal="center" vertical="center"/>
    </xf>
    <xf numFmtId="14" fontId="0" fillId="0" borderId="6" xfId="0" applyNumberFormat="1" applyFill="1" applyBorder="1" applyAlignment="1">
      <alignment horizontal="center" vertical="center" wrapText="1"/>
    </xf>
    <xf numFmtId="0" fontId="0" fillId="0" borderId="0" xfId="0" applyNumberFormat="1" applyFill="1" applyBorder="1" applyAlignment="1">
      <alignment horizontal="center" vertical="center"/>
    </xf>
    <xf numFmtId="0" fontId="0" fillId="0" borderId="0" xfId="0" applyAlignment="1">
      <alignment wrapText="1"/>
    </xf>
    <xf numFmtId="0" fontId="0" fillId="0" borderId="0" xfId="0" applyAlignment="1">
      <alignment horizontal="center"/>
    </xf>
    <xf numFmtId="0" fontId="7" fillId="0" borderId="0" xfId="0" applyFont="1" applyFill="1" applyAlignment="1">
      <alignment vertical="center" wrapText="1"/>
    </xf>
    <xf numFmtId="0" fontId="0" fillId="0" borderId="38" xfId="0" applyFill="1" applyBorder="1"/>
    <xf numFmtId="0" fontId="0" fillId="0" borderId="0" xfId="0" applyFill="1" applyAlignment="1">
      <alignment horizontal="right"/>
    </xf>
    <xf numFmtId="14" fontId="0" fillId="0" borderId="0" xfId="0" applyNumberFormat="1" applyFill="1" applyAlignment="1">
      <alignment horizontal="right"/>
    </xf>
    <xf numFmtId="0" fontId="0" fillId="0" borderId="0" xfId="0" applyAlignment="1">
      <alignment vertical="center"/>
    </xf>
    <xf numFmtId="0" fontId="0" fillId="0" borderId="6" xfId="0" applyFill="1" applyBorder="1" applyAlignment="1">
      <alignment horizontal="center" vertical="center" wrapText="1"/>
    </xf>
    <xf numFmtId="0" fontId="0" fillId="0" borderId="6" xfId="0" applyFill="1" applyBorder="1" applyAlignment="1">
      <alignment horizontal="left"/>
    </xf>
    <xf numFmtId="0" fontId="0" fillId="0" borderId="39" xfId="0" applyFill="1" applyBorder="1"/>
    <xf numFmtId="0" fontId="0" fillId="0" borderId="40" xfId="0" applyFill="1" applyBorder="1"/>
    <xf numFmtId="0" fontId="0" fillId="0" borderId="9" xfId="0" applyFill="1" applyBorder="1" applyAlignment="1">
      <alignment wrapText="1"/>
    </xf>
    <xf numFmtId="0" fontId="0" fillId="0" borderId="0" xfId="0" applyAlignment="1">
      <alignment vertical="center" wrapText="1"/>
    </xf>
    <xf numFmtId="0" fontId="0" fillId="0" borderId="0" xfId="0" applyFill="1" applyAlignment="1">
      <alignment vertical="center" wrapText="1"/>
    </xf>
    <xf numFmtId="0" fontId="0" fillId="0" borderId="6" xfId="0" applyFill="1" applyBorder="1" applyAlignment="1">
      <alignment wrapText="1"/>
    </xf>
    <xf numFmtId="0" fontId="0" fillId="0" borderId="6" xfId="0" applyFill="1" applyBorder="1" applyAlignment="1">
      <alignment horizontal="left" indent="1"/>
    </xf>
    <xf numFmtId="0" fontId="0" fillId="0" borderId="38" xfId="0" applyFill="1" applyBorder="1" applyAlignment="1">
      <alignment horizontal="left" indent="1"/>
    </xf>
    <xf numFmtId="0" fontId="0" fillId="0" borderId="38" xfId="0" applyFill="1" applyBorder="1" applyAlignment="1">
      <alignment horizontal="left" indent="2"/>
    </xf>
    <xf numFmtId="14" fontId="6" fillId="0" borderId="6" xfId="0" applyNumberFormat="1" applyFont="1" applyFill="1" applyBorder="1" applyAlignment="1">
      <alignment horizontal="center" vertical="center" wrapText="1"/>
    </xf>
    <xf numFmtId="14" fontId="0" fillId="0" borderId="6" xfId="0" applyNumberFormat="1" applyFont="1" applyFill="1" applyBorder="1" applyAlignment="1">
      <alignment horizontal="center" vertical="center" wrapText="1"/>
    </xf>
    <xf numFmtId="14" fontId="0" fillId="0" borderId="6" xfId="0" applyNumberFormat="1" applyBorder="1" applyAlignment="1">
      <alignment horizontal="center" vertical="center"/>
    </xf>
    <xf numFmtId="0" fontId="0" fillId="0" borderId="6" xfId="0" applyBorder="1" applyAlignment="1">
      <alignment horizontal="center"/>
    </xf>
    <xf numFmtId="0" fontId="0" fillId="14" borderId="6" xfId="0" applyFill="1" applyBorder="1"/>
    <xf numFmtId="0" fontId="0" fillId="15" borderId="6" xfId="0" applyFill="1" applyBorder="1"/>
    <xf numFmtId="0" fontId="0" fillId="11" borderId="6" xfId="0" applyFill="1" applyBorder="1" applyAlignment="1">
      <alignment horizontal="center"/>
    </xf>
    <xf numFmtId="0" fontId="11" fillId="0" borderId="6" xfId="0" applyFont="1" applyFill="1" applyBorder="1" applyAlignment="1">
      <alignment horizontal="center" vertical="center" wrapText="1"/>
    </xf>
    <xf numFmtId="0" fontId="0" fillId="0" borderId="23" xfId="0" applyFill="1" applyBorder="1"/>
    <xf numFmtId="0" fontId="0" fillId="0" borderId="24" xfId="0" applyFill="1" applyBorder="1"/>
    <xf numFmtId="0" fontId="0" fillId="0" borderId="13" xfId="0" applyFill="1" applyBorder="1"/>
    <xf numFmtId="14" fontId="0" fillId="0" borderId="0" xfId="0" applyNumberFormat="1"/>
    <xf numFmtId="0" fontId="12" fillId="0" borderId="6" xfId="0" applyFont="1" applyFill="1" applyBorder="1" applyAlignment="1">
      <alignment horizontal="center" vertical="center" wrapText="1"/>
    </xf>
    <xf numFmtId="14" fontId="0" fillId="3" borderId="6" xfId="0" applyNumberFormat="1" applyFont="1" applyFill="1" applyBorder="1" applyAlignment="1">
      <alignment horizontal="center" vertical="center" wrapText="1"/>
    </xf>
    <xf numFmtId="0" fontId="0" fillId="16" borderId="6" xfId="0" applyFill="1" applyBorder="1" applyAlignment="1">
      <alignment horizontal="center" vertical="center" wrapText="1"/>
    </xf>
    <xf numFmtId="14" fontId="0" fillId="0" borderId="0" xfId="0" applyNumberFormat="1" applyFont="1" applyAlignment="1">
      <alignment horizontal="center" vertical="center"/>
    </xf>
    <xf numFmtId="0" fontId="0" fillId="0" borderId="0" xfId="0" applyFont="1" applyAlignment="1">
      <alignment horizontal="center" vertical="center"/>
    </xf>
    <xf numFmtId="0" fontId="0" fillId="0" borderId="6" xfId="0" applyFill="1" applyBorder="1" applyAlignment="1">
      <alignment horizontal="center" vertical="center"/>
    </xf>
    <xf numFmtId="0" fontId="3" fillId="8" borderId="11" xfId="0" applyFont="1" applyFill="1" applyBorder="1" applyAlignment="1">
      <alignment horizontal="center" vertical="center" textRotation="90" wrapText="1"/>
    </xf>
    <xf numFmtId="0" fontId="5" fillId="8" borderId="11" xfId="0" applyFont="1" applyFill="1" applyBorder="1" applyAlignment="1">
      <alignment horizontal="center" vertical="center" wrapText="1"/>
    </xf>
    <xf numFmtId="14" fontId="0" fillId="8" borderId="11" xfId="0" applyNumberFormat="1" applyFont="1" applyFill="1" applyBorder="1" applyAlignment="1">
      <alignment horizontal="center" vertical="center" wrapText="1"/>
    </xf>
    <xf numFmtId="0" fontId="0" fillId="8" borderId="11"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0" fillId="0" borderId="19" xfId="0" applyFill="1" applyBorder="1" applyAlignment="1">
      <alignment horizontal="center" vertical="center" wrapText="1"/>
    </xf>
    <xf numFmtId="0" fontId="0" fillId="0" borderId="19" xfId="0" applyBorder="1" applyAlignment="1">
      <alignment horizontal="center" vertical="center" wrapText="1"/>
    </xf>
    <xf numFmtId="14" fontId="0" fillId="0" borderId="19" xfId="0" applyNumberFormat="1" applyBorder="1" applyAlignment="1">
      <alignment horizontal="center" vertical="center" wrapText="1"/>
    </xf>
    <xf numFmtId="14" fontId="0" fillId="0" borderId="19" xfId="0" applyNumberFormat="1" applyFill="1" applyBorder="1" applyAlignment="1">
      <alignment horizontal="center" vertical="center" wrapText="1"/>
    </xf>
    <xf numFmtId="14" fontId="0" fillId="0" borderId="19" xfId="0" applyNumberFormat="1" applyFont="1" applyBorder="1" applyAlignment="1">
      <alignment horizontal="center" vertical="center" wrapText="1"/>
    </xf>
    <xf numFmtId="14" fontId="0" fillId="0" borderId="19" xfId="0" applyNumberFormat="1" applyFont="1" applyFill="1" applyBorder="1" applyAlignment="1">
      <alignment horizontal="center" vertical="center" wrapText="1"/>
    </xf>
    <xf numFmtId="14" fontId="6" fillId="9" borderId="19" xfId="0" applyNumberFormat="1" applyFont="1" applyFill="1" applyBorder="1" applyAlignment="1">
      <alignment horizontal="center" vertical="center" wrapText="1"/>
    </xf>
    <xf numFmtId="0" fontId="0" fillId="0" borderId="19" xfId="0" applyBorder="1" applyAlignment="1">
      <alignment horizontal="center" vertical="center"/>
    </xf>
    <xf numFmtId="0" fontId="0" fillId="0" borderId="0" xfId="0" pivotButton="1" applyAlignment="1">
      <alignment horizontal="center" vertical="center"/>
    </xf>
    <xf numFmtId="0" fontId="0" fillId="0" borderId="0" xfId="0" applyNumberFormat="1" applyAlignment="1">
      <alignment horizontal="center" vertical="center"/>
    </xf>
    <xf numFmtId="0" fontId="0" fillId="0" borderId="6" xfId="0" applyFont="1" applyBorder="1" applyAlignment="1">
      <alignment horizontal="center" vertical="center"/>
    </xf>
    <xf numFmtId="14" fontId="13" fillId="0" borderId="19" xfId="0" applyNumberFormat="1" applyFont="1" applyBorder="1" applyAlignment="1">
      <alignment horizontal="center" vertical="center" wrapText="1"/>
    </xf>
    <xf numFmtId="14" fontId="14" fillId="9" borderId="19" xfId="0" applyNumberFormat="1" applyFont="1" applyFill="1" applyBorder="1" applyAlignment="1">
      <alignment horizontal="center" vertical="center" wrapText="1"/>
    </xf>
    <xf numFmtId="0" fontId="0" fillId="0" borderId="19" xfId="0" applyNumberFormat="1" applyBorder="1" applyAlignment="1">
      <alignment horizontal="center" vertical="center"/>
    </xf>
    <xf numFmtId="14" fontId="13" fillId="0" borderId="19" xfId="0" applyNumberFormat="1" applyFont="1" applyFill="1" applyBorder="1" applyAlignment="1">
      <alignment horizontal="center" vertical="center" wrapText="1"/>
    </xf>
    <xf numFmtId="14" fontId="15" fillId="0" borderId="19" xfId="0" applyNumberFormat="1" applyFont="1" applyBorder="1" applyAlignment="1">
      <alignment horizontal="center" vertical="center" wrapText="1"/>
    </xf>
    <xf numFmtId="14" fontId="15" fillId="0" borderId="19" xfId="0" applyNumberFormat="1" applyFont="1" applyFill="1" applyBorder="1" applyAlignment="1">
      <alignment horizontal="center" vertical="center" wrapText="1"/>
    </xf>
    <xf numFmtId="14" fontId="16" fillId="9" borderId="19" xfId="0" applyNumberFormat="1" applyFont="1" applyFill="1" applyBorder="1" applyAlignment="1">
      <alignment horizontal="center" vertical="center" wrapText="1"/>
    </xf>
    <xf numFmtId="0" fontId="0" fillId="0" borderId="6" xfId="0" applyBorder="1" applyAlignment="1">
      <alignment horizontal="center" vertical="center"/>
    </xf>
    <xf numFmtId="14" fontId="0" fillId="0" borderId="6" xfId="0" applyNumberFormat="1" applyFont="1" applyBorder="1" applyAlignment="1">
      <alignment horizontal="center" vertical="center"/>
    </xf>
    <xf numFmtId="0" fontId="0" fillId="2" borderId="6" xfId="0" applyFont="1" applyFill="1" applyBorder="1" applyAlignment="1">
      <alignment horizontal="center" vertical="center"/>
    </xf>
    <xf numFmtId="14" fontId="0" fillId="2" borderId="6" xfId="0" applyNumberFormat="1" applyFont="1" applyFill="1" applyBorder="1" applyAlignment="1">
      <alignment horizontal="center" vertical="center"/>
    </xf>
    <xf numFmtId="0" fontId="0" fillId="0" borderId="6" xfId="0" applyFont="1" applyFill="1" applyBorder="1" applyAlignment="1">
      <alignment horizontal="center" vertical="center"/>
    </xf>
    <xf numFmtId="14" fontId="0" fillId="0" borderId="6" xfId="0" applyNumberFormat="1" applyFont="1" applyFill="1" applyBorder="1" applyAlignment="1">
      <alignment horizontal="center" vertical="center"/>
    </xf>
    <xf numFmtId="14" fontId="0" fillId="2" borderId="6" xfId="0" applyNumberFormat="1" applyFont="1" applyFill="1" applyBorder="1" applyAlignment="1">
      <alignment horizontal="center" vertical="center" wrapText="1"/>
    </xf>
    <xf numFmtId="14" fontId="17" fillId="0" borderId="19" xfId="0" applyNumberFormat="1" applyFont="1" applyBorder="1" applyAlignment="1">
      <alignment horizontal="center" vertical="center" wrapText="1"/>
    </xf>
    <xf numFmtId="14" fontId="17" fillId="0" borderId="19" xfId="0" applyNumberFormat="1" applyFont="1" applyFill="1" applyBorder="1" applyAlignment="1">
      <alignment horizontal="center" vertical="center" wrapText="1"/>
    </xf>
    <xf numFmtId="14" fontId="18" fillId="9" borderId="19" xfId="0" applyNumberFormat="1" applyFont="1" applyFill="1" applyBorder="1" applyAlignment="1">
      <alignment horizontal="center" vertical="center" wrapText="1"/>
    </xf>
    <xf numFmtId="0" fontId="5" fillId="0" borderId="0" xfId="0" applyFont="1" applyAlignment="1">
      <alignment horizontal="right" vertical="center"/>
    </xf>
    <xf numFmtId="0" fontId="0" fillId="10" borderId="6" xfId="0" applyFill="1" applyBorder="1" applyAlignment="1">
      <alignment horizontal="center"/>
    </xf>
    <xf numFmtId="0" fontId="0" fillId="12" borderId="6" xfId="0" applyFill="1" applyBorder="1" applyAlignment="1">
      <alignment horizontal="center"/>
    </xf>
    <xf numFmtId="0" fontId="0" fillId="13" borderId="6" xfId="0" applyFill="1" applyBorder="1" applyAlignment="1">
      <alignment horizontal="center"/>
    </xf>
    <xf numFmtId="0" fontId="0" fillId="0" borderId="6" xfId="0" applyBorder="1" applyAlignment="1">
      <alignment horizontal="center"/>
    </xf>
    <xf numFmtId="0" fontId="7" fillId="0" borderId="0" xfId="0" applyFont="1" applyFill="1" applyAlignment="1">
      <alignment horizontal="center" vertical="center" wrapText="1"/>
    </xf>
    <xf numFmtId="0" fontId="4" fillId="0" borderId="5" xfId="0" applyFont="1" applyBorder="1" applyAlignment="1">
      <alignment horizontal="center" vertical="center" wrapText="1"/>
    </xf>
    <xf numFmtId="0" fontId="4" fillId="0" borderId="20" xfId="0" applyFont="1" applyBorder="1" applyAlignment="1">
      <alignment horizontal="center" vertical="center"/>
    </xf>
    <xf numFmtId="0" fontId="4" fillId="0" borderId="34" xfId="0" applyFont="1" applyBorder="1" applyAlignment="1">
      <alignment horizontal="center" vertical="center"/>
    </xf>
    <xf numFmtId="0" fontId="4" fillId="0" borderId="25" xfId="0" applyFont="1" applyBorder="1" applyAlignment="1">
      <alignment horizontal="center" vertical="center"/>
    </xf>
    <xf numFmtId="0" fontId="4" fillId="10" borderId="28" xfId="0" applyFont="1" applyFill="1" applyBorder="1" applyAlignment="1">
      <alignment horizontal="center" vertical="center" wrapText="1"/>
    </xf>
    <xf numFmtId="0" fontId="4" fillId="10" borderId="29" xfId="0" applyFont="1" applyFill="1" applyBorder="1" applyAlignment="1">
      <alignment horizontal="center" vertical="center" wrapText="1"/>
    </xf>
    <xf numFmtId="0" fontId="4" fillId="10" borderId="31" xfId="0" applyFont="1" applyFill="1" applyBorder="1" applyAlignment="1">
      <alignment horizontal="center" vertical="center" wrapText="1"/>
    </xf>
    <xf numFmtId="0" fontId="4" fillId="10" borderId="31" xfId="0" applyFont="1" applyFill="1" applyBorder="1" applyAlignment="1">
      <alignment horizontal="center" vertical="center" textRotation="90" wrapText="1"/>
    </xf>
    <xf numFmtId="0" fontId="4" fillId="10" borderId="12" xfId="0" applyFont="1" applyFill="1" applyBorder="1" applyAlignment="1">
      <alignment horizontal="center" vertical="center" textRotation="90" wrapText="1"/>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0" fillId="0" borderId="6"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13" xfId="0" applyBorder="1" applyAlignment="1">
      <alignment horizontal="center" vertical="center"/>
    </xf>
  </cellXfs>
  <cellStyles count="2">
    <cellStyle name="Normal" xfId="0" builtinId="0"/>
    <cellStyle name="Pourcentage" xfId="1" builtinId="5"/>
  </cellStyles>
  <dxfs count="356">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lightUp">
          <fgColor theme="1"/>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gradientFill degree="90">
          <stop position="0">
            <color theme="0"/>
          </stop>
          <stop position="1">
            <color theme="4"/>
          </stop>
        </gradientFill>
      </fill>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outline="0">
        <left style="thin">
          <color auto="1"/>
        </left>
        <right style="thin">
          <color auto="1"/>
        </right>
        <top style="thin">
          <color auto="1"/>
        </top>
        <bottom/>
      </border>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vertical="center" indent="0"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numFmt numFmtId="0" formatCode="Genera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Calibri"/>
        <scheme val="minor"/>
      </font>
      <numFmt numFmtId="19" formatCode="dd/mm/yyyy"/>
      <fill>
        <patternFill patternType="solid">
          <fgColor indexed="64"/>
          <bgColor theme="0"/>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2"/>
        <color auto="1"/>
        <name val="Calibri"/>
        <scheme val="minor"/>
      </font>
      <numFmt numFmtId="19" formatCode="dd/mm/yyyy"/>
      <fill>
        <patternFill patternType="solid">
          <fgColor indexed="64"/>
          <bgColor theme="0"/>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dxf>
    <dxf>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alignment horizontal="center" vertical="center" textRotation="0" wrapText="1" indent="0" justifyLastLine="0" shrinkToFit="0" readingOrder="0"/>
      <border diagonalUp="0" diagonalDown="0" outline="0">
        <left style="thin">
          <color auto="1"/>
        </left>
        <right style="thin">
          <color auto="1"/>
        </right>
        <top style="thin">
          <color auto="1"/>
        </top>
        <bottom/>
      </border>
    </dxf>
    <dxf>
      <border outline="0">
        <top style="thin">
          <color auto="1"/>
        </top>
      </border>
    </dxf>
    <dxf>
      <border outline="0">
        <left style="thin">
          <color auto="1"/>
        </left>
        <right style="thin">
          <color auto="1"/>
        </right>
        <top style="thin">
          <color auto="1"/>
        </top>
        <bottom style="thin">
          <color auto="1"/>
        </bottom>
      </border>
    </dxf>
    <dxf>
      <alignment horizontal="center" vertical="center" indent="0" justifyLastLine="0" shrinkToFit="0" readingOrder="0"/>
    </dxf>
    <dxf>
      <border outline="0">
        <bottom style="thin">
          <color auto="1"/>
        </bottom>
      </border>
    </dxf>
    <dxf>
      <font>
        <b val="0"/>
        <i val="0"/>
        <strike val="0"/>
        <condense val="0"/>
        <extend val="0"/>
        <outline val="0"/>
        <shadow val="0"/>
        <u val="none"/>
        <vertAlign val="baseline"/>
        <sz val="14"/>
        <color theme="1"/>
        <name val="Calibri"/>
        <scheme val="minor"/>
      </font>
      <fill>
        <patternFill patternType="solid">
          <fgColor indexed="64"/>
          <bgColor theme="4" tint="0.59999389629810485"/>
        </patternFill>
      </fill>
      <alignment horizontal="center" vertical="center" textRotation="0" wrapText="1" indent="0" justifyLastLine="0" shrinkToFit="0" readingOrder="0"/>
      <border diagonalUp="0" diagonalDown="0" outline="0">
        <left style="thin">
          <color auto="1"/>
        </left>
        <right style="thin">
          <color auto="1"/>
        </right>
        <top/>
        <bottom/>
      </border>
    </dxf>
    <dxf>
      <numFmt numFmtId="19" formatCode="dd/mm/yyyy"/>
    </dxf>
    <dxf>
      <alignment horizontal="general" vertical="bottom" textRotation="0" wrapText="1" indent="0" justifyLastLine="0" shrinkToFit="0" readingOrder="0"/>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medium">
          <color indexed="64"/>
        </left>
      </border>
    </dxf>
    <dxf>
      <border>
        <right style="medium">
          <color indexed="64"/>
        </right>
        <top style="medium">
          <color indexed="64"/>
        </top>
      </border>
    </dxf>
    <dxf>
      <border>
        <right style="medium">
          <color indexed="64"/>
        </right>
        <top style="medium">
          <color indexed="64"/>
        </top>
      </border>
    </dxf>
    <dxf>
      <border>
        <right style="medium">
          <color indexed="64"/>
        </right>
        <top style="medium">
          <color indexed="64"/>
        </top>
      </border>
    </dxf>
    <dxf>
      <alignment wrapText="1" readingOrder="0"/>
    </dxf>
    <dxf>
      <alignment wrapText="1" readingOrder="0"/>
    </dxf>
    <dxf>
      <alignment wrapText="1" readingOrder="0"/>
    </dxf>
    <dxf>
      <alignment wrapText="1" readingOrder="0"/>
    </dxf>
    <dxf>
      <alignment wrapText="1" readingOrder="0"/>
    </dxf>
    <dxf>
      <alignment wrapText="1" readingOrder="0"/>
    </dxf>
    <dxf>
      <border>
        <top style="medium">
          <color indexed="64"/>
        </top>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top style="medium">
          <color indexed="64"/>
        </top>
        <bottom style="medium">
          <color indexed="64"/>
        </bottom>
      </border>
    </dxf>
    <dxf>
      <border>
        <left style="medium">
          <color indexed="64"/>
        </left>
        <top style="medium">
          <color indexed="64"/>
        </top>
        <bottom style="medium">
          <color indexed="64"/>
        </bottom>
      </border>
    </dxf>
    <dxf>
      <border>
        <left style="medium">
          <color indexed="64"/>
        </left>
        <top style="medium">
          <color indexed="64"/>
        </top>
        <bottom style="medium">
          <color indexed="64"/>
        </bottom>
      </border>
    </dxf>
    <dxf>
      <border>
        <left style="medium">
          <color indexed="64"/>
        </left>
        <top style="medium">
          <color indexed="64"/>
        </top>
        <bottom style="medium">
          <color indexed="64"/>
        </bottom>
      </border>
    </dxf>
    <dxf>
      <border>
        <left style="medium">
          <color indexed="64"/>
        </left>
        <top style="medium">
          <color indexed="64"/>
        </top>
        <bottom style="medium">
          <color indexed="64"/>
        </bottom>
      </border>
    </dxf>
    <dxf>
      <border>
        <left style="medium">
          <color indexed="64"/>
        </left>
        <top style="medium">
          <color indexed="64"/>
        </top>
        <bottom style="medium">
          <color indexed="64"/>
        </bottom>
      </border>
    </dxf>
    <dxf>
      <border>
        <left style="medium">
          <color indexed="64"/>
        </lef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ill>
        <patternFill>
          <bgColor theme="4" tint="-0.249977111117893"/>
        </patternFill>
      </fill>
    </dxf>
    <dxf>
      <fill>
        <patternFill>
          <bgColor theme="4" tint="-0.249977111117893"/>
        </patternFill>
      </fill>
    </dxf>
    <dxf>
      <fill>
        <patternFill patternType="solid">
          <bgColor theme="4" tint="0.59999389629810485"/>
        </patternFill>
      </fill>
    </dxf>
    <dxf>
      <fill>
        <patternFill patternType="solid">
          <bgColor theme="4" tint="0.59999389629810485"/>
        </patternFill>
      </fill>
    </dxf>
    <dxf>
      <fill>
        <patternFill patternType="solid">
          <bgColor theme="4" tint="0.59999389629810485"/>
        </patternFill>
      </fill>
    </dxf>
    <dxf>
      <fill>
        <patternFill patternType="solid">
          <bgColor theme="4" tint="0.59999389629810485"/>
        </patternFill>
      </fill>
    </dxf>
    <dxf>
      <fill>
        <patternFill patternType="solid">
          <bgColor theme="4" tint="0.59999389629810485"/>
        </patternFill>
      </fill>
    </dxf>
    <dxf>
      <fill>
        <patternFill patternType="solid">
          <bgColor theme="4" tint="0.59999389629810485"/>
        </patternFill>
      </fill>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fill>
        <patternFill>
          <bgColor theme="4" tint="-0.249977111117893"/>
        </patternFill>
      </fill>
    </dxf>
    <dxf>
      <fill>
        <patternFill>
          <bgColor theme="4" tint="-0.249977111117893"/>
        </patternFill>
      </fill>
    </dxf>
    <dxf>
      <fill>
        <patternFill patternType="solid">
          <bgColor theme="3" tint="0.79998168889431442"/>
        </patternFill>
      </fill>
    </dxf>
    <dxf>
      <fill>
        <patternFill patternType="solid">
          <bgColor theme="4" tint="0.59999389629810485"/>
        </patternFill>
      </fill>
    </dxf>
    <dxf>
      <fill>
        <patternFill patternType="solid">
          <bgColor theme="4" tint="0.59999389629810485"/>
        </patternFill>
      </fill>
    </dxf>
    <dxf>
      <fill>
        <patternFill patternType="solid">
          <bgColor theme="4" tint="0.59999389629810485"/>
        </patternFill>
      </fill>
    </dxf>
    <dxf>
      <fill>
        <patternFill patternType="solid">
          <bgColor theme="4" tint="0.59999389629810485"/>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fill>
        <patternFill patternType="none">
          <bgColor auto="1"/>
        </patternFill>
      </fill>
    </dxf>
    <dxf>
      <fill>
        <patternFill patternType="none">
          <bgColor auto="1"/>
        </patternFill>
      </fill>
    </dxf>
    <dxf>
      <fill>
        <patternFill patternType="none">
          <bgColor auto="1"/>
        </patternFill>
      </fill>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readingOrder="0"/>
    </dxf>
    <dxf>
      <alignment vertical="center" readingOrder="0"/>
    </dxf>
    <dxf>
      <alignment horizontal="center" readingOrder="0"/>
    </dxf>
    <dxf>
      <alignment horizontal="center" readingOrder="0"/>
    </dxf>
    <dxf>
      <alignment wrapText="1" readingOrder="0"/>
    </dxf>
  </dxfs>
  <tableStyles count="1" defaultTableStyle="TableStyleMedium2" defaultPivotStyle="PivotStyleLight16">
    <tableStyle name="Style de tableau 1" pivot="0" count="0"/>
  </tableStyles>
  <colors>
    <mruColors>
      <color rgb="FFFFFF00"/>
      <color rgb="FFFF3300"/>
      <color rgb="FFFFABAB"/>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[CAR.xlsx]Pivot!Tableau croisé dynamique3</c:name>
    <c:fmtId val="1"/>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6">
              <a:lumMod val="60000"/>
              <a:lumOff val="40000"/>
            </a:schemeClr>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ext>
          </c:extLst>
        </c:dLbl>
      </c:pivotFmt>
      <c:pivotFmt>
        <c:idx val="10"/>
        <c:spPr>
          <a:solidFill>
            <a:schemeClr val="accent6"/>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ext>
          </c:extLst>
        </c:dLbl>
      </c:pivotFmt>
      <c:pivotFmt>
        <c:idx val="11"/>
        <c:spPr>
          <a:solidFill>
            <a:schemeClr val="accent4">
              <a:lumMod val="60000"/>
              <a:lumOff val="40000"/>
            </a:schemeClr>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ext>
          </c:extLst>
        </c:dLbl>
      </c:pivotFmt>
      <c:pivotFmt>
        <c:idx val="12"/>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ext>
          </c:extLst>
        </c:dLbl>
      </c:pivotFmt>
      <c:pivotFmt>
        <c:idx val="13"/>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ext>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pivotFmt>
      <c:pivotFmt>
        <c:idx val="18"/>
        <c:spPr>
          <a:solidFill>
            <a:schemeClr val="accent1"/>
          </a:solidFill>
          <a:ln>
            <a:noFill/>
          </a:ln>
          <a:effectLst/>
        </c:spPr>
        <c:marker>
          <c:symbol val="none"/>
        </c:marker>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pivotFmt>
      <c:pivotFmt>
        <c:idx val="21"/>
        <c:spPr>
          <a:solidFill>
            <a:schemeClr val="accent1"/>
          </a:solidFill>
          <a:ln>
            <a:noFill/>
          </a:ln>
          <a:effectLst/>
        </c:spPr>
        <c:marker>
          <c:symbol val="none"/>
        </c:marker>
      </c:pivotFmt>
      <c:pivotFmt>
        <c:idx val="22"/>
        <c:spPr>
          <a:solidFill>
            <a:schemeClr val="accent1"/>
          </a:solidFill>
          <a:ln>
            <a:noFill/>
          </a:ln>
          <a:effectLst/>
        </c:spPr>
        <c:marker>
          <c:symbol val="none"/>
        </c:marker>
      </c:pivotFmt>
      <c:pivotFmt>
        <c:idx val="23"/>
        <c:spPr>
          <a:solidFill>
            <a:schemeClr val="accent1"/>
          </a:solidFill>
          <a:ln>
            <a:noFill/>
          </a:ln>
          <a:effectLst/>
        </c:spPr>
        <c:marker>
          <c:symbol val="none"/>
        </c:marker>
      </c:pivotFmt>
      <c:pivotFmt>
        <c:idx val="24"/>
        <c:spPr>
          <a:solidFill>
            <a:schemeClr val="accent1"/>
          </a:solidFill>
          <a:ln>
            <a:noFill/>
          </a:ln>
          <a:effectLst/>
        </c:spPr>
        <c:marker>
          <c:symbol val="none"/>
        </c:marker>
      </c:pivotFmt>
      <c:pivotFmt>
        <c:idx val="25"/>
        <c:spPr>
          <a:solidFill>
            <a:schemeClr val="accent1"/>
          </a:solidFill>
          <a:ln>
            <a:noFill/>
          </a:ln>
          <a:effectLst/>
        </c:spPr>
        <c:marker>
          <c:symbol val="none"/>
        </c:marker>
      </c:pivotFmt>
      <c:pivotFmt>
        <c:idx val="26"/>
        <c:spPr>
          <a:solidFill>
            <a:schemeClr val="accent1"/>
          </a:solidFill>
          <a:ln>
            <a:noFill/>
          </a:ln>
          <a:effectLst/>
        </c:spPr>
        <c:marker>
          <c:symbol val="none"/>
        </c:marker>
      </c:pivotFmt>
      <c:pivotFmt>
        <c:idx val="27"/>
        <c:spPr>
          <a:solidFill>
            <a:schemeClr val="accent1"/>
          </a:solidFill>
          <a:ln>
            <a:noFill/>
          </a:ln>
          <a:effectLst/>
        </c:spPr>
        <c:marker>
          <c:symbol val="none"/>
        </c:marker>
      </c:pivotFmt>
      <c:pivotFmt>
        <c:idx val="28"/>
        <c:spPr>
          <a:solidFill>
            <a:schemeClr val="accent1"/>
          </a:solidFill>
          <a:ln>
            <a:noFill/>
          </a:ln>
          <a:effectLst/>
        </c:spPr>
        <c:marker>
          <c:symbol val="none"/>
        </c:marker>
      </c:pivotFmt>
    </c:pivotFmts>
    <c:plotArea>
      <c:layout/>
      <c:barChart>
        <c:barDir val="col"/>
        <c:grouping val="stacked"/>
        <c:varyColors val="0"/>
        <c:ser>
          <c:idx val="0"/>
          <c:order val="0"/>
          <c:tx>
            <c:strRef>
              <c:f>Pivot!$B$4:$B$6</c:f>
              <c:strCache>
                <c:ptCount val="1"/>
                <c:pt idx="0">
                  <c:v>CLOSED - OK</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multiLvlStrRef>
              <c:f>Pivot!$A$7:$A$20</c:f>
              <c:multiLvlStrCache>
                <c:ptCount val="12"/>
                <c:lvl>
                  <c:pt idx="7">
                    <c:v>janv</c:v>
                  </c:pt>
                  <c:pt idx="8">
                    <c:v>mai</c:v>
                  </c:pt>
                  <c:pt idx="9">
                    <c:v>juin</c:v>
                  </c:pt>
                  <c:pt idx="10">
                    <c:v>juil</c:v>
                  </c:pt>
                  <c:pt idx="11">
                    <c:v>août</c:v>
                  </c:pt>
                </c:lvl>
                <c:lvl>
                  <c:pt idx="0">
                    <c:v>2016</c:v>
                  </c:pt>
                  <c:pt idx="1">
                    <c:v>2017</c:v>
                  </c:pt>
                  <c:pt idx="2">
                    <c:v>2018</c:v>
                  </c:pt>
                  <c:pt idx="3">
                    <c:v>2019</c:v>
                  </c:pt>
                  <c:pt idx="4">
                    <c:v>2020</c:v>
                  </c:pt>
                  <c:pt idx="5">
                    <c:v>2021</c:v>
                  </c:pt>
                  <c:pt idx="6">
                    <c:v>2022</c:v>
                  </c:pt>
                  <c:pt idx="7">
                    <c:v>2023</c:v>
                  </c:pt>
                </c:lvl>
              </c:multiLvlStrCache>
            </c:multiLvlStrRef>
          </c:cat>
          <c:val>
            <c:numRef>
              <c:f>Pivot!$B$7:$B$20</c:f>
              <c:numCache>
                <c:formatCode>General</c:formatCode>
                <c:ptCount val="12"/>
                <c:pt idx="0">
                  <c:v>93</c:v>
                </c:pt>
                <c:pt idx="1">
                  <c:v>28</c:v>
                </c:pt>
                <c:pt idx="3">
                  <c:v>68</c:v>
                </c:pt>
                <c:pt idx="4">
                  <c:v>14</c:v>
                </c:pt>
                <c:pt idx="5">
                  <c:v>36</c:v>
                </c:pt>
                <c:pt idx="6">
                  <c:v>14</c:v>
                </c:pt>
                <c:pt idx="7">
                  <c:v>4</c:v>
                </c:pt>
                <c:pt idx="8">
                  <c:v>1</c:v>
                </c:pt>
                <c:pt idx="9">
                  <c:v>1</c:v>
                </c:pt>
                <c:pt idx="10">
                  <c:v>1</c:v>
                </c:pt>
              </c:numCache>
            </c:numRef>
          </c:val>
        </c:ser>
        <c:ser>
          <c:idx val="1"/>
          <c:order val="1"/>
          <c:tx>
            <c:strRef>
              <c:f>Pivot!$C$4:$C$6</c:f>
              <c:strCache>
                <c:ptCount val="1"/>
                <c:pt idx="0">
                  <c:v>CLOSED - Retard</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multiLvlStrRef>
              <c:f>Pivot!$A$7:$A$20</c:f>
              <c:multiLvlStrCache>
                <c:ptCount val="12"/>
                <c:lvl>
                  <c:pt idx="7">
                    <c:v>janv</c:v>
                  </c:pt>
                  <c:pt idx="8">
                    <c:v>mai</c:v>
                  </c:pt>
                  <c:pt idx="9">
                    <c:v>juin</c:v>
                  </c:pt>
                  <c:pt idx="10">
                    <c:v>juil</c:v>
                  </c:pt>
                  <c:pt idx="11">
                    <c:v>août</c:v>
                  </c:pt>
                </c:lvl>
                <c:lvl>
                  <c:pt idx="0">
                    <c:v>2016</c:v>
                  </c:pt>
                  <c:pt idx="1">
                    <c:v>2017</c:v>
                  </c:pt>
                  <c:pt idx="2">
                    <c:v>2018</c:v>
                  </c:pt>
                  <c:pt idx="3">
                    <c:v>2019</c:v>
                  </c:pt>
                  <c:pt idx="4">
                    <c:v>2020</c:v>
                  </c:pt>
                  <c:pt idx="5">
                    <c:v>2021</c:v>
                  </c:pt>
                  <c:pt idx="6">
                    <c:v>2022</c:v>
                  </c:pt>
                  <c:pt idx="7">
                    <c:v>2023</c:v>
                  </c:pt>
                </c:lvl>
              </c:multiLvlStrCache>
            </c:multiLvlStrRef>
          </c:cat>
          <c:val>
            <c:numRef>
              <c:f>Pivot!$C$7:$C$20</c:f>
              <c:numCache>
                <c:formatCode>General</c:formatCode>
                <c:ptCount val="12"/>
                <c:pt idx="0">
                  <c:v>49</c:v>
                </c:pt>
                <c:pt idx="1">
                  <c:v>29</c:v>
                </c:pt>
                <c:pt idx="2">
                  <c:v>3</c:v>
                </c:pt>
                <c:pt idx="3">
                  <c:v>62</c:v>
                </c:pt>
                <c:pt idx="4">
                  <c:v>54</c:v>
                </c:pt>
                <c:pt idx="5">
                  <c:v>31</c:v>
                </c:pt>
                <c:pt idx="6">
                  <c:v>17</c:v>
                </c:pt>
                <c:pt idx="7">
                  <c:v>3</c:v>
                </c:pt>
                <c:pt idx="8">
                  <c:v>2</c:v>
                </c:pt>
                <c:pt idx="10">
                  <c:v>1</c:v>
                </c:pt>
              </c:numCache>
            </c:numRef>
          </c:val>
        </c:ser>
        <c:ser>
          <c:idx val="2"/>
          <c:order val="2"/>
          <c:tx>
            <c:strRef>
              <c:f>Pivot!$E$4:$E$6</c:f>
              <c:strCache>
                <c:ptCount val="1"/>
                <c:pt idx="0">
                  <c:v>OPEN - OK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multiLvlStrRef>
              <c:f>Pivot!$A$7:$A$20</c:f>
              <c:multiLvlStrCache>
                <c:ptCount val="12"/>
                <c:lvl>
                  <c:pt idx="7">
                    <c:v>janv</c:v>
                  </c:pt>
                  <c:pt idx="8">
                    <c:v>mai</c:v>
                  </c:pt>
                  <c:pt idx="9">
                    <c:v>juin</c:v>
                  </c:pt>
                  <c:pt idx="10">
                    <c:v>juil</c:v>
                  </c:pt>
                  <c:pt idx="11">
                    <c:v>août</c:v>
                  </c:pt>
                </c:lvl>
                <c:lvl>
                  <c:pt idx="0">
                    <c:v>2016</c:v>
                  </c:pt>
                  <c:pt idx="1">
                    <c:v>2017</c:v>
                  </c:pt>
                  <c:pt idx="2">
                    <c:v>2018</c:v>
                  </c:pt>
                  <c:pt idx="3">
                    <c:v>2019</c:v>
                  </c:pt>
                  <c:pt idx="4">
                    <c:v>2020</c:v>
                  </c:pt>
                  <c:pt idx="5">
                    <c:v>2021</c:v>
                  </c:pt>
                  <c:pt idx="6">
                    <c:v>2022</c:v>
                  </c:pt>
                  <c:pt idx="7">
                    <c:v>2023</c:v>
                  </c:pt>
                </c:lvl>
              </c:multiLvlStrCache>
            </c:multiLvlStrRef>
          </c:cat>
          <c:val>
            <c:numRef>
              <c:f>Pivot!$E$7:$E$20</c:f>
              <c:numCache>
                <c:formatCode>General</c:formatCode>
                <c:ptCount val="12"/>
                <c:pt idx="7">
                  <c:v>7</c:v>
                </c:pt>
                <c:pt idx="8">
                  <c:v>3</c:v>
                </c:pt>
                <c:pt idx="9">
                  <c:v>1</c:v>
                </c:pt>
                <c:pt idx="10">
                  <c:v>5</c:v>
                </c:pt>
              </c:numCache>
            </c:numRef>
          </c:val>
        </c:ser>
        <c:ser>
          <c:idx val="3"/>
          <c:order val="3"/>
          <c:tx>
            <c:strRef>
              <c:f>Pivot!$F$4:$F$6</c:f>
              <c:strCache>
                <c:ptCount val="1"/>
                <c:pt idx="0">
                  <c:v>OPEN - Retard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multiLvlStrRef>
              <c:f>Pivot!$A$7:$A$20</c:f>
              <c:multiLvlStrCache>
                <c:ptCount val="12"/>
                <c:lvl>
                  <c:pt idx="7">
                    <c:v>janv</c:v>
                  </c:pt>
                  <c:pt idx="8">
                    <c:v>mai</c:v>
                  </c:pt>
                  <c:pt idx="9">
                    <c:v>juin</c:v>
                  </c:pt>
                  <c:pt idx="10">
                    <c:v>juil</c:v>
                  </c:pt>
                  <c:pt idx="11">
                    <c:v>août</c:v>
                  </c:pt>
                </c:lvl>
                <c:lvl>
                  <c:pt idx="0">
                    <c:v>2016</c:v>
                  </c:pt>
                  <c:pt idx="1">
                    <c:v>2017</c:v>
                  </c:pt>
                  <c:pt idx="2">
                    <c:v>2018</c:v>
                  </c:pt>
                  <c:pt idx="3">
                    <c:v>2019</c:v>
                  </c:pt>
                  <c:pt idx="4">
                    <c:v>2020</c:v>
                  </c:pt>
                  <c:pt idx="5">
                    <c:v>2021</c:v>
                  </c:pt>
                  <c:pt idx="6">
                    <c:v>2022</c:v>
                  </c:pt>
                  <c:pt idx="7">
                    <c:v>2023</c:v>
                  </c:pt>
                </c:lvl>
              </c:multiLvlStrCache>
            </c:multiLvlStrRef>
          </c:cat>
          <c:val>
            <c:numRef>
              <c:f>Pivot!$F$7:$F$20</c:f>
              <c:numCache>
                <c:formatCode>General</c:formatCode>
                <c:ptCount val="12"/>
                <c:pt idx="3">
                  <c:v>8</c:v>
                </c:pt>
                <c:pt idx="4">
                  <c:v>3</c:v>
                </c:pt>
                <c:pt idx="5">
                  <c:v>6</c:v>
                </c:pt>
                <c:pt idx="6">
                  <c:v>6</c:v>
                </c:pt>
                <c:pt idx="7">
                  <c:v>1</c:v>
                </c:pt>
                <c:pt idx="9">
                  <c:v>3</c:v>
                </c:pt>
                <c:pt idx="10">
                  <c:v>2</c:v>
                </c:pt>
              </c:numCache>
            </c:numRef>
          </c:val>
        </c:ser>
        <c:ser>
          <c:idx val="4"/>
          <c:order val="4"/>
          <c:tx>
            <c:strRef>
              <c:f>Pivot!$H$4:$H$6</c:f>
              <c:strCache>
                <c:ptCount val="1"/>
                <c:pt idx="0">
                  <c:v>Waiting for action plan - Retard</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multiLvlStrRef>
              <c:f>Pivot!$A$7:$A$20</c:f>
              <c:multiLvlStrCache>
                <c:ptCount val="12"/>
                <c:lvl>
                  <c:pt idx="7">
                    <c:v>janv</c:v>
                  </c:pt>
                  <c:pt idx="8">
                    <c:v>mai</c:v>
                  </c:pt>
                  <c:pt idx="9">
                    <c:v>juin</c:v>
                  </c:pt>
                  <c:pt idx="10">
                    <c:v>juil</c:v>
                  </c:pt>
                  <c:pt idx="11">
                    <c:v>août</c:v>
                  </c:pt>
                </c:lvl>
                <c:lvl>
                  <c:pt idx="0">
                    <c:v>2016</c:v>
                  </c:pt>
                  <c:pt idx="1">
                    <c:v>2017</c:v>
                  </c:pt>
                  <c:pt idx="2">
                    <c:v>2018</c:v>
                  </c:pt>
                  <c:pt idx="3">
                    <c:v>2019</c:v>
                  </c:pt>
                  <c:pt idx="4">
                    <c:v>2020</c:v>
                  </c:pt>
                  <c:pt idx="5">
                    <c:v>2021</c:v>
                  </c:pt>
                  <c:pt idx="6">
                    <c:v>2022</c:v>
                  </c:pt>
                  <c:pt idx="7">
                    <c:v>2023</c:v>
                  </c:pt>
                </c:lvl>
              </c:multiLvlStrCache>
            </c:multiLvlStrRef>
          </c:cat>
          <c:val>
            <c:numRef>
              <c:f>Pivot!$H$7:$H$20</c:f>
              <c:numCache>
                <c:formatCode>General</c:formatCode>
                <c:ptCount val="12"/>
                <c:pt idx="3">
                  <c:v>3</c:v>
                </c:pt>
                <c:pt idx="4">
                  <c:v>2</c:v>
                </c:pt>
                <c:pt idx="11">
                  <c:v>4</c:v>
                </c:pt>
              </c:numCache>
            </c:numRef>
          </c:val>
        </c:ser>
        <c:dLbls>
          <c:dLblPos val="ctr"/>
          <c:showLegendKey val="0"/>
          <c:showVal val="1"/>
          <c:showCatName val="0"/>
          <c:showSerName val="0"/>
          <c:showPercent val="0"/>
          <c:showBubbleSize val="0"/>
        </c:dLbls>
        <c:gapWidth val="219"/>
        <c:overlap val="100"/>
        <c:axId val="430374320"/>
        <c:axId val="430369424"/>
      </c:barChart>
      <c:catAx>
        <c:axId val="4303743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30369424"/>
        <c:crosses val="autoZero"/>
        <c:auto val="1"/>
        <c:lblAlgn val="ctr"/>
        <c:lblOffset val="100"/>
        <c:noMultiLvlLbl val="0"/>
      </c:catAx>
      <c:valAx>
        <c:axId val="430369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30374320"/>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158750</xdr:colOff>
      <xdr:row>0</xdr:row>
      <xdr:rowOff>69850</xdr:rowOff>
    </xdr:from>
    <xdr:to>
      <xdr:col>1</xdr:col>
      <xdr:colOff>538103</xdr:colOff>
      <xdr:row>1</xdr:row>
      <xdr:rowOff>355599</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32742"/>
        <a:stretch>
          <a:fillRect/>
        </a:stretch>
      </xdr:blipFill>
      <xdr:spPr bwMode="auto">
        <a:xfrm>
          <a:off x="158750" y="69850"/>
          <a:ext cx="1833503" cy="476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755650</xdr:colOff>
      <xdr:row>0</xdr:row>
      <xdr:rowOff>120649</xdr:rowOff>
    </xdr:from>
    <xdr:ext cx="1333500" cy="781051"/>
    <xdr:pic>
      <xdr:nvPicPr>
        <xdr:cNvPr id="5" name="Image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137650" y="120649"/>
          <a:ext cx="1333500" cy="781051"/>
        </a:xfrm>
        <a:prstGeom prst="rect">
          <a:avLst/>
        </a:prstGeom>
      </xdr:spPr>
    </xdr:pic>
    <xdr:clientData/>
  </xdr:oneCellAnchor>
  <xdr:oneCellAnchor>
    <xdr:from>
      <xdr:col>2</xdr:col>
      <xdr:colOff>987904</xdr:colOff>
      <xdr:row>0</xdr:row>
      <xdr:rowOff>80294</xdr:rowOff>
    </xdr:from>
    <xdr:ext cx="2427589" cy="843693"/>
    <xdr:sp macro="" textlink="">
      <xdr:nvSpPr>
        <xdr:cNvPr id="2" name="ZoneTexte 1"/>
        <xdr:cNvSpPr txBox="1"/>
      </xdr:nvSpPr>
      <xdr:spPr>
        <a:xfrm>
          <a:off x="4924904" y="80294"/>
          <a:ext cx="2427589" cy="843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2400"/>
            <a:t>IMS</a:t>
          </a:r>
        </a:p>
        <a:p>
          <a:pPr algn="ctr"/>
          <a:r>
            <a:rPr lang="fr-FR" sz="2400"/>
            <a:t>CAR management</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84667</xdr:rowOff>
    </xdr:from>
    <xdr:to>
      <xdr:col>1</xdr:col>
      <xdr:colOff>0</xdr:colOff>
      <xdr:row>0</xdr:row>
      <xdr:rowOff>550334</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32742"/>
        <a:stretch>
          <a:fillRect/>
        </a:stretch>
      </xdr:blipFill>
      <xdr:spPr bwMode="auto">
        <a:xfrm>
          <a:off x="151342" y="84667"/>
          <a:ext cx="1562813" cy="4656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24870</xdr:colOff>
      <xdr:row>20</xdr:row>
      <xdr:rowOff>152928</xdr:rowOff>
    </xdr:from>
    <xdr:to>
      <xdr:col>9</xdr:col>
      <xdr:colOff>363008</xdr:colOff>
      <xdr:row>44</xdr:row>
      <xdr:rowOff>42333</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133350</xdr:rowOff>
    </xdr:from>
    <xdr:to>
      <xdr:col>1</xdr:col>
      <xdr:colOff>490478</xdr:colOff>
      <xdr:row>2</xdr:row>
      <xdr:rowOff>228599</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32742"/>
        <a:stretch>
          <a:fillRect/>
        </a:stretch>
      </xdr:blipFill>
      <xdr:spPr bwMode="auto">
        <a:xfrm>
          <a:off x="95250" y="133350"/>
          <a:ext cx="1833503" cy="476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342900</xdr:colOff>
      <xdr:row>0</xdr:row>
      <xdr:rowOff>104774</xdr:rowOff>
    </xdr:from>
    <xdr:ext cx="1333500" cy="781051"/>
    <xdr:pic>
      <xdr:nvPicPr>
        <xdr:cNvPr id="3" name="Image 2"/>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63500" y="104774"/>
          <a:ext cx="1333500" cy="781051"/>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95250</xdr:colOff>
      <xdr:row>0</xdr:row>
      <xdr:rowOff>133350</xdr:rowOff>
    </xdr:from>
    <xdr:to>
      <xdr:col>1</xdr:col>
      <xdr:colOff>490478</xdr:colOff>
      <xdr:row>2</xdr:row>
      <xdr:rowOff>228599</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32742"/>
        <a:stretch>
          <a:fillRect/>
        </a:stretch>
      </xdr:blipFill>
      <xdr:spPr bwMode="auto">
        <a:xfrm>
          <a:off x="95250" y="133350"/>
          <a:ext cx="1833503" cy="476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342900</xdr:colOff>
      <xdr:row>0</xdr:row>
      <xdr:rowOff>104774</xdr:rowOff>
    </xdr:from>
    <xdr:ext cx="1333500" cy="781051"/>
    <xdr:pic>
      <xdr:nvPicPr>
        <xdr:cNvPr id="3" name="Image 2"/>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392150" y="104774"/>
          <a:ext cx="1333500" cy="781051"/>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Vincent LOMBART" refreshedDate="44942.362215856483" createdVersion="5" refreshedVersion="5" minRefreshableVersion="3" recordCount="356">
  <cacheSource type="worksheet">
    <worksheetSource ref="A3:L359" sheet="CAR mangement"/>
  </cacheSource>
  <cacheFields count="30">
    <cacheField name="Line N°" numFmtId="0">
      <sharedItems containsSemiMixedTypes="0" containsString="0" containsNumber="1" containsInteger="1" minValue="1" maxValue="356"/>
    </cacheField>
    <cacheField name="Year" numFmtId="0">
      <sharedItems containsSemiMixedTypes="0" containsString="0" containsNumber="1" containsInteger="1" minValue="2016" maxValue="2020" count="5">
        <n v="2016"/>
        <n v="2017"/>
        <n v="2018"/>
        <n v="2019"/>
        <n v="2020"/>
      </sharedItems>
    </cacheField>
    <cacheField name="Type" numFmtId="0">
      <sharedItems containsBlank="1" count="3">
        <s v="Ext"/>
        <s v="Int"/>
        <m u="1"/>
      </sharedItems>
    </cacheField>
    <cacheField name="Origin" numFmtId="0">
      <sharedItems/>
    </cacheField>
    <cacheField name="N°" numFmtId="0">
      <sharedItems containsBlank="1" count="339">
        <s v="442-500536 - 1/7"/>
        <s v="442-500536 - 2/7"/>
        <s v="442-500536 - 3/7"/>
        <s v="442-500536 - 4/7"/>
        <s v="442-500536 - 5/7"/>
        <s v="442-500536 - 6/7"/>
        <s v="442-500536 - 7/7"/>
        <s v="QM 16-1 - 2/6"/>
        <s v="QM 16-1 - 3/6"/>
        <s v="SM 16-1 - 2/8"/>
        <s v="SM 16-1 - 3/8"/>
        <s v="SM 16-1 - 4/8"/>
        <s v="EM 16-1 - 1/10"/>
        <s v="EM 16-1 - 2/10"/>
        <s v="EM 16-1 - 3/10"/>
        <s v="EM 16-1 - 4/10"/>
        <s v="EM 16-1 - 5/10"/>
        <s v="EM 16-1 - 6/10"/>
        <s v="EM 16-1 - 7/10"/>
        <s v="EM 16-1 - 8/10"/>
        <s v="EM 16-1 - 9/10"/>
        <s v="PROD 16-1 - 2/6"/>
        <s v="PROD 16-7 - 1/21"/>
        <s v="PROD 16-7 - 2/21"/>
        <s v="PROD 16-7 - 3/21"/>
        <s v="PROD 16-7 - 4/21"/>
        <s v="PROD 16-7 - 5/21"/>
        <s v="PROD 16-7 - 6/21"/>
        <s v="PROD 16-7 - 7/21"/>
        <s v="PROD 16-3 - 1/12"/>
        <s v="PROD 16-3 - 2/12"/>
        <s v="PROD 16-2 - 2/8"/>
        <s v="PROD 16-2 - 3/8"/>
        <s v="PROD 16-6 - 1/16"/>
        <s v="PROD 16-6 - 2/16"/>
        <s v="PROD 16-6 - 3/16"/>
        <s v="PROD 16-6 - 4/16"/>
        <s v="PROD 16-6 - 5/16"/>
        <s v="PROD 16-6 - 6/16"/>
        <s v="PROD 16-6 - 7/16"/>
        <s v="PROD 16-4 - 1/10"/>
        <s v="PROD 16-4 - 2/10"/>
        <s v="PROD 16-4 - 3/10"/>
        <s v="PROD 16-4 - 4/10"/>
        <s v="PROD 16-4 - 5/10"/>
        <s v="PROD 16-4 - 6/10"/>
        <s v="PROD 16-5 - 1/12"/>
        <s v="PROD 16-5 - 2/12"/>
        <s v="PROD 16-5 - 3/12"/>
        <s v="PROD 16-5 - 4/12"/>
        <s v="PROD 16-5 - 5/12"/>
        <s v="PROD 16-5 - 6/12"/>
        <s v="PROD 16-5 - 7/12"/>
        <s v="QC 16-1 - 17/30"/>
        <s v="QC 16-1 - 18/30"/>
        <s v="QC 16-1 - 19/30"/>
        <s v="QC 16-1 - 20/30"/>
        <s v="QC 16-1 - 21/30"/>
        <s v="QC 16-1 - 22/30"/>
        <s v="QC 16-1 - 23/30"/>
        <s v="QC 16-1 - 24/30"/>
        <s v="QC 16-1 - 25/30"/>
        <s v="QC 16-1 - 26/30"/>
        <s v="QC 16-1 - 27/30"/>
        <s v="QC 16-1 - 28/30"/>
        <s v="QC 16-1 - 29/30"/>
        <s v="QC 16-1 - 30/30"/>
        <s v="PC 16-1 - 1/10"/>
        <s v="PC 16-1 - 2/10"/>
        <s v="PC 16-1 - 3/10"/>
        <s v="PC 16-1 - 4/10"/>
        <s v="PC 16-1 - 5/10"/>
        <s v="PC 16-1 - 6/10"/>
        <s v="PC 16-1 - 7/10"/>
        <s v="MH 16-1 - 1/20"/>
        <s v="MH 16-1 - 2/20"/>
        <s v="MH 16-1 - 3/20"/>
        <s v="MH 16-1 - 4/20"/>
        <s v="MH 16-1 - 5/20"/>
        <s v="MH 16-1 - 6/20"/>
        <s v="MH 16-1 - 7/20"/>
        <s v="MH 16-1 - 8/20"/>
        <s v="MH 16-1 - 9/20"/>
        <s v="MH 16-1 - 10/20"/>
        <s v="MH 16-1 - 11/20"/>
        <s v="MH 16-1 - 12/20"/>
        <s v="MH 16-1 - 13/20"/>
        <s v="MH 16-1 - 14/20"/>
        <s v="MH 16-1 - 15/20"/>
        <s v="MH 16-1 - 16/20"/>
        <s v="PUR 16-1 - 1/4"/>
        <s v="PUR 16-1 - 2/4"/>
        <s v="PUR 16-1 - 3/4"/>
        <s v="PUR 16-1 - 4/4"/>
        <s v="PS 16-3 - 1/9"/>
        <s v="PS 16-3 - 2/9"/>
        <s v="PS 16-3 - 3/9"/>
        <s v="PS 16-3 - 4/9"/>
        <s v="PS 16-3 - 5/9"/>
        <s v="PS 16-3 - 6/9"/>
        <s v="PS 16-3 - 7/9"/>
        <s v="PS 16-3 - 8/9"/>
        <s v="PS 16-2 - 1/6"/>
        <s v="PS 16-2 - 2/6"/>
        <s v="PS 16-2 - 3/6"/>
        <s v="PS 16-2 - 4/6"/>
        <s v="PS 16-2 - 5/6"/>
        <s v="PS 16-1 - 1/4"/>
        <s v="PS 16-1 - 2/4"/>
        <s v="PS 16-1 - 3/4"/>
        <s v="PS 16-1 - 4/4"/>
        <s v="HR 16-1 - 1/9"/>
        <s v="HR 16-1 - 2/9"/>
        <s v="HR 16-1 - 3/9"/>
        <s v="HR 16-1 - 4/9"/>
        <s v="HR 16-1 - 5/9"/>
        <s v="HR 16-1 - 6/9"/>
        <s v="HR 16-1 - 7/9"/>
        <s v="HR 16-1 - 8/9"/>
        <s v="PE 16-1 - 1/9"/>
        <s v="PE 16-1 - 2/9"/>
        <s v="PE 16-1 - 3/9"/>
        <s v="IT 16-1 - 1/6"/>
        <s v="IT 16-1 - 2/6"/>
        <s v="IT 16-1 - 3/6"/>
        <s v="IT 16-1 - 4/6"/>
        <s v="IT 16-1 - 5/6"/>
        <s v="OM Section 05-03 N°81/2016"/>
        <s v="N/A"/>
        <s v="Audit report Step 1"/>
        <s v="Audit report Step 2"/>
        <s v="CC/CC N°34/2017"/>
        <s v="CC/CC N°30/2017"/>
        <s v="MF-17/06 - 4/8"/>
        <s v="MF-17/06 - 6/8"/>
        <s v="MF-17/06 - 8/8"/>
        <s v="MH-17/01 - 1/8"/>
        <s v="MH-17/01 - 2/8"/>
        <s v="MH-17/01 - 3/8"/>
        <s v="MH-17/01 - 4/8"/>
        <s v="MH-17/02 - 1/2"/>
        <s v="MF-17/02 - 1/3"/>
        <s v="IT-17/01 - 4/4"/>
        <s v="RD-17/01 - 1/5"/>
        <s v="MF-17/03 - 1/4"/>
        <s v="PU-17/01 - 1/5"/>
        <s v="HR-17/01 - 3/3"/>
        <s v="IM-17/03 - 1/6"/>
        <s v="IM-17/03 - 2/6"/>
        <s v="IM-17/03 - 3/6"/>
        <s v="IM-17/04 - 1/5"/>
        <s v="IM-17/04 - 2/5"/>
        <s v="MF-17/07 - 2/6"/>
        <s v="MH-17/03 - 3/12"/>
        <s v="MH-17/03 - 5/12"/>
        <s v="MH-17/03 - 8/12"/>
        <s v="AS-17/01 - 1/5"/>
        <s v="MF-17/04 - 3/19"/>
        <s v="MF-17/04 - 5/19"/>
        <s v="MF-17/04 - 7/19"/>
        <s v="ME-17/02 - 1/9"/>
        <s v="ME-17/02 - 3/9"/>
        <s v="ME-17/02 - 4/9"/>
        <s v="ME-17/02 - 5/9"/>
        <s v="ME-17/01 - 3/16"/>
        <s v="ME-17/01 - 4/16"/>
        <s v="ME-17/01 - 8/16"/>
        <s v="ME-17/01 - 10/16"/>
        <s v="ME-17/01 - 11/16"/>
        <s v="ME-17/01 - 13/16"/>
        <s v="AS-17/02 - 2/8"/>
        <s v="AS-17/02 - 5/8"/>
        <s v="AS-17/02 - 8/8"/>
        <s v="MF-17/05 - 2/14"/>
        <s v="MF-17/05 - 7/14"/>
        <s v="MF-17/05 - 13/14"/>
        <s v="MF-17/01 - 1/11"/>
        <s v="14KS1BE.CAL01"/>
        <s v="9KS1BE.CAL02"/>
        <s v="18NS1BE.CAL03"/>
        <s v="9KS2BE.CAL01"/>
        <s v="9KS2BE.CAL02"/>
        <s v="9KS2BE.CAL03"/>
        <s v="IM- 19/01- 1/1"/>
        <s v="IM- 19/02- 1/11"/>
        <s v="IM- 19/02- 2/11"/>
        <s v="IM- 19/02- 3/11"/>
        <s v="IM- 19/02- 4/11"/>
        <s v="IM- 19/02- 5/11"/>
        <s v="IM- 19/02- 6/11"/>
        <s v="IM- 19/02- 7/11"/>
        <s v="IM- 19/02- 8/11"/>
        <s v="IM- 19/02- 9/11"/>
        <s v="IM- 19/02- 10/11"/>
        <s v="IM- 19/02- 11/11"/>
        <s v="IM- 19/03- 1/3"/>
        <s v="IM- 19/03- 2/3"/>
        <s v="IM- 19/03- 3/3"/>
        <s v="IM- 19/04- 1/3"/>
        <s v="IM- 19/04- 2/3"/>
        <s v="IM- 19/04- 3/3"/>
        <s v="HR- 19/01-1/3"/>
        <s v="HR- 19/01-2/3"/>
        <s v="HR- 19/01-3/3"/>
        <s v="PU- 19/01-1/6"/>
        <s v="PU- 19/01-2/6"/>
        <s v="PU- 19/01-3/6"/>
        <s v="PU- 19/01-4/6"/>
        <s v="PU- 19/01-5/6"/>
        <s v="PU- 19/01-6/6"/>
        <s v="RD- 19/01-1/1"/>
        <s v="RD- 19/02-1/2"/>
        <s v="RD- 19/02-2/2"/>
        <s v="ME- 19/01-1/12"/>
        <s v="ME- 19/01-2/12"/>
        <s v="ME- 19/01-3/12"/>
        <s v="ME- 19/01-4/12"/>
        <s v="ME- 19/01-5/12"/>
        <s v="ME- 19/01-6/12"/>
        <s v="ME- 19/01-7/12"/>
        <s v="ME- 19/01-8/12"/>
        <s v="ME- 19/01-9/12"/>
        <s v="ME- 19/01-10/12"/>
        <s v="ME- 19/01-11/12"/>
        <s v="ME- 19/01-12/12"/>
        <s v="ME- 19/02-1/6"/>
        <s v="ME- 19/02-2/6"/>
        <s v="ME- 19/02-3/6"/>
        <s v="ME- 19/02-4/6"/>
        <s v="ME- 19/02-5/6"/>
        <s v="ME- 19/02-6/6"/>
        <s v="ME- 19/03-1/6"/>
        <s v="ME- 19/03-2/6"/>
        <s v="ME- 19/03-3/6"/>
        <s v="ME- 19/03-4/6"/>
        <s v="ME- 19/03-5/6"/>
        <s v="ME- 19/03-5/7"/>
        <s v="IT-19/01- 1/1"/>
        <s v="AS-19/01- 1/5"/>
        <s v="AS-19/01- 2/5"/>
        <s v="AS-19/01- 3/5"/>
        <s v="AS-19/01- 4/5"/>
        <s v="AS-19/01- 5/5"/>
        <s v="AS-19/02- 1/4"/>
        <s v="AS-19/02- 2/4"/>
        <s v="AS-19/02- 3/4"/>
        <s v="AS-19/02- 4/4"/>
        <s v="PC-19/01- 1/2"/>
        <s v="PC-19/01- 2/2"/>
        <s v="MH-19/01- 1/7"/>
        <s v="MH-19/01- 2/7"/>
        <s v="MH-19/01- 3/7"/>
        <s v="MH-19/01- 4/7"/>
        <s v="MH-19/01- 5/7"/>
        <s v="MH-19/01- 6/7"/>
        <s v="MH-19/01- 7/7"/>
        <s v="MH-19/03-1/2"/>
        <s v="MH-19/03-2/2"/>
        <s v="MH-19/02-1/5"/>
        <s v="MH-19/02-2/5"/>
        <s v="MH-19/02-3/5"/>
        <s v="MH-19/02-4/5"/>
        <s v="MH-19/02-5/5"/>
        <s v="MF-19/01-1/12"/>
        <s v="MF-19/01-2/12"/>
        <s v="MF-19/01-3/12"/>
        <s v="MF-19/01-4/12"/>
        <s v="MF-19/01-5/12"/>
        <s v="MF-19/01-6/12"/>
        <s v="MF-19/01-7/12"/>
        <s v="MF-19/01-8/12"/>
        <s v="MF-19/01-9/12"/>
        <s v="MF-19/01-10/12"/>
        <s v="MF-19/01-11/12"/>
        <s v="MF-19/01-12/12"/>
        <s v="MF-19/02-1/2"/>
        <s v="MF-19/02-2/2"/>
        <s v="MF-19/03-1/6"/>
        <s v="MF-19/03-2/6"/>
        <s v="MF-19/03-3/6"/>
        <s v="MF-19/03-4/6"/>
        <s v="MF-19/03-5/6"/>
        <s v="MF-19/03-6/6"/>
        <s v="MF-19/04-1/9"/>
        <s v="MF-19/04-2/9"/>
        <s v="MF-19/04-3/9"/>
        <s v="MF-19/04-4/9"/>
        <s v="MF-19/04-5/9"/>
        <s v="MF-19/04-6/9"/>
        <s v="MF-19/04-7/9"/>
        <s v="MF-19/04-8/9"/>
        <s v="MF-19/04-9/9"/>
        <s v="MF-19/05-1/14"/>
        <s v="MF-19/05-2/14"/>
        <s v="MF-19/05-3/14"/>
        <s v="MF-19/05-4/14"/>
        <s v="MF-19/05-5/14"/>
        <s v="MF-19/05-6/14"/>
        <s v="MF-19/05-7/14"/>
        <s v="MF-19/05-8/14"/>
        <s v="MF-19/05-9/14"/>
        <s v="MF-19/05-10/14"/>
        <s v="MF-19/05-11/14"/>
        <s v="MF-19/05-12/14"/>
        <s v="MF-19/05-13/14"/>
        <s v="MF-19/05-14/14"/>
        <s v="MF-19/06-1/14"/>
        <s v="MF-19/06-2/14"/>
        <s v="MF-19/06-3/14"/>
        <s v="MF-19/06-4/14"/>
        <s v="MF-19/06-5/14"/>
        <s v="MF-19/06-6/14"/>
        <s v="MF-19/06-7/14"/>
        <s v="MF-19/06-8/14"/>
        <s v="MF-19/06-9/14"/>
        <s v="MF-19/06-10/14"/>
        <s v="MF-19/06-11/14"/>
        <s v="MF-19/06-12/14"/>
        <s v="MF-19/06-13/14"/>
        <s v="MF-19/06-14/14"/>
        <s v="MF-19/07-1/4"/>
        <s v="MF-19/07-2/4"/>
        <s v="MF-19/07-3/4"/>
        <s v="MF-19/07-4/4"/>
        <s v="18NSIExt-ecaudiu03"/>
        <s v="9KSIExt-ecaudiu02"/>
        <s v="14KSMExt-ecaudiu01"/>
        <s v="18NSMEExt-ecaudiu04"/>
        <s v="P3"/>
        <s v="P4"/>
        <s v="P5"/>
        <s v="P6"/>
        <s v="P7"/>
        <s v="P8"/>
        <s v="MF-20/02-1/3"/>
        <s v="MF-20/02-2/3"/>
        <m u="1"/>
        <s v="P1" u="1"/>
        <s v="P2" u="1"/>
      </sharedItems>
    </cacheField>
    <cacheField name="Process type" numFmtId="0">
      <sharedItems containsBlank="1" count="4">
        <s v="Support Process"/>
        <s v="Management Process"/>
        <s v="Operational Process"/>
        <m u="1"/>
      </sharedItems>
    </cacheField>
    <cacheField name="Process" numFmtId="0">
      <sharedItems containsBlank="1" count="56">
        <s v="ECN Management"/>
        <s v="QA &amp; Service "/>
        <s v="QMS"/>
        <s v="MF MQ Line "/>
        <s v="Produce : All  lines"/>
        <s v="QC PI "/>
        <s v="SMS"/>
        <s v="EMS"/>
        <s v="Produce : _x000a_BIG SUB"/>
        <s v="MF Cabin line "/>
        <s v="MF Chassis line "/>
        <s v="MF Painting line "/>
        <s v="MF Tractor line "/>
        <s v="QC FI"/>
        <s v="PC"/>
        <s v="MH Supply"/>
        <s v="Purchasing"/>
        <s v="Spare Parts "/>
        <s v="HR"/>
        <s v="PE &amp; Kaizen "/>
        <s v="IT"/>
        <s v="IMS"/>
        <s v="Supply : Receiving"/>
        <s v="Maintenance &amp; Kaizen "/>
        <s v="Direction"/>
        <s v="ECR"/>
        <s v="QC metrology"/>
        <s v="MH"/>
        <s v="NC Management "/>
        <s v="Continuous Improvement Management QSE"/>
        <s v="PE"/>
        <m u="1"/>
        <s v="IMS, EMS" u="1"/>
        <s v="Produce : Painting line" u="1"/>
        <s v="Plan : Production Control" u="1"/>
        <s v="Supply : part inspection" u="1"/>
        <s v="MF NC Management " u="1"/>
        <s v="Produce : MQ Line" u="1"/>
        <s v="Production Engineering" u="1"/>
        <s v="Production engineering &amp; Kaizen" u="1"/>
        <s v="Maitenance" u="1"/>
        <s v="QSE" u="1"/>
        <s v="IMS, QMS" u="1"/>
        <s v="Supply : Material Handling" u="1"/>
        <s v="IMS, SMS" u="1"/>
        <s v="Produce : Cabin line" u="1"/>
        <s v="Tractor Line " u="1"/>
        <s v="Production engineering : Maintenance" u="1"/>
        <s v="MH Part Inspection " u="1"/>
        <s v="Produce : Final inspection" u="1"/>
        <s v="Metrology" u="1"/>
        <s v="Product Support : Spare parts" u="1"/>
        <s v="Produce : Chassis Line" u="1"/>
        <s v="Produce : Tractor Assembly line" u="1"/>
        <s v="MF Final Inspection " u="1"/>
        <s v="Product Support : _x000a_QA &amp; Service" u="1"/>
      </sharedItems>
    </cacheField>
    <cacheField name="Non conformity description" numFmtId="0">
      <sharedItems longText="1"/>
    </cacheField>
    <cacheField name="Category" numFmtId="0">
      <sharedItems containsBlank="1" count="6">
        <s v="Minor"/>
        <s v="Major"/>
        <s v="Minor "/>
        <s v="Preventive"/>
        <m/>
        <s v="Point d'amélioration "/>
      </sharedItems>
    </cacheField>
    <cacheField name="ISO 9001" numFmtId="0">
      <sharedItems containsBlank="1"/>
    </cacheField>
    <cacheField name="ISO 14001" numFmtId="0">
      <sharedItems containsBlank="1"/>
    </cacheField>
    <cacheField name="ISO 45001" numFmtId="0">
      <sharedItems containsBlank="1"/>
    </cacheField>
    <cacheField name="Others" numFmtId="0">
      <sharedItems containsBlank="1"/>
    </cacheField>
    <cacheField name="Curative Actions" numFmtId="0">
      <sharedItems containsBlank="1"/>
    </cacheField>
    <cacheField name="Cur Act_x000a_Owner" numFmtId="0">
      <sharedItems containsBlank="1"/>
    </cacheField>
    <cacheField name="Cur Act _x000a_Due Date" numFmtId="14">
      <sharedItems containsNonDate="0" containsDate="1" containsString="0" containsBlank="1" minDate="2017-08-29T00:00:00" maxDate="2020-04-18T00:00:00"/>
    </cacheField>
    <cacheField name="Cur Act_x000a_Done date" numFmtId="14">
      <sharedItems containsDate="1" containsBlank="1" containsMixedTypes="1" minDate="2017-01-10T00:00:00" maxDate="2020-01-25T00:00:00"/>
    </cacheField>
    <cacheField name="Corrective Actions" numFmtId="0">
      <sharedItems containsBlank="1" longText="1"/>
    </cacheField>
    <cacheField name="Owner" numFmtId="0">
      <sharedItems containsBlank="1"/>
    </cacheField>
    <cacheField name="Open" numFmtId="14">
      <sharedItems containsSemiMixedTypes="0" containsNonDate="0" containsDate="1" containsString="0" minDate="2016-02-10T00:00:00" maxDate="2020-06-27T00:00:00"/>
    </cacheField>
    <cacheField name="Due date" numFmtId="14">
      <sharedItems containsDate="1" containsBlank="1" containsMixedTypes="1" minDate="2016-02-28T00:00:00" maxDate="2022-03-31T00:00:00"/>
    </cacheField>
    <cacheField name="Deadline" numFmtId="14">
      <sharedItems containsDate="1" containsBlank="1" containsMixedTypes="1" minDate="2016-06-30T00:00:00" maxDate="2022-01-16T00:00:00"/>
    </cacheField>
    <cacheField name="Achieve" numFmtId="14">
      <sharedItems containsDate="1" containsBlank="1" containsMixedTypes="1" minDate="2015-05-25T00:00:00" maxDate="2022-08-24T00:00:00"/>
    </cacheField>
    <cacheField name="P" numFmtId="14">
      <sharedItems containsBlank="1"/>
    </cacheField>
    <cacheField name="D" numFmtId="14">
      <sharedItems containsBlank="1"/>
    </cacheField>
    <cacheField name="C" numFmtId="14">
      <sharedItems containsBlank="1"/>
    </cacheField>
    <cacheField name="A" numFmtId="14">
      <sharedItems containsBlank="1"/>
    </cacheField>
    <cacheField name="Priority" numFmtId="14">
      <sharedItems/>
    </cacheField>
    <cacheField name="Status" numFmtId="14">
      <sharedItems count="4">
        <s v="CLOSED"/>
        <s v="OPEN"/>
        <s v="Waiting for action plan"/>
        <s v="Do not type here" u="1"/>
      </sharedItems>
    </cacheField>
    <cacheField name="Comments"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Theophile CARPENTIER" refreshedDate="45132.414542245373" createdVersion="5" refreshedVersion="5" minRefreshableVersion="3" recordCount="565">
  <cacheSource type="worksheet">
    <worksheetSource name="CAR_DATA"/>
  </cacheSource>
  <cacheFields count="14">
    <cacheField name="Type" numFmtId="0">
      <sharedItems count="2">
        <s v="Ext"/>
        <s v="Int"/>
      </sharedItems>
    </cacheField>
    <cacheField name="N°" numFmtId="0">
      <sharedItems/>
    </cacheField>
    <cacheField name="Category" numFmtId="0">
      <sharedItems containsBlank="1" count="6">
        <s v="Minor"/>
        <s v="Major"/>
        <s v="Minor "/>
        <s v="Preventive"/>
        <m u="1"/>
        <s v="Point d'amélioration " u="1"/>
      </sharedItems>
    </cacheField>
    <cacheField name="Open" numFmtId="14">
      <sharedItems containsSemiMixedTypes="0" containsNonDate="0" containsDate="1" containsString="0" minDate="2016-02-10T00:00:00" maxDate="2023-08-18T00:00:00" count="118">
        <d v="2016-02-10T00:00:00"/>
        <d v="2016-04-27T00:00:00"/>
        <d v="2016-04-26T00:00:00"/>
        <d v="2016-04-28T00:00:00"/>
        <d v="2016-04-22T00:00:00"/>
        <d v="2016-04-25T00:00:00"/>
        <d v="2016-07-27T00:00:00"/>
        <d v="2016-10-03T00:00:00"/>
        <d v="2016-11-18T00:00:00"/>
        <d v="2017-02-28T00:00:00"/>
        <d v="2017-02-24T00:00:00"/>
        <d v="2017-08-28T00:00:00"/>
        <d v="2017-08-29T00:00:00"/>
        <d v="2017-08-23T00:00:00"/>
        <d v="2017-08-24T00:00:00"/>
        <d v="2017-08-30T00:00:00"/>
        <d v="2017-08-31T00:00:00"/>
        <d v="2017-09-04T00:00:00"/>
        <d v="2017-09-11T00:00:00"/>
        <d v="2017-09-12T00:00:00"/>
        <d v="2017-09-13T00:00:00"/>
        <d v="2017-09-06T00:00:00"/>
        <d v="2017-09-08T00:00:00"/>
        <d v="2017-08-25T00:00:00"/>
        <d v="2017-09-07T00:00:00"/>
        <d v="2017-09-28T00:00:00"/>
        <d v="2018-12-21T00:00:00"/>
        <d v="2019-07-25T00:00:00"/>
        <d v="2019-08-30T00:00:00"/>
        <d v="2019-08-27T00:00:00"/>
        <d v="2019-08-28T00:00:00"/>
        <d v="2019-09-19T00:00:00"/>
        <d v="2019-12-18T00:00:00"/>
        <d v="2019-09-11T00:00:00"/>
        <d v="2019-09-12T00:00:00"/>
        <d v="2019-08-26T00:00:00"/>
        <d v="2019-12-03T00:00:00"/>
        <d v="2019-12-02T00:00:00"/>
        <d v="2019-09-27T00:00:00"/>
        <d v="2019-11-02T00:00:00"/>
        <d v="2019-08-23T00:00:00"/>
        <d v="2019-12-06T00:00:00"/>
        <d v="2019-11-26T00:00:00"/>
        <d v="2019-11-27T00:00:00"/>
        <d v="2019-11-28T00:00:00"/>
        <d v="2019-11-29T00:00:00"/>
        <d v="2020-01-24T00:00:00"/>
        <d v="2020-03-10T00:00:00"/>
        <d v="2020-06-26T00:00:00"/>
        <d v="2020-07-01T00:00:00"/>
        <d v="2020-09-02T00:00:00"/>
        <d v="2020-10-07T00:00:00"/>
        <d v="2020-07-08T00:00:00"/>
        <d v="2020-07-17T00:00:00"/>
        <d v="2020-09-09T00:00:00"/>
        <d v="2020-09-10T00:00:00"/>
        <d v="2020-09-11T00:00:00"/>
        <d v="2020-08-26T00:00:00"/>
        <d v="2020-09-18T00:00:00"/>
        <d v="2020-09-03T00:00:00"/>
        <d v="2020-06-17T00:00:00"/>
        <d v="2020-09-07T00:00:00"/>
        <d v="2020-11-30T00:00:00"/>
        <d v="2021-02-11T00:00:00"/>
        <d v="2021-09-22T00:00:00"/>
        <d v="2021-01-25T00:00:00"/>
        <d v="2021-01-15T00:00:00"/>
        <d v="2021-02-03T00:00:00"/>
        <d v="2021-02-05T00:00:00"/>
        <d v="2021-03-19T00:00:00"/>
        <d v="2021-06-28T00:00:00"/>
        <d v="2021-07-08T00:00:00"/>
        <d v="2021-08-25T00:00:00"/>
        <d v="2021-10-04T00:00:00"/>
        <d v="2021-10-18T00:00:00"/>
        <d v="2021-10-19T00:00:00"/>
        <d v="2021-06-01T00:00:00"/>
        <d v="2021-09-08T00:00:00"/>
        <d v="2021-11-03T00:00:00"/>
        <d v="2021-11-30T00:00:00"/>
        <d v="2021-12-09T00:00:00"/>
        <d v="2021-11-24T00:00:00"/>
        <d v="2021-12-22T00:00:00"/>
        <d v="2022-01-28T00:00:00"/>
        <d v="2022-01-26T00:00:00"/>
        <d v="2021-10-15T00:00:00"/>
        <d v="2022-03-07T00:00:00"/>
        <d v="2022-03-10T00:00:00"/>
        <d v="2022-02-16T00:00:00"/>
        <d v="2022-04-29T00:00:00"/>
        <d v="2022-02-08T00:00:00"/>
        <d v="2020-04-29T00:00:00"/>
        <d v="2022-05-05T00:00:00"/>
        <d v="2022-05-02T00:00:00"/>
        <d v="2022-06-28T00:00:00"/>
        <d v="2022-06-02T00:00:00"/>
        <d v="2022-07-22T00:00:00"/>
        <d v="2022-10-24T00:00:00"/>
        <d v="2022-12-05T00:00:00"/>
        <d v="2022-11-16T00:00:00"/>
        <d v="2022-09-13T00:00:00"/>
        <d v="2023-01-23T00:00:00"/>
        <d v="2023-01-30T00:00:00"/>
        <d v="2022-10-19T00:00:00"/>
        <d v="2021-11-08T00:00:00"/>
        <d v="2023-05-03T00:00:00"/>
        <d v="2023-05-05T00:00:00"/>
        <d v="2023-05-16T00:00:00"/>
        <d v="2023-05-12T00:00:00"/>
        <d v="2023-06-21T00:00:00"/>
        <d v="2023-06-29T00:00:00"/>
        <d v="2023-07-06T00:00:00"/>
        <d v="2023-07-07T00:00:00"/>
        <d v="2023-07-08T00:00:00"/>
        <d v="2023-07-09T00:00:00"/>
        <d v="2023-07-10T00:00:00"/>
        <d v="2023-08-17T00:00:00"/>
        <d v="2023-07-19T00:00:00"/>
      </sharedItems>
      <fieldGroup par="13" base="3">
        <rangePr groupBy="months" startDate="2016-02-10T00:00:00" endDate="2023-08-18T00:00:00"/>
        <groupItems count="14">
          <s v="&lt;10/02/2016"/>
          <s v="janv"/>
          <s v="févr"/>
          <s v="mars"/>
          <s v="avr"/>
          <s v="mai"/>
          <s v="juin"/>
          <s v="juil"/>
          <s v="août"/>
          <s v="sept"/>
          <s v="oct"/>
          <s v="nov"/>
          <s v="déc"/>
          <s v="&gt;18/08/2023"/>
        </groupItems>
      </fieldGroup>
    </cacheField>
    <cacheField name="Due date" numFmtId="14">
      <sharedItems containsNonDate="0" containsDate="1" containsString="0" containsBlank="1" minDate="2016-02-28T00:00:00" maxDate="2024-01-02T00:00:00"/>
    </cacheField>
    <cacheField name="Deadline" numFmtId="0">
      <sharedItems containsDate="1" containsBlank="1" containsMixedTypes="1" minDate="2016-06-30T00:00:00" maxDate="2024-01-02T00:00:00"/>
    </cacheField>
    <cacheField name="Achieve" numFmtId="0">
      <sharedItems containsNonDate="0" containsDate="1" containsString="0" containsBlank="1" minDate="2015-05-25T00:00:00" maxDate="2023-07-22T00:00:00"/>
    </cacheField>
    <cacheField name="P" numFmtId="0">
      <sharedItems containsBlank="1"/>
    </cacheField>
    <cacheField name="D" numFmtId="0">
      <sharedItems containsBlank="1"/>
    </cacheField>
    <cacheField name="C" numFmtId="0">
      <sharedItems containsBlank="1"/>
    </cacheField>
    <cacheField name="A" numFmtId="0">
      <sharedItems containsBlank="1"/>
    </cacheField>
    <cacheField name="Status" numFmtId="14">
      <sharedItems count="3">
        <s v="CLOSED"/>
        <s v="OPEN"/>
        <s v="Waiting for action plan"/>
      </sharedItems>
    </cacheField>
    <cacheField name="Retard" numFmtId="0">
      <sharedItems count="2">
        <s v="Retard"/>
        <s v="OK"/>
      </sharedItems>
    </cacheField>
    <cacheField name="Années" numFmtId="0" databaseField="0">
      <fieldGroup base="3">
        <rangePr groupBy="years" startDate="2016-02-10T00:00:00" endDate="2023-08-18T00:00:00"/>
        <groupItems count="10">
          <s v="&lt;10/02/2016"/>
          <s v="2016"/>
          <s v="2017"/>
          <s v="2018"/>
          <s v="2019"/>
          <s v="2020"/>
          <s v="2021"/>
          <s v="2022"/>
          <s v="2023"/>
          <s v="&gt;18/08/2023"/>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56">
  <r>
    <n v="1"/>
    <x v="0"/>
    <x v="0"/>
    <s v="EC certification audit"/>
    <x v="0"/>
    <x v="0"/>
    <x v="0"/>
    <s v="The procedure for applying a type approval or extension is not sufficiently described. Procedure should include the responsibilities and the flow of information. The reasons for a technical change should be mentioned."/>
    <x v="0"/>
    <m/>
    <m/>
    <m/>
    <s v="X"/>
    <m/>
    <m/>
    <m/>
    <m/>
    <s v="Procedure of EC approval._x000a_Procédure of change management."/>
    <s v="Iino san"/>
    <d v="2016-02-10T00:00:00"/>
    <d v="2016-12-01T00:00:00"/>
    <d v="2016-08-31T00:00:00"/>
    <d v="2017-08-23T00:00:00"/>
    <s v="X"/>
    <s v="x"/>
    <s v="x"/>
    <s v="x"/>
    <s v="HIGH"/>
    <x v="0"/>
    <s v="Procedure  to check with IINO san"/>
  </r>
  <r>
    <n v="2"/>
    <x v="0"/>
    <x v="0"/>
    <s v="EC certification audit"/>
    <x v="1"/>
    <x v="0"/>
    <x v="1"/>
    <s v="The procedure for recall is not described. The Procedure should contain the basic of traceability  to deals with custumers , responibilities, flow of information and information about this case to KBA."/>
    <x v="0"/>
    <m/>
    <m/>
    <m/>
    <s v="X"/>
    <m/>
    <m/>
    <m/>
    <m/>
    <s v="- Precision in QA manual or procedure of &quot;recall of product&quot; in case of danger for human healthy and environmental"/>
    <s v="Iino san"/>
    <d v="2016-02-10T00:00:00"/>
    <d v="2016-12-01T00:00:00"/>
    <d v="2016-08-31T00:00:00"/>
    <d v="2016-08-31T00:00:00"/>
    <s v="X"/>
    <s v="x"/>
    <s v="x"/>
    <s v="x"/>
    <s v="HIGH"/>
    <x v="0"/>
    <s v="The chapter 5-6 of the QA manuel is dealing with the recall procedure_x000a_Management procedure to check with Paulo PINZON"/>
  </r>
  <r>
    <n v="3"/>
    <x v="0"/>
    <x v="0"/>
    <s v="EC certification audit"/>
    <x v="2"/>
    <x v="1"/>
    <x v="2"/>
    <s v="The procedure for COP tests is not described. The procedure should include the test frequency and following test criteria - break function, tym-rim combination, pass by noise and noise at driver, rear marking plate, cabin glazing, driver seat lamps, weignt, outside dimension, emission system a.s.o... Plus the records of the MQ-test or a refrence the relevant inspection record."/>
    <x v="0"/>
    <m/>
    <m/>
    <m/>
    <s v="X"/>
    <m/>
    <m/>
    <m/>
    <m/>
    <s v="COP test procedures:_x000a_- Test instructions for each MQ test_x000a_- Records"/>
    <s v="Fujino san"/>
    <d v="2016-02-10T00:00:00"/>
    <d v="2016-12-01T00:00:00"/>
    <d v="2016-08-31T00:00:00"/>
    <d v="2016-08-31T00:00:00"/>
    <s v="X"/>
    <s v="x"/>
    <s v="x"/>
    <s v="x"/>
    <s v="HIGH"/>
    <x v="0"/>
    <s v="Procedure and instructions to check with FUJINO san"/>
  </r>
  <r>
    <n v="4"/>
    <x v="0"/>
    <x v="0"/>
    <s v="EC certification audit"/>
    <x v="3"/>
    <x v="2"/>
    <x v="3"/>
    <s v="The current brake test do not meet exactely the requirement for a fucntional test, the deceleration is not measured and not documented. Furthermore, the brake test for the  trailer brake control should be modified- the effect of pedal force for the pilot pressure is not in consideration._x000a_The lightning adjustment is not suitable."/>
    <x v="0"/>
    <m/>
    <m/>
    <m/>
    <s v="X"/>
    <m/>
    <m/>
    <m/>
    <m/>
    <s v="Instruction of test of brake with deceleration unit._x000a_Instruction of brake with trailer_x000a_Instruction of lightning test."/>
    <s v="Domoto san"/>
    <d v="2016-02-10T00:00:00"/>
    <d v="2016-03-31T00:00:00"/>
    <d v="2016-08-31T00:00:00"/>
    <d v="2016-09-15T00:00:00"/>
    <s v="X"/>
    <s v="x"/>
    <s v="x"/>
    <s v="x"/>
    <s v="HIGH"/>
    <x v="0"/>
    <s v="Approved 30/09/2016"/>
  </r>
  <r>
    <n v="5"/>
    <x v="0"/>
    <x v="0"/>
    <s v="EC certification audit"/>
    <x v="4"/>
    <x v="2"/>
    <x v="4"/>
    <s v="The torque wrench, belonging to a special charateristic S-mark is not clearly assigned (example: chassis assembly)"/>
    <x v="0"/>
    <m/>
    <m/>
    <m/>
    <s v="X"/>
    <m/>
    <m/>
    <m/>
    <m/>
    <s v="Procedure of identification and use of instruments (torque wrench) for special characteristic &quot;Kaku S&quot;_x000a_Procedure of calibration of instruments."/>
    <s v="Fujino san"/>
    <d v="2016-02-10T00:00:00"/>
    <d v="2016-02-28T00:00:00"/>
    <d v="2016-08-31T00:00:00"/>
    <d v="2016-08-25T00:00:00"/>
    <s v="X"/>
    <s v="x"/>
    <s v="x"/>
    <s v="x"/>
    <s v="HIGH"/>
    <x v="0"/>
    <s v="Approved 30/09/2016"/>
  </r>
  <r>
    <n v="6"/>
    <x v="0"/>
    <x v="0"/>
    <s v="EC certification audit"/>
    <x v="5"/>
    <x v="1"/>
    <x v="2"/>
    <s v="The measuring instruments are not completely contain in the monitoring for measurement equipment (example: test area for incoming goods)"/>
    <x v="0"/>
    <m/>
    <m/>
    <m/>
    <s v="X"/>
    <m/>
    <m/>
    <m/>
    <m/>
    <s v="Metrologie procedure of management of all measurement instruments."/>
    <s v="Fujino san"/>
    <d v="2016-02-10T00:00:00"/>
    <d v="2016-02-28T00:00:00"/>
    <d v="2016-08-31T00:00:00"/>
    <d v="2016-06-01T00:00:00"/>
    <s v="X"/>
    <s v="x"/>
    <s v="x"/>
    <s v="x"/>
    <s v="HIGH"/>
    <x v="0"/>
    <s v="Approved 30/09/2016"/>
  </r>
  <r>
    <n v="7"/>
    <x v="0"/>
    <x v="0"/>
    <s v="EC certification audit"/>
    <x v="6"/>
    <x v="2"/>
    <x v="5"/>
    <s v="Drawing characteristics are not in accordance with examinated and recorded test dat (symbol-red arrow) example: incoming inspection"/>
    <x v="0"/>
    <m/>
    <m/>
    <m/>
    <s v="X"/>
    <m/>
    <m/>
    <m/>
    <m/>
    <s v="Instruction of incoming test inspection._x000a_Awareness of inspectors."/>
    <s v="Fujino san"/>
    <d v="2016-02-10T00:00:00"/>
    <d v="2016-03-30T00:00:00"/>
    <d v="2016-08-31T00:00:00"/>
    <d v="2016-10-18T00:00:00"/>
    <s v="X"/>
    <s v="x"/>
    <s v="x"/>
    <s v="x"/>
    <s v="HIGH"/>
    <x v="0"/>
    <s v="Approved 4/11/16"/>
  </r>
  <r>
    <n v="8"/>
    <x v="0"/>
    <x v="1"/>
    <s v="Internal Audit"/>
    <x v="7"/>
    <x v="1"/>
    <x v="2"/>
    <s v="Non conformity management is not yet under control (approval, procedure difusion, efficiency evaluating, treatment time plate fulfilment)"/>
    <x v="0"/>
    <s v="X"/>
    <m/>
    <m/>
    <m/>
    <m/>
    <m/>
    <m/>
    <m/>
    <m/>
    <s v="Fujino san"/>
    <d v="2016-04-27T00:00:00"/>
    <d v="2016-10-30T00:00:00"/>
    <d v="2016-10-30T00:00:00"/>
    <d v="2016-10-31T00:00:00"/>
    <s v="X"/>
    <s v="x"/>
    <s v="x"/>
    <s v="x"/>
    <s v="MEDIUM"/>
    <x v="0"/>
    <s v="Approved 4/11/16"/>
  </r>
  <r>
    <n v="9"/>
    <x v="0"/>
    <x v="1"/>
    <s v="Internal Audit"/>
    <x v="8"/>
    <x v="1"/>
    <x v="2"/>
    <s v="The procedures of QMS are established but not approved, non diffused) ; there was no employee communication"/>
    <x v="0"/>
    <s v="X"/>
    <m/>
    <m/>
    <m/>
    <m/>
    <m/>
    <m/>
    <m/>
    <m/>
    <s v="Fujino san"/>
    <d v="2016-04-27T00:00:00"/>
    <d v="2016-10-30T00:00:00"/>
    <d v="2016-10-30T00:00:00"/>
    <d v="2016-10-03T00:00:00"/>
    <s v="X"/>
    <s v="x"/>
    <s v="x"/>
    <s v="x"/>
    <s v="MEDIUM"/>
    <x v="0"/>
    <s v="Approved 4/11/16"/>
  </r>
  <r>
    <n v="10"/>
    <x v="0"/>
    <x v="1"/>
    <s v="Internal Audit"/>
    <x v="9"/>
    <x v="1"/>
    <x v="6"/>
    <s v="the D.U. (risk evaluation) was not yet finalized after 10 months of activities (mass production)"/>
    <x v="1"/>
    <m/>
    <m/>
    <s v="X"/>
    <m/>
    <m/>
    <m/>
    <m/>
    <m/>
    <s v="Finalize the risk analysis for 2016_x000a_Making planning (action plan) in order to reduce risk"/>
    <s v="C.CAULIEZ"/>
    <d v="2016-04-26T00:00:00"/>
    <d v="2016-12-31T00:00:00"/>
    <d v="2016-06-30T00:00:00"/>
    <d v="2016-06-30T00:00:00"/>
    <s v="X"/>
    <s v="x"/>
    <s v="x"/>
    <s v="x"/>
    <s v="HIGH"/>
    <x v="0"/>
    <s v="Action plan to review in december 2016 for advancement"/>
  </r>
  <r>
    <n v="11"/>
    <x v="0"/>
    <x v="1"/>
    <s v="Internal Audit"/>
    <x v="10"/>
    <x v="1"/>
    <x v="6"/>
    <s v="The procedures of SMS are not approved and communicated (on going)"/>
    <x v="0"/>
    <m/>
    <m/>
    <s v="X"/>
    <m/>
    <m/>
    <m/>
    <m/>
    <m/>
    <s v="French version already exist ; need to be translate to english"/>
    <s v="Komo san"/>
    <d v="2016-04-26T00:00:00"/>
    <d v="2016-06-30T00:00:00"/>
    <d v="2016-10-30T00:00:00"/>
    <d v="2016-10-03T00:00:00"/>
    <s v="X"/>
    <s v="x"/>
    <s v="x"/>
    <s v="x"/>
    <s v="HIGH"/>
    <x v="0"/>
    <s v="Approved 4/11/16"/>
  </r>
  <r>
    <n v="12"/>
    <x v="0"/>
    <x v="1"/>
    <s v="Internal Audit"/>
    <x v="11"/>
    <x v="1"/>
    <x v="6"/>
    <s v="Regulation requirements were not presented and the conformity was not done ; neverthess a sub-contractor was taken to do the regulation referentials (on going)"/>
    <x v="0"/>
    <m/>
    <m/>
    <s v="X"/>
    <m/>
    <m/>
    <m/>
    <m/>
    <m/>
    <s v="Check all text file with Ecoline software"/>
    <s v="Komo san"/>
    <d v="2016-04-26T00:00:00"/>
    <d v="2016-10-14T00:00:00"/>
    <d v="2016-10-30T00:00:00"/>
    <d v="2016-04-30T00:00:00"/>
    <s v="X"/>
    <s v="x"/>
    <s v="x"/>
    <s v="x"/>
    <s v="MEDIUM"/>
    <x v="0"/>
    <s v="Echoline in place and followed"/>
  </r>
  <r>
    <n v="13"/>
    <x v="0"/>
    <x v="1"/>
    <s v="Internal Audit"/>
    <x v="12"/>
    <x v="1"/>
    <x v="7"/>
    <s v="Environmental analysis not yet formalized"/>
    <x v="1"/>
    <m/>
    <s v="X"/>
    <m/>
    <m/>
    <m/>
    <m/>
    <m/>
    <m/>
    <s v="Complete action with TDC software"/>
    <s v="Komo san"/>
    <d v="2016-04-28T00:00:00"/>
    <d v="2016-06-30T00:00:00"/>
    <d v="2016-06-30T00:00:00"/>
    <d v="2016-10-03T00:00:00"/>
    <s v="X"/>
    <s v="x"/>
    <s v="x"/>
    <s v="x"/>
    <s v="HIGH"/>
    <x v="0"/>
    <s v="Approved 4/11/16"/>
  </r>
  <r>
    <n v="14"/>
    <x v="0"/>
    <x v="1"/>
    <s v="Internal Audit"/>
    <x v="13"/>
    <x v="1"/>
    <x v="7"/>
    <s v="Conformity to the regulations is mandatory in order to have a global view of the &quot;dossier d'autorisation d'exploitation&quot; ; the software GDAF is not updated. The intergration of the regulation watchfullness (veille reglementaire) is necessary"/>
    <x v="1"/>
    <m/>
    <s v="X"/>
    <m/>
    <m/>
    <m/>
    <m/>
    <m/>
    <m/>
    <s v="Check all files with Ecoline software"/>
    <s v="Komo san"/>
    <d v="2016-04-28T00:00:00"/>
    <d v="2016-10-07T00:00:00"/>
    <d v="2016-06-30T00:00:00"/>
    <d v="2016-10-03T00:00:00"/>
    <s v="X"/>
    <s v="x"/>
    <s v="x"/>
    <s v="x"/>
    <s v="HIGH"/>
    <x v="0"/>
    <s v="Approved 4/11/16"/>
  </r>
  <r>
    <n v="15"/>
    <x v="0"/>
    <x v="1"/>
    <s v="Internal Audit"/>
    <x v="14"/>
    <x v="1"/>
    <x v="7"/>
    <s v="Within the internal communication, employee sensitization, it is necessary to communicate the environmental objectives, the KPI dashboard and the main impacts and aspects of each dpt"/>
    <x v="1"/>
    <m/>
    <s v="X"/>
    <m/>
    <m/>
    <m/>
    <m/>
    <m/>
    <m/>
    <s v="Post a chart of KPI"/>
    <s v="Komo san"/>
    <d v="2016-04-28T00:00:00"/>
    <d v="2016-06-30T00:00:00"/>
    <d v="2016-06-30T00:00:00"/>
    <d v="2016-05-30T00:00:00"/>
    <s v="X"/>
    <s v="x"/>
    <s v="x"/>
    <s v="x"/>
    <s v="HIGH"/>
    <x v="0"/>
    <s v="Vu Programme and KPI_x000a_Approved 30/9/16"/>
  </r>
  <r>
    <n v="16"/>
    <x v="0"/>
    <x v="1"/>
    <s v="Internal Audit"/>
    <x v="15"/>
    <x v="1"/>
    <x v="7"/>
    <s v="Management of the non-compliance, it exists a follow up board and a KPI &quot;E&quot; in the production meeting room ; During the audit of Material Handling, we have discussed about a acid leak from a lift truck ; this incident is not known by Env. team ; It is necessary to make an analysis of incidents and save it."/>
    <x v="2"/>
    <m/>
    <s v="X"/>
    <m/>
    <m/>
    <m/>
    <m/>
    <m/>
    <m/>
    <s v="Create an incident form_x000a_Inform / aware the employee that in case of accident, they must contact PE section and Env. Eng."/>
    <s v="Komo san"/>
    <d v="2016-04-28T00:00:00"/>
    <d v="2016-06-10T00:00:00"/>
    <d v="2016-10-30T00:00:00"/>
    <d v="2016-10-03T00:00:00"/>
    <s v="X"/>
    <s v="x"/>
    <s v="x"/>
    <s v="x"/>
    <s v="MEDIUM"/>
    <x v="0"/>
    <s v="Approved 4/11/16"/>
  </r>
  <r>
    <n v="17"/>
    <x v="0"/>
    <x v="1"/>
    <s v="Internal Audit"/>
    <x v="16"/>
    <x v="1"/>
    <x v="7"/>
    <s v="Emergency management: define emergency situations to provide the training and necessary awareness. "/>
    <x v="2"/>
    <m/>
    <s v="X"/>
    <m/>
    <m/>
    <m/>
    <m/>
    <m/>
    <m/>
    <s v="Establish a training and awareness plan "/>
    <s v="Komo san"/>
    <d v="2016-04-28T00:00:00"/>
    <d v="2016-12-31T00:00:00"/>
    <d v="2016-10-30T00:00:00"/>
    <d v="2016-11-09T00:00:00"/>
    <s v="X"/>
    <s v="x"/>
    <s v="x"/>
    <s v="x"/>
    <s v="MEDIUM"/>
    <x v="0"/>
    <s v="Training session done _x000a_Approved 10 nov 2016"/>
  </r>
  <r>
    <n v="18"/>
    <x v="0"/>
    <x v="1"/>
    <s v="Internal Audit"/>
    <x v="17"/>
    <x v="1"/>
    <x v="7"/>
    <s v="KPI are in place but define the objectives of 2016 and Program"/>
    <x v="2"/>
    <m/>
    <s v="X"/>
    <m/>
    <m/>
    <m/>
    <m/>
    <m/>
    <m/>
    <s v="Create a program of environmental management that sets out the objectives"/>
    <s v="Komo san"/>
    <d v="2016-04-28T00:00:00"/>
    <d v="2016-06-17T00:00:00"/>
    <d v="2016-10-30T00:00:00"/>
    <d v="2016-11-10T00:00:00"/>
    <s v="X"/>
    <s v="x"/>
    <s v="x"/>
    <s v="x"/>
    <s v="MEDIUM"/>
    <x v="0"/>
    <s v="Programm for I &amp;Q&amp;S&amp;E_x000a_Approved 10/11/16"/>
  </r>
  <r>
    <n v="19"/>
    <x v="0"/>
    <x v="1"/>
    <s v="Internal Audit"/>
    <x v="18"/>
    <x v="1"/>
    <x v="7"/>
    <s v="Key Performance Indicator (KPI): formalize the objectives and updating the curves_x000a_Define a way of communication"/>
    <x v="2"/>
    <m/>
    <s v="X"/>
    <m/>
    <m/>
    <m/>
    <m/>
    <m/>
    <m/>
    <s v="Post a chart of KPI and realize visual management"/>
    <s v="Komo san"/>
    <d v="2016-04-28T00:00:00"/>
    <d v="2016-06-30T00:00:00"/>
    <d v="2016-10-30T00:00:00"/>
    <d v="2016-10-03T00:00:00"/>
    <s v="X"/>
    <s v="x"/>
    <s v="x"/>
    <s v="x"/>
    <s v="MEDIUM"/>
    <x v="0"/>
    <s v="Approved 4/11/16"/>
  </r>
  <r>
    <n v="20"/>
    <x v="0"/>
    <x v="1"/>
    <s v="Internal Audit"/>
    <x v="19"/>
    <x v="1"/>
    <x v="7"/>
    <s v="The local storage of gas cylinders is not identified, not secured._x000a_6 tanks are stored outisde in decanting area near truck way (safety and environnement risks)"/>
    <x v="2"/>
    <m/>
    <s v="X"/>
    <m/>
    <m/>
    <m/>
    <m/>
    <m/>
    <m/>
    <s v="Consider countermeasure of storage + labelling"/>
    <s v="Komo san"/>
    <d v="2016-04-28T00:00:00"/>
    <d v="2016-11-30T00:00:00"/>
    <d v="2016-10-30T00:00:00"/>
    <d v="2016-10-03T00:00:00"/>
    <s v="X"/>
    <s v="x"/>
    <s v="x"/>
    <s v="x"/>
    <s v="MEDIUM"/>
    <x v="0"/>
    <s v="Approved 17/11/2016"/>
  </r>
  <r>
    <n v="21"/>
    <x v="0"/>
    <x v="1"/>
    <s v="Internal Audit"/>
    <x v="20"/>
    <x v="1"/>
    <x v="7"/>
    <s v="Organization of the waste area ; identify the position of containers (wood pallet / plastics / Metal) ; Glass container and Electronic waste container to put in place"/>
    <x v="2"/>
    <m/>
    <s v="X"/>
    <m/>
    <m/>
    <m/>
    <m/>
    <m/>
    <m/>
    <s v="Ask SUEZ for a proposal_x000a_Relocate the waste area in front of the employee entrance_x000a_Put in place the containers for glass and electronic hasards"/>
    <s v="Komo san"/>
    <d v="2016-04-28T00:00:00"/>
    <d v="2016-06-30T00:00:00"/>
    <d v="2016-10-30T00:00:00"/>
    <d v="2016-09-15T00:00:00"/>
    <s v="X"/>
    <s v="x"/>
    <s v="x"/>
    <s v="x"/>
    <s v="MEDIUM"/>
    <x v="0"/>
    <s v="Sub contractor SUEZ_x000a_Approved 3/10/16"/>
  </r>
  <r>
    <n v="22"/>
    <x v="0"/>
    <x v="1"/>
    <s v="Internal Audit"/>
    <x v="21"/>
    <x v="2"/>
    <x v="4"/>
    <s v="The training needs are not correctly formalized ; training plan does not exist at the Prod management level ; The internal training is done through a skill matrix but not on every workstations"/>
    <x v="0"/>
    <s v="X"/>
    <s v="X"/>
    <s v="X"/>
    <m/>
    <m/>
    <m/>
    <m/>
    <m/>
    <s v="The training plan is managed by HR_x000a_It was updated accordingly the production needs"/>
    <s v="CERIANI"/>
    <d v="2016-04-22T00:00:00"/>
    <d v="2016-10-30T00:00:00"/>
    <d v="2016-10-30T00:00:00"/>
    <d v="2016-11-10T00:00:00"/>
    <s v="X"/>
    <s v="x"/>
    <s v="x"/>
    <s v="x"/>
    <s v="MEDIUM"/>
    <x v="0"/>
    <s v="Approved 10/11/2016"/>
  </r>
  <r>
    <n v="23"/>
    <x v="0"/>
    <x v="1"/>
    <s v="Internal Audit"/>
    <x v="22"/>
    <x v="2"/>
    <x v="8"/>
    <s v="Chemical product management ; MDS not available"/>
    <x v="1"/>
    <m/>
    <m/>
    <s v="X"/>
    <m/>
    <m/>
    <m/>
    <m/>
    <m/>
    <s v="Update of MSDS"/>
    <s v="MERROUCHE"/>
    <d v="2016-04-25T00:00:00"/>
    <d v="2016-06-30T00:00:00"/>
    <d v="2016-06-30T00:00:00"/>
    <d v="2016-06-30T00:00:00"/>
    <s v="X"/>
    <s v="x"/>
    <s v="x"/>
    <s v="x"/>
    <s v="HIGH"/>
    <x v="0"/>
    <s v="Approved 18/7/16"/>
  </r>
  <r>
    <n v="24"/>
    <x v="0"/>
    <x v="1"/>
    <s v="Internal Audit"/>
    <x v="23"/>
    <x v="2"/>
    <x v="8"/>
    <s v="No safety training at the work station for the new employee"/>
    <x v="1"/>
    <m/>
    <m/>
    <s v="X"/>
    <m/>
    <m/>
    <m/>
    <m/>
    <m/>
    <s v="Creation of a document with Safety and HR_x000a_Deploy for BIG SUB line"/>
    <s v="MERROUCHE"/>
    <d v="2016-04-25T00:00:00"/>
    <d v="2016-11-30T00:00:00"/>
    <d v="2016-06-30T00:00:00"/>
    <d v="2016-06-30T00:00:00"/>
    <s v="X"/>
    <s v="x"/>
    <s v="x"/>
    <s v="x"/>
    <s v="HIGH"/>
    <x v="0"/>
    <s v="Document created_x000a_Safety training to finished for every workers_x000a_Delayed : new tardet date defined"/>
  </r>
  <r>
    <n v="25"/>
    <x v="0"/>
    <x v="1"/>
    <s v="Internal Audit"/>
    <x v="24"/>
    <x v="2"/>
    <x v="8"/>
    <s v="Console workstation : mix of parts between OK and NOK parts on a dolly without identification"/>
    <x v="1"/>
    <s v="X"/>
    <m/>
    <m/>
    <m/>
    <m/>
    <m/>
    <m/>
    <m/>
    <s v="Review the flow of NC parts_x000a_Review the NC area"/>
    <s v="MERROUCHE"/>
    <d v="2016-04-25T00:00:00"/>
    <d v="2016-06-30T00:00:00"/>
    <d v="2016-06-30T00:00:00"/>
    <d v="2016-06-30T00:00:00"/>
    <s v="X"/>
    <s v="x"/>
    <s v="x"/>
    <s v="x"/>
    <s v="HIGH"/>
    <x v="0"/>
    <s v="Approved 15/7/16"/>
  </r>
  <r>
    <n v="26"/>
    <x v="0"/>
    <x v="1"/>
    <s v="Internal Audit"/>
    <x v="25"/>
    <x v="2"/>
    <x v="8"/>
    <s v="Front PTO workstation : it is possible to mix US and EU versions (no explanation ; visual management)"/>
    <x v="0"/>
    <s v="X"/>
    <m/>
    <m/>
    <m/>
    <m/>
    <m/>
    <m/>
    <m/>
    <s v="Update of documentation to avoid mix"/>
    <s v="MERROUCHE"/>
    <d v="2016-04-25T00:00:00"/>
    <d v="2016-10-30T00:00:00"/>
    <d v="2016-10-30T00:00:00"/>
    <d v="2016-07-29T00:00:00"/>
    <s v="X"/>
    <s v="x"/>
    <s v="x"/>
    <s v="x"/>
    <s v="MEDIUM"/>
    <x v="0"/>
    <s v="Approved 15/9/16"/>
  </r>
  <r>
    <n v="27"/>
    <x v="0"/>
    <x v="1"/>
    <s v="Internal Audit"/>
    <x v="26"/>
    <x v="2"/>
    <x v="8"/>
    <s v="To use aerosol, the safety glasses are not used ; it does not respect the MDS"/>
    <x v="0"/>
    <m/>
    <m/>
    <s v="X"/>
    <m/>
    <m/>
    <m/>
    <m/>
    <m/>
    <s v="Train worker for the correct use of the spray according to the MSDS"/>
    <s v="MERROUCHE"/>
    <d v="2016-04-25T00:00:00"/>
    <d v="2016-12-31T00:00:00"/>
    <d v="2016-10-30T00:00:00"/>
    <d v="2016-10-30T00:00:00"/>
    <s v="X"/>
    <s v="x"/>
    <s v="x"/>
    <s v="x"/>
    <s v="MEDIUM"/>
    <x v="0"/>
    <s v="action to review in line_x000a_New delay for approval"/>
  </r>
  <r>
    <n v="28"/>
    <x v="0"/>
    <x v="1"/>
    <s v="Internal Audit"/>
    <x v="27"/>
    <x v="2"/>
    <x v="8"/>
    <s v="Rear window workstation ; the check sheet for the crane is not updated for April 2016"/>
    <x v="0"/>
    <m/>
    <m/>
    <s v="X"/>
    <m/>
    <m/>
    <m/>
    <m/>
    <m/>
    <s v="Crane is not used - NC not applicable"/>
    <s v="MERROUCHE"/>
    <d v="2016-04-25T00:00:00"/>
    <d v="2016-10-30T00:00:00"/>
    <d v="2016-10-30T00:00:00"/>
    <d v="2016-07-18T00:00:00"/>
    <s v="X"/>
    <s v="x"/>
    <s v="x"/>
    <s v="x"/>
    <s v="MEDIUM"/>
    <x v="0"/>
    <s v="Approved 15/9/16"/>
  </r>
  <r>
    <n v="29"/>
    <x v="0"/>
    <x v="1"/>
    <s v="Internal Audit"/>
    <x v="28"/>
    <x v="2"/>
    <x v="8"/>
    <s v="No manual or instruction for the handling device of the front window and for the window assembly"/>
    <x v="0"/>
    <m/>
    <m/>
    <s v="X"/>
    <m/>
    <m/>
    <m/>
    <m/>
    <m/>
    <s v="Creation of a work instruction"/>
    <s v="MERROUCHE"/>
    <d v="2016-04-25T00:00:00"/>
    <d v="2016-10-30T00:00:00"/>
    <d v="2016-10-30T00:00:00"/>
    <d v="2016-07-18T00:00:00"/>
    <s v="X"/>
    <s v="x"/>
    <s v="x"/>
    <s v="x"/>
    <s v="MEDIUM"/>
    <x v="0"/>
    <s v="Approved 15/9/16"/>
  </r>
  <r>
    <n v="30"/>
    <x v="0"/>
    <x v="1"/>
    <s v="Internal Audit"/>
    <x v="29"/>
    <x v="2"/>
    <x v="9"/>
    <s v="Workstation 14 : 2 torque wrench not listed"/>
    <x v="0"/>
    <s v="X"/>
    <m/>
    <m/>
    <m/>
    <m/>
    <m/>
    <m/>
    <m/>
    <s v="Modify the working instruction &amp; sheet"/>
    <s v="CARREAU"/>
    <d v="2016-04-22T00:00:00"/>
    <d v="2016-10-30T00:00:00"/>
    <d v="2016-10-30T00:00:00"/>
    <d v="2016-06-01T00:00:00"/>
    <s v="X"/>
    <s v="x"/>
    <s v="x"/>
    <s v="x"/>
    <s v="MEDIUM"/>
    <x v="0"/>
    <s v="Approved 8/7/16"/>
  </r>
  <r>
    <n v="31"/>
    <x v="0"/>
    <x v="1"/>
    <s v="Internal Audit"/>
    <x v="30"/>
    <x v="2"/>
    <x v="9"/>
    <s v="Workstation 11 : wrong ergonomy of the worker for the seat pumping_x000a_Workstation 13 : mobile step ; risk of shocks on the ankle"/>
    <x v="0"/>
    <m/>
    <m/>
    <s v="X"/>
    <m/>
    <m/>
    <m/>
    <m/>
    <m/>
    <s v="Modification of tooling"/>
    <s v="CARREAU"/>
    <d v="2016-04-22T00:00:00"/>
    <d v="2016-10-30T00:00:00"/>
    <d v="2016-10-30T00:00:00"/>
    <d v="2016-06-30T00:00:00"/>
    <s v="X"/>
    <s v="x"/>
    <s v="x"/>
    <s v="x"/>
    <s v="MEDIUM"/>
    <x v="0"/>
    <s v="Approved 8/7/16"/>
  </r>
  <r>
    <n v="32"/>
    <x v="0"/>
    <x v="1"/>
    <s v="Internal Audit"/>
    <x v="31"/>
    <x v="2"/>
    <x v="10"/>
    <s v="Safety Equipment use and defintion :_x000a_Use of DECAPEX with wrong safety equipment (no mask)_x000a_Ear plug not used_x000a_Press table not fixxed"/>
    <x v="1"/>
    <m/>
    <m/>
    <s v="X"/>
    <m/>
    <m/>
    <m/>
    <m/>
    <m/>
    <s v="Applying the safety rules for the use of DECAPEX_x000a_Request ZF to modifiy the masking"/>
    <s v="POGORZELZYK"/>
    <d v="2016-04-22T00:00:00"/>
    <d v="2016-06-30T00:00:00"/>
    <d v="2016-06-30T00:00:00"/>
    <d v="2016-08-31T00:00:00"/>
    <s v="X"/>
    <s v="x"/>
    <s v="x"/>
    <s v="x"/>
    <s v="HIGH"/>
    <x v="0"/>
    <s v="Approved 15/9/16"/>
  </r>
  <r>
    <n v="33"/>
    <x v="0"/>
    <x v="1"/>
    <s v="Internal Audit"/>
    <x v="32"/>
    <x v="2"/>
    <x v="10"/>
    <s v="Document management : Workstandards not udated after the change from 8 to 10 workstations ; No reference in the document (date/name/check)"/>
    <x v="0"/>
    <s v="X"/>
    <m/>
    <m/>
    <m/>
    <m/>
    <m/>
    <m/>
    <m/>
    <s v="Update of standards"/>
    <s v="POGORZELZYK"/>
    <d v="2016-04-22T00:00:00"/>
    <d v="2016-10-30T00:00:00"/>
    <d v="2016-10-30T00:00:00"/>
    <s v="30//9/16"/>
    <s v="X"/>
    <s v="x"/>
    <s v="x"/>
    <s v="x"/>
    <s v="MEDIUM"/>
    <x v="0"/>
    <s v="Approved  28/10/16"/>
  </r>
  <r>
    <n v="34"/>
    <x v="0"/>
    <x v="1"/>
    <s v="Internal Audit"/>
    <x v="33"/>
    <x v="2"/>
    <x v="11"/>
    <s v="Proceedure of management in case of leak of liquid not exist_x000a_No product to aborb available"/>
    <x v="0"/>
    <m/>
    <s v="X"/>
    <m/>
    <m/>
    <m/>
    <m/>
    <m/>
    <m/>
    <s v="Proceedure done by Env Eg."/>
    <s v="BENKHOUIA"/>
    <d v="2016-04-22T00:00:00"/>
    <d v="2016-10-30T00:00:00"/>
    <d v="2016-10-30T00:00:00"/>
    <d v="2016-09-15T00:00:00"/>
    <s v="X"/>
    <s v="x"/>
    <s v="x"/>
    <s v="x"/>
    <s v="MEDIUM"/>
    <x v="0"/>
    <s v="Approved 28/10/16"/>
  </r>
  <r>
    <n v="35"/>
    <x v="0"/>
    <x v="1"/>
    <s v="Internal Audit"/>
    <x v="34"/>
    <x v="2"/>
    <x v="11"/>
    <s v="Product for eye washing in case of emergency not easy access + leak of this eye washing product"/>
    <x v="0"/>
    <m/>
    <m/>
    <s v="X"/>
    <m/>
    <m/>
    <m/>
    <m/>
    <m/>
    <s v="Move of the eye ricing device"/>
    <s v="BENKHOUIA"/>
    <d v="2016-04-22T00:00:00"/>
    <d v="2016-10-30T00:00:00"/>
    <d v="2016-10-30T00:00:00"/>
    <d v="2016-09-15T00:00:00"/>
    <s v="X"/>
    <s v="x"/>
    <s v="x"/>
    <s v="x"/>
    <s v="MEDIUM"/>
    <x v="0"/>
    <s v="Approved 28/10/16"/>
  </r>
  <r>
    <n v="36"/>
    <x v="0"/>
    <x v="1"/>
    <s v="Internal Audit"/>
    <x v="35"/>
    <x v="2"/>
    <x v="11"/>
    <s v="Proceedure for the use of the absorbing kit not completed (not signed)"/>
    <x v="0"/>
    <s v="X"/>
    <m/>
    <m/>
    <m/>
    <m/>
    <m/>
    <m/>
    <m/>
    <s v="Modification of the standard by E Eng."/>
    <s v="BENKHOUIA"/>
    <d v="2016-04-22T00:00:00"/>
    <d v="2016-10-30T00:00:00"/>
    <d v="2016-10-30T00:00:00"/>
    <d v="2016-09-15T00:00:00"/>
    <s v="X"/>
    <s v="x"/>
    <s v="x"/>
    <s v="x"/>
    <s v="MEDIUM"/>
    <x v="0"/>
    <s v="Approved 28/10/16"/>
  </r>
  <r>
    <n v="37"/>
    <x v="0"/>
    <x v="1"/>
    <s v="Internal Audit"/>
    <x v="36"/>
    <x v="2"/>
    <x v="11"/>
    <s v="Proceedure of the calibration of the PH meter was not presented"/>
    <x v="0"/>
    <s v="X"/>
    <m/>
    <m/>
    <m/>
    <m/>
    <m/>
    <m/>
    <m/>
    <s v="Checkind done by MECASEM in may 2016"/>
    <s v="BENKHOUIA"/>
    <d v="2016-04-22T00:00:00"/>
    <d v="2016-10-30T00:00:00"/>
    <d v="2016-10-30T00:00:00"/>
    <d v="2016-05-31T00:00:00"/>
    <s v="X"/>
    <s v="x"/>
    <s v="x"/>
    <s v="x"/>
    <s v="MEDIUM"/>
    <x v="0"/>
    <s v="Approved 10/6/16"/>
  </r>
  <r>
    <n v="38"/>
    <x v="0"/>
    <x v="1"/>
    <s v="Internal Audit"/>
    <x v="37"/>
    <x v="2"/>
    <x v="11"/>
    <s v="Masking workstation : Sheet of &quot;options impactantes&quot; not completed (ref/date/writer/approval)"/>
    <x v="0"/>
    <s v="X"/>
    <m/>
    <m/>
    <m/>
    <m/>
    <m/>
    <m/>
    <m/>
    <s v="Modify the working instruction &amp; sheet"/>
    <s v="BENKHOUIA"/>
    <d v="2016-04-22T00:00:00"/>
    <d v="2016-12-31T00:00:00"/>
    <d v="2016-10-30T00:00:00"/>
    <d v="2016-10-30T00:00:00"/>
    <s v="X"/>
    <s v="x"/>
    <s v="x"/>
    <s v="x"/>
    <s v="MEDIUM"/>
    <x v="0"/>
    <s v="delayed ; new target date"/>
  </r>
  <r>
    <n v="39"/>
    <x v="0"/>
    <x v="1"/>
    <s v="Internal Audit"/>
    <x v="38"/>
    <x v="2"/>
    <x v="11"/>
    <s v="Cans for chemical product not adapted between the degreasing bath and the phosphating bath"/>
    <x v="0"/>
    <m/>
    <m/>
    <s v="X"/>
    <m/>
    <m/>
    <m/>
    <m/>
    <m/>
    <s v="Improve the stoarge of Cans"/>
    <s v="BENKHOUIA"/>
    <d v="2016-04-22T00:00:00"/>
    <d v="2016-10-30T00:00:00"/>
    <d v="2016-10-30T00:00:00"/>
    <d v="2016-05-20T00:00:00"/>
    <s v="X"/>
    <s v="x"/>
    <s v="x"/>
    <s v="x"/>
    <s v="MEDIUM"/>
    <x v="0"/>
    <s v="Approved 10/6/16"/>
  </r>
  <r>
    <n v="40"/>
    <x v="0"/>
    <x v="1"/>
    <s v="Internal Audit"/>
    <x v="39"/>
    <x v="2"/>
    <x v="11"/>
    <s v="Proceedure of management in case of fire alarm not exist"/>
    <x v="0"/>
    <m/>
    <m/>
    <s v="X"/>
    <m/>
    <m/>
    <m/>
    <m/>
    <m/>
    <s v="Training the compagny CHUBB"/>
    <s v="BENKHOUIA"/>
    <d v="2016-04-22T00:00:00"/>
    <d v="2016-12-30T00:00:00"/>
    <d v="2016-10-30T00:00:00"/>
    <d v="2016-10-30T00:00:00"/>
    <s v="X"/>
    <s v="x"/>
    <s v="x"/>
    <s v="x"/>
    <s v="MEDIUM"/>
    <x v="0"/>
    <s v="Training postponed from september to december"/>
  </r>
  <r>
    <n v="41"/>
    <x v="0"/>
    <x v="1"/>
    <s v="Internal Audit"/>
    <x v="40"/>
    <x v="2"/>
    <x v="12"/>
    <s v="Exhaust gas are not evacuated from the workshop (workstation 13)"/>
    <x v="1"/>
    <m/>
    <m/>
    <s v="X"/>
    <m/>
    <m/>
    <m/>
    <m/>
    <m/>
    <s v="Review the exhaust system when the engine is start"/>
    <s v="A.BERGERARD"/>
    <d v="2016-04-25T00:00:00"/>
    <d v="2017-12-30T00:00:00"/>
    <d v="2017-12-30T00:00:00"/>
    <d v="2017-12-22T00:00:00"/>
    <s v="X"/>
    <s v="x"/>
    <s v="x"/>
    <s v="x"/>
    <s v="HIGH"/>
    <x v="0"/>
    <s v="DI N°31_x000a_Investment request _x000a_Budget study for 2017 : Filtration system in place"/>
  </r>
  <r>
    <n v="42"/>
    <x v="0"/>
    <x v="1"/>
    <s v="Internal Audit"/>
    <x v="41"/>
    <x v="2"/>
    <x v="12"/>
    <s v="Update of check sheets requested according to the workstation 1"/>
    <x v="0"/>
    <s v="X"/>
    <m/>
    <m/>
    <m/>
    <m/>
    <m/>
    <m/>
    <m/>
    <s v="Udpate of check list"/>
    <s v="BORDEYNE"/>
    <d v="2016-04-25T00:00:00"/>
    <d v="2016-10-30T00:00:00"/>
    <d v="2016-10-30T00:00:00"/>
    <d v="2016-09-15T00:00:00"/>
    <s v="X"/>
    <s v="x"/>
    <s v="x"/>
    <s v="x"/>
    <s v="MEDIUM"/>
    <x v="0"/>
    <s v="Approved 30/9/16"/>
  </r>
  <r>
    <n v="43"/>
    <x v="0"/>
    <x v="1"/>
    <s v="Internal Audit"/>
    <x v="42"/>
    <x v="2"/>
    <x v="12"/>
    <s v="Picking not complete and not formalized_x000a_Manual update of the picking list ; Organization of box to improve ; risk of mistakes"/>
    <x v="0"/>
    <s v="X"/>
    <m/>
    <m/>
    <m/>
    <m/>
    <m/>
    <m/>
    <m/>
    <s v="Review the picking area_x000a_Workgroup with IT to understand why the picking list are modified manually"/>
    <s v="BORDEYNE"/>
    <d v="2016-04-25T00:00:00"/>
    <d v="2016-11-30T00:00:00"/>
    <d v="2016-10-30T00:00:00"/>
    <d v="2016-10-30T00:00:00"/>
    <s v="X"/>
    <s v="x"/>
    <s v="x"/>
    <s v="x"/>
    <s v="MEDIUM"/>
    <x v="0"/>
    <s v="Audit to do for verifying"/>
  </r>
  <r>
    <n v="44"/>
    <x v="0"/>
    <x v="1"/>
    <s v="Internal Audit"/>
    <x v="43"/>
    <x v="2"/>
    <x v="12"/>
    <s v="Scrap area on the TA is not correctly formalized ; to improve the management of NC parts and NC sheets"/>
    <x v="0"/>
    <s v="X"/>
    <m/>
    <m/>
    <m/>
    <m/>
    <m/>
    <m/>
    <m/>
    <s v="Review the location of the scrap area_x000a_Enhance the use of red&amp;yellow NC sheets"/>
    <s v="BORDEYNE"/>
    <d v="2016-04-25T00:00:00"/>
    <d v="2016-10-30T00:00:00"/>
    <d v="2016-10-30T00:00:00"/>
    <d v="2016-09-15T00:00:00"/>
    <s v="X"/>
    <s v="x"/>
    <s v="x"/>
    <s v="x"/>
    <s v="MEDIUM"/>
    <x v="0"/>
    <s v="Approved 30/9/16"/>
  </r>
  <r>
    <n v="45"/>
    <x v="0"/>
    <x v="1"/>
    <s v="Internal Audit"/>
    <x v="44"/>
    <x v="2"/>
    <x v="12"/>
    <s v="KAKU : employee not correctly trained (only floater and team leader)"/>
    <x v="0"/>
    <s v="X"/>
    <m/>
    <m/>
    <m/>
    <m/>
    <m/>
    <m/>
    <m/>
    <s v="Awareness of workers according to signs_x000a_Adding the KAKU S and A logo in torque wrench check sheet"/>
    <s v="BORDEYNE"/>
    <d v="2016-04-25T00:00:00"/>
    <d v="2016-11-30T00:00:00"/>
    <d v="2016-10-30T00:00:00"/>
    <d v="2016-10-30T00:00:00"/>
    <s v="X"/>
    <s v="x"/>
    <s v="x"/>
    <s v="x"/>
    <s v="MEDIUM"/>
    <x v="0"/>
    <s v="Audit to do for verifying"/>
  </r>
  <r>
    <n v="46"/>
    <x v="0"/>
    <x v="1"/>
    <s v="Internal Audit"/>
    <x v="45"/>
    <x v="2"/>
    <x v="12"/>
    <s v="Chemical product management ; Bottle not correctly identified"/>
    <x v="0"/>
    <m/>
    <m/>
    <s v="X"/>
    <m/>
    <m/>
    <m/>
    <m/>
    <m/>
    <s v="Conformity to the EMS"/>
    <s v="BORDEYNE"/>
    <d v="2016-04-25T00:00:00"/>
    <d v="2016-10-30T00:00:00"/>
    <d v="2016-10-30T00:00:00"/>
    <d v="2016-09-15T00:00:00"/>
    <s v="X"/>
    <s v="x"/>
    <s v="x"/>
    <s v="x"/>
    <s v="MEDIUM"/>
    <x v="0"/>
    <s v="Review during the preparation of DREAL audit ; Approved 30/9/16"/>
  </r>
  <r>
    <n v="47"/>
    <x v="0"/>
    <x v="1"/>
    <s v="Internal Audit"/>
    <x v="46"/>
    <x v="2"/>
    <x v="3"/>
    <s v="Checking devices not yet verified (metrology)"/>
    <x v="1"/>
    <s v="X"/>
    <m/>
    <m/>
    <m/>
    <m/>
    <m/>
    <m/>
    <m/>
    <s v="Include MQ line in Metrology process"/>
    <s v="G.LAMOUR"/>
    <d v="2016-04-25T00:00:00"/>
    <d v="2016-06-30T00:00:00"/>
    <d v="2016-06-30T00:00:00"/>
    <d v="2016-06-30T00:00:00"/>
    <s v="X"/>
    <s v="x"/>
    <s v="x"/>
    <s v="x"/>
    <s v="HIGH"/>
    <x v="0"/>
    <s v="Approved 3/9/2016"/>
  </r>
  <r>
    <n v="48"/>
    <x v="0"/>
    <x v="1"/>
    <s v="Internal Audit"/>
    <x v="47"/>
    <x v="2"/>
    <x v="3"/>
    <s v="Speed tested ; exhaust system not working ; working with open doors"/>
    <x v="1"/>
    <m/>
    <m/>
    <s v="X"/>
    <m/>
    <m/>
    <m/>
    <m/>
    <m/>
    <s v="Review extracting system"/>
    <s v="A.BERGERARD"/>
    <d v="2016-04-25T00:00:00"/>
    <d v="2017-08-30T00:00:00"/>
    <m/>
    <d v="2017-08-23T00:00:00"/>
    <s v="X"/>
    <s v="x"/>
    <s v="x"/>
    <s v="x"/>
    <s v="HIGH"/>
    <x v="0"/>
    <s v="First step done_x000a_Modification and improvement plan for next year"/>
  </r>
  <r>
    <n v="49"/>
    <x v="0"/>
    <x v="1"/>
    <s v="Internal Audit"/>
    <x v="48"/>
    <x v="2"/>
    <x v="3"/>
    <s v="PTO test : stopper for tractor wheels can move"/>
    <x v="1"/>
    <m/>
    <m/>
    <s v="X"/>
    <m/>
    <m/>
    <m/>
    <m/>
    <m/>
    <s v="Maintenance request"/>
    <s v="SEGARD"/>
    <d v="2016-04-25T00:00:00"/>
    <d v="2016-06-30T00:00:00"/>
    <m/>
    <d v="2016-09-05T00:00:00"/>
    <s v="X"/>
    <s v="x"/>
    <s v="x"/>
    <s v="x"/>
    <s v="HIGH"/>
    <x v="0"/>
    <s v="Checked 5/9/2016_x000a_Approved 3/11/16"/>
  </r>
  <r>
    <n v="50"/>
    <x v="0"/>
    <x v="1"/>
    <s v="Internal Audit"/>
    <x v="49"/>
    <x v="2"/>
    <x v="3"/>
    <s v="Chemical product management : MSDS not available"/>
    <x v="0"/>
    <m/>
    <m/>
    <s v="X"/>
    <m/>
    <m/>
    <m/>
    <m/>
    <m/>
    <s v="Conformity to the EMS"/>
    <s v="SEGARD"/>
    <d v="2016-04-25T00:00:00"/>
    <d v="2016-10-30T00:00:00"/>
    <m/>
    <d v="2016-09-15T00:00:00"/>
    <s v="X"/>
    <s v="x"/>
    <s v="x"/>
    <s v="x"/>
    <s v="MEDIUM"/>
    <x v="0"/>
    <s v="Checked during DREAL audit_x000a_Approved 3/11/16"/>
  </r>
  <r>
    <n v="51"/>
    <x v="0"/>
    <x v="1"/>
    <s v="Internal Audit"/>
    <x v="50"/>
    <x v="2"/>
    <x v="3"/>
    <s v="Use of painting on floor or on pallet (no safety equipment)"/>
    <x v="0"/>
    <m/>
    <m/>
    <s v="X"/>
    <m/>
    <m/>
    <m/>
    <m/>
    <m/>
    <s v="Define Table and Safety equipment"/>
    <s v="SEGARD"/>
    <d v="2016-04-25T00:00:00"/>
    <d v="2016-11-30T00:00:00"/>
    <m/>
    <d v="2016-10-30T00:00:00"/>
    <s v="X"/>
    <s v="x"/>
    <s v="x"/>
    <s v="x"/>
    <s v="MEDIUM"/>
    <x v="0"/>
    <s v="Action to check for closure"/>
  </r>
  <r>
    <n v="52"/>
    <x v="0"/>
    <x v="1"/>
    <s v="Internal Audit"/>
    <x v="51"/>
    <x v="2"/>
    <x v="3"/>
    <s v="Checking of the rear lift arms (pressure loss) : checking method not efficient"/>
    <x v="0"/>
    <s v="X"/>
    <m/>
    <m/>
    <m/>
    <m/>
    <m/>
    <m/>
    <m/>
    <s v="Check by Metrology"/>
    <s v="G.LAMOUR"/>
    <d v="2016-04-25T00:00:00"/>
    <d v="2016-10-30T00:00:00"/>
    <m/>
    <d v="2016-10-16T00:00:00"/>
    <s v="X"/>
    <s v="x"/>
    <s v="x"/>
    <s v="x"/>
    <s v="MEDIUM"/>
    <x v="0"/>
    <s v="Conform_x000a_Approved 3/11/16"/>
  </r>
  <r>
    <n v="53"/>
    <x v="0"/>
    <x v="1"/>
    <s v="Internal Audit"/>
    <x v="52"/>
    <x v="2"/>
    <x v="3"/>
    <s v="Improvement of workinstructions (standardization)"/>
    <x v="0"/>
    <s v="X"/>
    <m/>
    <m/>
    <m/>
    <m/>
    <m/>
    <m/>
    <m/>
    <s v="Review documentation"/>
    <s v="SEGARD"/>
    <d v="2016-04-25T00:00:00"/>
    <d v="2016-12-31T00:00:00"/>
    <m/>
    <d v="2016-10-30T00:00:00"/>
    <s v="X"/>
    <s v="x"/>
    <s v="x"/>
    <s v="x"/>
    <s v="MEDIUM"/>
    <x v="0"/>
    <s v="Action to be checked for closure"/>
  </r>
  <r>
    <n v="54"/>
    <x v="0"/>
    <x v="1"/>
    <s v="Internal Audit"/>
    <x v="53"/>
    <x v="2"/>
    <x v="5"/>
    <s v="Work instruction for part inspection"/>
    <x v="1"/>
    <s v="X"/>
    <m/>
    <m/>
    <m/>
    <m/>
    <m/>
    <m/>
    <m/>
    <s v="Define a procedure for the part inspection Management and work instruction in order to define what to chekc on parts"/>
    <s v="Fujino san"/>
    <d v="2016-04-22T00:00:00"/>
    <d v="2016-06-30T00:00:00"/>
    <d v="2016-06-30T00:00:00"/>
    <d v="2016-10-18T00:00:00"/>
    <s v="X"/>
    <s v="x"/>
    <s v="x"/>
    <s v="x"/>
    <s v="HIGH"/>
    <x v="0"/>
    <s v="Approved 3/10/16"/>
  </r>
  <r>
    <n v="55"/>
    <x v="0"/>
    <x v="1"/>
    <s v="Internal Audit"/>
    <x v="54"/>
    <x v="2"/>
    <x v="13"/>
    <s v="Final inspection area : risk of collision between pedestrian and tractor ; test track : no information board on risks"/>
    <x v="1"/>
    <m/>
    <m/>
    <s v="X"/>
    <m/>
    <m/>
    <m/>
    <m/>
    <m/>
    <s v="Change the lay out of the final inspection area to improve safety_x000a_Test track : modification of driving rules + putting in place of panels"/>
    <s v="Fujino san"/>
    <d v="2016-04-22T00:00:00"/>
    <d v="2016-08-30T00:00:00"/>
    <d v="2016-06-30T00:00:00"/>
    <d v="2016-08-26T00:00:00"/>
    <s v="X"/>
    <s v="x"/>
    <s v="x"/>
    <s v="x"/>
    <s v="HIGH"/>
    <x v="0"/>
    <s v="Approved 2/9/16"/>
  </r>
  <r>
    <n v="56"/>
    <x v="0"/>
    <x v="1"/>
    <s v="Internal Audit"/>
    <x v="55"/>
    <x v="2"/>
    <x v="5"/>
    <s v="NC management process at part assembly : the NC sheet are not completed correctly ; the database is not full filled in time"/>
    <x v="1"/>
    <s v="X"/>
    <m/>
    <m/>
    <m/>
    <m/>
    <m/>
    <m/>
    <m/>
    <s v="Define a procedure for NC management flow_x000a_Awareness of QC workers"/>
    <s v="Fujino san"/>
    <d v="2016-04-22T00:00:00"/>
    <d v="2016-06-30T00:00:00"/>
    <d v="2016-06-30T00:00:00"/>
    <d v="2016-07-08T00:00:00"/>
    <s v="X"/>
    <s v="x"/>
    <s v="x"/>
    <s v="x"/>
    <s v="HIGH"/>
    <x v="0"/>
    <s v="Approved 2/9/16"/>
  </r>
  <r>
    <n v="57"/>
    <x v="0"/>
    <x v="1"/>
    <s v="Internal Audit"/>
    <x v="56"/>
    <x v="2"/>
    <x v="5"/>
    <s v="Part inspection : sampling method not linked to ISO standard"/>
    <x v="1"/>
    <s v="X"/>
    <m/>
    <m/>
    <m/>
    <m/>
    <m/>
    <m/>
    <m/>
    <s v="Define the ISO stantard for sampling"/>
    <s v="Fujino san"/>
    <d v="2016-04-22T00:00:00"/>
    <d v="2016-05-15T00:00:00"/>
    <d v="2016-06-30T00:00:00"/>
    <d v="2016-09-09T00:00:00"/>
    <s v="X"/>
    <s v="x"/>
    <s v="x"/>
    <s v="x"/>
    <s v="HIGH"/>
    <x v="0"/>
    <s v="Approved 16/9/16"/>
  </r>
  <r>
    <n v="58"/>
    <x v="0"/>
    <x v="1"/>
    <s v="Internal Audit"/>
    <x v="57"/>
    <x v="2"/>
    <x v="13"/>
    <s v="Final inspection : check tooling not verified (metrology)"/>
    <x v="1"/>
    <s v="X"/>
    <m/>
    <m/>
    <m/>
    <m/>
    <m/>
    <m/>
    <m/>
    <s v="The Tooling will be checked during metrology campaign of may"/>
    <s v="Fujino san"/>
    <d v="2016-04-22T00:00:00"/>
    <d v="2016-05-30T00:00:00"/>
    <d v="2016-06-30T00:00:00"/>
    <d v="2016-05-15T00:00:00"/>
    <s v="X"/>
    <s v="x"/>
    <s v="x"/>
    <s v="x"/>
    <s v="HIGH"/>
    <x v="0"/>
    <s v="Approved 2/9/16_x000a_Delay because of MECASEM for having test reports"/>
  </r>
  <r>
    <n v="59"/>
    <x v="0"/>
    <x v="1"/>
    <s v="Internal Audit"/>
    <x v="58"/>
    <x v="2"/>
    <x v="5"/>
    <s v="Measurement reports not complete : missing datas (name, etc.)"/>
    <x v="1"/>
    <s v="X"/>
    <m/>
    <m/>
    <m/>
    <m/>
    <m/>
    <m/>
    <m/>
    <s v="Modification of forms to make it easier to fill"/>
    <s v="Fujino san"/>
    <d v="2016-04-22T00:00:00"/>
    <d v="2016-05-12T00:00:00"/>
    <d v="2016-06-30T00:00:00"/>
    <d v="2016-05-12T00:00:00"/>
    <s v="X"/>
    <s v="x"/>
    <s v="x"/>
    <s v="x"/>
    <s v="HIGH"/>
    <x v="0"/>
    <s v="Approved the 8/7/16"/>
  </r>
  <r>
    <n v="60"/>
    <x v="0"/>
    <x v="1"/>
    <s v="Internal Audit"/>
    <x v="59"/>
    <x v="2"/>
    <x v="13"/>
    <s v="Management of Yellow card are not correctly define"/>
    <x v="0"/>
    <s v="X"/>
    <m/>
    <m/>
    <m/>
    <m/>
    <m/>
    <m/>
    <m/>
    <s v="Within IAP project, Quality Floater will take the lead of NC management for yellow cards"/>
    <s v="Fujino san"/>
    <d v="2016-04-22T00:00:00"/>
    <d v="2016-06-30T00:00:00"/>
    <d v="2016-10-30T00:00:00"/>
    <d v="2016-06-30T00:00:00"/>
    <s v="X"/>
    <s v="x"/>
    <s v="x"/>
    <s v="x"/>
    <s v="MEDIUM"/>
    <x v="0"/>
    <s v="Approved 2/9/16"/>
  </r>
  <r>
    <n v="61"/>
    <x v="0"/>
    <x v="1"/>
    <s v="Internal Audit"/>
    <x v="60"/>
    <x v="2"/>
    <x v="5"/>
    <s v="5S rules unknown by Part inspection Manager"/>
    <x v="0"/>
    <s v="X"/>
    <m/>
    <m/>
    <m/>
    <m/>
    <m/>
    <m/>
    <m/>
    <s v="Deploy 5S programm to QC areas"/>
    <s v="Fujino san"/>
    <d v="2016-04-22T00:00:00"/>
    <d v="2016-06-30T00:00:00"/>
    <d v="2016-10-30T00:00:00"/>
    <d v="2016-07-13T00:00:00"/>
    <s v="X"/>
    <s v="x"/>
    <s v="x"/>
    <s v="x"/>
    <s v="MEDIUM"/>
    <x v="0"/>
    <s v="Approved 2/9/16_x000a_5S program deployed in QC areas"/>
  </r>
  <r>
    <n v="62"/>
    <x v="0"/>
    <x v="1"/>
    <s v="Internal Audit"/>
    <x v="61"/>
    <x v="2"/>
    <x v="13"/>
    <s v="Checking tools store improperly"/>
    <x v="0"/>
    <s v="X"/>
    <m/>
    <m/>
    <m/>
    <m/>
    <m/>
    <m/>
    <m/>
    <s v="Review storage location of toolings"/>
    <s v="Fujino san"/>
    <d v="2016-04-22T00:00:00"/>
    <d v="2016-05-30T00:00:00"/>
    <d v="2016-10-30T00:00:00"/>
    <d v="2016-05-27T00:00:00"/>
    <s v="X"/>
    <s v="x"/>
    <s v="x"/>
    <s v="x"/>
    <s v="MEDIUM"/>
    <x v="0"/>
    <s v="Approved 2/9/16"/>
  </r>
  <r>
    <n v="63"/>
    <x v="0"/>
    <x v="1"/>
    <s v="Internal Audit"/>
    <x v="62"/>
    <x v="2"/>
    <x v="13"/>
    <s v="Chemical product not managed correctly"/>
    <x v="0"/>
    <m/>
    <m/>
    <s v="X"/>
    <m/>
    <m/>
    <m/>
    <m/>
    <m/>
    <s v="Review the chemical product system in Part inpection area"/>
    <s v="Fujino san"/>
    <d v="2016-04-22T00:00:00"/>
    <d v="2016-06-30T00:00:00"/>
    <d v="2016-10-30T00:00:00"/>
    <d v="2016-09-16T00:00:00"/>
    <s v="X"/>
    <s v="x"/>
    <s v="x"/>
    <s v="x"/>
    <s v="MEDIUM"/>
    <x v="0"/>
    <s v="Approved 30/9/16"/>
  </r>
  <r>
    <n v="64"/>
    <x v="0"/>
    <x v="1"/>
    <s v="Internal Audit"/>
    <x v="63"/>
    <x v="2"/>
    <x v="13"/>
    <s v="5S rules not correctly respected by Final inspection"/>
    <x v="0"/>
    <s v="X"/>
    <m/>
    <m/>
    <m/>
    <m/>
    <m/>
    <m/>
    <m/>
    <s v="Deploy 5S programm to QC areas"/>
    <s v="Fujino san"/>
    <d v="2016-04-22T00:00:00"/>
    <d v="2016-06-30T00:00:00"/>
    <d v="2016-10-30T00:00:00"/>
    <d v="2016-07-13T00:00:00"/>
    <s v="X"/>
    <s v="x"/>
    <s v="x"/>
    <s v="x"/>
    <s v="MEDIUM"/>
    <x v="0"/>
    <s v="Approved 2/9/16_x000a_5S program deployed in QC areas"/>
  </r>
  <r>
    <n v="65"/>
    <x v="0"/>
    <x v="1"/>
    <s v="Internal Audit"/>
    <x v="64"/>
    <x v="2"/>
    <x v="13"/>
    <s v="Check sheet for final inspection not signed by Final inspection Manager"/>
    <x v="0"/>
    <s v="X"/>
    <m/>
    <m/>
    <m/>
    <m/>
    <m/>
    <m/>
    <m/>
    <s v="Modification of the form to full fill the requirement"/>
    <s v="Fujino san"/>
    <d v="2016-04-22T00:00:00"/>
    <d v="2016-05-30T00:00:00"/>
    <d v="2016-10-30T00:00:00"/>
    <d v="2015-05-25T00:00:00"/>
    <s v="X"/>
    <s v="x"/>
    <s v="x"/>
    <s v="x"/>
    <s v="MEDIUM"/>
    <x v="0"/>
    <s v="Approved 8/7/16"/>
  </r>
  <r>
    <n v="66"/>
    <x v="0"/>
    <x v="1"/>
    <s v="Internal Audit"/>
    <x v="65"/>
    <x v="2"/>
    <x v="5"/>
    <s v="Verifiying of measurements tools not done"/>
    <x v="0"/>
    <s v="X"/>
    <m/>
    <m/>
    <m/>
    <m/>
    <m/>
    <m/>
    <m/>
    <s v="Metrology campaign planned"/>
    <s v="Fujino san"/>
    <d v="2016-04-22T00:00:00"/>
    <d v="2016-05-30T00:00:00"/>
    <d v="2016-10-30T00:00:00"/>
    <d v="2016-05-13T00:00:00"/>
    <s v="X"/>
    <s v="x"/>
    <s v="x"/>
    <s v="x"/>
    <s v="MEDIUM"/>
    <x v="0"/>
    <s v="Approved 8/7/16"/>
  </r>
  <r>
    <n v="67"/>
    <x v="0"/>
    <x v="1"/>
    <s v="Internal Audit"/>
    <x v="66"/>
    <x v="2"/>
    <x v="5"/>
    <s v="The training of QC workers are not correctly formalized"/>
    <x v="0"/>
    <s v="X"/>
    <s v="X"/>
    <s v="X"/>
    <m/>
    <m/>
    <m/>
    <m/>
    <m/>
    <s v="Put in place Skill Matrix and define the job description_x000a_Formalize the safety training at the workstation"/>
    <s v="Fujino san"/>
    <d v="2016-04-22T00:00:00"/>
    <d v="2016-12-31T00:00:00"/>
    <m/>
    <d v="2016-10-30T00:00:00"/>
    <s v="X"/>
    <s v="x"/>
    <s v="x"/>
    <s v="x"/>
    <s v="MEDIUM"/>
    <x v="0"/>
    <s v="Matrix in place_x000a_Check list defined"/>
  </r>
  <r>
    <n v="68"/>
    <x v="0"/>
    <x v="1"/>
    <s v="Internal Audit"/>
    <x v="67"/>
    <x v="2"/>
    <x v="14"/>
    <s v="Define the responsability of transport between PC and MH _x000a_The carrier performance evaluation is not conducted as the follow up of transport problem"/>
    <x v="1"/>
    <s v="X"/>
    <m/>
    <m/>
    <m/>
    <m/>
    <m/>
    <m/>
    <m/>
    <s v="Define a KPI and Procedure for transportation"/>
    <s v="TOMIEE san_x000a_FUKUMOTO san"/>
    <d v="2016-04-28T00:00:00"/>
    <d v="2016-12-31T00:00:00"/>
    <d v="2016-06-30T00:00:00"/>
    <d v="2016-12-01T00:00:00"/>
    <s v="X"/>
    <s v="x"/>
    <s v="x"/>
    <s v="x"/>
    <s v="HIGH"/>
    <x v="0"/>
    <s v="KPI in place_x000a_Procedure to create_x000a_Action delayed ; new target date given"/>
  </r>
  <r>
    <n v="69"/>
    <x v="0"/>
    <x v="1"/>
    <s v="Internal Audit"/>
    <x v="68"/>
    <x v="2"/>
    <x v="14"/>
    <s v="Review the section objectives in order to identify the efficiency of the process"/>
    <x v="0"/>
    <s v="X"/>
    <m/>
    <m/>
    <m/>
    <m/>
    <m/>
    <m/>
    <m/>
    <s v="Review the section KPI"/>
    <s v="TOMIEE san"/>
    <d v="2016-04-28T00:00:00"/>
    <d v="2016-10-30T00:00:00"/>
    <d v="2016-10-30T00:00:00"/>
    <d v="2016-10-03T00:00:00"/>
    <s v="X"/>
    <s v="x"/>
    <s v="x"/>
    <s v="x"/>
    <s v="MEDIUM"/>
    <x v="0"/>
    <s v="Aproved 4/11/16"/>
  </r>
  <r>
    <n v="70"/>
    <x v="0"/>
    <x v="1"/>
    <s v="Internal Audit"/>
    <x v="69"/>
    <x v="2"/>
    <x v="14"/>
    <s v="ECN management : review the procedure and the risk analysis"/>
    <x v="0"/>
    <s v="X"/>
    <m/>
    <m/>
    <m/>
    <m/>
    <m/>
    <m/>
    <m/>
    <s v="Process and Procedures to put in place"/>
    <s v="G.LAMOUR"/>
    <d v="2016-04-28T00:00:00"/>
    <d v="2016-12-31T00:00:00"/>
    <d v="2016-10-30T00:00:00"/>
    <d v="2016-10-30T00:00:00"/>
    <s v="X"/>
    <s v="x"/>
    <s v="x"/>
    <s v="x"/>
    <s v="MEDIUM"/>
    <x v="0"/>
    <s v="New delay_x000a_Process and procedure in place_x000a_Process review to do for improvement"/>
  </r>
  <r>
    <n v="71"/>
    <x v="0"/>
    <x v="1"/>
    <s v="Internal Audit"/>
    <x v="70"/>
    <x v="2"/>
    <x v="14"/>
    <s v="Shipment : 5S improvement requested to avoid any non quality"/>
    <x v="0"/>
    <s v="X"/>
    <m/>
    <m/>
    <m/>
    <m/>
    <m/>
    <m/>
    <m/>
    <s v="Modification of the work station and new offices"/>
    <s v="S.CHIREZ"/>
    <d v="2016-04-28T00:00:00"/>
    <d v="2016-10-30T00:00:00"/>
    <d v="2016-10-30T00:00:00"/>
    <d v="2016-08-22T00:00:00"/>
    <s v="X"/>
    <s v="x"/>
    <s v="x"/>
    <s v="x"/>
    <s v="MEDIUM"/>
    <x v="0"/>
    <s v="Apprved 3/9/2016"/>
  </r>
  <r>
    <n v="72"/>
    <x v="0"/>
    <x v="1"/>
    <s v="Internal Audit"/>
    <x v="71"/>
    <x v="2"/>
    <x v="14"/>
    <s v="The scale for tractor is not verified (metrology) as the scale for small boxes"/>
    <x v="0"/>
    <s v="X"/>
    <m/>
    <m/>
    <m/>
    <m/>
    <m/>
    <m/>
    <m/>
    <s v="Scales included in the metrlogy campaign of may"/>
    <s v="TOMIEE san"/>
    <d v="2016-04-28T00:00:00"/>
    <d v="2016-11-30T00:00:00"/>
    <d v="2016-10-30T00:00:00"/>
    <d v="2016-10-30T00:00:00"/>
    <s v="X"/>
    <s v="x"/>
    <s v="x"/>
    <s v="x"/>
    <s v="MEDIUM"/>
    <x v="0"/>
    <s v="Scale for small box done in may_x000a_Scale for tractor was not possible to do in may by MECASEM ; Planned in November 2016"/>
  </r>
  <r>
    <n v="73"/>
    <x v="0"/>
    <x v="1"/>
    <s v="Internal Audit"/>
    <x v="72"/>
    <x v="2"/>
    <x v="14"/>
    <s v="Sale assistant : Training / list of tasks to formalize"/>
    <x v="0"/>
    <s v="X"/>
    <m/>
    <m/>
    <m/>
    <m/>
    <m/>
    <m/>
    <m/>
    <s v="Process and Procedures to put in place"/>
    <s v="TOMIEE san"/>
    <d v="2016-04-28T00:00:00"/>
    <d v="2016-12-31T00:00:00"/>
    <d v="2016-10-30T00:00:00"/>
    <d v="2016-10-30T00:00:00"/>
    <s v="X"/>
    <s v="x"/>
    <s v="x"/>
    <s v="x"/>
    <s v="MEDIUM"/>
    <x v="0"/>
    <s v="Process done_x000a_Procedure and workinstruction to define"/>
  </r>
  <r>
    <n v="74"/>
    <x v="0"/>
    <x v="1"/>
    <s v="Internal Audit"/>
    <x v="73"/>
    <x v="2"/>
    <x v="14"/>
    <s v="Shipment : Centralize the workinstruction in one point ; check sheet to update if necessary according to the standards called"/>
    <x v="0"/>
    <s v="X"/>
    <m/>
    <m/>
    <m/>
    <m/>
    <m/>
    <m/>
    <m/>
    <s v="Modification of the work station and new offices"/>
    <s v="S.CHIREZ"/>
    <d v="2016-04-28T00:00:00"/>
    <d v="2016-10-30T00:00:00"/>
    <d v="2016-10-30T00:00:00"/>
    <d v="2016-07-15T00:00:00"/>
    <s v="X"/>
    <s v="x"/>
    <s v="x"/>
    <s v="x"/>
    <s v="MEDIUM"/>
    <x v="0"/>
    <s v="Approved 3/9/2016"/>
  </r>
  <r>
    <n v="75"/>
    <x v="0"/>
    <x v="1"/>
    <s v="Internal Audit"/>
    <x v="74"/>
    <x v="2"/>
    <x v="15"/>
    <s v="Deloyment of KFM policy not sufficient _x000a_Put in place of a communication board for Objectives and KPI"/>
    <x v="0"/>
    <s v="X"/>
    <s v="X"/>
    <s v="X"/>
    <m/>
    <m/>
    <m/>
    <m/>
    <m/>
    <s v="Put in place Section Communication board with policy and KPI"/>
    <s v="FUKUMOTO san"/>
    <d v="2016-04-28T00:00:00"/>
    <d v="2016-10-30T00:00:00"/>
    <d v="2016-10-30T00:00:00"/>
    <d v="2016-10-03T00:00:00"/>
    <s v="X"/>
    <s v="x"/>
    <s v="x"/>
    <s v="x"/>
    <s v="MEDIUM"/>
    <x v="0"/>
    <s v="Approved 4/11/16"/>
  </r>
  <r>
    <n v="76"/>
    <x v="0"/>
    <x v="1"/>
    <s v="Internal Audit"/>
    <x v="75"/>
    <x v="2"/>
    <x v="15"/>
    <s v="The organizational chart is defined but not communicated to the team"/>
    <x v="0"/>
    <s v="X"/>
    <m/>
    <m/>
    <m/>
    <m/>
    <m/>
    <m/>
    <m/>
    <s v="Use the communication board to have a better understanding of the R&amp;R"/>
    <s v="FUKUMOTO san"/>
    <d v="2016-04-28T00:00:00"/>
    <d v="2016-10-30T00:00:00"/>
    <d v="2016-10-30T00:00:00"/>
    <d v="2016-10-03T00:00:00"/>
    <s v="X"/>
    <s v="x"/>
    <s v="x"/>
    <s v="x"/>
    <s v="MEDIUM"/>
    <x v="0"/>
    <s v="Approved 4/11/16"/>
  </r>
  <r>
    <n v="77"/>
    <x v="0"/>
    <x v="1"/>
    <s v="Internal Audit"/>
    <x v="76"/>
    <x v="2"/>
    <x v="15"/>
    <s v="The KPI doesnot permit to define the efficiency of the section"/>
    <x v="0"/>
    <s v="X"/>
    <m/>
    <m/>
    <m/>
    <m/>
    <m/>
    <m/>
    <m/>
    <s v="Review the KPI and put them in place on the communication board"/>
    <s v="FUKUMOTO san"/>
    <d v="2016-04-28T00:00:00"/>
    <d v="2016-10-30T00:00:00"/>
    <d v="2016-10-30T00:00:00"/>
    <d v="2016-10-03T00:00:00"/>
    <s v="X"/>
    <s v="x"/>
    <s v="x"/>
    <s v="x"/>
    <s v="MEDIUM"/>
    <x v="0"/>
    <s v="Approved 4/11/16"/>
  </r>
  <r>
    <n v="78"/>
    <x v="0"/>
    <x v="1"/>
    <s v="Internal Audit"/>
    <x v="77"/>
    <x v="2"/>
    <x v="15"/>
    <s v="Skill matrix and safety training to better formalize"/>
    <x v="0"/>
    <s v="X"/>
    <s v="X"/>
    <s v="X"/>
    <m/>
    <m/>
    <m/>
    <m/>
    <m/>
    <s v="Put in place the skill matrix and do the safety training"/>
    <s v="FUKUMOTO san"/>
    <d v="2016-04-28T00:00:00"/>
    <d v="2016-12-31T00:00:00"/>
    <d v="2016-10-30T00:00:00"/>
    <d v="2016-10-30T00:00:00"/>
    <s v="X"/>
    <s v="x"/>
    <s v="x"/>
    <s v="x"/>
    <s v="MEDIUM"/>
    <x v="0"/>
    <s v="Started, to be finished"/>
  </r>
  <r>
    <n v="79"/>
    <x v="0"/>
    <x v="1"/>
    <s v="Internal Audit"/>
    <x v="78"/>
    <x v="2"/>
    <x v="15"/>
    <s v="SAP training not sufficient ; claims from MH workers"/>
    <x v="0"/>
    <s v="X"/>
    <m/>
    <m/>
    <m/>
    <m/>
    <m/>
    <m/>
    <m/>
    <s v="Review a training plan with IT"/>
    <s v="FUKUMOTO san"/>
    <d v="2016-04-28T00:00:00"/>
    <d v="2016-12-31T00:00:00"/>
    <d v="2016-10-30T00:00:00"/>
    <d v="2016-10-30T00:00:00"/>
    <s v="X"/>
    <s v="x"/>
    <s v="x"/>
    <s v="x"/>
    <s v="MEDIUM"/>
    <x v="0"/>
    <s v="Postponed by IT"/>
  </r>
  <r>
    <n v="80"/>
    <x v="0"/>
    <x v="1"/>
    <s v="Internal Audit"/>
    <x v="79"/>
    <x v="2"/>
    <x v="15"/>
    <s v="The delivery planning of the day is not respected by the forwarders : wrong organization of the receiving = risk of accident by overload"/>
    <x v="0"/>
    <s v="X"/>
    <m/>
    <s v="X"/>
    <m/>
    <m/>
    <m/>
    <m/>
    <m/>
    <s v="Put in place a portal with suppliers / forwarders"/>
    <s v="FUKUMOTO san"/>
    <d v="2016-04-28T00:00:00"/>
    <d v="2017-06-30T00:00:00"/>
    <d v="2016-10-30T00:00:00"/>
    <d v="2016-10-30T00:00:00"/>
    <s v="X"/>
    <s v="x"/>
    <s v="x"/>
    <s v="x"/>
    <s v="MEDIUM"/>
    <x v="0"/>
    <s v="Long term action ; defined with IT"/>
  </r>
  <r>
    <n v="81"/>
    <x v="0"/>
    <x v="1"/>
    <s v="Internal Audit"/>
    <x v="80"/>
    <x v="2"/>
    <x v="15"/>
    <s v="Safety sheet for loading / unloading of trucks is only in french"/>
    <x v="0"/>
    <m/>
    <m/>
    <s v="X"/>
    <m/>
    <m/>
    <m/>
    <m/>
    <m/>
    <s v="Translate the safety instruction in multilingual"/>
    <s v="FUKUMOTO san"/>
    <d v="2016-04-28T00:00:00"/>
    <d v="2016-10-30T00:00:00"/>
    <d v="2016-10-30T00:00:00"/>
    <d v="2016-09-15T00:00:00"/>
    <s v="X"/>
    <s v="x"/>
    <s v="x"/>
    <s v="x"/>
    <s v="MEDIUM"/>
    <x v="0"/>
    <s v="Approved 4/11/16"/>
  </r>
  <r>
    <n v="82"/>
    <x v="0"/>
    <x v="1"/>
    <s v="Internal Audit"/>
    <x v="81"/>
    <x v="2"/>
    <x v="15"/>
    <s v="Improve the receiving area for truck drivers to avoid crossing the receiving areas"/>
    <x v="0"/>
    <m/>
    <m/>
    <s v="X"/>
    <m/>
    <m/>
    <m/>
    <m/>
    <m/>
    <s v="Modification of the lay out"/>
    <s v="FUKUMOTO san"/>
    <d v="2016-04-28T00:00:00"/>
    <d v="2016-10-30T00:00:00"/>
    <d v="2016-10-30T00:00:00"/>
    <d v="2016-08-22T00:00:00"/>
    <s v="X"/>
    <s v="x"/>
    <s v="x"/>
    <s v="x"/>
    <s v="MEDIUM"/>
    <x v="0"/>
    <s v="Approved 4/11/16"/>
  </r>
  <r>
    <n v="83"/>
    <x v="0"/>
    <x v="1"/>
    <s v="Internal Audit"/>
    <x v="82"/>
    <x v="2"/>
    <x v="15"/>
    <s v="Review the lay out of the receiving area for a better flow management between pedestrians, lift trucks"/>
    <x v="0"/>
    <m/>
    <m/>
    <s v="X"/>
    <m/>
    <m/>
    <m/>
    <m/>
    <m/>
    <s v="Review the lay out during the summer shutdown"/>
    <s v="FUKUMOTO san"/>
    <d v="2016-04-28T00:00:00"/>
    <d v="2016-10-30T00:00:00"/>
    <d v="2016-10-30T00:00:00"/>
    <d v="2016-08-23T00:00:00"/>
    <s v="X"/>
    <s v="x"/>
    <s v="x"/>
    <s v="x"/>
    <s v="MEDIUM"/>
    <x v="0"/>
    <s v="Approved 4/11/16"/>
  </r>
  <r>
    <n v="84"/>
    <x v="0"/>
    <x v="1"/>
    <s v="Internal Audit"/>
    <x v="83"/>
    <x v="2"/>
    <x v="15"/>
    <s v="The operational control of lift truck and movers is not done correctly"/>
    <x v="0"/>
    <m/>
    <m/>
    <s v="X"/>
    <m/>
    <m/>
    <m/>
    <m/>
    <m/>
    <s v="Put in place a book per truck"/>
    <s v="FUKUMOTO san"/>
    <d v="2016-04-28T00:00:00"/>
    <d v="2016-11-30T00:00:00"/>
    <d v="2016-10-30T00:00:00"/>
    <d v="2016-11-06T00:00:00"/>
    <s v="X"/>
    <s v="x"/>
    <s v="x"/>
    <s v="x"/>
    <s v="MEDIUM"/>
    <x v="0"/>
    <s v="delayed ; new target date given for implementation of a booklet per truck"/>
  </r>
  <r>
    <n v="85"/>
    <x v="0"/>
    <x v="1"/>
    <s v="Internal Audit"/>
    <x v="84"/>
    <x v="2"/>
    <x v="15"/>
    <s v="Lift truck charging room : improve display and safety equipment"/>
    <x v="0"/>
    <m/>
    <s v="X"/>
    <s v="X"/>
    <m/>
    <m/>
    <m/>
    <m/>
    <m/>
    <s v="Put in place new safety display and emergency equipments"/>
    <s v="FUKUMOTO san"/>
    <d v="2016-04-28T00:00:00"/>
    <d v="2016-10-30T00:00:00"/>
    <d v="2016-10-30T00:00:00"/>
    <d v="2016-09-30T00:00:00"/>
    <s v="X"/>
    <s v="x"/>
    <s v="x"/>
    <s v="x"/>
    <s v="MEDIUM"/>
    <x v="0"/>
    <s v="Approved 4/11/16"/>
  </r>
  <r>
    <n v="86"/>
    <x v="0"/>
    <x v="1"/>
    <s v="Internal Audit"/>
    <x v="85"/>
    <x v="2"/>
    <x v="15"/>
    <s v="Chemical product management : review the rules according to the procedure"/>
    <x v="0"/>
    <m/>
    <m/>
    <s v="X"/>
    <m/>
    <m/>
    <m/>
    <m/>
    <m/>
    <s v="Put in place the rules"/>
    <s v="FUKUMOTO san"/>
    <d v="2016-04-28T00:00:00"/>
    <d v="2016-10-30T00:00:00"/>
    <d v="2016-10-30T00:00:00"/>
    <d v="2016-09-15T00:00:00"/>
    <s v="X"/>
    <s v="x"/>
    <s v="x"/>
    <s v="x"/>
    <s v="MEDIUM"/>
    <x v="0"/>
    <s v="Approved during DREAL audit_x000a_Approved 4/11/16"/>
  </r>
  <r>
    <n v="87"/>
    <x v="0"/>
    <x v="1"/>
    <s v="Internal Audit"/>
    <x v="86"/>
    <x v="2"/>
    <x v="15"/>
    <s v="KANBAN boxes management : plan a cleaning process"/>
    <x v="0"/>
    <s v="X"/>
    <m/>
    <m/>
    <m/>
    <m/>
    <m/>
    <m/>
    <m/>
    <s v="Campaign of cleaning and labelling during summer shutdown ; change every labels after having the new printer"/>
    <s v="FUKUMOTO san"/>
    <d v="2016-04-28T00:00:00"/>
    <d v="2016-10-30T00:00:00"/>
    <d v="2016-10-30T00:00:00"/>
    <d v="2016-09-15T00:00:00"/>
    <s v="X"/>
    <s v="x"/>
    <s v="x"/>
    <s v="x"/>
    <s v="MEDIUM"/>
    <x v="0"/>
    <s v="Approved 3/10/16"/>
  </r>
  <r>
    <n v="88"/>
    <x v="0"/>
    <x v="1"/>
    <s v="Internal Audit"/>
    <x v="87"/>
    <x v="2"/>
    <x v="15"/>
    <s v="Sequenced part preparation area : the eye rincing system is not accessible and not maintained (spider webs) and no knowledge about how to use"/>
    <x v="0"/>
    <m/>
    <m/>
    <s v="X"/>
    <m/>
    <m/>
    <m/>
    <m/>
    <m/>
    <s v="Review the location of the eye rincing system_x000a_Awareness session for how to use"/>
    <s v="FUKUMOTO san"/>
    <d v="2016-04-28T00:00:00"/>
    <d v="2016-11-30T00:00:00"/>
    <d v="2016-10-30T00:00:00"/>
    <d v="2016-10-30T00:00:00"/>
    <s v="X"/>
    <s v="x"/>
    <s v="x"/>
    <s v="x"/>
    <s v="MEDIUM"/>
    <x v="0"/>
    <s v="Action to verify for closure"/>
  </r>
  <r>
    <n v="89"/>
    <x v="0"/>
    <x v="1"/>
    <s v="Internal Audit"/>
    <x v="88"/>
    <x v="2"/>
    <x v="15"/>
    <s v="Crane devices on sequenced part area :_x000a_the handling belts are checked periodically but the other mechanical device are not followed"/>
    <x v="0"/>
    <m/>
    <m/>
    <s v="X"/>
    <m/>
    <m/>
    <m/>
    <m/>
    <m/>
    <s v="Review the preventive maintenance with maintenance team"/>
    <s v="FUKUMOTO san"/>
    <d v="2016-04-28T00:00:00"/>
    <d v="2016-11-30T00:00:00"/>
    <d v="2016-10-30T00:00:00"/>
    <d v="2016-10-30T00:00:00"/>
    <s v="X"/>
    <s v="x"/>
    <s v="x"/>
    <s v="x"/>
    <s v="MEDIUM"/>
    <x v="0"/>
    <s v="Action to verify for closure"/>
  </r>
  <r>
    <n v="90"/>
    <x v="0"/>
    <x v="1"/>
    <s v="Internal Audit"/>
    <x v="89"/>
    <x v="2"/>
    <x v="15"/>
    <s v="no retaining box for the battery storage in the sequenced part area"/>
    <x v="0"/>
    <m/>
    <s v="X"/>
    <s v="X"/>
    <m/>
    <m/>
    <m/>
    <m/>
    <m/>
    <s v="Put in place a retaining box"/>
    <s v="FUKUMOTO san"/>
    <d v="2016-04-28T00:00:00"/>
    <d v="2016-10-30T00:00:00"/>
    <d v="2016-10-30T00:00:00"/>
    <d v="2016-09-15T00:00:00"/>
    <s v="X"/>
    <s v="x"/>
    <s v="x"/>
    <s v="x"/>
    <s v="MEDIUM"/>
    <x v="0"/>
    <s v="Approved 3/10/16"/>
  </r>
  <r>
    <n v="91"/>
    <x v="0"/>
    <x v="1"/>
    <s v="Internal Audit"/>
    <x v="90"/>
    <x v="0"/>
    <x v="16"/>
    <s v="Supplier performance not done"/>
    <x v="1"/>
    <s v="X"/>
    <m/>
    <m/>
    <m/>
    <m/>
    <m/>
    <m/>
    <m/>
    <s v="Set a monthly meeting with QC"/>
    <s v="HASHIMOTO"/>
    <d v="2016-04-28T00:00:00"/>
    <d v="2016-09-30T00:00:00"/>
    <d v="2016-06-30T00:00:00"/>
    <d v="2016-10-07T00:00:00"/>
    <s v="X"/>
    <s v="x"/>
    <s v="x"/>
    <s v="x"/>
    <s v="HIGH"/>
    <x v="0"/>
    <s v="First meeting done the 7th Oct"/>
  </r>
  <r>
    <n v="92"/>
    <x v="0"/>
    <x v="1"/>
    <s v="Internal Audit"/>
    <x v="91"/>
    <x v="0"/>
    <x v="16"/>
    <s v="Part approval process is not working and managed efficiently between Purchasing and Inspection"/>
    <x v="0"/>
    <s v="X"/>
    <m/>
    <m/>
    <m/>
    <m/>
    <m/>
    <m/>
    <m/>
    <s v="Put in place a common database_x000a_Modify  the SAP rules to have an automation when a new part number change"/>
    <s v="HASHIMOTO"/>
    <d v="2016-04-28T00:00:00"/>
    <d v="2016-10-30T00:00:00"/>
    <d v="2016-10-30T00:00:00"/>
    <d v="2016-07-15T00:00:00"/>
    <s v="X"/>
    <s v="x"/>
    <s v="x"/>
    <s v="x"/>
    <s v="MEDIUM"/>
    <x v="0"/>
    <s v="Done with SAP rules_x000a_Closed &amp; approved 5/9/16"/>
  </r>
  <r>
    <n v="93"/>
    <x v="0"/>
    <x v="1"/>
    <s v="Internal Audit"/>
    <x v="92"/>
    <x v="0"/>
    <x v="16"/>
    <s v="NON management has to be improved for a better follow up (closure)"/>
    <x v="0"/>
    <s v="X"/>
    <m/>
    <m/>
    <m/>
    <m/>
    <m/>
    <m/>
    <m/>
    <s v="Review the database on a weekly basis for a better efficiency"/>
    <s v="HASHIMOTO"/>
    <d v="2016-04-28T00:00:00"/>
    <d v="2016-12-31T00:00:00"/>
    <d v="2016-10-30T00:00:00"/>
    <d v="2016-10-30T00:00:00"/>
    <s v="X"/>
    <s v="x"/>
    <s v="x"/>
    <s v="x"/>
    <s v="MEDIUM"/>
    <x v="0"/>
    <s v="NC area to clean up for end of decembre _x000a_Workgroupe done for improvement"/>
  </r>
  <r>
    <n v="94"/>
    <x v="0"/>
    <x v="1"/>
    <s v="Internal Audit"/>
    <x v="93"/>
    <x v="0"/>
    <x v="16"/>
    <s v="Review the approved supplier list according to categories"/>
    <x v="0"/>
    <s v="X"/>
    <m/>
    <m/>
    <m/>
    <m/>
    <m/>
    <m/>
    <m/>
    <s v="Supplier list development with ISO certificates management"/>
    <s v="HASHIMOTO"/>
    <d v="2016-04-28T00:00:00"/>
    <d v="2016-10-30T00:00:00"/>
    <d v="2016-10-30T00:00:00"/>
    <d v="2016-09-15T00:00:00"/>
    <s v="X"/>
    <s v="x"/>
    <s v="x"/>
    <s v="x"/>
    <s v="MEDIUM"/>
    <x v="0"/>
    <s v="Approved 3/10/16"/>
  </r>
  <r>
    <n v="95"/>
    <x v="0"/>
    <x v="1"/>
    <s v="Internal Audit"/>
    <x v="94"/>
    <x v="0"/>
    <x v="0"/>
    <s v="Drawing approval process to review"/>
    <x v="1"/>
    <s v="X"/>
    <m/>
    <m/>
    <m/>
    <m/>
    <m/>
    <m/>
    <m/>
    <s v="Drawing approval is managed by Japan tractor design team"/>
    <s v="Iino san"/>
    <d v="2016-04-28T00:00:00"/>
    <d v="2016-04-28T00:00:00"/>
    <d v="2016-06-30T00:00:00"/>
    <d v="2016-04-28T00:00:00"/>
    <s v="X"/>
    <s v="x"/>
    <s v="x"/>
    <s v="x"/>
    <s v="HIGH"/>
    <x v="0"/>
    <m/>
  </r>
  <r>
    <n v="96"/>
    <x v="0"/>
    <x v="1"/>
    <s v="Internal Audit"/>
    <x v="95"/>
    <x v="0"/>
    <x v="0"/>
    <s v="Lots of drawings are printed for working ; the storage is not properly done"/>
    <x v="0"/>
    <s v="X"/>
    <m/>
    <m/>
    <m/>
    <m/>
    <m/>
    <m/>
    <m/>
    <s v="Put in place cupboards ; the official drawings are in KIND"/>
    <s v="Iino san"/>
    <d v="2016-04-28T00:00:00"/>
    <d v="2016-06-30T00:00:00"/>
    <d v="2016-10-30T00:00:00"/>
    <d v="2016-06-30T00:00:00"/>
    <s v="X"/>
    <s v="x"/>
    <s v="x"/>
    <s v="x"/>
    <s v="MEDIUM"/>
    <x v="0"/>
    <m/>
  </r>
  <r>
    <n v="97"/>
    <x v="0"/>
    <x v="1"/>
    <s v="Internal Audit"/>
    <x v="96"/>
    <x v="0"/>
    <x v="0"/>
    <s v="ECN management : define a KPI for the process advancement"/>
    <x v="0"/>
    <s v="X"/>
    <m/>
    <m/>
    <m/>
    <m/>
    <m/>
    <m/>
    <m/>
    <s v="Put in place KPI and Section objectives"/>
    <s v="Iino san"/>
    <d v="2016-04-28T00:00:00"/>
    <d v="2016-10-30T00:00:00"/>
    <d v="2016-10-30T00:00:00"/>
    <d v="2016-11-10T00:00:00"/>
    <s v="X"/>
    <s v="x"/>
    <s v="x"/>
    <s v="x"/>
    <s v="MEDIUM"/>
    <x v="0"/>
    <s v="Approved 10/11/16"/>
  </r>
  <r>
    <n v="98"/>
    <x v="0"/>
    <x v="1"/>
    <s v="Internal Audit"/>
    <x v="97"/>
    <x v="0"/>
    <x v="0"/>
    <s v="ECN approval : the ECN is not approved by the section managers ; how to be sure that the necessary actions are taken by every dpt"/>
    <x v="0"/>
    <s v="X"/>
    <m/>
    <m/>
    <m/>
    <m/>
    <m/>
    <m/>
    <m/>
    <s v="Review Process and Procedure"/>
    <s v="Iino san"/>
    <d v="2016-04-28T00:00:00"/>
    <d v="2016-12-31T00:00:00"/>
    <d v="2016-10-30T00:00:00"/>
    <d v="2016-10-30T00:00:00"/>
    <s v="X"/>
    <s v="x"/>
    <s v="x"/>
    <s v="x"/>
    <s v="MEDIUM"/>
    <x v="0"/>
    <s v="Process and Procedure done_x000a_To review the closure time KPI"/>
  </r>
  <r>
    <n v="99"/>
    <x v="0"/>
    <x v="1"/>
    <s v="Internal Audit"/>
    <x v="98"/>
    <x v="0"/>
    <x v="0"/>
    <s v="Organizational chart of the dpt not available (R&amp;R)"/>
    <x v="0"/>
    <s v="X"/>
    <m/>
    <m/>
    <m/>
    <m/>
    <m/>
    <m/>
    <m/>
    <s v="Define Org chart with HR"/>
    <s v="Iino san"/>
    <d v="2016-04-28T00:00:00"/>
    <d v="2016-10-30T00:00:00"/>
    <d v="2016-10-30T00:00:00"/>
    <d v="2016-11-10T00:00:00"/>
    <s v="X"/>
    <s v="x"/>
    <s v="x"/>
    <s v="x"/>
    <s v="MEDIUM"/>
    <x v="0"/>
    <s v="Approved 10/11/16"/>
  </r>
  <r>
    <n v="100"/>
    <x v="0"/>
    <x v="1"/>
    <s v="Internal Audit"/>
    <x v="99"/>
    <x v="0"/>
    <x v="0"/>
    <s v="Procedure of ECN management is written but not yet approved"/>
    <x v="0"/>
    <s v="X"/>
    <m/>
    <m/>
    <m/>
    <m/>
    <m/>
    <m/>
    <m/>
    <s v="Documentation management process: Release the ECN management procedure"/>
    <s v="Iino san"/>
    <d v="2016-04-28T00:00:00"/>
    <d v="2016-10-30T00:00:00"/>
    <d v="2016-10-30T00:00:00"/>
    <d v="2016-10-03T00:00:00"/>
    <s v="X"/>
    <s v="x"/>
    <s v="x"/>
    <s v="x"/>
    <s v="MEDIUM"/>
    <x v="0"/>
    <s v="Approved 3/10/16"/>
  </r>
  <r>
    <n v="101"/>
    <x v="0"/>
    <x v="1"/>
    <s v="Internal Audit"/>
    <x v="100"/>
    <x v="0"/>
    <x v="0"/>
    <s v="Review the job description of PS technician and Engineers"/>
    <x v="0"/>
    <s v="X"/>
    <m/>
    <m/>
    <m/>
    <m/>
    <m/>
    <m/>
    <m/>
    <s v="Define Job description with HR"/>
    <s v="Iino san"/>
    <d v="2016-04-28T00:00:00"/>
    <d v="2016-12-31T00:00:00"/>
    <d v="2016-10-30T00:00:00"/>
    <d v="2016-10-30T00:00:00"/>
    <s v="X"/>
    <s v="x"/>
    <s v="x"/>
    <s v="x"/>
    <s v="MEDIUM"/>
    <x v="0"/>
    <m/>
  </r>
  <r>
    <n v="102"/>
    <x v="0"/>
    <x v="1"/>
    <s v="Internal Audit"/>
    <x v="101"/>
    <x v="0"/>
    <x v="0"/>
    <s v="Design input datas were not presented to the auditors ; the baseline of the tractor design has to be fixed and known in order to be used as a referential for the study of the design change"/>
    <x v="0"/>
    <s v="X"/>
    <m/>
    <m/>
    <m/>
    <m/>
    <m/>
    <m/>
    <m/>
    <s v="The design change are manager by the japan tractor design team ; the standards are drawings and BOM from KIND and the QA chart"/>
    <s v="Iino san"/>
    <d v="2016-04-28T00:00:00"/>
    <d v="2016-10-30T00:00:00"/>
    <d v="2016-10-30T00:00:00"/>
    <d v="2016-10-03T00:00:00"/>
    <s v="X"/>
    <s v="x"/>
    <s v="x"/>
    <s v="x"/>
    <s v="MEDIUM"/>
    <x v="0"/>
    <m/>
  </r>
  <r>
    <n v="103"/>
    <x v="0"/>
    <x v="1"/>
    <s v="Internal Audit"/>
    <x v="102"/>
    <x v="0"/>
    <x v="17"/>
    <s v="Relationship between KFM and EDC need to be clarified. No contract has been seen. What are the requirements of KFM ? How does KFM manage this partner to assure the meet to the requirements"/>
    <x v="1"/>
    <s v="X"/>
    <m/>
    <m/>
    <m/>
    <m/>
    <m/>
    <m/>
    <m/>
    <s v="Contract exiits with EDC_x000a_Audit done by SP managers"/>
    <s v="Iino san"/>
    <d v="2016-04-28T00:00:00"/>
    <d v="2016-06-30T00:00:00"/>
    <d v="2016-06-30T00:00:00"/>
    <d v="2016-11-10T00:00:00"/>
    <s v="X"/>
    <s v="x"/>
    <s v="x"/>
    <s v="x"/>
    <s v="HIGH"/>
    <x v="0"/>
    <s v="Review Process Audit with EDC_x000a_Preventive actions to create"/>
  </r>
  <r>
    <n v="104"/>
    <x v="0"/>
    <x v="1"/>
    <s v="Internal Audit"/>
    <x v="103"/>
    <x v="0"/>
    <x v="17"/>
    <s v="The management of claims are not done since the departure of the Ast Manager ; no follow up seen or treatment of non conformities"/>
    <x v="1"/>
    <s v="X"/>
    <m/>
    <m/>
    <m/>
    <m/>
    <m/>
    <m/>
    <m/>
    <s v="New Spare parts Assistant Managers"/>
    <s v="Iino san"/>
    <d v="2016-04-28T00:00:00"/>
    <d v="2016-12-31T00:00:00"/>
    <d v="2016-06-30T00:00:00"/>
    <d v="2016-06-30T00:00:00"/>
    <s v="X"/>
    <s v="x"/>
    <s v="x"/>
    <s v="x"/>
    <s v="HIGH"/>
    <x v="0"/>
    <s v="Hiring of a new Ast Mgr_x000a_Action to close after checking"/>
  </r>
  <r>
    <n v="105"/>
    <x v="0"/>
    <x v="1"/>
    <s v="Internal Audit"/>
    <x v="104"/>
    <x v="0"/>
    <x v="17"/>
    <s v="Process and work instruction are not defined in order to train employees and to fix the way of working"/>
    <x v="0"/>
    <s v="X"/>
    <m/>
    <m/>
    <m/>
    <m/>
    <m/>
    <m/>
    <m/>
    <s v="Process and Procedures to put in place"/>
    <s v="P.LEMAN"/>
    <d v="2016-04-28T00:00:00"/>
    <d v="2017-01-31T00:00:00"/>
    <d v="2016-10-30T00:00:00"/>
    <d v="2016-10-30T00:00:00"/>
    <s v="X"/>
    <s v="x"/>
    <s v="x"/>
    <s v="x"/>
    <s v="MEDIUM"/>
    <x v="0"/>
    <s v="Process defined_x000a_New work instructions to formalize"/>
  </r>
  <r>
    <n v="106"/>
    <x v="0"/>
    <x v="1"/>
    <s v="Internal Audit"/>
    <x v="105"/>
    <x v="0"/>
    <x v="17"/>
    <s v="KFM policy to deploy in SP team in terms of section objectives, KPI and activity planning ; monthly review to be done during management review"/>
    <x v="0"/>
    <s v="X"/>
    <m/>
    <m/>
    <m/>
    <m/>
    <m/>
    <m/>
    <m/>
    <s v="Update section objectives and KPI"/>
    <s v="P.LEMAN"/>
    <d v="2016-04-28T00:00:00"/>
    <d v="2016-10-30T00:00:00"/>
    <d v="2016-10-30T00:00:00"/>
    <d v="2016-11-10T00:00:00"/>
    <s v="X"/>
    <s v="x"/>
    <s v="x"/>
    <s v="x"/>
    <s v="MEDIUM"/>
    <x v="0"/>
    <s v="Arrival of P.LEMAN ; late completed"/>
  </r>
  <r>
    <n v="107"/>
    <x v="0"/>
    <x v="1"/>
    <s v="Internal Audit"/>
    <x v="106"/>
    <x v="0"/>
    <x v="17"/>
    <s v="Process of ordering is manual based on SAP and email for customer orders ; no stock of minimum quantity are defined in SAP ; no MRP is running to define the parts to order to suppliers._x000a_A management of partial delivery is done : we can not deliver a part, we order it to the supplier"/>
    <x v="0"/>
    <s v="X"/>
    <m/>
    <m/>
    <m/>
    <m/>
    <m/>
    <m/>
    <m/>
    <s v="MRP system based on SAP to implement"/>
    <s v="P.LEMAN"/>
    <d v="2016-04-28T00:00:00"/>
    <d v="2017-01-31T00:00:00"/>
    <d v="2016-10-30T00:00:00"/>
    <d v="2016-10-30T00:00:00"/>
    <s v="X"/>
    <s v="x"/>
    <s v="x"/>
    <s v="x"/>
    <s v="MEDIUM"/>
    <x v="0"/>
    <s v="MRP project with IT on going_x000a_Delayed ; new target date given"/>
  </r>
  <r>
    <n v="108"/>
    <x v="0"/>
    <x v="1"/>
    <s v="Internal Audit"/>
    <x v="107"/>
    <x v="0"/>
    <x v="1"/>
    <s v="Customer satisfaction not defined"/>
    <x v="1"/>
    <s v="X"/>
    <m/>
    <m/>
    <m/>
    <m/>
    <m/>
    <m/>
    <m/>
    <s v="Customer satisfaction survey :_x000a_- France : may 2016_x000a_- USA / CANADA : July 2016_x000a_- France / Italy / Germany : October 2016_x000a_- UK / Germany : November 2016_x000a_Putting in place of a common survey and a checklist"/>
    <s v="Iino san"/>
    <d v="2016-04-28T00:00:00"/>
    <d v="2016-11-30T00:00:00"/>
    <d v="2016-06-30T00:00:00"/>
    <d v="2016-06-30T00:00:00"/>
    <s v="X"/>
    <s v="x"/>
    <s v="x"/>
    <s v="x"/>
    <s v="HIGH"/>
    <x v="0"/>
    <s v="Long term action ; finalization of the survey for end of November"/>
  </r>
  <r>
    <n v="109"/>
    <x v="0"/>
    <x v="1"/>
    <s v="Internal Audit"/>
    <x v="108"/>
    <x v="0"/>
    <x v="1"/>
    <s v="QA manual : not included in the documentation system"/>
    <x v="0"/>
    <s v="X"/>
    <m/>
    <m/>
    <m/>
    <m/>
    <m/>
    <m/>
    <m/>
    <s v="Include the QA manual in the LDA and available on the network"/>
    <s v="Iino san"/>
    <d v="2016-04-28T00:00:00"/>
    <d v="2016-10-30T00:00:00"/>
    <d v="2016-10-30T00:00:00"/>
    <d v="2016-09-16T00:00:00"/>
    <s v="X"/>
    <s v="x"/>
    <s v="x"/>
    <s v="x"/>
    <s v="MEDIUM"/>
    <x v="0"/>
    <s v="Approved 3/10/16_x000a_Manual available on P:\PROCEDURES"/>
  </r>
  <r>
    <n v="110"/>
    <x v="0"/>
    <x v="1"/>
    <s v="Internal Audit"/>
    <x v="109"/>
    <x v="0"/>
    <x v="1"/>
    <s v="Customer claims : KPI ; time plan for the problem solving"/>
    <x v="0"/>
    <s v="X"/>
    <m/>
    <m/>
    <m/>
    <m/>
    <m/>
    <m/>
    <m/>
    <s v="Presentation of new Flash reports during Production Meeting (visual management with &quot;Q&quot; of Customer Quality) _x000a_Monthly Meeting to review Action plan on topics, KPI"/>
    <s v="Iino san"/>
    <d v="2016-04-28T00:00:00"/>
    <d v="2016-07-13T00:00:00"/>
    <d v="2016-10-30T00:00:00"/>
    <d v="2016-07-01T00:00:00"/>
    <s v="X"/>
    <s v="x"/>
    <s v="x"/>
    <s v="x"/>
    <s v="MEDIUM"/>
    <x v="0"/>
    <s v="Approved 3/10/16_x000a_Monthly Meeting in place since may_x000a_Quality alert raised as soon as the flash report is received"/>
  </r>
  <r>
    <n v="111"/>
    <x v="0"/>
    <x v="1"/>
    <s v="Internal Audit"/>
    <x v="110"/>
    <x v="0"/>
    <x v="1"/>
    <s v="An interface is missing between QA and Production dpt ; Precise the R&amp;R between QC and QA"/>
    <x v="0"/>
    <s v="X"/>
    <m/>
    <m/>
    <m/>
    <m/>
    <m/>
    <m/>
    <m/>
    <s v="Monthly meeting with action plan follow up "/>
    <s v="Iino san"/>
    <d v="2016-04-28T00:00:00"/>
    <d v="2016-05-01T00:00:00"/>
    <d v="2016-10-30T00:00:00"/>
    <d v="2016-06-01T00:00:00"/>
    <s v="X"/>
    <s v="x"/>
    <s v="x"/>
    <s v="x"/>
    <s v="MEDIUM"/>
    <x v="0"/>
    <s v="Approved 3/10/16_x000a_Action plan included in the monthly QA meeting"/>
  </r>
  <r>
    <n v="112"/>
    <x v="0"/>
    <x v="1"/>
    <s v="Internal Audit"/>
    <x v="111"/>
    <x v="0"/>
    <x v="18"/>
    <s v="Organizational chart not communicated in the plant"/>
    <x v="1"/>
    <s v="X"/>
    <s v="X"/>
    <s v="X"/>
    <m/>
    <m/>
    <m/>
    <m/>
    <m/>
    <s v="Communication of the org. Chart to Work council"/>
    <s v="GIARD"/>
    <d v="2016-04-28T00:00:00"/>
    <d v="2016-06-30T00:00:00"/>
    <d v="2016-06-30T00:00:00"/>
    <d v="2016-09-22T00:00:00"/>
    <s v="X"/>
    <s v="x"/>
    <s v="x"/>
    <s v="x"/>
    <s v="HIGH"/>
    <x v="0"/>
    <s v="Approved 3/10/16_x000a_Workcouncil 22nd Sept"/>
  </r>
  <r>
    <n v="113"/>
    <x v="0"/>
    <x v="1"/>
    <s v="Internal Audit"/>
    <x v="112"/>
    <x v="0"/>
    <x v="18"/>
    <s v="KFM policy to deploy in HR team in terms of section objectives, KPI and activity planning ; monthly review to be done during management review"/>
    <x v="0"/>
    <s v="X"/>
    <s v="X"/>
    <s v="X"/>
    <m/>
    <m/>
    <m/>
    <m/>
    <m/>
    <s v="Update section objectives and KPI"/>
    <s v="GIARD"/>
    <d v="2016-04-28T00:00:00"/>
    <d v="2016-10-30T00:00:00"/>
    <d v="2016-10-30T00:00:00"/>
    <d v="2016-11-10T00:00:00"/>
    <s v="X"/>
    <s v="x"/>
    <s v="x"/>
    <s v="x"/>
    <s v="MEDIUM"/>
    <x v="0"/>
    <s v="Approved 10/11/2016"/>
  </r>
  <r>
    <n v="114"/>
    <x v="0"/>
    <x v="1"/>
    <s v="Internal Audit"/>
    <x v="113"/>
    <x v="0"/>
    <x v="18"/>
    <s v="Training process : Based on the job description, an intial training plan has to be defined to cover the job ; the evaluation of efficiency of the intial training must be done by the hierarchy"/>
    <x v="0"/>
    <s v="X"/>
    <s v="X"/>
    <s v="X"/>
    <m/>
    <m/>
    <m/>
    <m/>
    <m/>
    <s v="Review the procedure of internal training_x000a_Complete every job description"/>
    <s v="GIARD"/>
    <d v="2016-04-28T00:00:00"/>
    <d v="2016-12-31T00:00:00"/>
    <d v="2016-10-30T00:00:00"/>
    <m/>
    <s v="X"/>
    <s v="x"/>
    <s v="x"/>
    <s v="x"/>
    <s v="MEDIUM"/>
    <x v="0"/>
    <s v="On going ; Postponed ; new delay given_x000a_Procedure done ; to be included in the annual performance review"/>
  </r>
  <r>
    <n v="115"/>
    <x v="0"/>
    <x v="1"/>
    <s v="Internal Audit"/>
    <x v="114"/>
    <x v="0"/>
    <x v="18"/>
    <s v="Training files not complete : some training requests were not done à 100%, which imply an insatisfaction of employee (training not aligned with the need : air conditioning training) ; the training evaluation are not done at 100% ; Training plan was not defined for 2016 ; It is built according to the request."/>
    <x v="0"/>
    <s v="X"/>
    <s v="X"/>
    <s v="X"/>
    <m/>
    <m/>
    <m/>
    <m/>
    <m/>
    <s v="Review the procedure of training"/>
    <s v="GIARD"/>
    <d v="2016-04-28T00:00:00"/>
    <d v="2016-12-31T00:00:00"/>
    <d v="2016-10-30T00:00:00"/>
    <m/>
    <s v="X"/>
    <s v="x"/>
    <s v="x"/>
    <s v="x"/>
    <s v="MEDIUM"/>
    <x v="0"/>
    <s v="On going ; Postponed ; new delay given"/>
  </r>
  <r>
    <n v="116"/>
    <x v="0"/>
    <x v="1"/>
    <s v="Internal Audit"/>
    <x v="115"/>
    <x v="0"/>
    <x v="18"/>
    <s v="Job description are not available for every jobs (around 70% done) ; it must be completed"/>
    <x v="0"/>
    <s v="X"/>
    <s v="X"/>
    <s v="X"/>
    <m/>
    <m/>
    <m/>
    <m/>
    <m/>
    <s v="Complete the job description of workers, technicians, engineers and managers"/>
    <s v="GIARD"/>
    <d v="2016-04-28T00:00:00"/>
    <d v="2016-12-31T00:00:00"/>
    <d v="2016-10-30T00:00:00"/>
    <m/>
    <s v="X"/>
    <s v="x"/>
    <s v="x"/>
    <s v="x"/>
    <s v="MEDIUM"/>
    <x v="0"/>
    <s v="On going ; Postponed ; new delay given"/>
  </r>
  <r>
    <n v="117"/>
    <x v="0"/>
    <x v="1"/>
    <s v="Internal Audit"/>
    <x v="116"/>
    <x v="0"/>
    <x v="18"/>
    <s v="Professional interview not done in 2015/2016_x000a_No performance review according to objectives to reach and skills_x000a_No skill management according to individual development plan which initiates the training needs"/>
    <x v="0"/>
    <s v="X"/>
    <s v="X"/>
    <s v="X"/>
    <m/>
    <m/>
    <m/>
    <m/>
    <m/>
    <s v="Deploy the profesionnal interview"/>
    <s v="GIARD"/>
    <d v="2016-04-28T00:00:00"/>
    <d v="2017-12-31T00:00:00"/>
    <d v="2016-10-30T00:00:00"/>
    <d v="2018-01-15T00:00:00"/>
    <s v="X"/>
    <s v="x"/>
    <s v="x"/>
    <s v="x"/>
    <s v="MEDIUM"/>
    <x v="0"/>
    <s v="Procedure to put in place at the end of year for a use in 2017 ; Cadre in place in 2017 and ETAM in 2018"/>
  </r>
  <r>
    <n v="118"/>
    <x v="0"/>
    <x v="1"/>
    <s v="Internal Audit"/>
    <x v="117"/>
    <x v="0"/>
    <x v="18"/>
    <s v="Skill evaluation and training evaluation of Production worker done by the team leader and the japanese supporter whithout the coordination of HR"/>
    <x v="0"/>
    <s v="X"/>
    <s v="X"/>
    <s v="X"/>
    <m/>
    <m/>
    <m/>
    <m/>
    <m/>
    <s v="Review the procedure of internal training"/>
    <s v="GIARD"/>
    <d v="2016-04-28T00:00:00"/>
    <d v="2016-10-30T00:00:00"/>
    <d v="2016-10-30T00:00:00"/>
    <d v="2016-11-10T00:00:00"/>
    <s v="X"/>
    <s v="x"/>
    <s v="x"/>
    <s v="x"/>
    <s v="MEDIUM"/>
    <x v="0"/>
    <s v="Process and worksheet created"/>
  </r>
  <r>
    <n v="119"/>
    <x v="0"/>
    <x v="1"/>
    <s v="Internal Audit"/>
    <x v="118"/>
    <x v="0"/>
    <x v="18"/>
    <s v="Documentation management : process, procedures are existing but not approved officialy and not included in the system"/>
    <x v="0"/>
    <s v="X"/>
    <m/>
    <m/>
    <m/>
    <m/>
    <m/>
    <m/>
    <m/>
    <s v="Include every created documents in the system"/>
    <s v="P.VIJAUDON"/>
    <d v="2016-04-28T00:00:00"/>
    <d v="2018-12-31T00:00:00"/>
    <d v="2016-10-30T00:00:00"/>
    <m/>
    <s v="X"/>
    <s v="x"/>
    <m/>
    <m/>
    <s v="MEDIUM"/>
    <x v="1"/>
    <s v="Process and Procedure done_x000a_Training to do for a full implementation"/>
  </r>
  <r>
    <n v="120"/>
    <x v="0"/>
    <x v="1"/>
    <s v="Internal Audit"/>
    <x v="119"/>
    <x v="1"/>
    <x v="6"/>
    <s v="Risk analysis of work station is not finalized until the use of an action plan (SMS related issue)"/>
    <x v="0"/>
    <m/>
    <m/>
    <s v="X"/>
    <m/>
    <m/>
    <m/>
    <m/>
    <m/>
    <s v="Making action plan for risk analysis according to the TDC software"/>
    <s v="Domoto san"/>
    <d v="2016-04-28T00:00:00"/>
    <d v="2016-12-31T00:00:00"/>
    <d v="2016-10-30T00:00:00"/>
    <m/>
    <s v="X"/>
    <s v="x"/>
    <s v="x"/>
    <s v="x"/>
    <s v="MEDIUM"/>
    <x v="0"/>
    <s v="Action plan to deploy and follow until the end of year"/>
  </r>
  <r>
    <n v="121"/>
    <x v="0"/>
    <x v="1"/>
    <s v="Internal Audit"/>
    <x v="120"/>
    <x v="1"/>
    <x v="6"/>
    <s v="The risk analysis does not cover 100% of the workstations (sms related issue)"/>
    <x v="0"/>
    <m/>
    <m/>
    <s v="X"/>
    <m/>
    <m/>
    <m/>
    <m/>
    <m/>
    <s v="Complete the risk assessment"/>
    <s v="Domoto san"/>
    <d v="2016-04-28T00:00:00"/>
    <d v="2016-06-30T00:00:00"/>
    <d v="2016-10-30T00:00:00"/>
    <d v="2016-10-03T00:00:00"/>
    <s v="X"/>
    <s v="x"/>
    <s v="x"/>
    <s v="x"/>
    <s v="MEDIUM"/>
    <x v="0"/>
    <s v="Approved 30/9/16"/>
  </r>
  <r>
    <n v="122"/>
    <x v="0"/>
    <x v="1"/>
    <s v="Internal Audit"/>
    <x v="121"/>
    <x v="0"/>
    <x v="19"/>
    <s v="No safety training at the work station (SMS related issue)"/>
    <x v="0"/>
    <m/>
    <m/>
    <s v="X"/>
    <m/>
    <m/>
    <m/>
    <m/>
    <m/>
    <s v="Create a new employee training system"/>
    <s v="Domoto san"/>
    <d v="2016-04-28T00:00:00"/>
    <d v="2016-12-31T00:00:00"/>
    <d v="2016-10-30T00:00:00"/>
    <d v="2016-10-30T00:00:00"/>
    <s v="X"/>
    <s v="x"/>
    <s v="x"/>
    <s v="x"/>
    <s v="MEDIUM"/>
    <x v="0"/>
    <s v="Procedure created ; to deploy during Q4 2016"/>
  </r>
  <r>
    <n v="123"/>
    <x v="0"/>
    <x v="1"/>
    <s v="Internal Audit"/>
    <x v="122"/>
    <x v="0"/>
    <x v="20"/>
    <s v="Documentation and training on SAP / MFG are not yet completed"/>
    <x v="0"/>
    <s v="X"/>
    <m/>
    <m/>
    <m/>
    <m/>
    <m/>
    <m/>
    <m/>
    <s v="Define the schedule for document creation and training plan_x000a_Put in place the training plan"/>
    <s v="OKADA"/>
    <d v="2016-04-28T00:00:00"/>
    <d v="2017-02-28T00:00:00"/>
    <d v="2016-10-30T00:00:00"/>
    <m/>
    <s v="X"/>
    <s v="x"/>
    <s v="x"/>
    <s v="x"/>
    <s v="MEDIUM"/>
    <x v="0"/>
    <m/>
  </r>
  <r>
    <n v="124"/>
    <x v="0"/>
    <x v="1"/>
    <s v="Internal Audit"/>
    <x v="123"/>
    <x v="0"/>
    <x v="20"/>
    <s v="Waste management of hazardous and electronical components are not defined properly (ems related issue)"/>
    <x v="0"/>
    <m/>
    <s v="X"/>
    <m/>
    <m/>
    <m/>
    <m/>
    <m/>
    <m/>
    <s v="Order a special box for electrical components and define the recycle process with Env. Engineer"/>
    <s v="OKADA"/>
    <d v="2016-04-28T00:00:00"/>
    <d v="2016-07-31T00:00:00"/>
    <d v="2016-10-30T00:00:00"/>
    <d v="2016-08-22T00:00:00"/>
    <s v="X"/>
    <s v="x"/>
    <s v="x"/>
    <s v="x"/>
    <s v="MEDIUM"/>
    <x v="0"/>
    <s v="Approved 22/8/16"/>
  </r>
  <r>
    <n v="125"/>
    <x v="0"/>
    <x v="1"/>
    <s v="Internal Audit"/>
    <x v="124"/>
    <x v="0"/>
    <x v="20"/>
    <s v="Safety dispplays are not known and are not available inside the IT room"/>
    <x v="0"/>
    <m/>
    <m/>
    <s v="X"/>
    <m/>
    <m/>
    <m/>
    <m/>
    <m/>
    <s v="Put in place the safety information and aware staff"/>
    <s v="OKADA"/>
    <d v="2016-04-28T00:00:00"/>
    <d v="2016-06-30T00:00:00"/>
    <d v="2016-10-30T00:00:00"/>
    <d v="2016-08-22T00:00:00"/>
    <s v="X"/>
    <s v="x"/>
    <s v="x"/>
    <s v="x"/>
    <s v="MEDIUM"/>
    <x v="0"/>
    <s v="Approved 22/8/16"/>
  </r>
  <r>
    <n v="126"/>
    <x v="0"/>
    <x v="1"/>
    <s v="Internal Audit"/>
    <x v="125"/>
    <x v="0"/>
    <x v="20"/>
    <s v="Prevention plan for IT consultant are not done even if a safety training was done (contract over 400 hours)"/>
    <x v="0"/>
    <m/>
    <m/>
    <s v="X"/>
    <m/>
    <m/>
    <m/>
    <m/>
    <m/>
    <s v="All external consultants received the prevention plan training"/>
    <s v="OKADA"/>
    <d v="2016-04-28T00:00:00"/>
    <d v="2016-05-31T00:00:00"/>
    <d v="2016-10-30T00:00:00"/>
    <d v="2016-05-31T00:00:00"/>
    <s v="X"/>
    <s v="x"/>
    <s v="x"/>
    <s v="x"/>
    <s v="MEDIUM"/>
    <x v="0"/>
    <s v="Approved 2/9/16"/>
  </r>
  <r>
    <n v="127"/>
    <x v="0"/>
    <x v="1"/>
    <s v="Internal Audit"/>
    <x v="126"/>
    <x v="0"/>
    <x v="20"/>
    <s v="2S in IT rooms (offices and technical rooms) not done"/>
    <x v="0"/>
    <s v="X"/>
    <m/>
    <s v="X"/>
    <m/>
    <m/>
    <m/>
    <m/>
    <m/>
    <s v="Clean up of IT rooms"/>
    <s v="OKADA"/>
    <d v="2016-04-28T00:00:00"/>
    <d v="2016-05-31T00:00:00"/>
    <d v="2016-10-30T00:00:00"/>
    <d v="2016-05-31T00:00:00"/>
    <s v="X"/>
    <s v="x"/>
    <s v="x"/>
    <s v="x"/>
    <s v="MEDIUM"/>
    <x v="0"/>
    <s v="Approved 22/8/16"/>
  </r>
  <r>
    <n v="128"/>
    <x v="0"/>
    <x v="0"/>
    <s v="Work Inspector"/>
    <x v="127"/>
    <x v="0"/>
    <x v="18"/>
    <s v="No posting declaration sent to Work Inspector for each employee coming from outside France company and working in KFM and no letter for representative person in charge of external company"/>
    <x v="0"/>
    <m/>
    <m/>
    <m/>
    <s v="X"/>
    <m/>
    <m/>
    <m/>
    <m/>
    <s v="Awareness of managers about the french legal requirements for foreign workers"/>
    <s v="KATAGIRI san"/>
    <d v="2016-07-27T00:00:00"/>
    <d v="2016-09-02T00:00:00"/>
    <d v="2016-09-02T00:00:00"/>
    <d v="2016-08-25T00:00:00"/>
    <s v="X"/>
    <s v="x"/>
    <s v="x"/>
    <s v="x"/>
    <s v="HIGH"/>
    <x v="0"/>
    <s v="Presented during management meeting of 08/25/2016_x000a_Approved 5/9/16"/>
  </r>
  <r>
    <n v="129"/>
    <x v="0"/>
    <x v="0"/>
    <s v="Work Inspector"/>
    <x v="127"/>
    <x v="0"/>
    <x v="18"/>
    <s v="No posting declaration sent to Work Inspector for each employee coming from outside France company and working in KFM and no letter for representative person in charge of external company"/>
    <x v="0"/>
    <m/>
    <m/>
    <m/>
    <s v="X"/>
    <m/>
    <m/>
    <m/>
    <m/>
    <s v="Put in place a checklist to not forget any documents"/>
    <s v="CAULIEZ C."/>
    <d v="2016-07-27T00:00:00"/>
    <d v="2016-07-27T00:00:00"/>
    <d v="2016-07-27T00:00:00"/>
    <d v="2016-07-27T00:00:00"/>
    <s v="X"/>
    <s v="x"/>
    <s v="x"/>
    <s v="x"/>
    <s v="HIGH"/>
    <x v="0"/>
    <s v="Approved 4/11/16"/>
  </r>
  <r>
    <n v="130"/>
    <x v="0"/>
    <x v="1"/>
    <s v="IMS"/>
    <x v="128"/>
    <x v="1"/>
    <x v="2"/>
    <s v="External Warehouse : how to formalize an audit according to ISO requirements  (external process)"/>
    <x v="3"/>
    <s v="X"/>
    <m/>
    <m/>
    <m/>
    <m/>
    <m/>
    <m/>
    <m/>
    <s v="Define a procedure in lign with requirements"/>
    <s v="G.LAMOUR"/>
    <d v="2016-10-03T00:00:00"/>
    <d v="2017-12-31T00:00:00"/>
    <d v="2016-12-31T00:00:00"/>
    <m/>
    <s v="X"/>
    <s v="x"/>
    <s v="x"/>
    <s v="x"/>
    <s v="LOW"/>
    <x v="0"/>
    <s v="to include in Risk analysis"/>
  </r>
  <r>
    <n v="131"/>
    <x v="0"/>
    <x v="1"/>
    <s v="IMS"/>
    <x v="128"/>
    <x v="0"/>
    <x v="17"/>
    <s v="EDC - External Warehouse : how to formalize an audit according to ISO requirements (external process)"/>
    <x v="3"/>
    <s v="X"/>
    <m/>
    <m/>
    <m/>
    <m/>
    <m/>
    <m/>
    <m/>
    <s v="Define a procedure in lign with requirements"/>
    <s v="G.LAMOUR"/>
    <d v="2016-10-03T00:00:00"/>
    <d v="2017-12-31T00:00:00"/>
    <d v="2016-12-31T00:00:00"/>
    <m/>
    <s v="X"/>
    <s v="x"/>
    <s v="x"/>
    <s v="x"/>
    <s v="LOW"/>
    <x v="0"/>
    <s v="to include in Risk analysis"/>
  </r>
  <r>
    <n v="132"/>
    <x v="0"/>
    <x v="0"/>
    <s v="External audit"/>
    <x v="129"/>
    <x v="1"/>
    <x v="21"/>
    <s v="Context and 3rd party description incomplete in the IMS manual and Risk&amp;Ops analysis"/>
    <x v="0"/>
    <s v="X"/>
    <s v="X"/>
    <s v="X"/>
    <m/>
    <m/>
    <m/>
    <m/>
    <m/>
    <s v="Review IMS manual and risk analysis"/>
    <s v="G.LAMOUR"/>
    <d v="2016-10-03T00:00:00"/>
    <d v="2016-11-10T00:00:00"/>
    <d v="2016-11-14T00:00:00"/>
    <d v="2016-11-18T00:00:00"/>
    <s v="X"/>
    <s v="x"/>
    <s v="x"/>
    <s v="x"/>
    <s v="MEDIUM"/>
    <x v="0"/>
    <s v="Approved 4/11/16_x000a_and review the 14/11/2016 during audit step 2"/>
  </r>
  <r>
    <n v="133"/>
    <x v="0"/>
    <x v="0"/>
    <s v="External audit"/>
    <x v="129"/>
    <x v="1"/>
    <x v="21"/>
    <s v="Internal audits, no evidence that every requirements of norms were audited"/>
    <x v="0"/>
    <s v="X"/>
    <s v="X"/>
    <s v="X"/>
    <m/>
    <m/>
    <m/>
    <m/>
    <m/>
    <s v="Create a matrix for internal audits in 2017 which takes into account every process / requirements_x000a_Train internal auditors team_x000a_Deploy in 2017 internal audits"/>
    <s v="G.LAMOUR"/>
    <d v="2016-10-03T00:00:00"/>
    <d v="2017-06-30T00:00:00"/>
    <d v="2017-12-31T00:00:00"/>
    <d v="2016-11-18T00:00:00"/>
    <s v="X"/>
    <s v="x"/>
    <s v="x"/>
    <s v="x"/>
    <s v="MEDIUM"/>
    <x v="0"/>
    <s v="Approved 14/11/16 during audit step 2"/>
  </r>
  <r>
    <n v="134"/>
    <x v="0"/>
    <x v="0"/>
    <s v="External audit"/>
    <x v="129"/>
    <x v="1"/>
    <x v="6"/>
    <s v="External origin risks were not taken into account for the risk analysis"/>
    <x v="0"/>
    <m/>
    <m/>
    <s v="X"/>
    <m/>
    <m/>
    <m/>
    <m/>
    <m/>
    <s v="Include external origin risks in risk analysis"/>
    <s v="C.CAULIEZ"/>
    <d v="2016-10-03T00:00:00"/>
    <d v="2016-11-10T00:00:00"/>
    <d v="2016-11-14T00:00:00"/>
    <d v="2016-11-18T00:00:00"/>
    <s v="X"/>
    <s v="x"/>
    <s v="x"/>
    <s v="x"/>
    <s v="MEDIUM"/>
    <x v="0"/>
    <s v="Approved 14/11/16 during audit step 2"/>
  </r>
  <r>
    <n v="135"/>
    <x v="0"/>
    <x v="0"/>
    <s v="External audit"/>
    <x v="129"/>
    <x v="1"/>
    <x v="7"/>
    <s v="Life cycle approach were not taken into account in the risk evaluation"/>
    <x v="0"/>
    <m/>
    <s v="X"/>
    <m/>
    <m/>
    <m/>
    <m/>
    <m/>
    <m/>
    <s v="Include external origin risks in risk analysis"/>
    <s v="E.CHAVEZ"/>
    <d v="2016-10-03T00:00:00"/>
    <d v="2016-11-10T00:00:00"/>
    <d v="2016-11-14T00:00:00"/>
    <d v="2016-11-18T00:00:00"/>
    <s v="X"/>
    <s v="x"/>
    <s v="x"/>
    <s v="x"/>
    <s v="MEDIUM"/>
    <x v="0"/>
    <s v="Approved 14/11/16 during audit step 2"/>
  </r>
  <r>
    <n v="136"/>
    <x v="0"/>
    <x v="0"/>
    <s v="External audit"/>
    <x v="130"/>
    <x v="1"/>
    <x v="21"/>
    <s v="Some NC linked to regulations have not action plan "/>
    <x v="0"/>
    <m/>
    <s v="X"/>
    <s v="X"/>
    <m/>
    <s v="Planification of actions for the 70 NCs opened w/o actions / Update of action plan for the arrete prefectoral board and in Echoline software"/>
    <m/>
    <m/>
    <d v="2017-01-16T00:00:00"/>
    <s v="update the procedure_x000a_Putting in place a KPI in the management plan"/>
    <s v="E.CHAVEZ_x000a_C.CAULIEZ"/>
    <d v="2016-11-18T00:00:00"/>
    <d v="2016-11-14T00:00:00"/>
    <d v="2017-02-01T00:00:00"/>
    <d v="2017-02-28T00:00:00"/>
    <s v="X"/>
    <s v="x"/>
    <s v="x"/>
    <s v="x"/>
    <s v="MEDIUM"/>
    <x v="0"/>
    <s v="Management plan updated_x000a_Procedure updated"/>
  </r>
  <r>
    <n v="137"/>
    <x v="0"/>
    <x v="0"/>
    <s v="External audit"/>
    <x v="130"/>
    <x v="1"/>
    <x v="21"/>
    <s v="Risk analysis of Processes does not include opportunities"/>
    <x v="0"/>
    <s v="X"/>
    <s v="X"/>
    <m/>
    <m/>
    <s v="Modification of FORM-IM-008 for the Risk &amp; Ops analysis"/>
    <m/>
    <m/>
    <d v="2017-01-10T00:00:00"/>
    <s v="Modification of Procedure for the process review in order to include the Risk and Ops analysis checking"/>
    <s v="G.LAMOUR"/>
    <d v="2016-11-18T00:00:00"/>
    <d v="2017-12-31T00:00:00"/>
    <d v="2017-04-01T00:00:00"/>
    <d v="2017-02-20T00:00:00"/>
    <s v="X"/>
    <s v="x"/>
    <s v="x"/>
    <s v="x"/>
    <s v="MEDIUM"/>
    <x v="0"/>
    <s v="Procedure of process review is planned for Q4 / 2017"/>
  </r>
  <r>
    <n v="138"/>
    <x v="0"/>
    <x v="0"/>
    <s v="External audit"/>
    <x v="130"/>
    <x v="0"/>
    <x v="19"/>
    <s v="Periodic check of crame and fire extinguisher have records problems"/>
    <x v="0"/>
    <m/>
    <m/>
    <s v="X"/>
    <m/>
    <s v="Update of VGP for fire extinguisher and modification of Crane checklist"/>
    <m/>
    <m/>
    <d v="2017-12-21T00:00:00"/>
    <s v="Putting in place of a procedure to manage VGP linked to FICH-ME-006 and FICH-ME-007"/>
    <s v="C.CAULIEZ"/>
    <d v="2016-11-18T00:00:00"/>
    <d v="2017-02-28T00:00:00"/>
    <d v="2017-02-28T00:00:00"/>
    <d v="2017-02-20T00:00:00"/>
    <s v="X"/>
    <s v="x"/>
    <s v="x"/>
    <s v="x"/>
    <s v="MEDIUM"/>
    <x v="0"/>
    <m/>
  </r>
  <r>
    <n v="139"/>
    <x v="0"/>
    <x v="0"/>
    <s v="External audit"/>
    <x v="130"/>
    <x v="0"/>
    <x v="18"/>
    <s v="To train workers, the records of training did not include the index of standards. It could be complicated to follow the training without this reference"/>
    <x v="3"/>
    <s v="X"/>
    <m/>
    <m/>
    <m/>
    <s v="N/A"/>
    <m/>
    <m/>
    <s v="N/A"/>
    <m/>
    <m/>
    <d v="2016-11-18T00:00:00"/>
    <m/>
    <d v="2017-11-30T00:00:00"/>
    <m/>
    <s v="X"/>
    <s v="x"/>
    <s v="x"/>
    <s v="x"/>
    <s v="LOW"/>
    <x v="0"/>
    <m/>
  </r>
  <r>
    <n v="140"/>
    <x v="0"/>
    <x v="0"/>
    <s v="External audit"/>
    <x v="130"/>
    <x v="1"/>
    <x v="21"/>
    <s v="The frequency of emergency situation training is not defined"/>
    <x v="3"/>
    <m/>
    <s v="X"/>
    <s v="X"/>
    <m/>
    <s v="N/A"/>
    <m/>
    <m/>
    <s v="N/A"/>
    <m/>
    <m/>
    <d v="2016-11-18T00:00:00"/>
    <m/>
    <d v="2017-11-30T00:00:00"/>
    <m/>
    <s v="X"/>
    <s v="x"/>
    <s v="x"/>
    <s v="x"/>
    <s v="LOW"/>
    <x v="0"/>
    <s v="See internal audit of SMS / EMS of 2017"/>
  </r>
  <r>
    <n v="141"/>
    <x v="0"/>
    <x v="0"/>
    <s v="External audit"/>
    <x v="130"/>
    <x v="0"/>
    <x v="17"/>
    <s v="EDC performance evaluation is not yet defined"/>
    <x v="3"/>
    <s v="X"/>
    <m/>
    <m/>
    <m/>
    <s v="N/A"/>
    <m/>
    <m/>
    <s v="N/A"/>
    <m/>
    <m/>
    <d v="2016-11-18T00:00:00"/>
    <m/>
    <d v="2017-11-30T00:00:00"/>
    <m/>
    <s v="X"/>
    <s v="x"/>
    <s v="x"/>
    <s v="x"/>
    <s v="LOW"/>
    <x v="0"/>
    <m/>
  </r>
  <r>
    <n v="142"/>
    <x v="0"/>
    <x v="0"/>
    <s v="External audit"/>
    <x v="130"/>
    <x v="1"/>
    <x v="21"/>
    <s v="The corrective action management board linked to the NC could create some confusion about currative and corrective actions"/>
    <x v="3"/>
    <s v="X"/>
    <s v="X"/>
    <s v="X"/>
    <m/>
    <s v="N/A"/>
    <m/>
    <m/>
    <s v="N/A"/>
    <s v="Add a 2d column in the management board"/>
    <s v="G.LAMOUR"/>
    <d v="2016-11-18T00:00:00"/>
    <d v="2017-02-28T00:00:00"/>
    <d v="2017-11-30T00:00:00"/>
    <d v="2017-02-28T00:00:00"/>
    <s v="X"/>
    <s v="x"/>
    <s v="x"/>
    <s v="x"/>
    <s v="LOW"/>
    <x v="0"/>
    <m/>
  </r>
  <r>
    <n v="143"/>
    <x v="1"/>
    <x v="0"/>
    <s v="Work Inspector"/>
    <x v="131"/>
    <x v="0"/>
    <x v="19"/>
    <s v="Exhaust gas measurements for the end of TA line were not done in full production (15 T / Day) "/>
    <x v="3"/>
    <m/>
    <m/>
    <m/>
    <s v="X"/>
    <s v="N/A"/>
    <m/>
    <m/>
    <s v="N/A"/>
    <s v="Do new measurements in 2018 when we will come back to 15 T / day in average"/>
    <s v="JB.MARGUERIT"/>
    <d v="2017-02-28T00:00:00"/>
    <d v="2018-12-31T00:00:00"/>
    <s v="N/A"/>
    <d v="2017-05-15T00:00:00"/>
    <s v="X"/>
    <s v="x"/>
    <s v="x"/>
    <s v="x"/>
    <s v="LOW"/>
    <x v="0"/>
    <m/>
  </r>
  <r>
    <n v="144"/>
    <x v="1"/>
    <x v="0"/>
    <s v="Work Inspector"/>
    <x v="131"/>
    <x v="0"/>
    <x v="19"/>
    <s v="Docking Cabin need to be improved"/>
    <x v="3"/>
    <m/>
    <m/>
    <m/>
    <s v="X"/>
    <s v="N/A"/>
    <m/>
    <m/>
    <s v="N/A"/>
    <s v="Do trials on docking cabin with new system to improve the safety and send the report to work inspection"/>
    <s v="C.CAULIEZ"/>
    <d v="2017-02-28T00:00:00"/>
    <d v="2017-07-28T00:00:00"/>
    <s v="N/A"/>
    <d v="2017-05-15T00:00:00"/>
    <s v="X"/>
    <s v="x"/>
    <s v="x"/>
    <s v="x"/>
    <s v="LOW"/>
    <x v="0"/>
    <m/>
  </r>
  <r>
    <n v="145"/>
    <x v="1"/>
    <x v="0"/>
    <s v="Work Inspector"/>
    <x v="131"/>
    <x v="0"/>
    <x v="19"/>
    <s v="Docking Cabin need to be improved"/>
    <x v="0"/>
    <m/>
    <m/>
    <m/>
    <s v="X"/>
    <s v="identification of area which are forbidden"/>
    <m/>
    <m/>
    <d v="2017-03-12T00:00:00"/>
    <s v="Establish a standard for the position of crane driver with the safety rules"/>
    <s v="Domoto san"/>
    <d v="2017-02-28T00:00:00"/>
    <d v="2017-05-15T00:00:00"/>
    <d v="2017-05-15T00:00:00"/>
    <d v="2017-05-15T00:00:00"/>
    <s v="X"/>
    <s v="x"/>
    <s v="x"/>
    <s v="x"/>
    <s v="MEDIUM"/>
    <x v="0"/>
    <m/>
  </r>
  <r>
    <n v="146"/>
    <x v="1"/>
    <x v="0"/>
    <s v="Work Inspector"/>
    <x v="131"/>
    <x v="1"/>
    <x v="6"/>
    <s v="Missing documentation : Noise analysis results from sept 2016 (SOCOTEC) not send"/>
    <x v="3"/>
    <m/>
    <m/>
    <m/>
    <s v="X"/>
    <s v="N/A"/>
    <m/>
    <m/>
    <s v="N/A"/>
    <s v="Send the report to the work inspector"/>
    <s v="C.CAULIEZ"/>
    <d v="2017-02-28T00:00:00"/>
    <d v="2017-04-03T00:00:00"/>
    <d v="2017-04-03T00:00:00"/>
    <d v="2017-04-03T00:00:00"/>
    <s v="X"/>
    <s v="x"/>
    <s v="x"/>
    <s v="x"/>
    <s v="LOW"/>
    <x v="0"/>
    <m/>
  </r>
  <r>
    <n v="147"/>
    <x v="1"/>
    <x v="0"/>
    <s v="Work Inspector"/>
    <x v="132"/>
    <x v="1"/>
    <x v="6"/>
    <s v="Truck driver safety awareness was not understood by a foreign driver"/>
    <x v="0"/>
    <m/>
    <m/>
    <m/>
    <s v="X"/>
    <s v="N/A"/>
    <m/>
    <m/>
    <s v="N/A"/>
    <s v="Create a document to establish the country origin of the truck driver in order to give him the good translation of the safety rules"/>
    <s v="C.CAULIEZ"/>
    <d v="2017-02-24T00:00:00"/>
    <d v="2017-03-03T00:00:00"/>
    <d v="2017-03-03T00:00:00"/>
    <d v="2017-03-03T00:00:00"/>
    <s v="X"/>
    <s v="x"/>
    <s v="x"/>
    <s v="x"/>
    <s v="MEDIUM"/>
    <x v="0"/>
    <m/>
  </r>
  <r>
    <n v="148"/>
    <x v="1"/>
    <x v="0"/>
    <s v="Work Inspector"/>
    <x v="132"/>
    <x v="1"/>
    <x v="6"/>
    <s v="Truck drivers did not sign the presence sheet at the entrance"/>
    <x v="0"/>
    <m/>
    <m/>
    <m/>
    <s v="X"/>
    <s v="N/A"/>
    <m/>
    <m/>
    <s v="N/A"/>
    <s v="Create a document to register the truck drivers"/>
    <s v="C.CAULIEZ"/>
    <d v="2017-02-24T00:00:00"/>
    <d v="2017-03-03T00:00:00"/>
    <d v="2017-03-03T00:00:00"/>
    <d v="2017-03-03T00:00:00"/>
    <s v="X"/>
    <s v="x"/>
    <s v="x"/>
    <s v="x"/>
    <s v="MEDIUM"/>
    <x v="0"/>
    <m/>
  </r>
  <r>
    <n v="149"/>
    <x v="1"/>
    <x v="0"/>
    <s v="Work Inspector"/>
    <x v="132"/>
    <x v="2"/>
    <x v="15"/>
    <s v="fork Lift truck keys were on the truck without driver"/>
    <x v="0"/>
    <m/>
    <m/>
    <m/>
    <s v="X"/>
    <s v="N/A"/>
    <m/>
    <m/>
    <s v="N/A"/>
    <s v="Awareness of fork lift truck drivers"/>
    <s v="C.CAULIEZ"/>
    <d v="2017-02-24T00:00:00"/>
    <d v="2017-04-04T00:00:00"/>
    <d v="2017-04-24T00:00:00"/>
    <d v="2017-04-04T00:00:00"/>
    <s v="X"/>
    <s v="x"/>
    <s v="x"/>
    <s v="x"/>
    <s v="MEDIUM"/>
    <x v="0"/>
    <m/>
  </r>
  <r>
    <n v="150"/>
    <x v="1"/>
    <x v="0"/>
    <s v="Work Inspector"/>
    <x v="132"/>
    <x v="2"/>
    <x v="15"/>
    <s v="Floor in storage area has a risk of fall"/>
    <x v="0"/>
    <m/>
    <m/>
    <m/>
    <s v="X"/>
    <s v="N/A"/>
    <m/>
    <m/>
    <s v="N/A"/>
    <s v="Refurbishment of the floor in storage areas"/>
    <s v="Domoto san"/>
    <d v="2017-02-24T00:00:00"/>
    <d v="2017-08-31T00:00:00"/>
    <d v="2017-08-31T00:00:00"/>
    <d v="2017-08-31T00:00:00"/>
    <s v="X"/>
    <s v="x"/>
    <s v="x"/>
    <s v="x"/>
    <s v="MEDIUM"/>
    <x v="0"/>
    <m/>
  </r>
  <r>
    <n v="151"/>
    <x v="1"/>
    <x v="0"/>
    <s v="Work Inspector"/>
    <x v="132"/>
    <x v="0"/>
    <x v="19"/>
    <s v="Risk of fall in the room above the new room (even if the room is not used)"/>
    <x v="3"/>
    <m/>
    <m/>
    <m/>
    <s v="X"/>
    <s v="N/A"/>
    <m/>
    <m/>
    <s v="N/A"/>
    <s v="Put of guard to avoid falling down"/>
    <s v="Domoto san"/>
    <d v="2017-02-24T00:00:00"/>
    <d v="2017-03-03T00:00:00"/>
    <d v="2017-04-24T00:00:00"/>
    <d v="2017-03-03T00:00:00"/>
    <s v="X"/>
    <s v="x"/>
    <s v="x"/>
    <s v="x"/>
    <s v="LOW"/>
    <x v="0"/>
    <m/>
  </r>
  <r>
    <n v="152"/>
    <x v="1"/>
    <x v="0"/>
    <s v="Work Inspector"/>
    <x v="132"/>
    <x v="0"/>
    <x v="18"/>
    <s v="Missing documentation : Compagny sheet from labour doctor"/>
    <x v="3"/>
    <m/>
    <m/>
    <m/>
    <s v="X"/>
    <s v="N/A"/>
    <m/>
    <m/>
    <s v="N/A"/>
    <s v="Send the copy of the compagny sheet to the Work inspection"/>
    <s v="KATAGIRI san"/>
    <d v="2017-02-24T00:00:00"/>
    <d v="2017-04-24T00:00:00"/>
    <d v="2017-04-24T00:00:00"/>
    <d v="2017-04-24T00:00:00"/>
    <s v="X"/>
    <s v="x"/>
    <s v="x"/>
    <s v="x"/>
    <s v="LOW"/>
    <x v="0"/>
    <m/>
  </r>
  <r>
    <n v="153"/>
    <x v="1"/>
    <x v="1"/>
    <s v="Internal Audit"/>
    <x v="133"/>
    <x v="2"/>
    <x v="13"/>
    <s v="Emergency stop of the PTO bench is not known / described in a work instruction"/>
    <x v="0"/>
    <m/>
    <m/>
    <s v="X"/>
    <m/>
    <s v="Do test on the emergency stop and inform the team"/>
    <s v="B.HOFFER"/>
    <d v="2017-10-30T00:00:00"/>
    <m/>
    <s v="Review the PTO room and Speed Tester (review the safety action plan of last year)_x000a_Test and Update the bench Test work instructions"/>
    <s v="B.HOFFER"/>
    <d v="2017-08-28T00:00:00"/>
    <d v="2017-10-28T00:00:00"/>
    <d v="2017-10-28T00:00:00"/>
    <d v="2017-10-28T00:00:00"/>
    <s v="X"/>
    <s v="x"/>
    <s v="x"/>
    <s v="x"/>
    <s v="MEDIUM"/>
    <x v="0"/>
    <m/>
  </r>
  <r>
    <n v="154"/>
    <x v="1"/>
    <x v="1"/>
    <s v="Internal Audit"/>
    <x v="134"/>
    <x v="2"/>
    <x v="13"/>
    <s v="Display of Fuel tank filling station is not updated ; risk for the process with overfilling"/>
    <x v="0"/>
    <m/>
    <s v="X"/>
    <s v="X"/>
    <m/>
    <s v="Update the display"/>
    <s v="B.HOFFER"/>
    <d v="2017-08-29T00:00:00"/>
    <d v="2017-08-29T00:00:00"/>
    <s v="Remove the name and phone number from the display. "/>
    <s v="B.HOFFER"/>
    <d v="2017-08-28T00:00:00"/>
    <d v="2017-10-28T00:00:00"/>
    <d v="2017-10-28T00:00:00"/>
    <d v="2017-10-28T00:00:00"/>
    <s v="X"/>
    <s v="x"/>
    <s v="x"/>
    <s v="x"/>
    <s v="MEDIUM"/>
    <x v="0"/>
    <m/>
  </r>
  <r>
    <n v="155"/>
    <x v="1"/>
    <x v="1"/>
    <s v="Internal Audit"/>
    <x v="135"/>
    <x v="2"/>
    <x v="13"/>
    <s v="Checking tools with improper labels for periodic check ; the check was done but the sticker was not printed and stuck on the tools"/>
    <x v="0"/>
    <s v="X"/>
    <m/>
    <m/>
    <m/>
    <s v="Update the metrology system with the report and database ; put in place the stickers"/>
    <s v="B.HOFFER"/>
    <d v="2017-09-01T00:00:00"/>
    <d v="2017-09-01T00:00:00"/>
    <s v="Contract done with ACTIA for a maintenance plan in 2017 ; To do it in dec 2017 for 2018"/>
    <s v="B.HOFFER"/>
    <d v="2017-08-28T00:00:00"/>
    <d v="2017-12-31T00:00:00"/>
    <d v="2017-10-28T00:00:00"/>
    <d v="2017-10-28T00:00:00"/>
    <s v="X"/>
    <s v="x"/>
    <s v="x"/>
    <s v="x"/>
    <s v="MEDIUM"/>
    <x v="0"/>
    <m/>
  </r>
  <r>
    <n v="156"/>
    <x v="1"/>
    <x v="1"/>
    <s v="Internal Audit"/>
    <x v="136"/>
    <x v="2"/>
    <x v="22"/>
    <s v="NC management at the receiving : there is no procedure to handle the NC"/>
    <x v="0"/>
    <s v="X"/>
    <m/>
    <m/>
    <m/>
    <s v="To be defined"/>
    <m/>
    <m/>
    <m/>
    <s v="Use the QMS procedure as defined"/>
    <s v="M.CAMBAY"/>
    <d v="2017-08-29T00:00:00"/>
    <m/>
    <d v="2017-12-31T00:00:00"/>
    <d v="2017-12-31T00:00:00"/>
    <s v="X"/>
    <s v="x"/>
    <s v="x"/>
    <s v="x"/>
    <s v="MEDIUM"/>
    <x v="0"/>
    <s v="Followed by Part Inspection"/>
  </r>
  <r>
    <n v="157"/>
    <x v="1"/>
    <x v="1"/>
    <s v="Internal Audit"/>
    <x v="137"/>
    <x v="2"/>
    <x v="22"/>
    <s v="Work instruction for receiving are not included in the documentation system"/>
    <x v="0"/>
    <s v="X"/>
    <m/>
    <m/>
    <m/>
    <s v="To be defined"/>
    <m/>
    <m/>
    <m/>
    <s v="Project on going"/>
    <s v="M.CAMBAY"/>
    <d v="2017-08-29T00:00:00"/>
    <d v="2018-12-31T00:00:00"/>
    <d v="2018-12-31T00:00:00"/>
    <m/>
    <s v="X"/>
    <s v="x"/>
    <m/>
    <m/>
    <s v="MEDIUM"/>
    <x v="1"/>
    <m/>
  </r>
  <r>
    <n v="158"/>
    <x v="1"/>
    <x v="1"/>
    <s v="Internal Audit"/>
    <x v="138"/>
    <x v="2"/>
    <x v="22"/>
    <s v="Lift truck charging room : demineralized water storage and management to define"/>
    <x v="0"/>
    <m/>
    <m/>
    <s v="X"/>
    <m/>
    <s v="To be defined"/>
    <m/>
    <m/>
    <m/>
    <s v="Review the system"/>
    <s v="M.CAMBAY"/>
    <d v="2017-08-29T00:00:00"/>
    <d v="2017-12-31T00:00:00"/>
    <d v="2017-12-31T00:00:00"/>
    <d v="2017-12-31T00:00:00"/>
    <s v="X"/>
    <s v="x"/>
    <s v="x"/>
    <s v="x"/>
    <s v="MEDIUM"/>
    <x v="0"/>
    <m/>
  </r>
  <r>
    <n v="159"/>
    <x v="1"/>
    <x v="1"/>
    <s v="Internal Audit"/>
    <x v="139"/>
    <x v="2"/>
    <x v="22"/>
    <s v="Lift truck charging room : ATEX area to define in the second room as the first one"/>
    <x v="0"/>
    <m/>
    <m/>
    <s v="X"/>
    <m/>
    <s v="To be defined"/>
    <m/>
    <m/>
    <m/>
    <s v="define the area according to regulations"/>
    <s v="M.CAMBAY"/>
    <d v="2017-08-29T00:00:00"/>
    <d v="2017-12-31T00:00:00"/>
    <d v="2017-12-31T00:00:00"/>
    <d v="2017-12-31T00:00:00"/>
    <s v="X"/>
    <s v="x"/>
    <s v="x"/>
    <s v="x"/>
    <s v="MEDIUM"/>
    <x v="0"/>
    <m/>
  </r>
  <r>
    <n v="160"/>
    <x v="1"/>
    <x v="1"/>
    <s v="Internal Audit"/>
    <x v="140"/>
    <x v="2"/>
    <x v="5"/>
    <s v="QCI and QCD areas are near and the logistic has put QCI pallets in QCD zone ; risk of mixig between OK and NOK parts"/>
    <x v="0"/>
    <s v="X"/>
    <m/>
    <m/>
    <m/>
    <s v="Remove Pallets from QCI / QCD areas"/>
    <m/>
    <m/>
    <d v="2017-09-12T00:00:00"/>
    <s v="Review the QCI organization after the moving of the Chassis line"/>
    <s v="G.LAMOUR"/>
    <d v="2017-08-29T00:00:00"/>
    <d v="2017-11-15T00:00:00"/>
    <d v="2017-12-31T00:00:00"/>
    <d v="2017-12-31T00:00:00"/>
    <s v="X"/>
    <s v="x"/>
    <s v="x"/>
    <s v="x"/>
    <s v="MEDIUM"/>
    <x v="0"/>
    <m/>
  </r>
  <r>
    <n v="161"/>
    <x v="1"/>
    <x v="1"/>
    <s v="Internal Audit"/>
    <x v="141"/>
    <x v="2"/>
    <x v="11"/>
    <s v="The paint thickness of the chassis are checked by the Q floater by sampling. In case of out of tolerances, the NC treatment and the decision must be recorded"/>
    <x v="0"/>
    <s v="X"/>
    <m/>
    <m/>
    <m/>
    <s v="To be defined"/>
    <m/>
    <m/>
    <m/>
    <s v="Standard define by Q floater"/>
    <s v="M.DAVOINE"/>
    <d v="2017-08-23T00:00:00"/>
    <m/>
    <d v="2017-12-31T00:00:00"/>
    <d v="2017-12-31T00:00:00"/>
    <s v="X"/>
    <s v="x"/>
    <s v="x"/>
    <s v="x"/>
    <s v="MEDIUM"/>
    <x v="0"/>
    <m/>
  </r>
  <r>
    <n v="162"/>
    <x v="1"/>
    <x v="1"/>
    <s v="Internal Audit"/>
    <x v="142"/>
    <x v="0"/>
    <x v="20"/>
    <s v="IT documentation have to be included in the documentation system"/>
    <x v="0"/>
    <s v="X"/>
    <m/>
    <m/>
    <m/>
    <s v="Hold internal meeting and confirm the official process"/>
    <m/>
    <m/>
    <d v="2017-09-25T00:00:00"/>
    <s v="Start the propoer process"/>
    <s v="OKADA"/>
    <d v="2017-08-24T00:00:00"/>
    <d v="2017-09-25T00:00:00"/>
    <d v="2017-12-31T00:00:00"/>
    <d v="2017-12-31T00:00:00"/>
    <s v="X"/>
    <s v="x"/>
    <s v="x"/>
    <s v="x"/>
    <s v="MEDIUM"/>
    <x v="0"/>
    <s v="First documents received in CW38"/>
  </r>
  <r>
    <n v="163"/>
    <x v="1"/>
    <x v="1"/>
    <s v="Internal Audit"/>
    <x v="143"/>
    <x v="0"/>
    <x v="0"/>
    <s v="In case of technical change, it could impact the part mounting and the work standards ; there is no record of the training "/>
    <x v="0"/>
    <s v="X"/>
    <m/>
    <m/>
    <m/>
    <s v="To be defined"/>
    <m/>
    <m/>
    <m/>
    <s v="Standards are updated according to ECN ; the record of training must be define"/>
    <s v="M.DAVOINE"/>
    <d v="2017-08-30T00:00:00"/>
    <d v="2018-12-31T00:00:00"/>
    <d v="2018-12-31T00:00:00"/>
    <m/>
    <s v="X"/>
    <m/>
    <m/>
    <m/>
    <s v="MEDIUM"/>
    <x v="1"/>
    <m/>
  </r>
  <r>
    <n v="164"/>
    <x v="1"/>
    <x v="1"/>
    <s v="Internal Audit"/>
    <x v="144"/>
    <x v="2"/>
    <x v="9"/>
    <s v="Metrology : Voltmeters at the sub-assy lines are not checked"/>
    <x v="0"/>
    <s v="X"/>
    <m/>
    <m/>
    <m/>
    <s v="Identification and creation of the tool records in the database of metrology"/>
    <s v="G.LAMOUR"/>
    <d v="2017-11-30T00:00:00"/>
    <m/>
    <s v="Organize a training on metrology need for Quality Floater"/>
    <s v="G.LAMOUR"/>
    <d v="2017-08-31T00:00:00"/>
    <d v="2017-11-30T00:00:00"/>
    <d v="2017-12-31T00:00:00"/>
    <d v="2018-05-15T00:00:00"/>
    <s v="X"/>
    <s v="x"/>
    <s v="x"/>
    <s v="x"/>
    <s v="MEDIUM"/>
    <x v="0"/>
    <m/>
  </r>
  <r>
    <n v="165"/>
    <x v="1"/>
    <x v="1"/>
    <s v="Internal Audit"/>
    <x v="145"/>
    <x v="0"/>
    <x v="16"/>
    <s v="Supplier approval list not updated ; risk to work with a supplier which is not completly approved"/>
    <x v="0"/>
    <s v="X"/>
    <m/>
    <m/>
    <m/>
    <s v="To be defined"/>
    <m/>
    <m/>
    <m/>
    <s v="Review the procedure and the KPA process for suppliers"/>
    <s v="HASHIMOTO"/>
    <d v="2017-09-04T00:00:00"/>
    <d v="2018-12-31T00:00:00"/>
    <d v="2017-12-31T00:00:00"/>
    <m/>
    <s v="X"/>
    <s v="x"/>
    <m/>
    <m/>
    <s v="MEDIUM"/>
    <x v="1"/>
    <m/>
  </r>
  <r>
    <n v="166"/>
    <x v="1"/>
    <x v="1"/>
    <s v="Internal Audit"/>
    <x v="146"/>
    <x v="0"/>
    <x v="18"/>
    <s v="Training efficiency must be recorded in order to measure the efficiency of the training and the need of a complementary training"/>
    <x v="0"/>
    <s v="X"/>
    <m/>
    <m/>
    <m/>
    <s v="N/A"/>
    <m/>
    <m/>
    <s v="N/A"/>
    <s v="Design performance appraisal system and related material embedding evaluation ; Information &amp; training management levels + deployement"/>
    <s v="P.VIJAUDON"/>
    <d v="2017-09-11T00:00:00"/>
    <d v="2017-12-11T00:00:00"/>
    <d v="2017-12-31T00:00:00"/>
    <d v="2018-01-15T00:00:00"/>
    <s v="X"/>
    <s v="x"/>
    <s v="x"/>
    <s v="x"/>
    <s v="MEDIUM"/>
    <x v="0"/>
    <m/>
  </r>
  <r>
    <n v="167"/>
    <x v="1"/>
    <x v="1"/>
    <s v="Internal Audit"/>
    <x v="147"/>
    <x v="1"/>
    <x v="7"/>
    <s v="6 NC on 9 are still opened for the conformity of the &quot;Arrêté préfectorale&quot; ICPE ; the action plan have overdue dates"/>
    <x v="0"/>
    <m/>
    <s v="X"/>
    <m/>
    <m/>
    <s v="To be defined"/>
    <m/>
    <m/>
    <m/>
    <s v="Review the action plan "/>
    <s v="E.CHAVEZ"/>
    <d v="2017-09-12T00:00:00"/>
    <m/>
    <d v="2017-12-31T00:00:00"/>
    <d v="2017-12-31T00:00:00"/>
    <s v="X"/>
    <s v="x"/>
    <s v="x"/>
    <s v="x"/>
    <s v="MEDIUM"/>
    <x v="0"/>
    <m/>
  </r>
  <r>
    <n v="168"/>
    <x v="1"/>
    <x v="1"/>
    <s v="Internal Audit"/>
    <x v="148"/>
    <x v="1"/>
    <x v="7"/>
    <s v="The planning of the emergency situation list does not exist"/>
    <x v="0"/>
    <m/>
    <s v="X"/>
    <m/>
    <m/>
    <s v="To be defined"/>
    <m/>
    <m/>
    <m/>
    <s v="do the list"/>
    <s v="E.CHAVEZ"/>
    <d v="2017-09-12T00:00:00"/>
    <m/>
    <d v="2017-12-31T00:00:00"/>
    <d v="2017-12-31T00:00:00"/>
    <s v="X"/>
    <s v="x"/>
    <s v="x"/>
    <s v="x"/>
    <s v="MEDIUM"/>
    <x v="0"/>
    <m/>
  </r>
  <r>
    <n v="169"/>
    <x v="1"/>
    <x v="1"/>
    <s v="Internal Audit"/>
    <x v="149"/>
    <x v="1"/>
    <x v="7"/>
    <s v="Environmental analysis action plan has overdue date ; the 102 significant impacts should be reviewed"/>
    <x v="0"/>
    <m/>
    <s v="X"/>
    <m/>
    <m/>
    <s v="To be defined"/>
    <m/>
    <m/>
    <m/>
    <s v="Review the action plan by the 2018 update"/>
    <s v="E.CHAVEZ"/>
    <d v="2017-09-12T00:00:00"/>
    <m/>
    <d v="2017-12-31T00:00:00"/>
    <d v="2018-05-15T00:00:00"/>
    <s v="X"/>
    <s v="x"/>
    <s v="x"/>
    <s v="x"/>
    <s v="MEDIUM"/>
    <x v="0"/>
    <m/>
  </r>
  <r>
    <n v="170"/>
    <x v="1"/>
    <x v="1"/>
    <s v="Internal Audit"/>
    <x v="150"/>
    <x v="1"/>
    <x v="6"/>
    <s v="Risk Analysis action plan not updated (BIS SUB transfert and Overdue dates) ; DU is not available for employee"/>
    <x v="0"/>
    <m/>
    <m/>
    <s v="X"/>
    <m/>
    <s v="To be defined"/>
    <m/>
    <m/>
    <m/>
    <s v="Review the DU with new methods with regular update"/>
    <s v="JB.MARGUERIT"/>
    <d v="2017-09-12T00:00:00"/>
    <m/>
    <d v="2017-12-31T00:00:00"/>
    <d v="2017-12-31T00:00:00"/>
    <s v="X"/>
    <s v="x"/>
    <s v="x"/>
    <s v="x"/>
    <s v="MEDIUM"/>
    <x v="0"/>
    <m/>
  </r>
  <r>
    <n v="171"/>
    <x v="1"/>
    <x v="1"/>
    <s v="Internal Audit"/>
    <x v="151"/>
    <x v="1"/>
    <x v="6"/>
    <s v="The planning of the emergency situation list does not exist"/>
    <x v="0"/>
    <m/>
    <m/>
    <s v="X"/>
    <m/>
    <s v="To be defined"/>
    <m/>
    <m/>
    <m/>
    <s v="Review the system"/>
    <s v="JB.MARGUERIT"/>
    <d v="2017-09-12T00:00:00"/>
    <d v="2018-10-01T00:00:00"/>
    <d v="2018-10-01T00:00:00"/>
    <m/>
    <s v="X"/>
    <s v="x"/>
    <m/>
    <m/>
    <s v="MEDIUM"/>
    <x v="1"/>
    <m/>
  </r>
  <r>
    <n v="172"/>
    <x v="1"/>
    <x v="1"/>
    <s v="Internal Audit"/>
    <x v="152"/>
    <x v="1"/>
    <x v="2"/>
    <s v="How to have access to the documentation is not known by the Prod team ? Especially the procedure of NC management"/>
    <x v="0"/>
    <s v="X"/>
    <m/>
    <m/>
    <m/>
    <s v="Send the procedure of NC management to the Cabin team leader and Q floater Resp GL / Due date : 22/09"/>
    <m/>
    <m/>
    <m/>
    <s v="Review the NC Management Procedure and organize a meeting with Team Leader and Q floater for training"/>
    <s v="G.LAMOUR"/>
    <d v="2017-09-13T00:00:00"/>
    <d v="2017-10-27T00:00:00"/>
    <d v="2017-12-31T00:00:00"/>
    <d v="2017-12-31T00:00:00"/>
    <s v="X"/>
    <s v="x"/>
    <s v="x"/>
    <s v="x"/>
    <s v="MEDIUM"/>
    <x v="0"/>
    <m/>
  </r>
  <r>
    <n v="173"/>
    <x v="1"/>
    <x v="1"/>
    <s v="Internal Audit"/>
    <x v="153"/>
    <x v="2"/>
    <x v="15"/>
    <s v="Checklist for lift truck are not managed ; checks are not done periodicaly"/>
    <x v="0"/>
    <m/>
    <m/>
    <s v="X"/>
    <m/>
    <s v="Reminder to the team + creating of a booklet of control on 6 months with a daily check by the Ast Manager during two weeks"/>
    <m/>
    <m/>
    <d v="2017-09-15T00:00:00"/>
    <s v="Booklet on 6 months + Weekly check by the leader + Monthly check by the Ast Manager"/>
    <s v="M.CAMBAY"/>
    <d v="2017-08-29T00:00:00"/>
    <d v="2017-09-15T00:00:00"/>
    <d v="2017-12-31T00:00:00"/>
    <d v="2017-09-15T00:00:00"/>
    <s v="X"/>
    <s v="x"/>
    <s v="x"/>
    <s v="x"/>
    <s v="MEDIUM"/>
    <x v="0"/>
    <m/>
  </r>
  <r>
    <n v="174"/>
    <x v="1"/>
    <x v="1"/>
    <s v="Internal Audit"/>
    <x v="154"/>
    <x v="2"/>
    <x v="15"/>
    <s v="Lift belt support is dangerous ; risk of fall down ; to modify"/>
    <x v="0"/>
    <m/>
    <m/>
    <s v="X"/>
    <m/>
    <s v="To be defined"/>
    <m/>
    <m/>
    <m/>
    <s v="Modification of the system"/>
    <s v="M.CAMBAY"/>
    <d v="2017-08-29T00:00:00"/>
    <m/>
    <d v="2017-12-31T00:00:00"/>
    <d v="2017-12-31T00:00:00"/>
    <s v="X"/>
    <s v="x"/>
    <s v="x"/>
    <s v="x"/>
    <s v="MEDIUM"/>
    <x v="0"/>
    <m/>
  </r>
  <r>
    <n v="175"/>
    <x v="1"/>
    <x v="1"/>
    <s v="Internal Audit"/>
    <x v="155"/>
    <x v="2"/>
    <x v="15"/>
    <s v="The first maintenance of the trolley are not done correctly ; definition of role and responsability to clarify ; supervision to put in place"/>
    <x v="0"/>
    <m/>
    <m/>
    <s v="X"/>
    <m/>
    <s v="To be defined"/>
    <m/>
    <m/>
    <m/>
    <s v="Booklet reviewed"/>
    <s v="M.CAMBAY"/>
    <d v="2017-08-29T00:00:00"/>
    <m/>
    <d v="2017-12-31T00:00:00"/>
    <d v="2017-12-31T00:00:00"/>
    <s v="X"/>
    <s v="x"/>
    <s v="x"/>
    <s v="x"/>
    <s v="MEDIUM"/>
    <x v="0"/>
    <m/>
  </r>
  <r>
    <n v="176"/>
    <x v="1"/>
    <x v="1"/>
    <s v="Internal Audit"/>
    <x v="156"/>
    <x v="0"/>
    <x v="1"/>
    <s v="Safety and Environmental rules are not put in place, especially Checklist for crane, lift belts, chemical products"/>
    <x v="1"/>
    <m/>
    <s v="X"/>
    <s v="X"/>
    <m/>
    <s v="Workgroup between SE engineering and now pilot for 5S : Maxime S and Baptiste O. in order to list the actions to put in place / Resp : G.LAMOUR"/>
    <s v="M.SCHUTT"/>
    <d v="2017-09-20T00:00:00"/>
    <d v="2017-09-20T00:00:00"/>
    <s v="5S audit in order to take care of house keeping, chemical product management and safety rules"/>
    <s v="A.CERIANI"/>
    <d v="2017-09-06T00:00:00"/>
    <d v="2017-10-30T00:00:00"/>
    <d v="2017-10-30T00:00:00"/>
    <d v="2017-10-30T00:00:00"/>
    <s v="X"/>
    <s v="x"/>
    <s v="x"/>
    <s v="x"/>
    <s v="HIGH"/>
    <x v="0"/>
    <s v="Workgroup done between Managers Sept 20th 2017"/>
  </r>
  <r>
    <n v="177"/>
    <x v="1"/>
    <x v="1"/>
    <s v="Internal Audit"/>
    <x v="157"/>
    <x v="2"/>
    <x v="12"/>
    <s v="Operational management of Safety : Checklist of crane are not updated_x000a_Some crane of not used : define the check to do and identify accordingly"/>
    <x v="0"/>
    <m/>
    <m/>
    <s v="X"/>
    <m/>
    <s v="Reminde to the team"/>
    <s v="P.CARREAU"/>
    <d v="2017-09-21T00:00:00"/>
    <d v="2017-09-21T00:00:00"/>
    <s v="Checksheet are identified with the writting &quot;crane not used - to check if necessary&quot;"/>
    <s v="M.DAVOINE"/>
    <d v="2017-09-12T00:00:00"/>
    <d v="2017-09-21T00:00:00"/>
    <d v="2017-12-31T00:00:00"/>
    <d v="2017-09-21T00:00:00"/>
    <s v="X"/>
    <s v="x"/>
    <s v="x"/>
    <s v="x"/>
    <s v="MEDIUM"/>
    <x v="0"/>
    <m/>
  </r>
  <r>
    <n v="178"/>
    <x v="1"/>
    <x v="1"/>
    <s v="Internal Audit"/>
    <x v="158"/>
    <x v="2"/>
    <x v="12"/>
    <s v="Grease in cup without identification ; Every chemical product have to be identify"/>
    <x v="0"/>
    <m/>
    <m/>
    <s v="X"/>
    <m/>
    <s v="Put a label on the cups"/>
    <s v="P.CARREAU"/>
    <d v="2017-09-22T00:00:00"/>
    <d v="2017-09-22T00:00:00"/>
    <s v="Reminder to the team on chemical product management  ; checking of the availability of the MSDS"/>
    <s v="M.DAVOINE"/>
    <d v="2017-09-12T00:00:00"/>
    <d v="2017-09-22T00:00:00"/>
    <d v="2017-12-31T00:00:00"/>
    <d v="2017-09-22T00:00:00"/>
    <s v="X"/>
    <s v="x"/>
    <s v="x"/>
    <s v="x"/>
    <s v="MEDIUM"/>
    <x v="0"/>
    <m/>
  </r>
  <r>
    <n v="179"/>
    <x v="1"/>
    <x v="1"/>
    <s v="Internal Audit"/>
    <x v="159"/>
    <x v="2"/>
    <x v="12"/>
    <s v="Chemical product management - procedure to respect for inventory / checklist"/>
    <x v="0"/>
    <m/>
    <s v="X"/>
    <s v="X"/>
    <m/>
    <s v="update of Check-lists"/>
    <s v="P.CARREAU"/>
    <d v="2017-09-20T00:00:00"/>
    <d v="2017-09-20T00:00:00"/>
    <s v="Checksheet will be checked by the team leader on a daily basis ; reminder to the 5S auditor of Tractor assembly lines"/>
    <s v="M.DAVOINE"/>
    <d v="2017-09-12T00:00:00"/>
    <d v="2017-09-20T00:00:00"/>
    <d v="2017-12-31T00:00:00"/>
    <d v="2017-09-20T00:00:00"/>
    <s v="X"/>
    <s v="x"/>
    <s v="x"/>
    <s v="x"/>
    <s v="MEDIUM"/>
    <x v="0"/>
    <m/>
  </r>
  <r>
    <n v="180"/>
    <x v="1"/>
    <x v="1"/>
    <s v="Internal Audit"/>
    <x v="160"/>
    <x v="0"/>
    <x v="23"/>
    <s v="Chemical product management - procedure to respect for inventory / checklist"/>
    <x v="0"/>
    <m/>
    <s v="X"/>
    <s v="X"/>
    <m/>
    <s v="Update of checklist + Clean up of chemical product"/>
    <s v="T.ISHIKURA"/>
    <m/>
    <d v="2017-10-27T00:00:00"/>
    <s v="Define a checklist for Role and Resp ; Update of SMDS"/>
    <s v="T.ISHIKURA"/>
    <d v="2017-08-31T00:00:00"/>
    <d v="2017-10-27T00:00:00"/>
    <d v="2017-12-31T00:00:00"/>
    <d v="2017-10-27T00:00:00"/>
    <s v="X"/>
    <s v="x"/>
    <s v="x"/>
    <s v="x"/>
    <s v="MEDIUM"/>
    <x v="0"/>
    <m/>
  </r>
  <r>
    <n v="181"/>
    <x v="1"/>
    <x v="1"/>
    <s v="Internal Audit"/>
    <x v="161"/>
    <x v="0"/>
    <x v="23"/>
    <s v="some Fire extinguishers are kept for training ; they are empty and not properly identified / stored"/>
    <x v="0"/>
    <m/>
    <m/>
    <s v="X"/>
    <m/>
    <s v="Clean up of equipment"/>
    <s v="T.ISHIKURA"/>
    <m/>
    <d v="2017-09-15T00:00:00"/>
    <s v="review contract with supplier"/>
    <s v="T.ISHIKURA"/>
    <d v="2017-08-31T00:00:00"/>
    <d v="2017-09-25T00:00:00"/>
    <d v="2017-12-31T00:00:00"/>
    <d v="2017-09-25T00:00:00"/>
    <s v="X"/>
    <s v="x"/>
    <s v="x"/>
    <s v="x"/>
    <s v="MEDIUM"/>
    <x v="0"/>
    <m/>
  </r>
  <r>
    <n v="182"/>
    <x v="1"/>
    <x v="1"/>
    <s v="Internal Audit"/>
    <x v="162"/>
    <x v="0"/>
    <x v="23"/>
    <s v="Lifting belt checklist not used - procedure to use"/>
    <x v="0"/>
    <m/>
    <m/>
    <s v="X"/>
    <m/>
    <s v="Put in place checklist"/>
    <s v="T.ISHIKURA"/>
    <m/>
    <d v="2017-09-15T00:00:00"/>
    <s v="Use OPTIMAINT for reminder"/>
    <s v="T.ISHIKURA"/>
    <d v="2017-08-31T00:00:00"/>
    <d v="2017-09-25T00:00:00"/>
    <d v="2017-12-31T00:00:00"/>
    <d v="2017-09-25T00:00:00"/>
    <s v="X"/>
    <s v="x"/>
    <s v="x"/>
    <s v="x"/>
    <s v="MEDIUM"/>
    <x v="0"/>
    <m/>
  </r>
  <r>
    <n v="183"/>
    <x v="1"/>
    <x v="1"/>
    <s v="Internal Audit"/>
    <x v="163"/>
    <x v="0"/>
    <x v="23"/>
    <s v="New equipment receiving check list is not used - procedure defined to respect"/>
    <x v="0"/>
    <s v="X"/>
    <m/>
    <s v="X"/>
    <m/>
    <s v="To be defined"/>
    <m/>
    <m/>
    <m/>
    <s v="Review the procedure"/>
    <s v="T.ISHIKURA"/>
    <d v="2017-08-31T00:00:00"/>
    <d v="2017-09-25T00:00:00"/>
    <d v="2017-12-31T00:00:00"/>
    <d v="2017-09-25T00:00:00"/>
    <s v="X"/>
    <s v="x"/>
    <s v="x"/>
    <s v="x"/>
    <s v="MEDIUM"/>
    <x v="0"/>
    <m/>
  </r>
  <r>
    <n v="184"/>
    <x v="1"/>
    <x v="1"/>
    <s v="Internal Audit"/>
    <x v="164"/>
    <x v="0"/>
    <x v="19"/>
    <s v="Safety risk analysis not known (but existing)"/>
    <x v="0"/>
    <m/>
    <m/>
    <s v="X"/>
    <m/>
    <s v="Reminder of the DU"/>
    <s v="T.ISHIKURA"/>
    <m/>
    <d v="2017-09-15T00:00:00"/>
    <s v="Communication of DU to team"/>
    <s v="V.LEROY"/>
    <d v="2017-09-08T00:00:00"/>
    <d v="2017-09-15T00:00:00"/>
    <d v="2017-12-31T00:00:00"/>
    <d v="2017-09-15T00:00:00"/>
    <s v="X"/>
    <s v="x"/>
    <s v="x"/>
    <s v="x"/>
    <s v="MEDIUM"/>
    <x v="0"/>
    <m/>
  </r>
  <r>
    <n v="185"/>
    <x v="1"/>
    <x v="1"/>
    <s v="Internal Audit"/>
    <x v="165"/>
    <x v="0"/>
    <x v="19"/>
    <s v="Safety Protective Equipment not worn on sawing machine"/>
    <x v="0"/>
    <m/>
    <m/>
    <s v="X"/>
    <m/>
    <s v="To be defined"/>
    <m/>
    <m/>
    <m/>
    <s v="Enhance safety equipment are mandatory"/>
    <s v="V.LEROY"/>
    <d v="2017-09-08T00:00:00"/>
    <m/>
    <d v="2017-12-31T00:00:00"/>
    <d v="2017-12-31T00:00:00"/>
    <s v="X"/>
    <s v="x"/>
    <s v="x"/>
    <s v="x"/>
    <s v="MEDIUM"/>
    <x v="0"/>
    <m/>
  </r>
  <r>
    <n v="186"/>
    <x v="1"/>
    <x v="1"/>
    <s v="Internal Audit"/>
    <x v="166"/>
    <x v="0"/>
    <x v="19"/>
    <s v="Safety risk not detailed enough for sus contractor"/>
    <x v="0"/>
    <m/>
    <s v="X"/>
    <s v="X"/>
    <m/>
    <s v="To be defined"/>
    <m/>
    <m/>
    <m/>
    <s v="Refurbishement of the system"/>
    <s v="T.ISHIKURA"/>
    <d v="2017-09-08T00:00:00"/>
    <d v="2017-12-31T00:00:00"/>
    <d v="2017-12-31T00:00:00"/>
    <d v="2017-12-31T00:00:00"/>
    <s v="X"/>
    <s v="x"/>
    <s v="x"/>
    <s v="x"/>
    <s v="MEDIUM"/>
    <x v="0"/>
    <m/>
  </r>
  <r>
    <n v="187"/>
    <x v="1"/>
    <x v="1"/>
    <s v="Internal Audit"/>
    <x v="167"/>
    <x v="0"/>
    <x v="19"/>
    <s v="Waste sort out / Waste management not respected"/>
    <x v="0"/>
    <m/>
    <s v="X"/>
    <m/>
    <m/>
    <s v="To be defined"/>
    <m/>
    <m/>
    <m/>
    <s v="Enhance sort out and training"/>
    <s v="V.LEROY"/>
    <d v="2017-09-08T00:00:00"/>
    <m/>
    <d v="2017-12-31T00:00:00"/>
    <d v="2017-12-31T00:00:00"/>
    <s v="X"/>
    <s v="x"/>
    <s v="x"/>
    <s v="x"/>
    <s v="MEDIUM"/>
    <x v="0"/>
    <m/>
  </r>
  <r>
    <n v="188"/>
    <x v="1"/>
    <x v="1"/>
    <s v="Internal Audit"/>
    <x v="168"/>
    <x v="0"/>
    <x v="19"/>
    <s v="Production engineering procedure not known in Production Engineering since the departure of Adrien BERGERARD"/>
    <x v="0"/>
    <s v="X"/>
    <s v="X"/>
    <s v="X"/>
    <m/>
    <s v="To be defined"/>
    <m/>
    <m/>
    <m/>
    <s v="IMS training"/>
    <s v="T.ISHIKURA"/>
    <d v="2017-09-08T00:00:00"/>
    <m/>
    <d v="2017-12-31T00:00:00"/>
    <d v="2017-12-31T00:00:00"/>
    <s v="X"/>
    <s v="x"/>
    <s v="x"/>
    <s v="x"/>
    <s v="MEDIUM"/>
    <x v="0"/>
    <m/>
  </r>
  <r>
    <n v="189"/>
    <x v="1"/>
    <x v="1"/>
    <s v="Internal Audit"/>
    <x v="169"/>
    <x v="0"/>
    <x v="19"/>
    <s v="Welding operator qualification not followed"/>
    <x v="0"/>
    <s v="X"/>
    <m/>
    <s v="X"/>
    <m/>
    <s v="To be defined"/>
    <m/>
    <m/>
    <m/>
    <s v="Training on welding"/>
    <s v="V.LEROY"/>
    <d v="2017-09-08T00:00:00"/>
    <m/>
    <d v="2017-12-31T00:00:00"/>
    <d v="2017-12-31T00:00:00"/>
    <s v="X"/>
    <s v="x"/>
    <s v="x"/>
    <s v="x"/>
    <s v="MEDIUM"/>
    <x v="0"/>
    <m/>
  </r>
  <r>
    <n v="190"/>
    <x v="1"/>
    <x v="1"/>
    <s v="Internal Audit"/>
    <x v="170"/>
    <x v="0"/>
    <x v="17"/>
    <s v="EDC - External Warehouse : performance evaluation done ; in case of non conformity, there is no action plan to correct"/>
    <x v="0"/>
    <s v="X"/>
    <m/>
    <m/>
    <m/>
    <s v="To be defined"/>
    <m/>
    <m/>
    <m/>
    <s v="Define system of evulation"/>
    <s v="KUNISHIGE san"/>
    <d v="2017-08-25T00:00:00"/>
    <m/>
    <d v="2017-12-31T00:00:00"/>
    <d v="2017-12-31T00:00:00"/>
    <s v="X"/>
    <s v="x"/>
    <s v="x"/>
    <s v="x"/>
    <s v="MEDIUM"/>
    <x v="0"/>
    <m/>
  </r>
  <r>
    <n v="191"/>
    <x v="1"/>
    <x v="1"/>
    <s v="Internal Audit"/>
    <x v="171"/>
    <x v="0"/>
    <x v="17"/>
    <s v="Customer claims : Problem solving to put in place to avoid re-occurrence"/>
    <x v="0"/>
    <s v="X"/>
    <m/>
    <m/>
    <m/>
    <s v="To be defined"/>
    <m/>
    <m/>
    <m/>
    <s v="No claims but list to record created"/>
    <s v="KUNISHIGE san"/>
    <d v="2017-08-25T00:00:00"/>
    <m/>
    <d v="2017-12-31T00:00:00"/>
    <d v="2017-12-31T00:00:00"/>
    <s v="X"/>
    <s v="x"/>
    <s v="x"/>
    <s v="x"/>
    <s v="MEDIUM"/>
    <x v="0"/>
    <m/>
  </r>
  <r>
    <n v="192"/>
    <x v="1"/>
    <x v="1"/>
    <s v="Internal Audit"/>
    <x v="172"/>
    <x v="0"/>
    <x v="17"/>
    <s v="Part inspection at EDC ; in case of non conformity, the stock is checked at KFM, how to do the preventive action to assure the conformity"/>
    <x v="0"/>
    <s v="X"/>
    <m/>
    <m/>
    <m/>
    <s v="To be defined"/>
    <m/>
    <m/>
    <m/>
    <s v="Project to make the link between Part Inspection and EDC"/>
    <s v="KUNISHIGE san"/>
    <d v="2017-08-25T00:00:00"/>
    <m/>
    <d v="2017-12-31T00:00:00"/>
    <d v="2017-12-31T00:00:00"/>
    <s v="X"/>
    <s v="x"/>
    <s v="x"/>
    <s v="x"/>
    <s v="MEDIUM"/>
    <x v="0"/>
    <m/>
  </r>
  <r>
    <n v="193"/>
    <x v="1"/>
    <x v="1"/>
    <s v="Internal Audit"/>
    <x v="173"/>
    <x v="2"/>
    <x v="3"/>
    <s v="Torque Wrench not correctly management (identification from Chassis line ; no torque value identification ; checklist ?)"/>
    <x v="0"/>
    <s v="X"/>
    <m/>
    <m/>
    <m/>
    <s v="Identification of the torque wrench"/>
    <s v="M.DOUCHET"/>
    <d v="2017-09-20T00:00:00"/>
    <d v="2017-09-20T00:00:00"/>
    <s v="See corrective action NC2 of QSE follow up audit by BV "/>
    <s v="M.DAVOINE"/>
    <d v="2017-09-07T00:00:00"/>
    <d v="2017-09-28T00:00:00"/>
    <d v="2017-12-31T00:00:00"/>
    <d v="2017-09-28T00:00:00"/>
    <s v="X"/>
    <s v="x"/>
    <s v="x"/>
    <s v="x"/>
    <s v="MEDIUM"/>
    <x v="0"/>
    <m/>
  </r>
  <r>
    <n v="194"/>
    <x v="1"/>
    <x v="1"/>
    <s v="Internal Audit"/>
    <x v="174"/>
    <x v="2"/>
    <x v="3"/>
    <s v="Speed test : presence detector missing because of defect"/>
    <x v="0"/>
    <m/>
    <m/>
    <s v="X"/>
    <m/>
    <s v="Putting in place of the sensor by Maintenance"/>
    <s v="M.DOUCHET"/>
    <d v="2017-09-19T00:00:00"/>
    <d v="2017-09-19T00:00:00"/>
    <s v="No need of corrective action as the sensor is efficient "/>
    <s v="M.DAVOINE"/>
    <d v="2017-09-07T00:00:00"/>
    <d v="2017-09-19T00:00:00"/>
    <d v="2017-12-31T00:00:00"/>
    <d v="2017-09-19T00:00:00"/>
    <s v="X"/>
    <s v="x"/>
    <s v="x"/>
    <s v="x"/>
    <s v="MEDIUM"/>
    <x v="0"/>
    <m/>
  </r>
  <r>
    <n v="195"/>
    <x v="1"/>
    <x v="1"/>
    <s v="Internal Audit"/>
    <x v="175"/>
    <x v="2"/>
    <x v="3"/>
    <s v="chemical product management : A cardboard was found with chemical product not identified and in japanese langage"/>
    <x v="0"/>
    <m/>
    <s v="X"/>
    <s v="X"/>
    <m/>
    <s v="Eliminate the chemical products"/>
    <s v="E.CHAVEZ"/>
    <d v="2017-09-29T00:00:00"/>
    <d v="2017-09-29T00:00:00"/>
    <s v="Review with Production Engineering that the use of the check-list FICH-ME-003 is mandatory"/>
    <s v="G.LAMOUR"/>
    <d v="2017-09-07T00:00:00"/>
    <d v="2017-10-30T00:00:00"/>
    <d v="2017-12-31T00:00:00"/>
    <d v="2017-12-31T00:00:00"/>
    <s v="X"/>
    <s v="x"/>
    <s v="x"/>
    <s v="x"/>
    <s v="MEDIUM"/>
    <x v="0"/>
    <m/>
  </r>
  <r>
    <n v="196"/>
    <x v="1"/>
    <x v="1"/>
    <s v="Internal Audit"/>
    <x v="176"/>
    <x v="2"/>
    <x v="10"/>
    <s v="Torque Wrench not correctly management (identification from Chassis line ; no torque value identification ; checklist ?)"/>
    <x v="0"/>
    <s v="X"/>
    <m/>
    <m/>
    <m/>
    <s v="To be defined"/>
    <m/>
    <m/>
    <m/>
    <s v="Review the complete system"/>
    <s v="M.DAVOINE"/>
    <d v="2017-08-29T00:00:00"/>
    <m/>
    <d v="2017-12-31T00:00:00"/>
    <d v="2018-07-26T00:00:00"/>
    <s v="X"/>
    <s v="x"/>
    <s v="x"/>
    <s v="x"/>
    <s v="MEDIUM"/>
    <x v="0"/>
    <m/>
  </r>
  <r>
    <n v="197"/>
    <x v="1"/>
    <x v="0"/>
    <s v="External audit"/>
    <x v="177"/>
    <x v="1"/>
    <x v="21"/>
    <s v="Lack of efficiency of the regulation watching and late in the evaluation"/>
    <x v="0"/>
    <m/>
    <s v="X"/>
    <s v="X"/>
    <m/>
    <s v="Action plan for recovery"/>
    <s v="S.DOMOTO"/>
    <d v="2017-12-15T00:00:00"/>
    <d v="2017-12-15T00:00:00"/>
    <s v="Special follow up and KPI"/>
    <s v="S.DOMOTO"/>
    <d v="2017-09-28T00:00:00"/>
    <m/>
    <d v="2017-12-15T00:00:00"/>
    <d v="2018-01-15T00:00:00"/>
    <s v="X"/>
    <s v="x"/>
    <s v="x"/>
    <s v="x"/>
    <s v="MEDIUM"/>
    <x v="0"/>
    <s v="System in place ; corrective action evidences accepted by B.V."/>
  </r>
  <r>
    <n v="198"/>
    <x v="1"/>
    <x v="0"/>
    <s v="External audit"/>
    <x v="178"/>
    <x v="1"/>
    <x v="2"/>
    <s v="The check list of the TA torque wrench are not updated"/>
    <x v="0"/>
    <s v="X"/>
    <m/>
    <m/>
    <m/>
    <s v="To the check"/>
    <s v="M.DAVOINE"/>
    <d v="2017-12-15T00:00:00"/>
    <d v="2017-12-15T00:00:00"/>
    <s v="Review the complete system and documentation"/>
    <s v="G.LAMOUR"/>
    <d v="2017-09-28T00:00:00"/>
    <m/>
    <d v="2017-12-15T00:00:00"/>
    <d v="2018-07-26T00:00:00"/>
    <s v="X"/>
    <s v="x"/>
    <s v="x"/>
    <s v="x"/>
    <s v="MEDIUM"/>
    <x v="0"/>
    <s v="System in place ; corrective action evidences accepted by B.V."/>
  </r>
  <r>
    <n v="199"/>
    <x v="1"/>
    <x v="0"/>
    <s v="External audit"/>
    <x v="179"/>
    <x v="0"/>
    <x v="23"/>
    <s v="In the MQ line, the CO sensor and the ventilating system are not maintained (non conformity certificate, no evidence of preventive maintenance,…)"/>
    <x v="0"/>
    <m/>
    <m/>
    <s v="X"/>
    <m/>
    <s v="Do the analysis"/>
    <s v="T.ISHIKURA"/>
    <d v="2017-12-15T00:00:00"/>
    <d v="2017-12-15T00:00:00"/>
    <s v="Include in GMAO"/>
    <s v="T.ISHIKURA"/>
    <d v="2017-09-28T00:00:00"/>
    <m/>
    <d v="2017-12-15T00:00:00"/>
    <d v="2018-02-20T00:00:00"/>
    <s v="X"/>
    <s v="x"/>
    <s v="x"/>
    <s v="x"/>
    <s v="MEDIUM"/>
    <x v="0"/>
    <s v="System in place ; corrective action evidences accepted by B.V."/>
  </r>
  <r>
    <n v="200"/>
    <x v="2"/>
    <x v="0"/>
    <s v="External audit"/>
    <x v="180"/>
    <x v="0"/>
    <x v="24"/>
    <s v="Rappel 3,9 Revue de direction _x000a_Défaillance identifié en regard de cette exigence : pas de revue faite en 2018. _x000a_Preuve constat factuel : absence de compte rendu _x000a_Risque associé : Pas de vision consolidée sur le fonctionnement du système portée à la connaissance de la direction. Ressources ou décisions inapropriés. "/>
    <x v="0"/>
    <s v="X"/>
    <m/>
    <m/>
    <m/>
    <m/>
    <m/>
    <m/>
    <m/>
    <m/>
    <s v="K.FUKUMOTO"/>
    <d v="2018-12-21T00:00:00"/>
    <m/>
    <m/>
    <m/>
    <m/>
    <m/>
    <m/>
    <m/>
    <s v="MEDIUM"/>
    <x v="2"/>
    <m/>
  </r>
  <r>
    <n v="201"/>
    <x v="2"/>
    <x v="0"/>
    <s v="External audit"/>
    <x v="181"/>
    <x v="0"/>
    <x v="2"/>
    <s v="Exigence 6.1.2 _x000a_Défaillance identifié au regar de cette exigence Des SWOT mensuels sont réalisés par processus. Pour autant , il n'y a pas de planification formalisé des actions face aux risques et opportunités. "/>
    <x v="0"/>
    <s v="X"/>
    <m/>
    <m/>
    <m/>
    <m/>
    <m/>
    <m/>
    <m/>
    <m/>
    <s v="V.LOMBART"/>
    <d v="2018-12-21T00:00:00"/>
    <m/>
    <m/>
    <m/>
    <m/>
    <m/>
    <m/>
    <m/>
    <s v="MEDIUM"/>
    <x v="2"/>
    <m/>
  </r>
  <r>
    <n v="202"/>
    <x v="2"/>
    <x v="0"/>
    <s v="External audit"/>
    <x v="182"/>
    <x v="0"/>
    <x v="16"/>
    <s v="Exigence 8.4.1 _x000a_D2faillance identifiée en regard de cette exignece _x000a_Concerne uniquement les achats &quot;indirects&quot; conforme pour les achats &quot;directs&quot;. Pour ces achats &quot;indirects&quot; , KFM n'a pas définis de critères pour l'évaluation, la sélectionn la surveillance des performances et la révaluation des prestataires externes, fondés sur leur aptitude à réaliser des processus ou fournir des produits et services conformes aux exigences. _x000a__x000a_Preuves, constats factuel : Régles de qualification, évaluation, suivi uniquement définis pour les achats direct._x000a_ _x000a_Risque associé : Non maitrise de l'ensemble des prestataires. "/>
    <x v="2"/>
    <s v="X"/>
    <m/>
    <m/>
    <m/>
    <m/>
    <m/>
    <m/>
    <m/>
    <m/>
    <s v="C.BOCQUEL"/>
    <d v="2018-12-21T00:00:00"/>
    <m/>
    <m/>
    <m/>
    <m/>
    <m/>
    <m/>
    <m/>
    <s v="MEDIUM"/>
    <x v="2"/>
    <m/>
  </r>
  <r>
    <n v="203"/>
    <x v="3"/>
    <x v="1"/>
    <s v="Internal audit "/>
    <x v="183"/>
    <x v="1"/>
    <x v="2"/>
    <s v="Action plan for each Section must be fulfilled and up-to-date._x000a_Not the case for all processus."/>
    <x v="0"/>
    <s v="X"/>
    <m/>
    <m/>
    <m/>
    <s v="Add &quot;action plan&quot; sheet in the excel file"/>
    <m/>
    <m/>
    <m/>
    <s v="Remined pilot to document KPI &quot;action plan&quot; folder"/>
    <s v="K.FUKUMOTO"/>
    <d v="2019-07-25T00:00:00"/>
    <d v="2019-10-01T00:00:00"/>
    <m/>
    <d v="2019-12-16T00:00:00"/>
    <s v="X"/>
    <s v="x"/>
    <s v="x"/>
    <s v="x"/>
    <s v="MEDIUM"/>
    <x v="0"/>
    <s v="Reminder made during management meeting of 16/12/2019"/>
  </r>
  <r>
    <n v="204"/>
    <x v="3"/>
    <x v="1"/>
    <s v="Internal audit "/>
    <x v="184"/>
    <x v="1"/>
    <x v="2"/>
    <s v="Le pilote du processus n'a pas toute les autorités pour réaliser les missions documentées dans la description du processus PROS-IM-002-A."/>
    <x v="3"/>
    <s v="X"/>
    <m/>
    <m/>
    <m/>
    <m/>
    <m/>
    <m/>
    <m/>
    <s v="Préciser les autorités dans le manuel qaulité. MMI-IM-001-E"/>
    <s v="V.LOMBART"/>
    <d v="2019-08-30T00:00:00"/>
    <d v="2020-12-23T00:00:00"/>
    <m/>
    <d v="2021-01-29T00:00:00"/>
    <s v="X"/>
    <s v="x"/>
    <s v="x"/>
    <s v="x"/>
    <s v="MEDIUM"/>
    <x v="0"/>
    <m/>
  </r>
  <r>
    <n v="205"/>
    <x v="3"/>
    <x v="1"/>
    <s v="Internal audit "/>
    <x v="185"/>
    <x v="1"/>
    <x v="2"/>
    <s v="Plusieurs indicateurs définis dans le document FORM-IM-013 du processus ne sont plus suivis dans le tableau des KPI."/>
    <x v="0"/>
    <s v="X"/>
    <m/>
    <m/>
    <m/>
    <m/>
    <m/>
    <m/>
    <m/>
    <s v="Revoir et mettre à jour la définition des KPI QC "/>
    <s v="V.LOMBART"/>
    <d v="2019-08-30T00:00:00"/>
    <d v="2021-09-30T00:00:00"/>
    <m/>
    <m/>
    <s v="X"/>
    <m/>
    <m/>
    <m/>
    <s v="MEDIUM"/>
    <x v="1"/>
    <s v="New date 25/03/2022_x000a_17/06/22_x000a_02/09/2022"/>
  </r>
  <r>
    <n v="206"/>
    <x v="3"/>
    <x v="1"/>
    <s v="Internal audit "/>
    <x v="186"/>
    <x v="1"/>
    <x v="2"/>
    <s v="Suite a l'audit interne &quot;processus NC management&quot; il n'y a pas de preuve disponible prouvant le traitement des 2nc mineures n°03/07 et n°06/07 présentes dans le rapport MF 18/07."/>
    <x v="0"/>
    <s v="X"/>
    <m/>
    <m/>
    <m/>
    <m/>
    <m/>
    <m/>
    <m/>
    <s v="Suivi des actions correctives 2019, 2020, 2021. "/>
    <s v="V.LOMBART"/>
    <d v="2019-08-30T00:00:00"/>
    <d v="2021-09-30T00:00:00"/>
    <m/>
    <m/>
    <s v="X"/>
    <m/>
    <m/>
    <m/>
    <s v="MEDIUM"/>
    <x v="1"/>
    <s v="Process de suivi redémarré, pour les 52 actions en retard, redéfinir un nouveau délai 15/04/22 --&gt; 1 juillet --&gt; 15 Septembre "/>
  </r>
  <r>
    <n v="207"/>
    <x v="3"/>
    <x v="1"/>
    <s v="Internal audit "/>
    <x v="187"/>
    <x v="1"/>
    <x v="2"/>
    <s v="Aucune non-conformité suite aux audits de 2018 n'a fait l'objet d'une analyse de cause comme le prévoit la procédure PROC-IM-005 ind B et qui demande la formalisation d'une fiche d'action corrective FAC."/>
    <x v="1"/>
    <s v="X"/>
    <m/>
    <m/>
    <m/>
    <m/>
    <m/>
    <m/>
    <m/>
    <s v="Pour les audits 2019, 2020, et 2021 s'assurer et revoir les CAR. "/>
    <s v="V.LOMBART"/>
    <d v="2019-08-30T00:00:00"/>
    <d v="2021-09-30T00:00:00"/>
    <m/>
    <m/>
    <s v="X"/>
    <m/>
    <m/>
    <m/>
    <s v="HIGH"/>
    <x v="1"/>
    <s v="Process de suivi redémarré, pour les 52 actions en retard, redéfinir un nouveau délai 15/04/22 --&gt; 1 juillet "/>
  </r>
  <r>
    <n v="208"/>
    <x v="3"/>
    <x v="1"/>
    <s v="Internal audit "/>
    <x v="188"/>
    <x v="1"/>
    <x v="2"/>
    <s v="Les audits sécurité &quot;HSE patrouille&quot; sont planifiés mensuellement. "/>
    <x v="0"/>
    <s v="X"/>
    <m/>
    <s v="X"/>
    <m/>
    <m/>
    <m/>
    <m/>
    <m/>
    <s v="Intégrer les audts sécurité et environnement à la PROC-IM-005. "/>
    <s v="V.LOMBART"/>
    <d v="2019-08-30T00:00:00"/>
    <d v="2021-09-30T00:00:00"/>
    <m/>
    <m/>
    <s v="X"/>
    <m/>
    <m/>
    <m/>
    <s v="MEDIUM"/>
    <x v="1"/>
    <s v="Nouveau délai 15/04/22_x000a_01/07/22_x000a_09/09/2022"/>
  </r>
  <r>
    <n v="209"/>
    <x v="3"/>
    <x v="1"/>
    <s v="Internal audit "/>
    <x v="189"/>
    <x v="1"/>
    <x v="2"/>
    <s v="La check list des exigences normatives utilisées en audit interne FORM-IM-015A n'est pas rattachée à la procédure d'audit."/>
    <x v="0"/>
    <s v="X"/>
    <m/>
    <m/>
    <m/>
    <m/>
    <m/>
    <m/>
    <m/>
    <s v="Rattacher la FORM-IM-015 à la PROC-IM-005"/>
    <s v="V.LOMBART"/>
    <d v="2019-08-30T00:00:00"/>
    <d v="2021-09-30T00:00:00"/>
    <m/>
    <m/>
    <s v="X"/>
    <m/>
    <m/>
    <m/>
    <s v="MEDIUM"/>
    <x v="1"/>
    <s v="Nouveau délai 15/04/22_x000a_01/07/22_x000a_16/09/2022"/>
  </r>
  <r>
    <n v="210"/>
    <x v="3"/>
    <x v="1"/>
    <s v="Internal audit "/>
    <x v="190"/>
    <x v="1"/>
    <x v="2"/>
    <s v="Plusieurs éléments d'entrée et de sortie n'ont pas été abordé de la RDD du 29 janvier 2019."/>
    <x v="1"/>
    <s v="X"/>
    <m/>
    <s v="X"/>
    <m/>
    <m/>
    <m/>
    <m/>
    <m/>
    <s v="Améliorer la RDD 2020"/>
    <s v="V.LOMBART"/>
    <d v="2019-08-30T00:00:00"/>
    <d v="2021-01-31T00:00:00"/>
    <m/>
    <d v="2021-02-05T00:00:00"/>
    <s v="X"/>
    <s v="x"/>
    <s v="x"/>
    <s v="x"/>
    <s v="HIGH"/>
    <x v="0"/>
    <m/>
  </r>
  <r>
    <n v="211"/>
    <x v="3"/>
    <x v="1"/>
    <s v="Internal audit "/>
    <x v="191"/>
    <x v="1"/>
    <x v="2"/>
    <s v="La prochaine revue de direction n'est pas planifiée"/>
    <x v="3"/>
    <s v="X"/>
    <m/>
    <s v="X"/>
    <m/>
    <m/>
    <m/>
    <m/>
    <m/>
    <s v="Planifier et réaliser la RDD 2020."/>
    <s v="V.LOMBART"/>
    <d v="2019-08-30T00:00:00"/>
    <d v="2021-01-31T00:00:00"/>
    <m/>
    <d v="2020-12-22T00:00:00"/>
    <s v="X"/>
    <s v="x"/>
    <s v="x"/>
    <s v="x"/>
    <s v="LOW"/>
    <x v="0"/>
    <m/>
  </r>
  <r>
    <n v="212"/>
    <x v="3"/>
    <x v="1"/>
    <s v="Internal audit "/>
    <x v="192"/>
    <x v="1"/>
    <x v="2"/>
    <s v="Le manuel qualité MMI-IM-001 indB est référencé automatiquement suivant la procédure PROC-IM-001 mais pas lorsqu'on l'imprime aucune référence n'apparait."/>
    <x v="3"/>
    <s v="X"/>
    <m/>
    <m/>
    <m/>
    <m/>
    <m/>
    <m/>
    <m/>
    <s v="Identifier le manuel de management "/>
    <s v="V.LOMBART"/>
    <d v="2019-08-30T00:00:00"/>
    <d v="2021-01-31T00:00:00"/>
    <m/>
    <d v="2021-02-03T00:00:00"/>
    <s v="X"/>
    <s v="x"/>
    <s v="x"/>
    <s v="x"/>
    <s v="LOW"/>
    <x v="0"/>
    <m/>
  </r>
  <r>
    <n v="213"/>
    <x v="3"/>
    <x v="1"/>
    <s v="Internal audit "/>
    <x v="193"/>
    <x v="1"/>
    <x v="2"/>
    <s v="Les règles de stockage et de protection en place ne sont pas clairement décrites dans la procédure PROC-IM-001."/>
    <x v="3"/>
    <s v="X"/>
    <m/>
    <m/>
    <s v="X"/>
    <m/>
    <m/>
    <m/>
    <m/>
    <s v="Improve the LDA follow-up file adding for the records the duration and the owner for filing and archiving."/>
    <s v="V.LOMBART"/>
    <d v="2019-08-30T00:00:00"/>
    <d v="2021-10-29T00:00:00"/>
    <m/>
    <m/>
    <s v="X"/>
    <m/>
    <m/>
    <m/>
    <s v="LOW"/>
    <x v="1"/>
    <s v="Nouveu délai 20/05/22_x000a_15/07/22"/>
  </r>
  <r>
    <n v="214"/>
    <x v="3"/>
    <x v="1"/>
    <s v="Internal audit "/>
    <x v="194"/>
    <x v="1"/>
    <x v="2"/>
    <s v="La procédure PROC-IM-003 prévoit une méthode d'évaluation des risques de 1 à 5 elle n'est pas respectée dans les processus audités."/>
    <x v="0"/>
    <s v="X"/>
    <m/>
    <m/>
    <s v="X"/>
    <m/>
    <m/>
    <m/>
    <m/>
    <s v="To update PROC-IM-003. "/>
    <s v="V.LOMBART"/>
    <d v="2019-08-30T00:00:00"/>
    <d v="2021-10-29T00:00:00"/>
    <m/>
    <m/>
    <s v="X"/>
    <s v="x"/>
    <m/>
    <m/>
    <s v="MEDIUM"/>
    <x v="1"/>
    <s v="Nouveau délai 31/05/22_x000a_21/07/22_x000a_16/09/2022"/>
  </r>
  <r>
    <n v="215"/>
    <x v="3"/>
    <x v="1"/>
    <s v="Internal audit "/>
    <x v="195"/>
    <x v="1"/>
    <x v="7"/>
    <s v="Suite a l'accident environnementale du 06/06/2019. Il n'y a pas de preuve de la mise en place d'une action au niveau du SME sur ce type de risque."/>
    <x v="0"/>
    <m/>
    <s v="X"/>
    <m/>
    <m/>
    <m/>
    <m/>
    <m/>
    <m/>
    <m/>
    <s v="E.VANHEE"/>
    <d v="2019-08-27T00:00:00"/>
    <d v="2019-09-10T00:00:00"/>
    <m/>
    <d v="2019-09-10T00:00:00"/>
    <s v="X"/>
    <s v="x"/>
    <s v="x"/>
    <s v="x"/>
    <s v="MEDIUM"/>
    <x v="0"/>
    <m/>
  </r>
  <r>
    <n v="216"/>
    <x v="3"/>
    <x v="1"/>
    <s v="Internal audit "/>
    <x v="196"/>
    <x v="1"/>
    <x v="7"/>
    <s v="L'abandon de bidon est indiqué dans la procédure des situations d'urgence mais cette situation n'est pas reprise dans l'analyse environnementale."/>
    <x v="3"/>
    <m/>
    <s v="X"/>
    <m/>
    <m/>
    <m/>
    <m/>
    <m/>
    <m/>
    <s v="Vu par E.Delamonica et E.Vanhee"/>
    <s v="E.VANHEE"/>
    <d v="2019-08-27T00:00:00"/>
    <m/>
    <m/>
    <d v="2021-08-27T00:00:00"/>
    <s v="X"/>
    <s v="x"/>
    <s v="x"/>
    <s v="x"/>
    <s v="LOW"/>
    <x v="0"/>
    <m/>
  </r>
  <r>
    <n v="217"/>
    <x v="3"/>
    <x v="1"/>
    <s v="Internal audit "/>
    <x v="197"/>
    <x v="1"/>
    <x v="7"/>
    <s v="La procédure de gestion des déchets ne prévoit pas le fait que le gardien ou le technicien environnement puissent signer les BSD du prestataire déchets."/>
    <x v="3"/>
    <m/>
    <s v="X"/>
    <m/>
    <m/>
    <m/>
    <m/>
    <m/>
    <m/>
    <s v="Vu par E.Delamonica et E.Vanhee"/>
    <s v="E.VANHEE"/>
    <d v="2019-08-27T00:00:00"/>
    <m/>
    <m/>
    <d v="2021-08-27T00:00:00"/>
    <s v="X"/>
    <s v="x"/>
    <s v="x"/>
    <s v="x"/>
    <s v="LOW"/>
    <x v="0"/>
    <m/>
  </r>
  <r>
    <n v="218"/>
    <x v="3"/>
    <x v="1"/>
    <s v="Internal audit "/>
    <x v="198"/>
    <x v="1"/>
    <x v="6"/>
    <s v="A la date du 27/08/2019, pas de mise à jour du DU cabine datant du 27/03/2019. Mais le DU concernant l'inspection finale est à jour."/>
    <x v="0"/>
    <m/>
    <m/>
    <s v="X"/>
    <m/>
    <m/>
    <m/>
    <m/>
    <m/>
    <s v="Document à jour."/>
    <s v="E.VANHEE"/>
    <d v="2019-08-27T00:00:00"/>
    <m/>
    <m/>
    <d v="2021-08-27T00:00:00"/>
    <s v="X"/>
    <s v="x"/>
    <s v="x"/>
    <s v="x"/>
    <s v="MEDIUM"/>
    <x v="0"/>
    <m/>
  </r>
  <r>
    <n v="219"/>
    <x v="3"/>
    <x v="1"/>
    <s v="Internal audit "/>
    <x v="199"/>
    <x v="1"/>
    <x v="6"/>
    <s v="Suite a l'accident du 05/07/2019, accident ayan lieu lors de la mise en place d'une cormière en caoutchouc. Ila été décidé de mettre en place un point sécurité au poste cette action n'est pas planifiée. "/>
    <x v="0"/>
    <m/>
    <m/>
    <s v="X"/>
    <m/>
    <m/>
    <m/>
    <m/>
    <m/>
    <s v="Rappel au pilote de l'action + l'importance de tenir les délais. "/>
    <s v="E.VANHEE"/>
    <d v="2019-08-27T00:00:00"/>
    <d v="2019-09-30T00:00:00"/>
    <m/>
    <d v="2021-08-27T00:00:00"/>
    <s v="X"/>
    <s v="x"/>
    <s v="x"/>
    <s v="x"/>
    <s v="MEDIUM"/>
    <x v="0"/>
    <m/>
  </r>
  <r>
    <n v="220"/>
    <x v="3"/>
    <x v="1"/>
    <s v="Internal audit "/>
    <x v="200"/>
    <x v="1"/>
    <x v="6"/>
    <s v="Lors de la visite de l'usine, le 27 Aout, 2 collaborateurs travaillants dans la zone logistique et inspection finale ne portaient pas la casquette de sécurité comme l'exige la régle de sécurité interne "/>
    <x v="0"/>
    <m/>
    <m/>
    <s v="X"/>
    <m/>
    <m/>
    <m/>
    <m/>
    <m/>
    <s v="Rappel du port des EPI à travers : un safety item, les règles d'or, rappel verbale. "/>
    <s v="E.VANHEE"/>
    <d v="2019-08-27T00:00:00"/>
    <s v="15/12/19_x000a_08/10/19_x000a_27/08/19"/>
    <m/>
    <d v="2021-08-27T00:00:00"/>
    <s v="X"/>
    <s v="x"/>
    <s v="x"/>
    <s v="x"/>
    <s v="MEDIUM"/>
    <x v="0"/>
    <m/>
  </r>
  <r>
    <n v="221"/>
    <x v="3"/>
    <x v="1"/>
    <s v="Internal audit "/>
    <x v="201"/>
    <x v="0"/>
    <x v="18"/>
    <s v="La procédure &quot;PROC-HR-002 A&quot; n'est pas à jour car elle prévoit le passport d'intégration alors qu'il n'est plus en place. Idem pour la PROC-HR-003 sur la formation, indicateur sur l'évaluation de la formation qui n'est pas suivi. "/>
    <x v="3"/>
    <s v="X"/>
    <m/>
    <m/>
    <s v="X"/>
    <m/>
    <m/>
    <m/>
    <m/>
    <s v="Mettre à jour les procédures. "/>
    <s v="P.VIJAUDON"/>
    <d v="2019-08-28T00:00:00"/>
    <d v="2020-01-15T00:00:00"/>
    <d v="2020-01-15T00:00:00"/>
    <d v="2020-01-15T00:00:00"/>
    <s v="X"/>
    <s v="x"/>
    <s v="x"/>
    <s v="x"/>
    <s v="LOW"/>
    <x v="0"/>
    <m/>
  </r>
  <r>
    <n v="222"/>
    <x v="3"/>
    <x v="1"/>
    <s v="Internal audit "/>
    <x v="202"/>
    <x v="0"/>
    <x v="18"/>
    <s v="Plusieurs versions d'un document existent en même temps il est difficile de savoir quel document est en vigueur : Suivi des habillitation / Suivi des visites médicales."/>
    <x v="0"/>
    <s v="X"/>
    <m/>
    <m/>
    <m/>
    <m/>
    <m/>
    <m/>
    <m/>
    <s v="Les doublons ont été supprimés. "/>
    <s v="P.VIJAUDON"/>
    <d v="2019-08-28T00:00:00"/>
    <d v="2020-01-15T00:00:00"/>
    <d v="2020-01-15T00:00:00"/>
    <d v="2020-01-15T00:00:00"/>
    <s v="X"/>
    <s v="x"/>
    <s v="x"/>
    <s v="x"/>
    <s v="MEDIUM"/>
    <x v="0"/>
    <m/>
  </r>
  <r>
    <n v="223"/>
    <x v="3"/>
    <x v="1"/>
    <s v="Internal audit "/>
    <x v="203"/>
    <x v="0"/>
    <x v="18"/>
    <s v="Le candidat pour le poste d'acheteur n'a pas été évalué comme le prévoit la procédure PROC-HR-002 ."/>
    <x v="3"/>
    <m/>
    <m/>
    <m/>
    <s v="X"/>
    <m/>
    <m/>
    <m/>
    <m/>
    <s v="Les embauches en CDI font l'objet d'une évaluation."/>
    <s v="P.VIJAUDON"/>
    <d v="2019-08-28T00:00:00"/>
    <d v="2020-01-15T00:00:00"/>
    <d v="2020-01-15T00:00:00"/>
    <d v="2020-01-15T00:00:00"/>
    <s v="X"/>
    <s v="x"/>
    <s v="x"/>
    <s v="x"/>
    <s v="LOW"/>
    <x v="0"/>
    <m/>
  </r>
  <r>
    <n v="224"/>
    <x v="3"/>
    <x v="1"/>
    <s v="Internal audit "/>
    <x v="204"/>
    <x v="0"/>
    <x v="16"/>
    <s v="Manque de formalisation de manière générale sur les plans d'actions. "/>
    <x v="3"/>
    <s v="X"/>
    <m/>
    <m/>
    <m/>
    <m/>
    <m/>
    <m/>
    <m/>
    <s v="Localiser les informations dans les documents pour réaliser la synthèse P.A._x000a_Formaliser les P.A liés au KPA. "/>
    <s v="C.BOCQUEL"/>
    <d v="2019-09-19T00:00:00"/>
    <d v="2020-04-01T00:00:00"/>
    <m/>
    <d v="2021-08-31T00:00:00"/>
    <s v="X"/>
    <s v="x"/>
    <s v="x"/>
    <s v="x"/>
    <s v="LOW"/>
    <x v="0"/>
    <m/>
  </r>
  <r>
    <n v="225"/>
    <x v="3"/>
    <x v="1"/>
    <s v="Internal audit "/>
    <x v="205"/>
    <x v="0"/>
    <x v="16"/>
    <s v="Formaliser la formation professionnelle à l'audit qualité fournisseur pour chaque auditeur externe. "/>
    <x v="3"/>
    <m/>
    <m/>
    <m/>
    <m/>
    <m/>
    <m/>
    <m/>
    <m/>
    <s v="Vérifier la présence de documents pour formaliser cette formation professionnelle. "/>
    <s v="C.BOCQUEL"/>
    <d v="2019-09-19T00:00:00"/>
    <d v="2019-12-01T00:00:00"/>
    <m/>
    <d v="2022-02-04T00:00:00"/>
    <s v="X"/>
    <s v="x"/>
    <s v="x"/>
    <s v="x"/>
    <s v="LOW"/>
    <x v="0"/>
    <m/>
  </r>
  <r>
    <n v="226"/>
    <x v="3"/>
    <x v="1"/>
    <s v="Internal audit "/>
    <x v="206"/>
    <x v="0"/>
    <x v="16"/>
    <s v="Gestion des fournisseurs de pièces KAKU S. "/>
    <x v="0"/>
    <s v="X"/>
    <m/>
    <m/>
    <m/>
    <s v="Identifier les pièces KAKU S. "/>
    <m/>
    <d v="2019-12-01T00:00:00"/>
    <m/>
    <s v="Planifier les audits manquants et les réaliser. _x000a_Identifer les pièces KAKU S ."/>
    <s v="C.BOCQUEL"/>
    <d v="2019-09-19T00:00:00"/>
    <d v="2020-01-01T00:00:00"/>
    <m/>
    <d v="2021-08-31T00:00:00"/>
    <s v="X"/>
    <s v="x"/>
    <s v="x"/>
    <s v="x"/>
    <s v="MEDIUM"/>
    <x v="0"/>
    <m/>
  </r>
  <r>
    <n v="227"/>
    <x v="3"/>
    <x v="1"/>
    <s v="Internal audit "/>
    <x v="207"/>
    <x v="0"/>
    <x v="16"/>
    <s v="La fiche processus n'est pas à jour."/>
    <x v="3"/>
    <m/>
    <m/>
    <m/>
    <m/>
    <m/>
    <m/>
    <m/>
    <m/>
    <s v="Mise à jour du documents PROS-PU-001 A."/>
    <s v="C.BOCQUEL"/>
    <d v="2019-09-19T00:00:00"/>
    <d v="2019-11-15T00:00:00"/>
    <d v="2019-11-15T00:00:00"/>
    <d v="2021-08-31T00:00:00"/>
    <s v="X"/>
    <s v="x"/>
    <s v="x"/>
    <s v="x"/>
    <s v="LOW"/>
    <x v="0"/>
    <m/>
  </r>
  <r>
    <n v="228"/>
    <x v="3"/>
    <x v="1"/>
    <s v="Internal audit "/>
    <x v="208"/>
    <x v="0"/>
    <x v="16"/>
    <s v="PROS-PU-002 n'intégre pas l'audit de suivi des fournisseurs."/>
    <x v="4"/>
    <m/>
    <m/>
    <m/>
    <s v="X"/>
    <m/>
    <m/>
    <m/>
    <m/>
    <s v="Mise à jour du document ."/>
    <s v="C.BOCQUEL"/>
    <d v="2019-09-19T00:00:00"/>
    <d v="2019-11-01T00:00:00"/>
    <d v="2019-11-01T00:00:00"/>
    <d v="2021-08-31T00:00:00"/>
    <s v="X"/>
    <s v="x"/>
    <s v="x"/>
    <s v="x"/>
    <s v="MEDIUM"/>
    <x v="0"/>
    <m/>
  </r>
  <r>
    <n v="229"/>
    <x v="3"/>
    <x v="1"/>
    <s v="Internal audit "/>
    <x v="209"/>
    <x v="0"/>
    <x v="16"/>
    <s v="Les diagrammes ne sont pas correctement rangés sur le réseau."/>
    <x v="4"/>
    <m/>
    <m/>
    <m/>
    <s v="X"/>
    <m/>
    <m/>
    <m/>
    <m/>
    <s v="Après explication de de l'arborescence OK."/>
    <s v="C.BOCQUEL"/>
    <d v="2019-09-19T00:00:00"/>
    <d v="2019-09-19T00:00:00"/>
    <d v="2019-09-19T00:00:00"/>
    <d v="2021-08-31T00:00:00"/>
    <s v="X"/>
    <s v="x"/>
    <s v="x"/>
    <s v="x"/>
    <s v="MEDIUM"/>
    <x v="0"/>
    <m/>
  </r>
  <r>
    <n v="230"/>
    <x v="3"/>
    <x v="1"/>
    <s v="Internal audit "/>
    <x v="210"/>
    <x v="0"/>
    <x v="25"/>
    <s v="L'indicateur sur le temps de traitement des demandes de dérogation n'est pas connu par l'audité coordinator."/>
    <x v="0"/>
    <s v="X"/>
    <m/>
    <m/>
    <m/>
    <m/>
    <m/>
    <m/>
    <m/>
    <m/>
    <s v="M.Davoine_x000a_C.Bocquel"/>
    <d v="2019-08-30T00:00:00"/>
    <m/>
    <m/>
    <d v="2022-08-23T00:00:00"/>
    <s v="X"/>
    <s v="x"/>
    <s v="x"/>
    <s v="x"/>
    <s v="MEDIUM"/>
    <x v="0"/>
    <m/>
  </r>
  <r>
    <n v="231"/>
    <x v="3"/>
    <x v="1"/>
    <s v="Internal audit "/>
    <x v="211"/>
    <x v="0"/>
    <x v="25"/>
    <s v="Le processus ECN n'a pas d'indicateur KPI de mesure de la performance."/>
    <x v="0"/>
    <s v="X"/>
    <m/>
    <m/>
    <m/>
    <m/>
    <m/>
    <m/>
    <m/>
    <s v="Mise en place d'un PKI."/>
    <s v="T.TOMIEE"/>
    <d v="2019-08-28T00:00:00"/>
    <d v="2019-12-09T00:00:00"/>
    <d v="2019-12-09T00:00:00"/>
    <d v="2019-09-20T00:00:00"/>
    <s v="X"/>
    <s v="x"/>
    <s v="x"/>
    <s v="x"/>
    <s v="MEDIUM"/>
    <x v="0"/>
    <m/>
  </r>
  <r>
    <n v="232"/>
    <x v="3"/>
    <x v="1"/>
    <s v="Internal audit "/>
    <x v="212"/>
    <x v="0"/>
    <x v="25"/>
    <s v="La procédure PROC-RD-001 n'est pas à jour en effet celle-ci fait référence à une procédure &quot;PROC-QM-0010 gestion des ECN&quot; qui existe sous le nom &quot;PROC-MQ-10 Gestion des modifications&quot; "/>
    <x v="3"/>
    <s v="X"/>
    <m/>
    <m/>
    <m/>
    <m/>
    <m/>
    <m/>
    <m/>
    <s v="Revoir la fiche processus. "/>
    <s v="T.TOMIEE"/>
    <d v="2019-08-28T00:00:00"/>
    <d v="2019-12-16T00:00:00"/>
    <d v="2019-12-16T00:00:00"/>
    <d v="2019-09-20T00:00:00"/>
    <s v="X"/>
    <s v="x"/>
    <s v="x"/>
    <s v="x"/>
    <s v="LOW"/>
    <x v="0"/>
    <m/>
  </r>
  <r>
    <n v="233"/>
    <x v="3"/>
    <x v="1"/>
    <s v="Internal audit "/>
    <x v="213"/>
    <x v="0"/>
    <x v="19"/>
    <s v="L'organigramme n'est pas à jour. "/>
    <x v="3"/>
    <s v="X"/>
    <m/>
    <m/>
    <m/>
    <m/>
    <m/>
    <m/>
    <m/>
    <s v="Mettre à jour l'organigramme. "/>
    <s v="T.ISHIKURA"/>
    <d v="2019-12-18T00:00:00"/>
    <m/>
    <m/>
    <d v="2021-02-15T00:00:00"/>
    <s v="X"/>
    <s v="x"/>
    <s v="x"/>
    <s v="x"/>
    <s v="LOW"/>
    <x v="0"/>
    <m/>
  </r>
  <r>
    <n v="234"/>
    <x v="3"/>
    <x v="1"/>
    <s v="Internal audit "/>
    <x v="214"/>
    <x v="0"/>
    <x v="19"/>
    <s v="Non connaissance de la fiche descriptive PROS-ME-001-A"/>
    <x v="3"/>
    <s v="X"/>
    <m/>
    <m/>
    <m/>
    <m/>
    <m/>
    <m/>
    <m/>
    <s v="Prendre connaissance de la fiche descriptive. "/>
    <s v="T.ISHIKURA"/>
    <d v="2019-12-18T00:00:00"/>
    <m/>
    <m/>
    <d v="2021-02-15T00:00:00"/>
    <s v="X"/>
    <s v="x"/>
    <s v="x"/>
    <s v="x"/>
    <s v="LOW"/>
    <x v="0"/>
    <m/>
  </r>
  <r>
    <n v="235"/>
    <x v="3"/>
    <x v="1"/>
    <s v="Internal audit "/>
    <x v="215"/>
    <x v="0"/>
    <x v="19"/>
    <s v="Tableau d'enregidtrement des équipements immobilisés ou mis au rebut non effectué."/>
    <x v="3"/>
    <s v="X"/>
    <m/>
    <m/>
    <m/>
    <m/>
    <m/>
    <m/>
    <m/>
    <s v="Effectué le tableau."/>
    <s v="T.ISHIKURA"/>
    <d v="2019-12-18T00:00:00"/>
    <m/>
    <m/>
    <d v="2021-02-15T00:00:00"/>
    <s v="X"/>
    <s v="x"/>
    <s v="x"/>
    <s v="x"/>
    <s v="LOW"/>
    <x v="0"/>
    <m/>
  </r>
  <r>
    <n v="236"/>
    <x v="3"/>
    <x v="1"/>
    <s v="Internal audit "/>
    <x v="216"/>
    <x v="0"/>
    <x v="19"/>
    <s v="Fiche de validation des chariots non connues. "/>
    <x v="3"/>
    <s v="X"/>
    <m/>
    <m/>
    <m/>
    <m/>
    <m/>
    <m/>
    <m/>
    <s v="Supprimer la feuille."/>
    <s v="T.ISHIKURA"/>
    <d v="2019-12-18T00:00:00"/>
    <m/>
    <m/>
    <d v="2021-02-15T00:00:00"/>
    <s v="X"/>
    <s v="x"/>
    <s v="x"/>
    <s v="x"/>
    <s v="LOW"/>
    <x v="0"/>
    <m/>
  </r>
  <r>
    <n v="237"/>
    <x v="3"/>
    <x v="1"/>
    <s v="Internal audit "/>
    <x v="217"/>
    <x v="0"/>
    <x v="19"/>
    <s v="Fiche cahier des cahrges à utiliser pour consultations externe pour kaizen. "/>
    <x v="3"/>
    <s v="X"/>
    <m/>
    <m/>
    <m/>
    <m/>
    <m/>
    <m/>
    <m/>
    <s v="Etablir le cahier des charges."/>
    <s v="T.ISHIKURA"/>
    <d v="2019-12-18T00:00:00"/>
    <m/>
    <m/>
    <d v="2021-02-15T00:00:00"/>
    <s v="X"/>
    <s v="x"/>
    <s v="x"/>
    <s v="x"/>
    <s v="LOW"/>
    <x v="0"/>
    <m/>
  </r>
  <r>
    <n v="238"/>
    <x v="3"/>
    <x v="1"/>
    <s v="Internal audit "/>
    <x v="218"/>
    <x v="0"/>
    <x v="19"/>
    <s v="Tableau des compétences pas à jour. "/>
    <x v="3"/>
    <s v="X"/>
    <m/>
    <m/>
    <m/>
    <m/>
    <m/>
    <m/>
    <m/>
    <s v="Mise à jour du tableau des compétences. "/>
    <s v="T.ISHIKURA"/>
    <d v="2019-12-18T00:00:00"/>
    <m/>
    <m/>
    <d v="2021-02-15T00:00:00"/>
    <s v="X"/>
    <s v="x"/>
    <s v="x"/>
    <s v="x"/>
    <s v="LOW"/>
    <x v="0"/>
    <m/>
  </r>
  <r>
    <n v="239"/>
    <x v="3"/>
    <x v="1"/>
    <s v="Internal audit "/>
    <x v="219"/>
    <x v="0"/>
    <x v="19"/>
    <s v="Armoire produits chimiques non fermée à clés. Politiques interne KFM; "/>
    <x v="3"/>
    <m/>
    <m/>
    <s v="X"/>
    <m/>
    <m/>
    <m/>
    <m/>
    <m/>
    <s v="Fermer à clé l'armoire. "/>
    <s v="T.ISHIKURA"/>
    <d v="2019-12-18T00:00:00"/>
    <m/>
    <m/>
    <d v="2021-02-15T00:00:00"/>
    <s v="X"/>
    <s v="x"/>
    <s v="x"/>
    <s v="x"/>
    <s v="LOW"/>
    <x v="0"/>
    <m/>
  </r>
  <r>
    <n v="240"/>
    <x v="3"/>
    <x v="1"/>
    <s v="Internal audit "/>
    <x v="220"/>
    <x v="0"/>
    <x v="19"/>
    <s v="Soudure dans SAS avec rideaux ouvert, risques de coups d'arc dans les yeux "/>
    <x v="3"/>
    <m/>
    <m/>
    <s v="X"/>
    <m/>
    <s v="Rideau fermé après passage de l'audit "/>
    <m/>
    <m/>
    <m/>
    <s v="Rappel sur la fermeture du rideau."/>
    <s v="T.ISHIKURA"/>
    <d v="2019-12-18T00:00:00"/>
    <m/>
    <m/>
    <d v="2021-02-15T00:00:00"/>
    <s v="X"/>
    <s v="x"/>
    <s v="x"/>
    <s v="x"/>
    <s v="LOW"/>
    <x v="0"/>
    <m/>
  </r>
  <r>
    <n v="241"/>
    <x v="3"/>
    <x v="1"/>
    <s v="Internal audit "/>
    <x v="221"/>
    <x v="0"/>
    <x v="19"/>
    <s v="Clé à mandrin laissé dans les mors. Risque d'ejection si rotation actionnée. "/>
    <x v="3"/>
    <m/>
    <m/>
    <s v="X"/>
    <m/>
    <m/>
    <m/>
    <m/>
    <m/>
    <s v="Rappel sur le rangement des outils. "/>
    <s v="T.ISHIKURA"/>
    <d v="2019-12-18T00:00:00"/>
    <m/>
    <m/>
    <d v="2021-02-15T00:00:00"/>
    <s v="X"/>
    <s v="x"/>
    <s v="x"/>
    <s v="x"/>
    <s v="LOW"/>
    <x v="0"/>
    <m/>
  </r>
  <r>
    <n v="242"/>
    <x v="3"/>
    <x v="1"/>
    <s v="Internal audit "/>
    <x v="222"/>
    <x v="0"/>
    <x v="19"/>
    <s v="Non respect sur le port des EPI; "/>
    <x v="3"/>
    <m/>
    <m/>
    <s v="X"/>
    <m/>
    <m/>
    <m/>
    <m/>
    <m/>
    <s v="Rappel sur le port des EPI; "/>
    <s v="T.ISHIKURA"/>
    <d v="2019-12-18T00:00:00"/>
    <m/>
    <m/>
    <d v="2021-02-15T00:00:00"/>
    <s v="X"/>
    <s v="x"/>
    <s v="x"/>
    <s v="x"/>
    <s v="LOW"/>
    <x v="0"/>
    <m/>
  </r>
  <r>
    <n v="243"/>
    <x v="3"/>
    <x v="1"/>
    <s v="Internal audit "/>
    <x v="223"/>
    <x v="0"/>
    <x v="19"/>
    <s v="Chaussure de sécurité dans la benne métaux. "/>
    <x v="3"/>
    <m/>
    <s v="X"/>
    <m/>
    <m/>
    <m/>
    <m/>
    <m/>
    <m/>
    <s v="Rappel sur le tri des déchets. "/>
    <s v="T.ISHIKURA"/>
    <d v="2019-12-18T00:00:00"/>
    <m/>
    <m/>
    <d v="2021-02-15T00:00:00"/>
    <s v="X"/>
    <s v="x"/>
    <s v="x"/>
    <s v="x"/>
    <s v="LOW"/>
    <x v="0"/>
    <m/>
  </r>
  <r>
    <n v="244"/>
    <x v="3"/>
    <x v="1"/>
    <s v="Internal audit "/>
    <x v="224"/>
    <x v="0"/>
    <x v="19"/>
    <s v="Chiffons et plastique dans la benne papier. "/>
    <x v="3"/>
    <m/>
    <s v="X"/>
    <m/>
    <m/>
    <m/>
    <m/>
    <m/>
    <m/>
    <s v="Rappel sur le tri des déchets. "/>
    <s v="T.ISHIKURA"/>
    <d v="2019-12-18T00:00:00"/>
    <m/>
    <m/>
    <d v="2021-02-15T00:00:00"/>
    <s v="X"/>
    <s v="x"/>
    <s v="x"/>
    <s v="x"/>
    <s v="LOW"/>
    <x v="0"/>
    <m/>
  </r>
  <r>
    <n v="245"/>
    <x v="3"/>
    <x v="1"/>
    <s v="Internal audit "/>
    <x v="225"/>
    <x v="0"/>
    <x v="23"/>
    <s v="Les données techniques necessaires au maintien des nouveaux équipements ne sont pas toujours communiqués alors qu'un document &quot;check list reception&quot; existe."/>
    <x v="3"/>
    <s v="X"/>
    <m/>
    <s v="X"/>
    <m/>
    <m/>
    <m/>
    <m/>
    <m/>
    <s v="Rappel sur utilisation de la check list ."/>
    <s v="T.ISHIKURA"/>
    <d v="2019-09-11T00:00:00"/>
    <d v="2019-09-30T00:00:00"/>
    <d v="2019-09-30T00:00:00"/>
    <d v="2019-09-20T00:00:00"/>
    <s v="X"/>
    <s v="x"/>
    <s v="x"/>
    <s v="x"/>
    <s v="LOW"/>
    <x v="0"/>
    <m/>
  </r>
  <r>
    <n v="246"/>
    <x v="3"/>
    <x v="1"/>
    <s v="Internal audit "/>
    <x v="226"/>
    <x v="0"/>
    <x v="23"/>
    <s v="Les pièces détachés ne sont pas systématiquement liées aux machines dans la GMAO._x000a_Le système de réapprovisionnement n'est pas utilisé."/>
    <x v="3"/>
    <s v="X"/>
    <m/>
    <s v="X"/>
    <m/>
    <m/>
    <m/>
    <m/>
    <m/>
    <s v="Lier chaque pièce aux machines dans la GMAO depuis l'intégration dans le sysytème. "/>
    <s v="T.ISHIKURA"/>
    <d v="2019-09-11T00:00:00"/>
    <d v="2019-12-01T00:00:00"/>
    <d v="2019-12-01T00:00:00"/>
    <d v="2019-09-20T00:00:00"/>
    <s v="X"/>
    <s v="x"/>
    <s v="x"/>
    <s v="x"/>
    <s v="LOW"/>
    <x v="0"/>
    <m/>
  </r>
  <r>
    <n v="247"/>
    <x v="3"/>
    <x v="1"/>
    <s v="Internal audit "/>
    <x v="227"/>
    <x v="0"/>
    <x v="23"/>
    <s v="Les fiches d'intervention correctives ne sont pas archivées dans la GMAO._x000a_Elles sont cependant utilisées dans un répertoire dédié."/>
    <x v="3"/>
    <s v="X"/>
    <m/>
    <m/>
    <s v="X"/>
    <m/>
    <m/>
    <m/>
    <m/>
    <s v="Créer les fiches dans la GMAO à chaque intervention. "/>
    <s v="T.ISHIKURA"/>
    <d v="2019-09-11T00:00:00"/>
    <d v="2019-09-20T00:00:00"/>
    <d v="2019-09-20T00:00:00"/>
    <d v="2019-09-20T00:00:00"/>
    <s v="X"/>
    <s v="x"/>
    <s v="x"/>
    <s v="x"/>
    <s v="LOW"/>
    <x v="0"/>
    <m/>
  </r>
  <r>
    <n v="248"/>
    <x v="3"/>
    <x v="1"/>
    <s v="Internal audit "/>
    <x v="228"/>
    <x v="0"/>
    <x v="23"/>
    <s v="5S à revoir à l'intrée du magsin._x000a_Risque sécurité identifié."/>
    <x v="0"/>
    <m/>
    <m/>
    <s v="X"/>
    <m/>
    <m/>
    <m/>
    <m/>
    <m/>
    <s v="Ranger les zones_x000a_Cadenasser les équipements pour évité les chutes et/ou vol."/>
    <s v="T.ISHIKURA"/>
    <d v="2019-09-11T00:00:00"/>
    <d v="2019-09-30T00:00:00"/>
    <d v="2019-09-30T00:00:00"/>
    <d v="2019-09-20T00:00:00"/>
    <s v="X"/>
    <s v="x"/>
    <s v="x"/>
    <s v="x"/>
    <s v="MEDIUM"/>
    <x v="0"/>
    <m/>
  </r>
  <r>
    <n v="249"/>
    <x v="3"/>
    <x v="1"/>
    <s v="Internal audit "/>
    <x v="229"/>
    <x v="0"/>
    <x v="23"/>
    <s v="Volume des bacs de rétention non respecté : _x000a_Stockage trop important de bidons."/>
    <x v="3"/>
    <m/>
    <s v="X"/>
    <s v="X"/>
    <m/>
    <m/>
    <m/>
    <m/>
    <m/>
    <s v="Remettre en conformité le bac de rétention. "/>
    <s v="T.ISHIKURA"/>
    <d v="2019-09-11T00:00:00"/>
    <d v="2019-09-30T00:00:00"/>
    <d v="2019-09-30T00:00:00"/>
    <d v="2019-09-20T00:00:00"/>
    <s v="X"/>
    <s v="x"/>
    <s v="x"/>
    <s v="x"/>
    <s v="LOW"/>
    <x v="0"/>
    <m/>
  </r>
  <r>
    <n v="250"/>
    <x v="3"/>
    <x v="1"/>
    <s v="Internal audit "/>
    <x v="230"/>
    <x v="0"/>
    <x v="23"/>
    <s v="Les photos sur les armoires de rangement ne sont pas représentatives des différents contenus._x000a_Registre E/S des produits chimiques non à jour."/>
    <x v="3"/>
    <m/>
    <s v="X"/>
    <m/>
    <s v="X"/>
    <m/>
    <m/>
    <m/>
    <m/>
    <s v="Mettre à jour les registres et armoires."/>
    <s v="T.ISHIKURA"/>
    <d v="2019-09-11T00:00:00"/>
    <d v="2019-09-30T00:00:00"/>
    <d v="2019-09-30T00:00:00"/>
    <d v="2019-09-20T00:00:00"/>
    <s v="X"/>
    <s v="x"/>
    <s v="x"/>
    <s v="x"/>
    <s v="LOW"/>
    <x v="0"/>
    <m/>
  </r>
  <r>
    <n v="251"/>
    <x v="3"/>
    <x v="1"/>
    <s v="Internal audit "/>
    <x v="231"/>
    <x v="0"/>
    <x v="26"/>
    <s v="Bras 3D FARO Etalonnage pas à jour._x000a_Léquipement de mesure doit être étalonné."/>
    <x v="0"/>
    <s v="X"/>
    <m/>
    <m/>
    <m/>
    <m/>
    <m/>
    <m/>
    <m/>
    <s v="Etalonnage de l'équipement. "/>
    <s v="M.DEVULDER"/>
    <d v="2019-09-12T00:00:00"/>
    <m/>
    <m/>
    <d v="2019-12-23T00:00:00"/>
    <s v="X"/>
    <s v="x"/>
    <s v="x"/>
    <s v="x"/>
    <s v="MEDIUM"/>
    <x v="0"/>
    <m/>
  </r>
  <r>
    <n v="252"/>
    <x v="3"/>
    <x v="1"/>
    <s v="Internal audit "/>
    <x v="232"/>
    <x v="0"/>
    <x v="26"/>
    <s v="Pas de connaissance de la liste des appareils non gérés par Mecasem."/>
    <x v="3"/>
    <s v="X"/>
    <m/>
    <m/>
    <m/>
    <m/>
    <m/>
    <m/>
    <m/>
    <m/>
    <s v="V.LOMBART"/>
    <d v="2019-09-12T00:00:00"/>
    <m/>
    <m/>
    <m/>
    <s v="X"/>
    <m/>
    <m/>
    <m/>
    <s v="LOW"/>
    <x v="2"/>
    <s v="Nouveau délai 31/04/22"/>
  </r>
  <r>
    <n v="253"/>
    <x v="3"/>
    <x v="1"/>
    <s v="Internal audit "/>
    <x v="233"/>
    <x v="0"/>
    <x v="26"/>
    <s v="Pas de sauvegarde du listing Mecasem chez KFM."/>
    <x v="3"/>
    <s v="X"/>
    <m/>
    <m/>
    <m/>
    <m/>
    <m/>
    <m/>
    <m/>
    <s v="Un extract est effectué a chaque campagne. "/>
    <s v="M.DEVULDER"/>
    <d v="2019-09-12T00:00:00"/>
    <m/>
    <m/>
    <d v="2021-08-24T00:00:00"/>
    <s v="X"/>
    <s v="x"/>
    <s v="x"/>
    <s v="x"/>
    <s v="LOW"/>
    <x v="0"/>
    <m/>
  </r>
  <r>
    <n v="254"/>
    <x v="3"/>
    <x v="1"/>
    <s v="Internal audit "/>
    <x v="234"/>
    <x v="0"/>
    <x v="26"/>
    <s v="Pas de vérification ni de suivi sur le contrôle des clés dynamométriques vérifiés par la production."/>
    <x v="3"/>
    <s v="X"/>
    <m/>
    <m/>
    <m/>
    <m/>
    <m/>
    <m/>
    <m/>
    <s v="Un suivi est effectué par les flotteurs prod et qualité. Point soldé par E.Delamonica le 24/08/21"/>
    <s v="M.DEVULDER"/>
    <d v="2019-09-12T00:00:00"/>
    <m/>
    <m/>
    <d v="2021-08-24T00:00:00"/>
    <s v="X"/>
    <s v="x"/>
    <s v="x"/>
    <s v="x"/>
    <s v="LOW"/>
    <x v="0"/>
    <m/>
  </r>
  <r>
    <n v="255"/>
    <x v="3"/>
    <x v="1"/>
    <s v="Internal audit "/>
    <x v="235"/>
    <x v="0"/>
    <x v="26"/>
    <s v="Pas de liste de personnes validées sur formation mode opératoire et vérification en interne des clés dynamométriques."/>
    <x v="3"/>
    <s v="X"/>
    <m/>
    <m/>
    <m/>
    <m/>
    <m/>
    <m/>
    <m/>
    <m/>
    <s v="V.LOMBART"/>
    <d v="2019-09-12T00:00:00"/>
    <m/>
    <m/>
    <m/>
    <m/>
    <m/>
    <m/>
    <m/>
    <s v="LOW"/>
    <x v="2"/>
    <m/>
  </r>
  <r>
    <n v="256"/>
    <x v="3"/>
    <x v="1"/>
    <s v="Internal audit "/>
    <x v="236"/>
    <x v="0"/>
    <x v="26"/>
    <s v="A vérifier si fiche de suivi crée sur les clés dynamométriques HS en production."/>
    <x v="3"/>
    <s v="X"/>
    <m/>
    <m/>
    <m/>
    <m/>
    <m/>
    <m/>
    <m/>
    <m/>
    <s v="V.LOMBART"/>
    <d v="2019-09-12T00:00:00"/>
    <m/>
    <m/>
    <m/>
    <m/>
    <m/>
    <m/>
    <m/>
    <s v="LOW"/>
    <x v="2"/>
    <m/>
  </r>
  <r>
    <n v="257"/>
    <x v="3"/>
    <x v="1"/>
    <s v="Internal audit "/>
    <x v="237"/>
    <x v="0"/>
    <x v="20"/>
    <s v="Local matériel un peu en désordre, matériels posés directement au sol."/>
    <x v="3"/>
    <m/>
    <s v="X"/>
    <m/>
    <m/>
    <m/>
    <m/>
    <m/>
    <m/>
    <s v="Installation de rack de rangement et palettes au sol."/>
    <s v="Y.OKADA"/>
    <d v="2019-09-19T00:00:00"/>
    <d v="2019-11-29T00:00:00"/>
    <d v="2019-11-29T00:00:00"/>
    <d v="2019-10-31T00:00:00"/>
    <s v="X"/>
    <s v="x"/>
    <s v="x"/>
    <s v="x"/>
    <s v="LOW"/>
    <x v="0"/>
    <m/>
  </r>
  <r>
    <n v="258"/>
    <x v="3"/>
    <x v="1"/>
    <s v="Internal audit "/>
    <x v="238"/>
    <x v="0"/>
    <x v="1"/>
    <s v="Pas de retour de prise en compte des demandes recues dans SAP de nos compagnies de vente. "/>
    <x v="3"/>
    <s v="X"/>
    <m/>
    <m/>
    <m/>
    <m/>
    <m/>
    <m/>
    <m/>
    <s v="Cloturé vu avec Jun"/>
    <s v="M.Geeraert"/>
    <d v="2019-12-18T00:00:00"/>
    <d v="2022-03-09T00:00:00"/>
    <m/>
    <d v="2022-05-31T00:00:00"/>
    <s v="X"/>
    <s v="x"/>
    <s v="x"/>
    <s v="x"/>
    <s v="LOW"/>
    <x v="0"/>
    <s v="There will be no corrective action as the SAP system will be replaced in 2022."/>
  </r>
  <r>
    <n v="259"/>
    <x v="3"/>
    <x v="1"/>
    <s v="Internal audit "/>
    <x v="239"/>
    <x v="0"/>
    <x v="17"/>
    <s v="Pas de liste globale des pièces en attente de renvoie par les compagnies de vente. Pas d'enregistrements des pièces retournées pas les compagnies de vente. "/>
    <x v="3"/>
    <s v="X"/>
    <m/>
    <m/>
    <m/>
    <m/>
    <m/>
    <m/>
    <m/>
    <s v="Process changé et n'accepte plus les retours de pièces. "/>
    <s v="J.Sugimoto"/>
    <d v="2019-12-18T00:00:00"/>
    <d v="2022-03-09T00:00:00"/>
    <m/>
    <d v="2022-03-09T00:00:00"/>
    <s v="X"/>
    <s v="x"/>
    <s v="x"/>
    <s v="x"/>
    <s v="LOW"/>
    <x v="0"/>
    <s v="Relance faite le 02/03/2022"/>
  </r>
  <r>
    <n v="260"/>
    <x v="3"/>
    <x v="1"/>
    <s v="Internal audit "/>
    <x v="240"/>
    <x v="0"/>
    <x v="17"/>
    <s v="Pas de liste glogale des fournisseurs avec les conditions de prise en garantie. "/>
    <x v="3"/>
    <s v="X"/>
    <m/>
    <m/>
    <m/>
    <m/>
    <m/>
    <m/>
    <m/>
    <s v="Waranty conditions are in QA dept in product support, and not in spare sparts. "/>
    <s v="P.PINZON"/>
    <d v="2019-12-18T00:00:00"/>
    <m/>
    <m/>
    <d v="2021-09-02T00:00:00"/>
    <s v="X"/>
    <s v="x"/>
    <s v="x"/>
    <s v="x"/>
    <s v="LOW"/>
    <x v="0"/>
    <m/>
  </r>
  <r>
    <n v="261"/>
    <x v="3"/>
    <x v="1"/>
    <s v="Internal audit "/>
    <x v="241"/>
    <x v="0"/>
    <x v="17"/>
    <s v="Pas de suivi sur les retours fournisseurs. "/>
    <x v="3"/>
    <s v="X"/>
    <m/>
    <m/>
    <m/>
    <m/>
    <m/>
    <m/>
    <m/>
    <s v="Following-up in SAP &quot;vendor stock&quot; "/>
    <s v="P.PINZON"/>
    <d v="2019-12-18T00:00:00"/>
    <m/>
    <m/>
    <d v="2021-09-02T00:00:00"/>
    <s v="X"/>
    <s v="x"/>
    <s v="x"/>
    <s v="x"/>
    <s v="LOW"/>
    <x v="0"/>
    <m/>
  </r>
  <r>
    <n v="262"/>
    <x v="3"/>
    <x v="1"/>
    <s v="Internal audit "/>
    <x v="242"/>
    <x v="0"/>
    <x v="17"/>
    <s v="Pas de récap globale de suivi des demandes de remboursements auprès des fournisseurs. "/>
    <x v="3"/>
    <s v="X"/>
    <m/>
    <m/>
    <m/>
    <m/>
    <m/>
    <m/>
    <m/>
    <m/>
    <s v="J.Sugimoto"/>
    <d v="2019-12-18T00:00:00"/>
    <d v="2022-03-30T00:00:00"/>
    <m/>
    <m/>
    <s v="X"/>
    <m/>
    <m/>
    <m/>
    <s v="LOW"/>
    <x v="1"/>
    <s v="Relance faite le 02/03/2022_x000a_"/>
  </r>
  <r>
    <n v="263"/>
    <x v="3"/>
    <x v="1"/>
    <s v="Internal audit "/>
    <x v="243"/>
    <x v="0"/>
    <x v="17"/>
    <s v="La plan d'actions du projet EDI/KPS a un planing nommé avec certaines actions en retard non replanifiées."/>
    <x v="0"/>
    <s v="X"/>
    <m/>
    <s v="X"/>
    <m/>
    <m/>
    <m/>
    <m/>
    <m/>
    <s v="Already catch-up all necessary action for EDI/KSP."/>
    <s v="P.LEMAN"/>
    <d v="2019-08-27T00:00:00"/>
    <m/>
    <m/>
    <d v="2021-09-02T00:00:00"/>
    <s v="X"/>
    <s v="x"/>
    <s v="x"/>
    <s v="x"/>
    <s v="MEDIUM"/>
    <x v="0"/>
    <m/>
  </r>
  <r>
    <n v="264"/>
    <x v="3"/>
    <x v="1"/>
    <s v="Internal audit "/>
    <x v="244"/>
    <x v="0"/>
    <x v="17"/>
    <s v="Dans &quot;le KFM IT projet monthly follow up 2019/07&quot; il n'y a pas de risque à date alors que le projet EDI/KSP est en retard à date."/>
    <x v="3"/>
    <s v="X"/>
    <m/>
    <s v="X"/>
    <m/>
    <m/>
    <m/>
    <m/>
    <m/>
    <s v="Already catch-up all necessary action for EDI/KSP."/>
    <s v="P.LEMAN"/>
    <d v="2019-08-27T00:00:00"/>
    <m/>
    <m/>
    <d v="2021-09-02T00:00:00"/>
    <s v="X"/>
    <s v="x"/>
    <s v="x"/>
    <s v="x"/>
    <s v="LOW"/>
    <x v="0"/>
    <m/>
  </r>
  <r>
    <n v="265"/>
    <x v="3"/>
    <x v="1"/>
    <s v="Internal audit "/>
    <x v="245"/>
    <x v="0"/>
    <x v="17"/>
    <s v="Les critères d'évaluation du prestataire EDC ne sont pas determinés, no appliqués."/>
    <x v="0"/>
    <s v="X"/>
    <m/>
    <m/>
    <s v="X"/>
    <m/>
    <m/>
    <m/>
    <m/>
    <s v="EDC has been closed and now operating in new warehouse."/>
    <s v="P.LEMAN"/>
    <d v="2019-08-27T00:00:00"/>
    <m/>
    <m/>
    <d v="2021-09-02T00:00:00"/>
    <s v="X"/>
    <s v="x"/>
    <s v="x"/>
    <s v="x"/>
    <s v="MEDIUM"/>
    <x v="0"/>
    <m/>
  </r>
  <r>
    <n v="266"/>
    <x v="3"/>
    <x v="1"/>
    <s v="Internal audit "/>
    <x v="246"/>
    <x v="0"/>
    <x v="17"/>
    <s v="La réclamation 3J080/34800 fait l'objet d'une description et d'une réponse. Les causes de celle-ci ne sont pas identifiés, ni documentées notamment parce que le standard ne le prévoit pas. "/>
    <x v="0"/>
    <s v="X"/>
    <m/>
    <m/>
    <s v="X"/>
    <m/>
    <m/>
    <m/>
    <m/>
    <s v="Claim file is establishe and followed-up by staff. "/>
    <s v="P.LEMAN"/>
    <d v="2019-08-27T00:00:00"/>
    <m/>
    <m/>
    <d v="2021-09-02T00:00:00"/>
    <s v="X"/>
    <s v="x"/>
    <s v="x"/>
    <s v="x"/>
    <s v="MEDIUM"/>
    <x v="0"/>
    <m/>
  </r>
  <r>
    <n v="267"/>
    <x v="3"/>
    <x v="1"/>
    <s v="Internal audit "/>
    <x v="247"/>
    <x v="2"/>
    <x v="14"/>
    <s v="No procedures about SAP using. "/>
    <x v="3"/>
    <s v="X"/>
    <m/>
    <m/>
    <m/>
    <m/>
    <m/>
    <m/>
    <m/>
    <s v="Créer et mettre a jour les procédures liées à SAP_x000a_Lister les procédures et MOP à rédiger "/>
    <s v="T.TOMIEE"/>
    <d v="2019-09-12T00:00:00"/>
    <d v="2019-10-12T00:00:00"/>
    <m/>
    <d v="2019-10-12T00:00:00"/>
    <s v="X"/>
    <s v="x"/>
    <s v="x"/>
    <s v="x"/>
    <s v="LOW"/>
    <x v="0"/>
    <m/>
  </r>
  <r>
    <n v="268"/>
    <x v="3"/>
    <x v="1"/>
    <s v="Internal audit "/>
    <x v="248"/>
    <x v="2"/>
    <x v="14"/>
    <s v="checkweigler is not calibrated."/>
    <x v="3"/>
    <m/>
    <m/>
    <m/>
    <m/>
    <m/>
    <m/>
    <m/>
    <m/>
    <s v="Etalonner les 2 balances en se rapprochant du service QC "/>
    <s v="T.TOMIEE"/>
    <d v="2019-09-12T00:00:00"/>
    <d v="2019-09-11T00:00:00"/>
    <m/>
    <d v="2019-09-11T00:00:00"/>
    <s v="X"/>
    <s v="x"/>
    <s v="x"/>
    <s v="x"/>
    <s v="LOW"/>
    <x v="0"/>
    <m/>
  </r>
  <r>
    <n v="269"/>
    <x v="3"/>
    <x v="1"/>
    <s v="Internal audit "/>
    <x v="249"/>
    <x v="2"/>
    <x v="27"/>
    <s v="Tableau KPI A rajouter ASN OK. "/>
    <x v="3"/>
    <m/>
    <m/>
    <m/>
    <m/>
    <m/>
    <m/>
    <m/>
    <m/>
    <s v="Suivre dans l'IOT"/>
    <s v="M.CAMBAY"/>
    <d v="2019-08-26T00:00:00"/>
    <d v="2020-02-01T00:00:00"/>
    <m/>
    <d v="2020-02-01T00:00:00"/>
    <s v="X"/>
    <s v="x"/>
    <s v="x"/>
    <s v="x"/>
    <s v="LOW"/>
    <x v="0"/>
    <m/>
  </r>
  <r>
    <n v="270"/>
    <x v="3"/>
    <x v="1"/>
    <s v="Internal audit "/>
    <x v="250"/>
    <x v="2"/>
    <x v="27"/>
    <s v="Tableau pièces kanban peinture _x000a_Mettre identification."/>
    <x v="3"/>
    <m/>
    <m/>
    <m/>
    <m/>
    <m/>
    <m/>
    <m/>
    <m/>
    <s v="Faire l'identification "/>
    <s v="M.CAMBAY"/>
    <d v="2019-08-26T00:00:00"/>
    <m/>
    <m/>
    <d v="2020-06-01T00:00:00"/>
    <s v="X"/>
    <s v="x"/>
    <s v="x"/>
    <s v="x"/>
    <s v="LOW"/>
    <x v="0"/>
    <s v="Tableau n'hesiste plus "/>
  </r>
  <r>
    <n v="271"/>
    <x v="3"/>
    <x v="1"/>
    <s v="Internal audit "/>
    <x v="251"/>
    <x v="2"/>
    <x v="27"/>
    <s v="Tableau matrice des compétences à mettre à jour. "/>
    <x v="3"/>
    <m/>
    <m/>
    <m/>
    <m/>
    <m/>
    <m/>
    <m/>
    <m/>
    <s v="Mettre a jour + management visuel"/>
    <s v="M.CAMBAY"/>
    <d v="2019-08-26T00:00:00"/>
    <d v="2019-11-30T00:00:00"/>
    <m/>
    <d v="2019-11-30T00:00:00"/>
    <s v="X"/>
    <s v="x"/>
    <s v="x"/>
    <s v="x"/>
    <s v="LOW"/>
    <x v="0"/>
    <m/>
  </r>
  <r>
    <n v="272"/>
    <x v="3"/>
    <x v="1"/>
    <s v="Internal audit "/>
    <x v="252"/>
    <x v="2"/>
    <x v="27"/>
    <s v="Tableau politique KFM à effectuer. "/>
    <x v="3"/>
    <m/>
    <m/>
    <m/>
    <m/>
    <m/>
    <m/>
    <m/>
    <m/>
    <s v="Affichage fait "/>
    <s v="M.CAMBAY"/>
    <d v="2019-08-26T00:00:00"/>
    <d v="2019-08-26T00:00:00"/>
    <m/>
    <d v="2019-08-26T00:00:00"/>
    <s v="X"/>
    <s v="x"/>
    <s v="x"/>
    <s v="x"/>
    <s v="LOW"/>
    <x v="0"/>
    <m/>
  </r>
  <r>
    <n v="273"/>
    <x v="3"/>
    <x v="1"/>
    <s v="Internal audit "/>
    <x v="253"/>
    <x v="2"/>
    <x v="27"/>
    <s v="Barre de seuil de protection chargeur batterie à fixer au sol."/>
    <x v="3"/>
    <m/>
    <m/>
    <m/>
    <m/>
    <m/>
    <m/>
    <m/>
    <m/>
    <s v="Réparer "/>
    <s v="M.CAMBAY"/>
    <d v="2019-08-26T00:00:00"/>
    <d v="2019-12-31T00:00:00"/>
    <m/>
    <d v="2019-12-31T00:00:00"/>
    <s v="X"/>
    <s v="x"/>
    <s v="x"/>
    <s v="x"/>
    <s v="LOW"/>
    <x v="0"/>
    <m/>
  </r>
  <r>
    <n v="274"/>
    <x v="3"/>
    <x v="1"/>
    <s v="Internal audit "/>
    <x v="254"/>
    <x v="2"/>
    <x v="27"/>
    <s v="Chargeur gerbeur QCI à protéger."/>
    <x v="3"/>
    <m/>
    <m/>
    <m/>
    <m/>
    <m/>
    <m/>
    <m/>
    <m/>
    <s v="Fixation murale "/>
    <s v="M.CAMBAY"/>
    <d v="2019-08-26T00:00:00"/>
    <d v="2019-12-31T00:00:00"/>
    <m/>
    <d v="2019-12-31T00:00:00"/>
    <s v="X"/>
    <s v="x"/>
    <s v="x"/>
    <s v="x"/>
    <s v="LOW"/>
    <x v="0"/>
    <m/>
  </r>
  <r>
    <n v="275"/>
    <x v="3"/>
    <x v="1"/>
    <s v="Internal audit "/>
    <x v="255"/>
    <x v="2"/>
    <x v="27"/>
    <s v="Bac de rétention pour eau déminéralisée à mettre en place. "/>
    <x v="3"/>
    <m/>
    <m/>
    <m/>
    <m/>
    <m/>
    <m/>
    <m/>
    <m/>
    <s v="Demande en cours à la maintenance "/>
    <s v="M.CAMBAY"/>
    <d v="2019-08-26T00:00:00"/>
    <d v="2019-12-31T00:00:00"/>
    <m/>
    <d v="2021-08-31T00:00:00"/>
    <s v="X"/>
    <s v="x"/>
    <s v="x"/>
    <s v="x"/>
    <s v="LOW"/>
    <x v="0"/>
    <m/>
  </r>
  <r>
    <n v="276"/>
    <x v="3"/>
    <x v="1"/>
    <s v="Internal Audit"/>
    <x v="256"/>
    <x v="2"/>
    <x v="15"/>
    <s v="Plusieurs constats de régles de sécurité mise en place mais non respectées."/>
    <x v="0"/>
    <m/>
    <m/>
    <s v="X"/>
    <m/>
    <m/>
    <m/>
    <m/>
    <m/>
    <s v="Rappel sur le SS et les audits._x000a_Affichage des bonnes pratiques getes et postures. "/>
    <s v="A.CERIANI"/>
    <d v="2019-08-30T00:00:00"/>
    <d v="2019-12-31T00:00:00"/>
    <m/>
    <d v="2019-12-31T00:00:00"/>
    <s v="X"/>
    <s v="x"/>
    <s v="x"/>
    <s v="x"/>
    <s v="MEDIUM"/>
    <x v="0"/>
    <m/>
  </r>
  <r>
    <n v="277"/>
    <x v="3"/>
    <x v="1"/>
    <s v="Internal Audit"/>
    <x v="257"/>
    <x v="2"/>
    <x v="15"/>
    <s v="Deux chariots élévateurs n'ont pas fait l'objet de contrôle quotidien."/>
    <x v="0"/>
    <m/>
    <m/>
    <s v="X"/>
    <m/>
    <m/>
    <m/>
    <m/>
    <m/>
    <s v="Vérification et réedition des cahier de contrôle manquants._x000a_Rappel dans l'audit 5S de la vérification périodique pour l'auditeur."/>
    <s v="A.CERIANI"/>
    <d v="2019-08-30T00:00:00"/>
    <d v="2019-12-31T00:00:00"/>
    <m/>
    <d v="2019-12-31T00:00:00"/>
    <s v="X"/>
    <s v="x"/>
    <s v="x"/>
    <s v="x"/>
    <s v="MEDIUM"/>
    <x v="0"/>
    <m/>
  </r>
  <r>
    <n v="278"/>
    <x v="3"/>
    <x v="1"/>
    <s v="Internal Audit"/>
    <x v="258"/>
    <x v="2"/>
    <x v="5"/>
    <s v="Aucune identification sur palette au sol (Référence, statut)."/>
    <x v="3"/>
    <s v="X"/>
    <m/>
    <m/>
    <m/>
    <m/>
    <m/>
    <m/>
    <m/>
    <s v="Zone délimité et rappel sur l'identification des palettes. "/>
    <s v="M.Devulder"/>
    <d v="2019-12-03T00:00:00"/>
    <m/>
    <m/>
    <d v="2021-08-25T00:00:00"/>
    <s v="X"/>
    <s v="x"/>
    <s v="x"/>
    <s v="x"/>
    <s v="LOW"/>
    <x v="0"/>
    <m/>
  </r>
  <r>
    <n v="279"/>
    <x v="3"/>
    <x v="1"/>
    <s v="Internal Audit"/>
    <x v="259"/>
    <x v="2"/>
    <x v="5"/>
    <s v="Pas de serre file attitré en QC. "/>
    <x v="3"/>
    <m/>
    <m/>
    <s v="X"/>
    <m/>
    <m/>
    <m/>
    <m/>
    <m/>
    <s v="Note d'information partagée sur le fait que le serre file est en reception et guide file inspection. "/>
    <s v="M.Devulder"/>
    <d v="2019-12-03T00:00:00"/>
    <m/>
    <m/>
    <d v="2021-08-25T00:00:00"/>
    <s v="X"/>
    <s v="x"/>
    <s v="x"/>
    <s v="x"/>
    <s v="LOW"/>
    <x v="0"/>
    <m/>
  </r>
  <r>
    <n v="280"/>
    <x v="3"/>
    <x v="1"/>
    <s v="Internal Audit"/>
    <x v="260"/>
    <x v="2"/>
    <x v="5"/>
    <s v="Politique interne (inspection mensuelle non réalisé (armoire produits chimique)."/>
    <x v="3"/>
    <m/>
    <m/>
    <s v="X"/>
    <m/>
    <m/>
    <m/>
    <m/>
    <m/>
    <s v="Rappel sur l'inspection mensuelle de l'armoire. "/>
    <s v="M.Devulder"/>
    <d v="2019-12-03T00:00:00"/>
    <m/>
    <m/>
    <d v="2021-08-25T00:00:00"/>
    <s v="X"/>
    <s v="x"/>
    <s v="x"/>
    <s v="x"/>
    <s v="LOW"/>
    <x v="0"/>
    <m/>
  </r>
  <r>
    <n v="281"/>
    <x v="3"/>
    <x v="1"/>
    <s v="Internal Audit"/>
    <x v="261"/>
    <x v="2"/>
    <x v="5"/>
    <s v="Certaines normes ne sont pas disponibles pour le contrôle des pièces à réception."/>
    <x v="0"/>
    <s v="X"/>
    <m/>
    <m/>
    <m/>
    <m/>
    <m/>
    <m/>
    <m/>
    <m/>
    <s v="M.Devulder"/>
    <d v="2019-12-03T00:00:00"/>
    <m/>
    <m/>
    <m/>
    <m/>
    <m/>
    <m/>
    <m/>
    <s v="MEDIUM"/>
    <x v="2"/>
    <m/>
  </r>
  <r>
    <n v="282"/>
    <x v="3"/>
    <x v="1"/>
    <s v="Internal Audit"/>
    <x v="262"/>
    <x v="2"/>
    <x v="5"/>
    <s v="Fiches sécurités sur produits utilisés pas connues de tous."/>
    <x v="3"/>
    <m/>
    <m/>
    <s v="X"/>
    <m/>
    <m/>
    <m/>
    <m/>
    <m/>
    <s v="Les FDS sont disponible dans les classeurs. "/>
    <s v="M.Devulder"/>
    <d v="2019-12-03T00:00:00"/>
    <m/>
    <m/>
    <d v="2021-08-25T00:00:00"/>
    <s v="X"/>
    <s v="x"/>
    <s v="x"/>
    <s v="x"/>
    <s v="LOW"/>
    <x v="0"/>
    <m/>
  </r>
  <r>
    <n v="283"/>
    <x v="3"/>
    <x v="1"/>
    <s v="Internal Audit"/>
    <x v="263"/>
    <x v="2"/>
    <x v="10"/>
    <s v="Clés dynamométriques non référencées -&gt; pas de suivi."/>
    <x v="0"/>
    <s v="X"/>
    <m/>
    <m/>
    <m/>
    <m/>
    <m/>
    <m/>
    <m/>
    <s v="Contrôle de l'ensemble des clés."/>
    <s v="M.DAVOINE"/>
    <d v="2019-12-02T00:00:00"/>
    <m/>
    <d v="2019-12-16T00:00:00"/>
    <d v="2019-12-16T00:00:00"/>
    <s v="X"/>
    <s v="x"/>
    <s v="x"/>
    <s v="x"/>
    <s v="MEDIUM"/>
    <x v="0"/>
    <m/>
  </r>
  <r>
    <n v="284"/>
    <x v="3"/>
    <x v="1"/>
    <s v="Internal Audit"/>
    <x v="264"/>
    <x v="2"/>
    <x v="10"/>
    <s v="Non respect politique interne."/>
    <x v="3"/>
    <s v="X"/>
    <m/>
    <m/>
    <m/>
    <m/>
    <m/>
    <m/>
    <m/>
    <s v="Un chariot plus adaptable a été crée pour palier à ce problème."/>
    <s v="M.DAVOINE"/>
    <d v="2019-12-02T00:00:00"/>
    <d v="2019-12-31T00:00:00"/>
    <d v="2019-12-16T00:00:00"/>
    <d v="2019-12-16T00:00:00"/>
    <s v="X"/>
    <s v="x"/>
    <s v="x"/>
    <s v="x"/>
    <s v="LOW"/>
    <x v="0"/>
    <m/>
  </r>
  <r>
    <n v="285"/>
    <x v="3"/>
    <x v="1"/>
    <s v="Internal Audit"/>
    <x v="265"/>
    <x v="2"/>
    <x v="10"/>
    <s v="L'équipement de mesure doit être identifié afin de pouvoir déterminer la validité de son étalonnage."/>
    <x v="0"/>
    <s v="X"/>
    <m/>
    <m/>
    <m/>
    <m/>
    <m/>
    <m/>
    <m/>
    <s v="Chaque clé a été identifiée."/>
    <s v="M.DAVOINE"/>
    <d v="2019-12-02T00:00:00"/>
    <d v="2019-12-31T00:00:00"/>
    <d v="2019-12-16T00:00:00"/>
    <d v="2019-12-16T00:00:00"/>
    <s v="X"/>
    <s v="x"/>
    <s v="x"/>
    <s v="x"/>
    <s v="MEDIUM"/>
    <x v="0"/>
    <m/>
  </r>
  <r>
    <n v="286"/>
    <x v="3"/>
    <x v="1"/>
    <s v="Internal Audit"/>
    <x v="266"/>
    <x v="2"/>
    <x v="10"/>
    <s v="Non respect politique interne (5S)."/>
    <x v="3"/>
    <s v="X"/>
    <m/>
    <m/>
    <m/>
    <m/>
    <m/>
    <m/>
    <m/>
    <s v="Contrôle de l'ensemble des chariots."/>
    <s v="M.DAVOINE"/>
    <d v="2019-12-02T00:00:00"/>
    <d v="2019-12-31T00:00:00"/>
    <d v="2019-12-16T00:00:00"/>
    <d v="2019-12-16T00:00:00"/>
    <s v="X"/>
    <s v="x"/>
    <s v="x"/>
    <s v="x"/>
    <s v="LOW"/>
    <x v="0"/>
    <m/>
  </r>
  <r>
    <n v="287"/>
    <x v="3"/>
    <x v="1"/>
    <s v="Internal Audit"/>
    <x v="267"/>
    <x v="2"/>
    <x v="10"/>
    <s v="Tableau sans ligne de résultats ou d'onjectif."/>
    <x v="3"/>
    <s v="X"/>
    <m/>
    <m/>
    <m/>
    <m/>
    <m/>
    <m/>
    <m/>
    <s v="Remarque prise en compte et tableau remplis."/>
    <s v="M.DAVOINE"/>
    <d v="2019-12-02T00:00:00"/>
    <d v="2019-12-31T00:00:00"/>
    <d v="2019-12-16T00:00:00"/>
    <d v="2019-12-16T00:00:00"/>
    <s v="X"/>
    <s v="x"/>
    <s v="x"/>
    <s v="x"/>
    <s v="LOW"/>
    <x v="0"/>
    <m/>
  </r>
  <r>
    <n v="288"/>
    <x v="3"/>
    <x v="1"/>
    <s v="Internal Audit"/>
    <x v="268"/>
    <x v="2"/>
    <x v="10"/>
    <s v="Maitrise des éléments de sorties non conformes."/>
    <x v="3"/>
    <s v="X"/>
    <m/>
    <m/>
    <m/>
    <m/>
    <m/>
    <m/>
    <m/>
    <s v="Marquage au sol à revoir. "/>
    <s v="M.DAVOINE"/>
    <d v="2019-12-02T00:00:00"/>
    <d v="2019-12-31T00:00:00"/>
    <d v="2019-12-16T00:00:00"/>
    <d v="2019-12-16T00:00:00"/>
    <s v="X"/>
    <s v="x"/>
    <s v="x"/>
    <s v="x"/>
    <s v="LOW"/>
    <x v="0"/>
    <m/>
  </r>
  <r>
    <n v="289"/>
    <x v="3"/>
    <x v="1"/>
    <s v="Internal Audit"/>
    <x v="269"/>
    <x v="2"/>
    <x v="10"/>
    <s v="Maitrise des éléments de sorties non conformes. L'organisme doit s'assurer que les éléments non conformes aux exigences sont identifiés."/>
    <x v="0"/>
    <s v="X"/>
    <m/>
    <m/>
    <m/>
    <m/>
    <m/>
    <m/>
    <m/>
    <s v="Rappel de la règle aux opérateurs sur les fiches jaunes/rouges."/>
    <s v="M.DAVOINE"/>
    <d v="2019-12-02T00:00:00"/>
    <d v="2019-12-31T00:00:00"/>
    <d v="2019-12-16T00:00:00"/>
    <d v="2019-12-16T00:00:00"/>
    <s v="X"/>
    <s v="x"/>
    <s v="x"/>
    <s v="x"/>
    <s v="MEDIUM"/>
    <x v="0"/>
    <m/>
  </r>
  <r>
    <n v="290"/>
    <x v="3"/>
    <x v="1"/>
    <s v="Internal Audit"/>
    <x v="270"/>
    <x v="2"/>
    <x v="10"/>
    <s v="Politique interne environnementale. Poudre absorbante à ranger dans une boite."/>
    <x v="3"/>
    <m/>
    <s v="X"/>
    <m/>
    <m/>
    <m/>
    <m/>
    <m/>
    <m/>
    <s v="Zone prévu et rangée._x000a_Poudre dans la malle avec le necessaire pour intervention."/>
    <s v="M.DAVOINE"/>
    <d v="2019-12-02T00:00:00"/>
    <d v="2019-12-31T00:00:00"/>
    <d v="2019-12-16T00:00:00"/>
    <d v="2019-12-16T00:00:00"/>
    <s v="X"/>
    <s v="x"/>
    <s v="x"/>
    <s v="x"/>
    <s v="LOW"/>
    <x v="0"/>
    <m/>
  </r>
  <r>
    <n v="291"/>
    <x v="3"/>
    <x v="1"/>
    <s v="Internal Audit"/>
    <x v="271"/>
    <x v="2"/>
    <x v="10"/>
    <s v="Politique interne environnementale.Type de déchet non marqués au sol."/>
    <x v="3"/>
    <m/>
    <s v="X"/>
    <m/>
    <m/>
    <m/>
    <m/>
    <m/>
    <m/>
    <s v="Affiches colées au sol. "/>
    <s v="M.DAVOINE"/>
    <d v="2019-12-02T00:00:00"/>
    <d v="2019-12-31T00:00:00"/>
    <d v="2019-12-16T00:00:00"/>
    <d v="2019-12-16T00:00:00"/>
    <s v="X"/>
    <s v="x"/>
    <s v="x"/>
    <s v="x"/>
    <s v="LOW"/>
    <x v="0"/>
    <m/>
  </r>
  <r>
    <n v="292"/>
    <x v="3"/>
    <x v="1"/>
    <s v="Internal Audit"/>
    <x v="272"/>
    <x v="2"/>
    <x v="10"/>
    <s v="Politique interne sécurité câbles éléctriques enroulés dans le fond d'un erarmoire éléctrique pas fermé a clé."/>
    <x v="3"/>
    <m/>
    <m/>
    <s v="X"/>
    <m/>
    <m/>
    <m/>
    <m/>
    <m/>
    <s v="Vu avec la maintenance pour créer un moyen de fermeture."/>
    <s v="M.DAVOINE"/>
    <d v="2019-12-02T00:00:00"/>
    <d v="2019-12-31T00:00:00"/>
    <d v="2019-12-16T00:00:00"/>
    <d v="2019-12-16T00:00:00"/>
    <s v="X"/>
    <s v="x"/>
    <s v="x"/>
    <s v="x"/>
    <s v="LOW"/>
    <x v="0"/>
    <m/>
  </r>
  <r>
    <n v="293"/>
    <x v="3"/>
    <x v="1"/>
    <s v="Internal Audit"/>
    <x v="273"/>
    <x v="2"/>
    <x v="10"/>
    <s v="Câble éléctrique au sol."/>
    <x v="3"/>
    <m/>
    <m/>
    <s v="X"/>
    <m/>
    <m/>
    <m/>
    <m/>
    <m/>
    <s v="Aménagement de la zone + du chariot pour éviter que les câbles trainnent."/>
    <s v="M.DAVOINE"/>
    <d v="2019-12-02T00:00:00"/>
    <d v="2019-12-31T00:00:00"/>
    <d v="2019-12-16T00:00:00"/>
    <d v="2019-12-16T00:00:00"/>
    <s v="X"/>
    <s v="x"/>
    <s v="x"/>
    <s v="x"/>
    <s v="LOW"/>
    <x v="0"/>
    <m/>
  </r>
  <r>
    <n v="294"/>
    <x v="3"/>
    <x v="1"/>
    <s v="Internal Audit"/>
    <x v="274"/>
    <x v="2"/>
    <x v="10"/>
    <s v="Pas de document sur la manipulation des master mover."/>
    <x v="3"/>
    <m/>
    <m/>
    <s v="X"/>
    <m/>
    <m/>
    <m/>
    <m/>
    <m/>
    <s v="Voir avec la maintenance pour fournir ce document. "/>
    <s v="M.DAVOINE"/>
    <d v="2019-12-02T00:00:00"/>
    <d v="2019-12-31T00:00:00"/>
    <d v="2019-12-16T00:00:00"/>
    <d v="2019-12-16T00:00:00"/>
    <s v="X"/>
    <s v="x"/>
    <s v="x"/>
    <s v="x"/>
    <s v="LOW"/>
    <x v="0"/>
    <m/>
  </r>
  <r>
    <n v="295"/>
    <x v="3"/>
    <x v="1"/>
    <s v="Internal Audit"/>
    <x v="275"/>
    <x v="2"/>
    <x v="11"/>
    <s v="Documents pas à jour."/>
    <x v="3"/>
    <s v="X"/>
    <m/>
    <m/>
    <m/>
    <m/>
    <m/>
    <m/>
    <m/>
    <s v="Mettre à jour les documents"/>
    <s v="R.BENKOUIA"/>
    <d v="2019-09-27T00:00:00"/>
    <d v="2019-10-15T00:00:00"/>
    <d v="2019-10-15T00:00:00"/>
    <d v="2019-09-27T00:00:00"/>
    <s v="X"/>
    <s v="x"/>
    <s v="x"/>
    <s v="x"/>
    <s v="LOW"/>
    <x v="0"/>
    <m/>
  </r>
  <r>
    <n v="296"/>
    <x v="3"/>
    <x v="1"/>
    <s v="Internal Audit"/>
    <x v="276"/>
    <x v="2"/>
    <x v="11"/>
    <s v="La vérification de l'épaisseur n'est pas réalisée sur les pièces peintes. En revanche, une plaque de test est controlée tous les jours en faisant le même process avec archivage des documents. "/>
    <x v="3"/>
    <s v="X"/>
    <m/>
    <m/>
    <m/>
    <m/>
    <m/>
    <m/>
    <m/>
    <s v="Remettre en place la vérification de l'épaisseur de peinture."/>
    <s v="R.BENKOUIA"/>
    <d v="2019-09-27T00:00:00"/>
    <d v="2019-10-01T00:00:00"/>
    <d v="2019-10-01T00:00:00"/>
    <d v="2019-09-27T00:00:00"/>
    <s v="X"/>
    <s v="x"/>
    <s v="x"/>
    <s v="x"/>
    <s v="LOW"/>
    <x v="0"/>
    <m/>
  </r>
  <r>
    <n v="297"/>
    <x v="3"/>
    <x v="1"/>
    <s v="Internal Audit"/>
    <x v="277"/>
    <x v="2"/>
    <x v="9"/>
    <s v="Les informations docummentées ne sont pas identifiées dans la zone cabine"/>
    <x v="3"/>
    <s v="X"/>
    <m/>
    <m/>
    <m/>
    <m/>
    <m/>
    <m/>
    <m/>
    <s v="Ajout des dates sur les documents en question."/>
    <s v="M.DAVOINE"/>
    <d v="2019-11-02T00:00:00"/>
    <d v="2019-11-29T00:00:00"/>
    <d v="2019-11-29T00:00:00"/>
    <d v="2019-11-29T00:00:00"/>
    <s v="X"/>
    <s v="x"/>
    <s v="x"/>
    <s v="x"/>
    <s v="LOW"/>
    <x v="0"/>
    <m/>
  </r>
  <r>
    <n v="298"/>
    <x v="3"/>
    <x v="1"/>
    <s v="Internal Audit"/>
    <x v="278"/>
    <x v="2"/>
    <x v="9"/>
    <s v="Dans le plan d'action figure plusieurs actions suite à des problèmes rencontrées sur des caractéristiques KAKU. "/>
    <x v="0"/>
    <s v="X"/>
    <m/>
    <m/>
    <m/>
    <m/>
    <m/>
    <m/>
    <m/>
    <s v="Changement d'intitulé."/>
    <s v="M.DAVOINE"/>
    <d v="2019-11-02T00:00:00"/>
    <d v="2019-11-29T00:00:00"/>
    <d v="2019-11-29T00:00:00"/>
    <d v="2019-11-29T00:00:00"/>
    <s v="X"/>
    <s v="x"/>
    <s v="x"/>
    <s v="x"/>
    <s v="MEDIUM"/>
    <x v="0"/>
    <m/>
  </r>
  <r>
    <n v="299"/>
    <x v="3"/>
    <x v="1"/>
    <s v="Internal Audit"/>
    <x v="279"/>
    <x v="2"/>
    <x v="9"/>
    <s v="Le mode opératoire servant à la vérification des clefs dynamométriques n'est pas disponible pour léquipement de vérification."/>
    <x v="1"/>
    <s v="X"/>
    <m/>
    <m/>
    <m/>
    <m/>
    <m/>
    <m/>
    <m/>
    <s v="Création d'un standard présent dans la zone de contrôle."/>
    <s v="M.DAVOINE"/>
    <d v="2019-11-02T00:00:00"/>
    <d v="2019-11-29T00:00:00"/>
    <d v="2019-11-29T00:00:00"/>
    <d v="2019-11-29T00:00:00"/>
    <s v="X"/>
    <s v="x"/>
    <s v="x"/>
    <s v="x"/>
    <s v="MEDIUM"/>
    <x v="0"/>
    <m/>
  </r>
  <r>
    <n v="300"/>
    <x v="3"/>
    <x v="1"/>
    <s v="Internal Audit"/>
    <x v="280"/>
    <x v="2"/>
    <x v="9"/>
    <s v="Une opératrice a eu un récent accident au poste SUB1 en se mettant un &quot;JING&quot; dans l'œil. Les régles de sécurité prevoit maintenant le port de lunette de sécurité à ce poste mais aucune signalisation n'est apposée. "/>
    <x v="0"/>
    <s v="X"/>
    <m/>
    <s v="X"/>
    <m/>
    <m/>
    <m/>
    <m/>
    <m/>
    <s v="Modification du standard._x000a_Ajout pancarte de port lunettes."/>
    <s v="M.DAVOINE"/>
    <d v="2019-11-02T00:00:00"/>
    <d v="2019-11-29T00:00:00"/>
    <d v="2019-11-29T00:00:00"/>
    <d v="2019-11-29T00:00:00"/>
    <s v="X"/>
    <s v="x"/>
    <s v="x"/>
    <s v="x"/>
    <s v="MEDIUM"/>
    <x v="0"/>
    <m/>
  </r>
  <r>
    <n v="301"/>
    <x v="3"/>
    <x v="1"/>
    <s v="Internal Audit"/>
    <x v="281"/>
    <x v="2"/>
    <x v="9"/>
    <s v="Il y a une incohérence dans la &quot;job Sheet&quot; N°5-330 car les shélas d'insertion des goupilles d'assemblage de la vitre arrière du tracteur sont inversés entre le coté gauche et le coté droit par rapport aux consignes écrites. "/>
    <x v="0"/>
    <s v="X"/>
    <m/>
    <m/>
    <m/>
    <m/>
    <m/>
    <m/>
    <m/>
    <s v="Modification du standard._x000a_"/>
    <s v="M.DAVOINE"/>
    <d v="2019-11-02T00:00:00"/>
    <d v="2019-11-29T00:00:00"/>
    <d v="2019-11-29T00:00:00"/>
    <d v="2019-11-29T00:00:00"/>
    <s v="X"/>
    <s v="x"/>
    <s v="x"/>
    <s v="x"/>
    <s v="MEDIUM"/>
    <x v="0"/>
    <m/>
  </r>
  <r>
    <n v="302"/>
    <x v="3"/>
    <x v="1"/>
    <s v="Internal Audit"/>
    <x v="282"/>
    <x v="2"/>
    <x v="9"/>
    <s v="Lors de l'audit, il à été constaté la présence de 3 antennes préassemblées sans identification, un carton au sol et ouvert contenant des rétroviseurs partiellement déballésdans le magasin ainsi qu'un mélange de référence sur une même palette dans la zone &quot;overflox cabine&quot;."/>
    <x v="0"/>
    <s v="X"/>
    <m/>
    <m/>
    <m/>
    <m/>
    <m/>
    <m/>
    <m/>
    <s v="Création d'un séparateur sur les palettes."/>
    <s v="M.DAVOINE"/>
    <d v="2019-11-02T00:00:00"/>
    <d v="2019-11-29T00:00:00"/>
    <d v="2019-11-29T00:00:00"/>
    <d v="2019-11-29T00:00:00"/>
    <s v="X"/>
    <s v="x"/>
    <s v="x"/>
    <s v="x"/>
    <s v="MEDIUM"/>
    <x v="0"/>
    <m/>
  </r>
  <r>
    <n v="303"/>
    <x v="3"/>
    <x v="1"/>
    <s v="Internal Audit"/>
    <x v="283"/>
    <x v="2"/>
    <x v="12"/>
    <s v="En terme de sécurité: _x000a_-veilliez à ranger à sa place l'appareil de récupération des gazs d'échappements._x000a_-La vérification des ponts n'a pas été faite le 25 et 26 juillet "/>
    <x v="3"/>
    <m/>
    <m/>
    <s v="X"/>
    <m/>
    <m/>
    <m/>
    <m/>
    <m/>
    <s v="Créer un support afin de stocker en sécurité l'appareil de récupération des gaz._x000a_Tenir à jour les controles des ponts."/>
    <s v="L.LHOMME"/>
    <d v="2019-08-23T00:00:00"/>
    <d v="2019-09-30T00:00:00"/>
    <d v="2019-09-30T00:00:00"/>
    <d v="2019-08-30T00:00:00"/>
    <s v="X"/>
    <s v="x"/>
    <s v="x"/>
    <s v="x"/>
    <s v="LOW"/>
    <x v="0"/>
    <m/>
  </r>
  <r>
    <n v="304"/>
    <x v="3"/>
    <x v="1"/>
    <s v="Internal Audit"/>
    <x v="284"/>
    <x v="2"/>
    <x v="12"/>
    <s v="Le 5S est pris encompte de manière générale et est présent à chaque process. En revanche, quelques cas isolés viennent entacher la qualité du 5S. "/>
    <x v="3"/>
    <s v="X"/>
    <m/>
    <m/>
    <m/>
    <m/>
    <m/>
    <m/>
    <m/>
    <s v="Sensibiliser le personnel à l'importance du 5S. "/>
    <s v="L.LHOMME"/>
    <d v="2019-08-23T00:00:00"/>
    <d v="2019-09-06T00:00:00"/>
    <d v="2019-09-06T00:00:00"/>
    <d v="2019-08-30T00:00:00"/>
    <s v="X"/>
    <s v="x"/>
    <s v="x"/>
    <s v="x"/>
    <s v="LOW"/>
    <x v="0"/>
    <m/>
  </r>
  <r>
    <n v="305"/>
    <x v="3"/>
    <x v="1"/>
    <s v="Internal Audit"/>
    <x v="285"/>
    <x v="2"/>
    <x v="12"/>
    <s v="Prévoir un support pour les bidons au sol ou les stocker sur le bac de rétention situé sous la passerelle._x000a_Présence de bidons au sol."/>
    <x v="3"/>
    <m/>
    <s v="X"/>
    <s v="X"/>
    <m/>
    <m/>
    <m/>
    <m/>
    <m/>
    <s v="Mise en place de bonne pratique et stockage sur bac de rétention."/>
    <s v="L.LHOMME"/>
    <d v="2019-08-23T00:00:00"/>
    <d v="2019-09-15T00:00:00"/>
    <d v="2019-09-15T00:00:00"/>
    <d v="2019-08-30T00:00:00"/>
    <s v="X"/>
    <s v="x"/>
    <s v="x"/>
    <s v="x"/>
    <s v="LOW"/>
    <x v="0"/>
    <m/>
  </r>
  <r>
    <n v="306"/>
    <x v="3"/>
    <x v="1"/>
    <s v="Internal Audit"/>
    <x v="286"/>
    <x v="2"/>
    <x v="12"/>
    <s v="Stockage de composants élétriques, non identifié et sujet à déterioration.Prévoir un earmoire de rangement."/>
    <x v="3"/>
    <s v="X"/>
    <m/>
    <m/>
    <m/>
    <m/>
    <m/>
    <m/>
    <m/>
    <s v="Commande et utilisation d'une armoire pour stockage. "/>
    <s v="L.LHOMME"/>
    <d v="2019-08-23T00:00:00"/>
    <d v="2019-11-01T00:00:00"/>
    <d v="2019-11-01T00:00:00"/>
    <d v="2019-08-30T00:00:00"/>
    <s v="X"/>
    <s v="x"/>
    <s v="x"/>
    <s v="x"/>
    <s v="LOW"/>
    <x v="0"/>
    <m/>
  </r>
  <r>
    <n v="307"/>
    <x v="3"/>
    <x v="1"/>
    <s v="Internal Audit"/>
    <x v="287"/>
    <x v="2"/>
    <x v="12"/>
    <s v="Mise à jour des documents à revoir._x000a_Les dates inscrites sur les plans d'actions ne sont pas toujours suivis."/>
    <x v="3"/>
    <s v="X"/>
    <s v="X"/>
    <s v="X"/>
    <m/>
    <m/>
    <m/>
    <m/>
    <m/>
    <s v="Mise à jour des documents."/>
    <s v="L.LHOMME"/>
    <d v="2019-08-23T00:00:00"/>
    <d v="2019-09-30T00:00:00"/>
    <d v="2019-09-30T00:00:00"/>
    <d v="2019-08-30T00:00:00"/>
    <s v="X"/>
    <s v="x"/>
    <s v="x"/>
    <s v="x"/>
    <s v="LOW"/>
    <x v="0"/>
    <m/>
  </r>
  <r>
    <n v="308"/>
    <x v="3"/>
    <x v="1"/>
    <s v="Internal Audit"/>
    <x v="288"/>
    <x v="2"/>
    <x v="12"/>
    <s v="Les pièces non conformes ne sont pas clairement identifiés."/>
    <x v="3"/>
    <s v="X"/>
    <m/>
    <m/>
    <m/>
    <m/>
    <m/>
    <m/>
    <m/>
    <s v="Identifier clairement les pièces NC et utiliser les fiches jaunes._x000a_Revoir la procédure afin d'améliorer la gestion des NC."/>
    <s v="L.LHOMME"/>
    <d v="2019-08-23T00:00:00"/>
    <s v="02/09/2019_x000a_01/01/2020"/>
    <s v="02/09/2019_x000a_01/01/2020"/>
    <d v="2019-08-30T00:00:00"/>
    <s v="X"/>
    <s v="x"/>
    <s v="x"/>
    <s v="x"/>
    <s v="LOW"/>
    <x v="0"/>
    <m/>
  </r>
  <r>
    <n v="309"/>
    <x v="3"/>
    <x v="1"/>
    <s v="Internal Audit"/>
    <x v="289"/>
    <x v="2"/>
    <x v="12"/>
    <s v="Les controles des clés dynamométriques ne sont pas respectés. "/>
    <x v="1"/>
    <s v="X"/>
    <m/>
    <s v="X"/>
    <m/>
    <m/>
    <m/>
    <m/>
    <m/>
    <s v="Une action de contrôle est déjà en cours, planning établi et en partie réalisée. "/>
    <s v="L.LHOMME"/>
    <d v="2019-08-23T00:00:00"/>
    <d v="2019-09-15T00:00:00"/>
    <d v="2019-09-15T00:00:00"/>
    <d v="2019-08-30T00:00:00"/>
    <s v="X"/>
    <s v="x"/>
    <s v="x"/>
    <s v="x"/>
    <s v="HIGH"/>
    <x v="0"/>
    <m/>
  </r>
  <r>
    <n v="310"/>
    <x v="3"/>
    <x v="1"/>
    <s v="Internal Audit"/>
    <x v="290"/>
    <x v="2"/>
    <x v="12"/>
    <s v="Procédure écrite non existente en cas de NC sur pont roulant ou élingues."/>
    <x v="3"/>
    <m/>
    <m/>
    <s v="X"/>
    <m/>
    <m/>
    <m/>
    <m/>
    <m/>
    <s v="Rédaction et difusion de la procédure au sein des pontiers."/>
    <s v="L.LHOMME"/>
    <d v="2019-08-23T00:00:00"/>
    <d v="2019-09-30T00:00:00"/>
    <d v="2019-09-30T00:00:00"/>
    <d v="2019-08-30T00:00:00"/>
    <s v="X"/>
    <s v="x"/>
    <s v="x"/>
    <s v="x"/>
    <s v="LOW"/>
    <x v="0"/>
    <m/>
  </r>
  <r>
    <n v="311"/>
    <x v="3"/>
    <x v="1"/>
    <s v="Internal Audit"/>
    <x v="291"/>
    <x v="2"/>
    <x v="12"/>
    <s v="5 Personnes n'ont pas l'habilitation &quot;pont&quot;._x000a_2 Personnes n'ont pas l'habilitation &quot;_x000a_Anoter que ces personnes utilisent les équipements. "/>
    <x v="3"/>
    <m/>
    <m/>
    <m/>
    <m/>
    <m/>
    <m/>
    <m/>
    <m/>
    <s v="Engager les démarches pour réaliser les formations._x000a_Acourt terme, mettre en place des autorisations internes "/>
    <s v="L.LHOMME"/>
    <d v="2019-08-23T00:00:00"/>
    <s v="01/01/2020_x000a_06/09/2019"/>
    <s v="01/01/2020_x000a_06/09/2019"/>
    <d v="2019-08-30T00:00:00"/>
    <s v="X"/>
    <s v="x"/>
    <s v="x"/>
    <s v="x"/>
    <s v="LOW"/>
    <x v="0"/>
    <m/>
  </r>
  <r>
    <n v="312"/>
    <x v="3"/>
    <x v="1"/>
    <s v="Internal Audit"/>
    <x v="292"/>
    <x v="2"/>
    <x v="3"/>
    <s v="Clé dynamométrique serrage roue non identifié._x000a_Pas de date de validation."/>
    <x v="0"/>
    <s v="X"/>
    <m/>
    <m/>
    <m/>
    <m/>
    <m/>
    <m/>
    <m/>
    <s v="Identification et validation a faire sur ces clés. "/>
    <s v="M.DAVOINE"/>
    <d v="2019-12-06T00:00:00"/>
    <d v="2019-12-10T00:00:00"/>
    <d v="2019-12-10T00:00:00"/>
    <d v="2019-12-10T00:00:00"/>
    <s v="X"/>
    <s v="x"/>
    <s v="x"/>
    <s v="x"/>
    <s v="MEDIUM"/>
    <x v="0"/>
    <m/>
  </r>
  <r>
    <n v="313"/>
    <x v="3"/>
    <x v="1"/>
    <s v="Internal Audit"/>
    <x v="293"/>
    <x v="2"/>
    <x v="3"/>
    <s v="Opérateur ne sait pas/ ne se souvient de la définition KAKU A. "/>
    <x v="3"/>
    <s v="X"/>
    <m/>
    <m/>
    <m/>
    <m/>
    <m/>
    <m/>
    <m/>
    <s v="Identification des KAKU aux postes._x000a_Sensibilisation des opérateurs "/>
    <s v="M.DAVOINE"/>
    <d v="2019-12-06T00:00:00"/>
    <d v="2019-12-10T00:00:00"/>
    <d v="2019-12-10T00:00:00"/>
    <d v="2019-12-10T00:00:00"/>
    <s v="X"/>
    <s v="x"/>
    <s v="x"/>
    <s v="x"/>
    <s v="LOW"/>
    <x v="0"/>
    <m/>
  </r>
  <r>
    <n v="314"/>
    <x v="3"/>
    <x v="1"/>
    <s v="Internal Audit"/>
    <x v="294"/>
    <x v="2"/>
    <x v="3"/>
    <s v="Tests pression sur équipement MX Manomètres hydrauliques sans validation."/>
    <x v="3"/>
    <s v="X"/>
    <m/>
    <m/>
    <m/>
    <m/>
    <m/>
    <m/>
    <m/>
    <s v="Vérification dans la QA ,"/>
    <s v="M.DAVOINE"/>
    <d v="2019-12-06T00:00:00"/>
    <d v="2019-12-10T00:00:00"/>
    <d v="2019-12-10T00:00:00"/>
    <d v="2019-12-10T00:00:00"/>
    <s v="X"/>
    <s v="x"/>
    <s v="x"/>
    <s v="x"/>
    <s v="LOW"/>
    <x v="0"/>
    <m/>
  </r>
  <r>
    <n v="315"/>
    <x v="3"/>
    <x v="1"/>
    <s v="Internal Audit"/>
    <x v="295"/>
    <x v="2"/>
    <x v="3"/>
    <s v="Elingue speed test arrachée "/>
    <x v="0"/>
    <m/>
    <m/>
    <s v="X"/>
    <m/>
    <m/>
    <m/>
    <m/>
    <m/>
    <s v="Changer élingue._x000a_Mise en place de manchons de protection des élingues._x000a_Rappel à l'opérateur. "/>
    <s v="M.DAVOINE"/>
    <d v="2019-12-06T00:00:00"/>
    <d v="2019-12-10T00:00:00"/>
    <d v="2019-12-10T00:00:00"/>
    <d v="2019-12-10T00:00:00"/>
    <s v="X"/>
    <s v="x"/>
    <s v="x"/>
    <s v="x"/>
    <s v="MEDIUM"/>
    <x v="0"/>
    <m/>
  </r>
  <r>
    <n v="316"/>
    <x v="3"/>
    <x v="1"/>
    <s v="Internal Audit"/>
    <x v="296"/>
    <x v="2"/>
    <x v="3"/>
    <s v="2S non respecté dans la zone test prise de force._x000a_Chiffons sales au sol._x000a_Canettes vides à plusieurs endroit."/>
    <x v="3"/>
    <s v="X"/>
    <m/>
    <m/>
    <m/>
    <m/>
    <m/>
    <m/>
    <m/>
    <s v="Mise en place d'une ronde 5S."/>
    <s v="M.DAVOINE"/>
    <d v="2019-12-06T00:00:00"/>
    <d v="2019-12-10T00:00:00"/>
    <d v="2019-12-10T00:00:00"/>
    <d v="2019-12-10T00:00:00"/>
    <s v="X"/>
    <s v="x"/>
    <s v="x"/>
    <s v="x"/>
    <s v="LOW"/>
    <x v="0"/>
    <m/>
  </r>
  <r>
    <n v="317"/>
    <x v="3"/>
    <x v="1"/>
    <s v="Internal Audit"/>
    <x v="297"/>
    <x v="2"/>
    <x v="3"/>
    <s v="Armoire éléctrique pas fermé a clé."/>
    <x v="3"/>
    <m/>
    <m/>
    <s v="X"/>
    <m/>
    <m/>
    <m/>
    <m/>
    <m/>
    <s v="Point soldé le 24/08/21"/>
    <s v="M.DAVOINE"/>
    <d v="2019-12-06T00:00:00"/>
    <m/>
    <m/>
    <d v="2021-08-24T00:00:00"/>
    <s v="X"/>
    <s v="x"/>
    <s v="x"/>
    <s v="x"/>
    <s v="LOW"/>
    <x v="0"/>
    <m/>
  </r>
  <r>
    <n v="318"/>
    <x v="3"/>
    <x v="1"/>
    <s v="Internal Audit"/>
    <x v="298"/>
    <x v="2"/>
    <x v="3"/>
    <s v="Pièce au sol sans identification._x000a_Pas de fiche de non-conformité."/>
    <x v="3"/>
    <s v="X"/>
    <m/>
    <m/>
    <m/>
    <m/>
    <m/>
    <m/>
    <m/>
    <s v="Création d'un mode opératoire de gestion des pièces NC. _x000a_Création d'une fiche d'aide aux opérations. "/>
    <s v="M.DAVOINE"/>
    <d v="2019-12-06T00:00:00"/>
    <d v="2019-12-13T00:00:00"/>
    <d v="2019-12-13T00:00:00"/>
    <d v="2019-12-13T00:00:00"/>
    <s v="X"/>
    <s v="x"/>
    <s v="x"/>
    <s v="x"/>
    <s v="LOW"/>
    <x v="0"/>
    <m/>
  </r>
  <r>
    <n v="319"/>
    <x v="3"/>
    <x v="1"/>
    <s v="Internal Audit"/>
    <x v="299"/>
    <x v="2"/>
    <x v="3"/>
    <s v="Contrôle périodiques des clés dynamométriques à mettre à jour. "/>
    <x v="3"/>
    <s v="X"/>
    <m/>
    <m/>
    <m/>
    <m/>
    <m/>
    <m/>
    <m/>
    <s v="Mis à jour des contrôles. _x000a_Affichage de suivi des contrôles des clés. "/>
    <s v="M.DAVOINE"/>
    <d v="2019-12-06T00:00:00"/>
    <d v="2019-12-16T00:00:00"/>
    <d v="2019-12-16T00:00:00"/>
    <d v="2019-12-16T00:00:00"/>
    <s v="X"/>
    <s v="x"/>
    <s v="x"/>
    <s v="x"/>
    <s v="LOW"/>
    <x v="0"/>
    <m/>
  </r>
  <r>
    <n v="320"/>
    <x v="3"/>
    <x v="1"/>
    <s v="Internal Audit"/>
    <x v="300"/>
    <x v="2"/>
    <x v="3"/>
    <s v="Chiffons souillés dans poubelle papier carton."/>
    <x v="3"/>
    <m/>
    <s v="X"/>
    <m/>
    <m/>
    <m/>
    <m/>
    <m/>
    <m/>
    <s v="Rappel sur le tri des déchets."/>
    <s v="M.DAVOINE"/>
    <d v="2019-12-06T00:00:00"/>
    <d v="2019-12-13T00:00:00"/>
    <d v="2019-12-13T00:00:00"/>
    <d v="2019-12-13T00:00:00"/>
    <s v="X"/>
    <s v="x"/>
    <s v="x"/>
    <s v="x"/>
    <s v="LOW"/>
    <x v="0"/>
    <m/>
  </r>
  <r>
    <n v="321"/>
    <x v="3"/>
    <x v="1"/>
    <s v="Internal Audit"/>
    <x v="301"/>
    <x v="2"/>
    <x v="3"/>
    <s v="Caisse remplie de distributeur hydraulique."/>
    <x v="3"/>
    <s v="X"/>
    <m/>
    <m/>
    <m/>
    <m/>
    <m/>
    <m/>
    <m/>
    <s v="Identification des pièces détachées. "/>
    <s v="M.DAVOINE"/>
    <d v="2019-12-06T00:00:00"/>
    <d v="2019-12-16T00:00:00"/>
    <d v="2019-12-16T00:00:00"/>
    <d v="2019-12-16T00:00:00"/>
    <s v="X"/>
    <s v="x"/>
    <s v="x"/>
    <s v="x"/>
    <s v="LOW"/>
    <x v="0"/>
    <m/>
  </r>
  <r>
    <n v="322"/>
    <x v="3"/>
    <x v="1"/>
    <s v="Internal Audit"/>
    <x v="302"/>
    <x v="2"/>
    <x v="3"/>
    <s v="Caisse de clés dynamométriques à évacuer."/>
    <x v="3"/>
    <s v="X"/>
    <m/>
    <m/>
    <m/>
    <m/>
    <m/>
    <m/>
    <m/>
    <s v="Rangements des clés. "/>
    <s v="M.DAVOINE"/>
    <d v="2019-12-06T00:00:00"/>
    <d v="2019-12-12T00:00:00"/>
    <d v="2019-12-12T00:00:00"/>
    <d v="2019-12-12T00:00:00"/>
    <s v="X"/>
    <s v="x"/>
    <s v="x"/>
    <s v="x"/>
    <s v="LOW"/>
    <x v="0"/>
    <m/>
  </r>
  <r>
    <n v="323"/>
    <x v="3"/>
    <x v="1"/>
    <s v="Internal Audit"/>
    <x v="303"/>
    <x v="2"/>
    <x v="3"/>
    <s v="Identification bacs souillés et aérosols à faire."/>
    <x v="3"/>
    <m/>
    <s v="X"/>
    <m/>
    <m/>
    <m/>
    <m/>
    <m/>
    <m/>
    <s v="Identification des bacs "/>
    <s v="M.DAVOINE"/>
    <d v="2019-12-06T00:00:00"/>
    <d v="2019-12-16T00:00:00"/>
    <d v="2019-12-16T00:00:00"/>
    <d v="2019-12-16T00:00:00"/>
    <s v="X"/>
    <s v="x"/>
    <s v="x"/>
    <s v="x"/>
    <s v="LOW"/>
    <x v="0"/>
    <m/>
  </r>
  <r>
    <n v="324"/>
    <x v="3"/>
    <x v="1"/>
    <s v="Internal Audit"/>
    <x v="304"/>
    <x v="2"/>
    <x v="3"/>
    <s v="Fiches environnements à ranger dans un classeur."/>
    <x v="5"/>
    <m/>
    <s v="X"/>
    <m/>
    <m/>
    <m/>
    <m/>
    <m/>
    <m/>
    <s v="Rangements des fiches dans un classeur "/>
    <s v="M.DAVOINE"/>
    <d v="2019-12-06T00:00:00"/>
    <d v="2019-12-16T00:00:00"/>
    <d v="2019-12-16T00:00:00"/>
    <d v="2019-12-16T00:00:00"/>
    <s v="X"/>
    <s v="x"/>
    <s v="x"/>
    <s v="x"/>
    <s v="MEDIUM"/>
    <x v="0"/>
    <m/>
  </r>
  <r>
    <n v="325"/>
    <x v="3"/>
    <x v="1"/>
    <s v="Internal Audit"/>
    <x v="305"/>
    <x v="2"/>
    <x v="3"/>
    <s v="Pas de sable, boudins… dans la zone rework."/>
    <x v="3"/>
    <m/>
    <s v="X"/>
    <m/>
    <m/>
    <m/>
    <m/>
    <m/>
    <m/>
    <s v="Mise en place d'un &quot;kit absorbant&quot;. "/>
    <s v="M.DAVOINE"/>
    <d v="2019-12-06T00:00:00"/>
    <d v="2019-12-22T00:00:00"/>
    <d v="2019-12-22T00:00:00"/>
    <d v="2019-12-22T00:00:00"/>
    <s v="X"/>
    <s v="x"/>
    <s v="x"/>
    <s v="x"/>
    <s v="LOW"/>
    <x v="0"/>
    <m/>
  </r>
  <r>
    <n v="326"/>
    <x v="3"/>
    <x v="1"/>
    <s v="Internal Audit"/>
    <x v="306"/>
    <x v="2"/>
    <x v="13"/>
    <s v="Mélange de papier et gobelets plastique dans une poubelle._x000a_Non respect des critères d'environnement sur le tri des déchets."/>
    <x v="3"/>
    <m/>
    <s v="X"/>
    <m/>
    <m/>
    <m/>
    <m/>
    <m/>
    <m/>
    <s v="Rappel sur le tri des déchets."/>
    <s v="B.Oturbon"/>
    <d v="2019-12-06T00:00:00"/>
    <m/>
    <m/>
    <d v="2021-08-25T00:00:00"/>
    <s v="X"/>
    <s v="x"/>
    <s v="x"/>
    <s v="x"/>
    <s v="LOW"/>
    <x v="0"/>
    <m/>
  </r>
  <r>
    <n v="327"/>
    <x v="3"/>
    <x v="1"/>
    <s v="Internal Audit"/>
    <x v="307"/>
    <x v="2"/>
    <x v="13"/>
    <s v="Clés dynamométriques pour serrage des roues sans date de validité KAKU S."/>
    <x v="0"/>
    <s v="X"/>
    <m/>
    <m/>
    <m/>
    <m/>
    <m/>
    <m/>
    <m/>
    <s v="Vu par E.Delamonica et B.Oturbon. "/>
    <s v="B.Oturbon"/>
    <d v="2019-12-06T00:00:00"/>
    <m/>
    <m/>
    <d v="2021-08-25T00:00:00"/>
    <s v="X"/>
    <s v="x"/>
    <s v="x"/>
    <s v="x"/>
    <s v="MEDIUM"/>
    <x v="0"/>
    <m/>
  </r>
  <r>
    <n v="328"/>
    <x v="3"/>
    <x v="1"/>
    <s v="Internal Audit"/>
    <x v="308"/>
    <x v="2"/>
    <x v="13"/>
    <s v="Voir la validation de la potence du mach MX."/>
    <x v="3"/>
    <m/>
    <m/>
    <s v="X"/>
    <m/>
    <m/>
    <m/>
    <m/>
    <m/>
    <s v="Revoir avec HSE la necessitée ou non de vérifier la potence et l'équilibreur. "/>
    <s v="V.LOMBART_x000a_(E.DELAMONICA)"/>
    <d v="2019-12-06T00:00:00"/>
    <d v="2021-10-29T00:00:00"/>
    <m/>
    <m/>
    <s v="X"/>
    <s v="x"/>
    <m/>
    <m/>
    <s v="LOW"/>
    <x v="1"/>
    <s v="Vu avec Elodie Vanhee le 1 Oct 2021 _x000a_Faire vérifier l'équilibreur. Owner E.Vanhee  DD : 15/10/21_x000a_Voir suivi avec Krista 30/06/22 Vérification qui va être faite par la maintenance cet été 12/08/2022_x000a_Le 31/08/2022"/>
  </r>
  <r>
    <n v="329"/>
    <x v="3"/>
    <x v="1"/>
    <s v="Internal Audit"/>
    <x v="309"/>
    <x v="2"/>
    <x v="13"/>
    <s v="Pressostats MachMX non étalonnés."/>
    <x v="0"/>
    <s v="X"/>
    <m/>
    <m/>
    <m/>
    <m/>
    <m/>
    <m/>
    <m/>
    <s v="To chck verifiactin necessity. "/>
    <s v="V.LOMBART"/>
    <d v="2019-12-06T00:00:00"/>
    <d v="2021-09-29T00:00:00"/>
    <m/>
    <d v="2021-09-29T00:00:00"/>
    <s v="X"/>
    <s v="x"/>
    <s v="x"/>
    <s v="x"/>
    <s v="MEDIUM"/>
    <x v="0"/>
    <s v="Vérification not necessary (no value record only check of pressure presence. "/>
  </r>
  <r>
    <n v="330"/>
    <x v="3"/>
    <x v="1"/>
    <s v="Internal Audit"/>
    <x v="310"/>
    <x v="2"/>
    <x v="13"/>
    <s v="Armoire de produits chimiques ouverte._x000a_Non respect des procédures internes."/>
    <x v="3"/>
    <m/>
    <m/>
    <s v="X"/>
    <m/>
    <m/>
    <m/>
    <m/>
    <m/>
    <s v="Rappel sur la fermeture de l'armoire à produit chimique. "/>
    <s v="M.Devulder"/>
    <d v="2019-12-06T00:00:00"/>
    <d v="2019-12-15T00:00:00"/>
    <m/>
    <d v="2019-12-08T00:00:00"/>
    <s v="X"/>
    <s v="x"/>
    <s v="x"/>
    <s v="x"/>
    <s v="LOW"/>
    <x v="0"/>
    <m/>
  </r>
  <r>
    <n v="331"/>
    <x v="3"/>
    <x v="1"/>
    <s v="Internal Audit"/>
    <x v="311"/>
    <x v="2"/>
    <x v="13"/>
    <s v="Peinture mise dans la zone nettoyant frein."/>
    <x v="3"/>
    <m/>
    <m/>
    <s v="X"/>
    <m/>
    <m/>
    <m/>
    <m/>
    <m/>
    <s v="Vu par E.Delamonica et B.Oturbon. "/>
    <s v="B.Oturbon"/>
    <d v="2019-12-06T00:00:00"/>
    <m/>
    <m/>
    <d v="2021-08-25T00:00:00"/>
    <s v="X"/>
    <s v="x"/>
    <s v="x"/>
    <s v="x"/>
    <s v="LOW"/>
    <x v="0"/>
    <m/>
  </r>
  <r>
    <n v="332"/>
    <x v="3"/>
    <x v="1"/>
    <s v="Internal Audit"/>
    <x v="312"/>
    <x v="2"/>
    <x v="13"/>
    <s v="Clé dynamométrique sans date de validation. "/>
    <x v="0"/>
    <s v="X"/>
    <m/>
    <m/>
    <m/>
    <m/>
    <m/>
    <m/>
    <m/>
    <s v="Vu par E.Delamonica et B.Oturbon. "/>
    <s v="B.Oturbon"/>
    <d v="2019-12-06T00:00:00"/>
    <m/>
    <m/>
    <d v="2021-08-25T00:00:00"/>
    <s v="X"/>
    <s v="x"/>
    <s v="x"/>
    <s v="x"/>
    <s v="MEDIUM"/>
    <x v="0"/>
    <m/>
  </r>
  <r>
    <n v="333"/>
    <x v="3"/>
    <x v="1"/>
    <s v="Internal Audit"/>
    <x v="313"/>
    <x v="2"/>
    <x v="13"/>
    <s v="Appareil avec date d'étalonnage dépassé "/>
    <x v="3"/>
    <s v="X"/>
    <m/>
    <m/>
    <m/>
    <m/>
    <m/>
    <m/>
    <m/>
    <s v="Vu par E.Delamonica et B.Oturbon. "/>
    <s v="B.Oturbon"/>
    <d v="2019-12-06T00:00:00"/>
    <m/>
    <m/>
    <d v="2021-08-25T00:00:00"/>
    <s v="X"/>
    <s v="x"/>
    <s v="x"/>
    <s v="x"/>
    <s v="LOW"/>
    <x v="0"/>
    <m/>
  </r>
  <r>
    <n v="334"/>
    <x v="3"/>
    <x v="1"/>
    <s v="Internal Audit"/>
    <x v="314"/>
    <x v="2"/>
    <x v="13"/>
    <s v="Fût au sol sans identification."/>
    <x v="3"/>
    <m/>
    <s v="X"/>
    <s v="X"/>
    <m/>
    <m/>
    <m/>
    <m/>
    <m/>
    <s v="Vu par E.Delamonica et B.Oturbon. "/>
    <s v="B.Oturbon"/>
    <d v="2019-12-06T00:00:00"/>
    <m/>
    <m/>
    <d v="2021-08-25T00:00:00"/>
    <s v="X"/>
    <s v="x"/>
    <s v="x"/>
    <s v="x"/>
    <s v="LOW"/>
    <x v="0"/>
    <m/>
  </r>
  <r>
    <n v="335"/>
    <x v="3"/>
    <x v="1"/>
    <s v="Internal Audit"/>
    <x v="315"/>
    <x v="2"/>
    <x v="13"/>
    <s v="Pas de fiche FDS pour mousse nettoyante SPUMEX."/>
    <x v="3"/>
    <m/>
    <m/>
    <s v="X"/>
    <m/>
    <m/>
    <m/>
    <m/>
    <m/>
    <s v="Vu par E.Delamonica et B.Oturbon. "/>
    <s v="B.Oturbon"/>
    <d v="2019-12-06T00:00:00"/>
    <m/>
    <m/>
    <d v="2021-08-25T00:00:00"/>
    <s v="X"/>
    <s v="x"/>
    <s v="x"/>
    <s v="x"/>
    <s v="LOW"/>
    <x v="0"/>
    <m/>
  </r>
  <r>
    <n v="336"/>
    <x v="3"/>
    <x v="1"/>
    <s v="Internal Audit"/>
    <x v="316"/>
    <x v="2"/>
    <x v="13"/>
    <s v="Salle PTO : armoire élétrique pas fermée à clé."/>
    <x v="3"/>
    <m/>
    <m/>
    <s v="X"/>
    <m/>
    <m/>
    <m/>
    <m/>
    <m/>
    <s v="Vu par E.Delamonica et B.Oturbon. "/>
    <s v="B.Oturbon"/>
    <d v="2019-12-06T00:00:00"/>
    <m/>
    <m/>
    <d v="2021-08-25T00:00:00"/>
    <s v="X"/>
    <s v="x"/>
    <s v="x"/>
    <s v="x"/>
    <s v="LOW"/>
    <x v="0"/>
    <m/>
  </r>
  <r>
    <n v="337"/>
    <x v="3"/>
    <x v="1"/>
    <s v="Internal Audit"/>
    <x v="317"/>
    <x v="2"/>
    <x v="13"/>
    <s v="Chariots de visite non rangés."/>
    <x v="3"/>
    <m/>
    <m/>
    <s v="X"/>
    <m/>
    <m/>
    <m/>
    <m/>
    <m/>
    <s v="Vu par E.Delamonica et B.Oturbon. "/>
    <s v="B.Oturbon"/>
    <d v="2019-12-06T00:00:00"/>
    <m/>
    <m/>
    <d v="2021-08-25T00:00:00"/>
    <s v="X"/>
    <s v="x"/>
    <s v="x"/>
    <s v="x"/>
    <s v="LOW"/>
    <x v="0"/>
    <m/>
  </r>
  <r>
    <n v="338"/>
    <x v="3"/>
    <x v="1"/>
    <s v="Internal Audit"/>
    <x v="318"/>
    <x v="2"/>
    <x v="13"/>
    <s v="Organigramme à mettre a jour."/>
    <x v="3"/>
    <s v="X"/>
    <m/>
    <m/>
    <m/>
    <m/>
    <m/>
    <m/>
    <m/>
    <s v="Vu par E.Delamonica et B.Oturbon. "/>
    <s v="B.Oturbon"/>
    <d v="2019-12-06T00:00:00"/>
    <m/>
    <m/>
    <d v="2021-08-25T00:00:00"/>
    <s v="X"/>
    <s v="x"/>
    <s v="x"/>
    <s v="x"/>
    <s v="MEDIUM"/>
    <x v="0"/>
    <m/>
  </r>
  <r>
    <n v="339"/>
    <x v="3"/>
    <x v="1"/>
    <s v="Internal Audit"/>
    <x v="319"/>
    <x v="2"/>
    <x v="13"/>
    <s v="Bouton d'arrêt d'urgence caché. "/>
    <x v="0"/>
    <m/>
    <m/>
    <s v="X"/>
    <m/>
    <m/>
    <m/>
    <m/>
    <m/>
    <s v="Vu par E.Delamonica et B.Oturbon. "/>
    <s v="B.Oturbon"/>
    <d v="2019-12-06T00:00:00"/>
    <m/>
    <m/>
    <d v="2021-08-25T00:00:00"/>
    <s v="X"/>
    <s v="x"/>
    <s v="x"/>
    <s v="x"/>
    <s v="MEDIUM"/>
    <x v="0"/>
    <m/>
  </r>
  <r>
    <n v="340"/>
    <x v="3"/>
    <x v="1"/>
    <s v="Internal Audit"/>
    <x v="320"/>
    <x v="2"/>
    <x v="28"/>
    <s v="L'indicateur &quot;ride first time&quot; est à 35% YTD pour un objectif à 55%._x000a_Plusieurs non-conformité son relatives a des pièces manquantes et il n'y a pas d'action planifiées sur ce type de défaut. "/>
    <x v="0"/>
    <s v="X"/>
    <m/>
    <m/>
    <s v="X"/>
    <m/>
    <m/>
    <m/>
    <m/>
    <s v="To run a 6 sigma project &quot;Améliorer la qualité en QC IF&quot; "/>
    <s v="V.LOMBART"/>
    <d v="2019-11-26T00:00:00"/>
    <d v="2020-11-24T00:00:00"/>
    <m/>
    <d v="2020-11-24T00:00:00"/>
    <s v="X"/>
    <s v="x"/>
    <s v="x"/>
    <s v="x"/>
    <s v="MEDIUM"/>
    <x v="0"/>
    <m/>
  </r>
  <r>
    <n v="341"/>
    <x v="3"/>
    <x v="1"/>
    <s v="Internal Audit"/>
    <x v="321"/>
    <x v="2"/>
    <x v="28"/>
    <s v="La procédure PROC-MQ-001 ne précise pas tous les départements acteurs dans la résolution d'une non-conformité. De plus, toutes les NC ne sont pas systématiquement à transmettre au team leader comme le prévoit la procédure. Les défauts C2,C3 et D ne sont pas décrits et il n'y a pas de renvoi à un document associé. "/>
    <x v="0"/>
    <s v="X"/>
    <m/>
    <m/>
    <s v="X"/>
    <m/>
    <m/>
    <m/>
    <m/>
    <s v="Mettre à jour PROC-MQ-001 "/>
    <s v="V.LOMBART"/>
    <d v="2019-11-27T00:00:00"/>
    <d v="2021-10-08T00:00:00"/>
    <m/>
    <m/>
    <s v="X"/>
    <m/>
    <m/>
    <m/>
    <s v="MEDIUM"/>
    <x v="1"/>
    <s v="Nouveau délai 20/05/22_x000a_21/07/22_x000a_16/09/2022_x000a_28/02/2023"/>
  </r>
  <r>
    <n v="342"/>
    <x v="3"/>
    <x v="1"/>
    <s v="Internal Audit"/>
    <x v="322"/>
    <x v="2"/>
    <x v="28"/>
    <s v="La matrice FORM-IM-015A DU 10/11/2016 n'inclut pas le sous processus NC management. "/>
    <x v="3"/>
    <s v="X"/>
    <m/>
    <m/>
    <s v="X"/>
    <m/>
    <m/>
    <m/>
    <m/>
    <s v="Mise à jour du docmuments. 25/08/21"/>
    <s v="V.LOMBART"/>
    <d v="2019-11-28T00:00:00"/>
    <m/>
    <m/>
    <d v="2021-08-25T00:00:00"/>
    <s v="X"/>
    <s v="x"/>
    <s v="x"/>
    <s v="x"/>
    <s v="LOW"/>
    <x v="0"/>
    <m/>
  </r>
  <r>
    <n v="343"/>
    <x v="3"/>
    <x v="1"/>
    <s v="Internal Audit"/>
    <x v="323"/>
    <x v="2"/>
    <x v="28"/>
    <s v="Le SWOT du processus est actualisé cependant les opportunités du processus Management NC ne sont pas toutes planifiées dans l'onglet &quot; action follow-up &quot;."/>
    <x v="0"/>
    <s v="X"/>
    <m/>
    <m/>
    <s v="X"/>
    <m/>
    <m/>
    <m/>
    <m/>
    <m/>
    <s v="V.LOMBART"/>
    <d v="2019-11-29T00:00:00"/>
    <d v="2021-10-08T00:00:00"/>
    <m/>
    <d v="2022-05-30T00:00:00"/>
    <s v="X"/>
    <s v="x"/>
    <s v="x"/>
    <s v="x"/>
    <s v="MEDIUM"/>
    <x v="0"/>
    <s v="OK Vu avec V.Lombart le 30/05/22 plan d'action à jour "/>
  </r>
  <r>
    <n v="344"/>
    <x v="3"/>
    <x v="0"/>
    <s v="External audit"/>
    <x v="324"/>
    <x v="1"/>
    <x v="18"/>
    <s v="4.3.2Exigences légales et autres _x000a_Défaillance identifiée en regard de cette exigence :_x000a_Pas d'infirmière(infirmier)  salarié sur le site alors que l'effectif du site dépasse les 200 personnes._x000a__x000a_Preuve, constat factuel :_x000a_A partir du premier novembre 2019  l'effectif du site s'élevait à 204 personnes sans que pour autant il ait été embauché une infirmière._x000a__x000a_Risque associé :_x000a_Non respect d'une exigence réglementaire et impact sur la gestion et la maitrise  des risques."/>
    <x v="0"/>
    <m/>
    <m/>
    <s v="X"/>
    <m/>
    <s v="Correction :_x000a_Relancer Alliance emploi pour identifier une entreprise partenaire pour mutualiser une infirmière"/>
    <s v="P.VIJAUDON"/>
    <d v="2020-01-24T00:00:00"/>
    <d v="2020-01-24T00:00:00"/>
    <s v="Cause :_x000a_Retard dans le recrutement d'une infirmière à temps partiel du fait que le nombre d'employé dépasse 200 personnes._x000a__x000a_Action Corrective :_x000a_Recruter une infirmière à temps partiel avec le support d'alliance emploi en 2020_x000a_"/>
    <s v="P.Vijaudon"/>
    <d v="2020-01-24T00:00:00"/>
    <d v="2020-06-30T00:00:00"/>
    <d v="2020-08-17T00:00:00"/>
    <d v="2020-08-17T00:00:00"/>
    <s v="X"/>
    <s v="x"/>
    <s v="x"/>
    <s v="x"/>
    <s v="MEDIUM"/>
    <x v="0"/>
    <s v="Une infirmière à temps partiel démarre le 12 Mar.2020"/>
  </r>
  <r>
    <n v="345"/>
    <x v="3"/>
    <x v="0"/>
    <s v="External audit"/>
    <x v="325"/>
    <x v="1"/>
    <x v="27"/>
    <s v="4.3.2 Exigences légales et autres_x000a_Défaillance identifiée en regard de cette exigence :_x000a_Pas d'analyse des risques chimiques sachant qu'il n'existe pas de produits CMR sur le site._x000a__x000a_Preuve, constat factuel :_x000a_A ce jour il n'existe pas d'analyse systématiquement formalisée des risques chimiques ._x000a__x000a_Risque associé :_x000a_Connaissance imparfaite de l'exposition des salariés aux risques chimiques. _x000a_(voir par exemple le cas de la ligne peinture). Ce point est à relier d'autre part au suivi médical._x000a__x000a_"/>
    <x v="0"/>
    <s v="X"/>
    <m/>
    <s v="X"/>
    <m/>
    <s v="Correction :_x000a_Réalisation de l'analyse des risques chimiques de la ligne peinture avec l'outil Seirich"/>
    <s v="E.VANHEE"/>
    <d v="2020-04-17T00:00:00"/>
    <m/>
    <s v="Cause :_x000a_Recensement des produits chimiques sur le site existant, cependant l'analyse de risque n'a pas été prise en compte jusqu'à aujourd'hui._x000a__x000a_Action Corrective :_x000a_Renforcer le suivi réglementaire au travers de l'outil Echoline_x000a_Suivi réalisé, mais donée perdue "/>
    <s v="E.Vanhee"/>
    <d v="2020-01-24T00:00:00"/>
    <d v="2020-04-17T00:00:00"/>
    <d v="2022-01-15T00:00:00"/>
    <d v="2022-01-15T00:00:00"/>
    <s v="X"/>
    <s v="x"/>
    <s v="x"/>
    <s v="x"/>
    <s v="MEDIUM"/>
    <x v="0"/>
    <m/>
  </r>
  <r>
    <n v="346"/>
    <x v="3"/>
    <x v="0"/>
    <s v="External audit"/>
    <x v="326"/>
    <x v="1"/>
    <x v="7"/>
    <s v="6.1.2 Aspects environnementaux_x000d__x000a_Défaillance identifiée en regard de cette exigence :_x000a_Formalisation de l'analyse environnementale (1) et approche cycle de vie _x000d_(2)_x000a__x000a_Preuve, constat factuel :_x000d__x000a_L’analyse environnementale ne permet d’identifier par unité de travail les aspects environnementaux significatifs qui sont par ailleurs connus à savoir les consommations de gaz et d’électricité ainsi que l’utilisation de produits chimiques._x000d__x000a_D'autre part  il n’est pas quantifié pour un tracteur les impacts cycle de vie eqCO2,eq Sb et MJ afin notamment de répondre aux exigences de l'approche cycle de vie._x000d__x000a__x000d__x000a_Risque associé :_x000d__x000a_Connaissance imparfaite des impacts signifcatifs sur l'environnment."/>
    <x v="0"/>
    <m/>
    <s v="X"/>
    <m/>
    <m/>
    <s v="Correction :_x000a_Revoir la structure/ le format de l'analyse environnementale (1)_x000a_Prendre connaissance des supports partagés avec l'auditeur et possibles et se les approprier pour l'approche cycle de vie (2)"/>
    <s v="E.VANHEE"/>
    <d v="2020-01-24T00:00:00"/>
    <d v="2020-01-24T00:00:00"/>
    <s v="Cause :_x000a_Choix du format de l'analyse envirronementale n'est pas pertinente pour l'identification des postes de travail (1)_x000a_Manque de connaissance du pilote de process et de ses ressources (2) _x000a__x000a__x000a_Action Corrective :_x000a_Mettre à jour l'analyse environnementale en utilisant le format selectionné (1)_x000a_Mettre à jour l'approche cycle de vie du tracteur (2)"/>
    <s v="E.Vanhee"/>
    <d v="2020-03-10T00:00:00"/>
    <d v="2020-07-24T00:00:00"/>
    <m/>
    <d v="2020-07-24T00:00:00"/>
    <s v="X"/>
    <s v="x"/>
    <s v="x"/>
    <s v="x"/>
    <s v="MEDIUM"/>
    <x v="0"/>
    <m/>
  </r>
  <r>
    <n v="347"/>
    <x v="3"/>
    <x v="0"/>
    <s v="External audit"/>
    <x v="327"/>
    <x v="1"/>
    <x v="29"/>
    <s v="7.5.3 Maîtrise des informations documentées_x000a_Défaillance identifiée en regard de cette exigence : _x000a_Formalisation de l'analyse environnementale et prise en compte de l'approche cycle de vie._x000a__x000a_Preuve, constat factuel :_x000a_L'ensemble des modes opératoires créé  dans le cadre du processus material handling  n'est pas référencé dans la liste des documents applicables du système de management._x000a__x000a_Ce point a notamment été détecté pour les modes opératoires MO MH 210 et le MO MH 205._x000a__x000a_Ce constat a été renouvelé pour de nombreux autres processus. Beaucoup de documents du système de management n’ont pas été révisés depuis 2016_x000a__x000a_Risque associé :_x000a_Maîtrise incomplète de la gestion documentaire."/>
    <x v="0"/>
    <s v="X"/>
    <m/>
    <m/>
    <m/>
    <s v="Correction :_x000a_Partager avec les pilotes de processus les attentes concernant la mise à jour des supports documentaires"/>
    <s v="V.Lombart"/>
    <d v="2020-01-17T00:00:00"/>
    <d v="2020-01-24T00:00:00"/>
    <s v="Cause :_x000a_Manque d'attention portée par l'organisation sur la mise à jour des supports documentaires._x000a__x000a__x000a_Action Corrective :_x000a_Diffuser les Politiques QSE_x000a_Mettre à jour le manuel qualité._x000a_Faire mettre à jour par les pilotes les différentes Fiches Descriptive des Processus._x000a_"/>
    <s v="V.LOMBART"/>
    <d v="2020-03-10T00:00:00"/>
    <d v="2020-09-18T00:00:00"/>
    <d v="2020-10-05T00:00:00"/>
    <d v="2020-09-18T00:00:00"/>
    <s v="X"/>
    <s v="x"/>
    <s v="x"/>
    <s v="x"/>
    <s v="MEDIUM"/>
    <x v="0"/>
    <m/>
  </r>
  <r>
    <n v="348"/>
    <x v="3"/>
    <x v="0"/>
    <s v="External audit"/>
    <x v="328"/>
    <x v="2"/>
    <x v="2"/>
    <s v="Le module de formation expliquant la signifacation des caractéristiques spéciales (GU MQ 002 B) n'est pas présent dans la liste des documents applicables. "/>
    <x v="3"/>
    <s v="X"/>
    <m/>
    <m/>
    <m/>
    <m/>
    <m/>
    <m/>
    <m/>
    <s v="Diffuser le guide d'utilisateur. "/>
    <s v="V.LOMBART"/>
    <d v="2020-03-10T00:00:00"/>
    <d v="2021-10-01T00:00:00"/>
    <m/>
    <d v="2021-10-13T00:00:00"/>
    <s v="X"/>
    <s v="x"/>
    <s v="x"/>
    <s v="x"/>
    <s v="MEDIUM"/>
    <x v="0"/>
    <m/>
  </r>
  <r>
    <n v="349"/>
    <x v="3"/>
    <x v="0"/>
    <s v="External audit"/>
    <x v="329"/>
    <x v="2"/>
    <x v="5"/>
    <s v="Il n'y a pas de vérification métrologique du moyen INP123 bras FARO dans le logiciel MECASEM depuis le 26/10/2017. "/>
    <x v="3"/>
    <s v="X"/>
    <m/>
    <m/>
    <m/>
    <m/>
    <m/>
    <m/>
    <m/>
    <s v="Vérification du bras faro mise à jour."/>
    <s v="M.Devulder"/>
    <d v="2020-03-10T00:00:00"/>
    <m/>
    <m/>
    <d v="2021-08-25T00:00:00"/>
    <s v="X"/>
    <s v="x"/>
    <s v="x"/>
    <s v="x"/>
    <s v="MEDIUM"/>
    <x v="0"/>
    <m/>
  </r>
  <r>
    <n v="350"/>
    <x v="3"/>
    <x v="0"/>
    <s v="External audit"/>
    <x v="330"/>
    <x v="2"/>
    <x v="12"/>
    <s v="Il a été constaté lors de l'audit des lignes de production que le personnel ne connaissait pas le nombre d'accidents avec arrêt alors que ces statistiques sont suivies et présentés. "/>
    <x v="3"/>
    <s v="X"/>
    <m/>
    <m/>
    <m/>
    <m/>
    <m/>
    <m/>
    <m/>
    <s v="Résultats partégées chaque matin et disponible sur le tableau de cellule. Rappel sur la disponibilités des résultats sur le tableau. Point soldé par E.Delamonica "/>
    <s v="P.Carreau"/>
    <d v="2020-03-10T00:00:00"/>
    <m/>
    <m/>
    <d v="2021-08-24T00:00:00"/>
    <s v="X"/>
    <s v="x"/>
    <s v="x"/>
    <s v="x"/>
    <s v="MEDIUM"/>
    <x v="0"/>
    <m/>
  </r>
  <r>
    <n v="351"/>
    <x v="3"/>
    <x v="0"/>
    <s v="External audit"/>
    <x v="331"/>
    <x v="2"/>
    <x v="30"/>
    <s v="La GMAO ne permet pas de générer des bons de travaux globaux pour une campagne à l'intervention d'un prestataire . D'autres part pas de possibilité d'éditer l'historique d'intervention sur les équipements et d'associer à un bon de travail les comptes rendus des organismes intervenants pour des contrôles réglementaires. "/>
    <x v="3"/>
    <s v="X"/>
    <m/>
    <m/>
    <m/>
    <m/>
    <m/>
    <m/>
    <m/>
    <m/>
    <s v="M.Muylaert"/>
    <d v="2020-03-10T00:00:00"/>
    <m/>
    <m/>
    <m/>
    <m/>
    <m/>
    <m/>
    <m/>
    <s v="MEDIUM"/>
    <x v="2"/>
    <s v="Relance faite le 02/03/2022_x000a_Relance faite le 30/05/2022"/>
  </r>
  <r>
    <n v="352"/>
    <x v="3"/>
    <x v="0"/>
    <s v="External audit"/>
    <x v="332"/>
    <x v="2"/>
    <x v="30"/>
    <s v="Au jour de l'audit bien qu'il a été possible de consulter les habilitations électriques du personnel de maintenance il n'existe pas de procédure expliquant les modalités de consignation. "/>
    <x v="3"/>
    <s v="X"/>
    <m/>
    <m/>
    <m/>
    <m/>
    <m/>
    <m/>
    <m/>
    <m/>
    <s v="M.Muylaert"/>
    <d v="2020-03-10T00:00:00"/>
    <m/>
    <m/>
    <m/>
    <m/>
    <m/>
    <m/>
    <m/>
    <s v="MEDIUM"/>
    <x v="2"/>
    <s v="Relance faite le 02/03/2022_x000a_Relance faite le 30/05/2022"/>
  </r>
  <r>
    <n v="353"/>
    <x v="3"/>
    <x v="0"/>
    <s v="External audit"/>
    <x v="333"/>
    <x v="0"/>
    <x v="7"/>
    <s v="Les exigences de l'arreté prefectoral du 18 Novembre 2014 ne sont pas intégrées dans le réferentiel réglementaire établi par ECHOLINE "/>
    <x v="3"/>
    <s v="X"/>
    <m/>
    <m/>
    <m/>
    <m/>
    <m/>
    <m/>
    <m/>
    <s v="Voir echoline pour l'intégration mais cout trop élevé "/>
    <s v="E.Vanhee"/>
    <d v="2020-03-10T00:00:00"/>
    <m/>
    <m/>
    <d v="2021-08-27T00:00:00"/>
    <s v="X"/>
    <s v="x"/>
    <s v="x"/>
    <s v="x"/>
    <s v="MEDIUM"/>
    <x v="0"/>
    <m/>
  </r>
  <r>
    <n v="354"/>
    <x v="4"/>
    <x v="1"/>
    <s v="Internal audit "/>
    <x v="334"/>
    <x v="2"/>
    <x v="3"/>
    <s v="Des versions de gammes opératoires sont présentes sur un même poste. _x000a_Paragraphe 8.5.1 ISO9001"/>
    <x v="0"/>
    <s v="X"/>
    <m/>
    <m/>
    <m/>
    <m/>
    <m/>
    <m/>
    <m/>
    <s v="Jeter les versions obselètes et ne mettre qu'à disposition les versions à jour. "/>
    <s v="S.Segard "/>
    <d v="2020-06-26T00:00:00"/>
    <d v="2020-06-26T00:00:00"/>
    <d v="2020-06-26T00:00:00"/>
    <m/>
    <s v="X"/>
    <s v="x"/>
    <s v="x"/>
    <s v="x"/>
    <s v="MEDIUM"/>
    <x v="0"/>
    <m/>
  </r>
  <r>
    <n v="355"/>
    <x v="4"/>
    <x v="1"/>
    <s v="Internal audit "/>
    <x v="335"/>
    <x v="2"/>
    <x v="3"/>
    <s v="Des pièces non conformes sont présentes dans la zone sans être identifiés et/ou sont isoléses. _x000a_Exemple : 201 ensembles filtre + cartouche_x000a_Paragraphe 8.7.1 ISO9001"/>
    <x v="0"/>
    <s v="X"/>
    <m/>
    <m/>
    <m/>
    <m/>
    <m/>
    <m/>
    <m/>
    <s v="Identifier (fiches jaune) les pièces en attendant de les ré-équiper pour remise en stock."/>
    <s v="S.Segard "/>
    <d v="2020-06-26T00:00:00"/>
    <d v="2020-08-31T00:00:00"/>
    <m/>
    <m/>
    <s v="X"/>
    <s v="x"/>
    <s v="x"/>
    <s v="x"/>
    <s v="MEDIUM"/>
    <x v="0"/>
    <m/>
  </r>
  <r>
    <n v="356"/>
    <x v="4"/>
    <x v="1"/>
    <s v="Internal audit "/>
    <x v="335"/>
    <x v="2"/>
    <x v="3"/>
    <s v="Des pièces non conformes sont présentes dans la zone sans être identifiés et/ou sont isoléses. _x000a_Exemple : 201 ensembles filtre + cartouche_x000a_Paragraphe 8.7.1 ISO9001"/>
    <x v="0"/>
    <s v="X"/>
    <m/>
    <m/>
    <m/>
    <m/>
    <m/>
    <m/>
    <m/>
    <s v="Jeter les ièces non utilisées et non conformes "/>
    <s v="S.Segard "/>
    <d v="2020-06-26T00:00:00"/>
    <d v="2020-06-30T00:00:00"/>
    <m/>
    <m/>
    <s v="X"/>
    <s v="x"/>
    <s v="x"/>
    <s v="x"/>
    <s v="MEDIUM"/>
    <x v="0"/>
    <m/>
  </r>
</pivotCacheRecords>
</file>

<file path=xl/pivotCache/pivotCacheRecords2.xml><?xml version="1.0" encoding="utf-8"?>
<pivotCacheRecords xmlns="http://schemas.openxmlformats.org/spreadsheetml/2006/main" xmlns:r="http://schemas.openxmlformats.org/officeDocument/2006/relationships" count="565">
  <r>
    <x v="0"/>
    <s v="442-500536 - 1/7"/>
    <x v="0"/>
    <x v="0"/>
    <d v="2016-12-01T00:00:00"/>
    <d v="2016-08-31T00:00:00"/>
    <d v="2017-08-23T00:00:00"/>
    <s v="X"/>
    <s v="x"/>
    <s v="x"/>
    <s v="x"/>
    <x v="0"/>
    <x v="0"/>
  </r>
  <r>
    <x v="0"/>
    <s v="442-500536 - 2/7"/>
    <x v="0"/>
    <x v="0"/>
    <d v="2016-12-01T00:00:00"/>
    <d v="2016-08-31T00:00:00"/>
    <d v="2016-08-31T00:00:00"/>
    <s v="X"/>
    <s v="x"/>
    <s v="x"/>
    <s v="x"/>
    <x v="0"/>
    <x v="1"/>
  </r>
  <r>
    <x v="0"/>
    <s v="442-500536 - 3/7"/>
    <x v="0"/>
    <x v="0"/>
    <d v="2016-12-01T00:00:00"/>
    <d v="2016-08-31T00:00:00"/>
    <d v="2016-08-31T00:00:00"/>
    <s v="X"/>
    <s v="x"/>
    <s v="x"/>
    <s v="x"/>
    <x v="0"/>
    <x v="1"/>
  </r>
  <r>
    <x v="0"/>
    <s v="442-500536 - 4/7"/>
    <x v="0"/>
    <x v="0"/>
    <d v="2016-03-31T00:00:00"/>
    <d v="2016-08-31T00:00:00"/>
    <d v="2016-09-15T00:00:00"/>
    <s v="X"/>
    <s v="x"/>
    <s v="x"/>
    <s v="x"/>
    <x v="0"/>
    <x v="0"/>
  </r>
  <r>
    <x v="0"/>
    <s v="442-500536 - 5/7"/>
    <x v="0"/>
    <x v="0"/>
    <d v="2016-02-28T00:00:00"/>
    <d v="2016-08-31T00:00:00"/>
    <d v="2016-08-25T00:00:00"/>
    <s v="X"/>
    <s v="x"/>
    <s v="x"/>
    <s v="x"/>
    <x v="0"/>
    <x v="0"/>
  </r>
  <r>
    <x v="0"/>
    <s v="442-500536 - 6/7"/>
    <x v="0"/>
    <x v="0"/>
    <d v="2016-02-28T00:00:00"/>
    <d v="2016-08-31T00:00:00"/>
    <d v="2016-06-01T00:00:00"/>
    <s v="X"/>
    <s v="x"/>
    <s v="x"/>
    <s v="x"/>
    <x v="0"/>
    <x v="0"/>
  </r>
  <r>
    <x v="0"/>
    <s v="442-500536 - 7/7"/>
    <x v="0"/>
    <x v="0"/>
    <d v="2016-03-30T00:00:00"/>
    <d v="2016-08-31T00:00:00"/>
    <d v="2016-10-18T00:00:00"/>
    <s v="X"/>
    <s v="x"/>
    <s v="x"/>
    <s v="x"/>
    <x v="0"/>
    <x v="0"/>
  </r>
  <r>
    <x v="1"/>
    <s v="QM 16-1 - 2/6"/>
    <x v="0"/>
    <x v="1"/>
    <d v="2016-10-30T00:00:00"/>
    <d v="2016-10-30T00:00:00"/>
    <d v="2016-10-31T00:00:00"/>
    <s v="X"/>
    <s v="x"/>
    <s v="x"/>
    <s v="x"/>
    <x v="0"/>
    <x v="0"/>
  </r>
  <r>
    <x v="1"/>
    <s v="QM 16-1 - 3/6"/>
    <x v="0"/>
    <x v="1"/>
    <d v="2016-10-30T00:00:00"/>
    <d v="2016-10-30T00:00:00"/>
    <d v="2016-10-03T00:00:00"/>
    <s v="X"/>
    <s v="x"/>
    <s v="x"/>
    <s v="x"/>
    <x v="0"/>
    <x v="1"/>
  </r>
  <r>
    <x v="1"/>
    <s v="SM 16-1 - 2/8"/>
    <x v="1"/>
    <x v="2"/>
    <d v="2016-12-31T00:00:00"/>
    <d v="2016-06-30T00:00:00"/>
    <d v="2016-06-30T00:00:00"/>
    <s v="X"/>
    <s v="x"/>
    <s v="x"/>
    <s v="x"/>
    <x v="0"/>
    <x v="1"/>
  </r>
  <r>
    <x v="1"/>
    <s v="SM 16-1 - 3/8"/>
    <x v="0"/>
    <x v="2"/>
    <d v="2016-06-30T00:00:00"/>
    <d v="2016-10-30T00:00:00"/>
    <d v="2016-10-03T00:00:00"/>
    <s v="X"/>
    <s v="x"/>
    <s v="x"/>
    <s v="x"/>
    <x v="0"/>
    <x v="0"/>
  </r>
  <r>
    <x v="1"/>
    <s v="SM 16-1 - 4/8"/>
    <x v="0"/>
    <x v="2"/>
    <d v="2016-10-14T00:00:00"/>
    <d v="2016-10-30T00:00:00"/>
    <d v="2016-04-30T00:00:00"/>
    <s v="X"/>
    <s v="x"/>
    <s v="x"/>
    <s v="x"/>
    <x v="0"/>
    <x v="1"/>
  </r>
  <r>
    <x v="1"/>
    <s v="EM 16-1 - 1/10"/>
    <x v="1"/>
    <x v="3"/>
    <d v="2016-06-30T00:00:00"/>
    <d v="2016-06-30T00:00:00"/>
    <d v="2016-10-03T00:00:00"/>
    <s v="X"/>
    <s v="x"/>
    <s v="x"/>
    <s v="x"/>
    <x v="0"/>
    <x v="0"/>
  </r>
  <r>
    <x v="1"/>
    <s v="EM 16-1 - 2/10"/>
    <x v="1"/>
    <x v="3"/>
    <d v="2016-10-07T00:00:00"/>
    <d v="2016-06-30T00:00:00"/>
    <d v="2016-10-03T00:00:00"/>
    <s v="X"/>
    <s v="x"/>
    <s v="x"/>
    <s v="x"/>
    <x v="0"/>
    <x v="1"/>
  </r>
  <r>
    <x v="1"/>
    <s v="EM 16-1 - 3/10"/>
    <x v="1"/>
    <x v="3"/>
    <d v="2016-06-30T00:00:00"/>
    <d v="2016-06-30T00:00:00"/>
    <d v="2016-05-30T00:00:00"/>
    <s v="X"/>
    <s v="x"/>
    <s v="x"/>
    <s v="x"/>
    <x v="0"/>
    <x v="1"/>
  </r>
  <r>
    <x v="1"/>
    <s v="EM 16-1 - 4/10"/>
    <x v="2"/>
    <x v="3"/>
    <d v="2016-06-10T00:00:00"/>
    <d v="2016-10-30T00:00:00"/>
    <d v="2016-10-03T00:00:00"/>
    <s v="X"/>
    <s v="x"/>
    <s v="x"/>
    <s v="x"/>
    <x v="0"/>
    <x v="0"/>
  </r>
  <r>
    <x v="1"/>
    <s v="EM 16-1 - 5/10"/>
    <x v="2"/>
    <x v="3"/>
    <d v="2016-12-31T00:00:00"/>
    <d v="2016-10-30T00:00:00"/>
    <d v="2016-11-09T00:00:00"/>
    <s v="X"/>
    <s v="x"/>
    <s v="x"/>
    <s v="x"/>
    <x v="0"/>
    <x v="1"/>
  </r>
  <r>
    <x v="1"/>
    <s v="EM 16-1 - 6/10"/>
    <x v="2"/>
    <x v="3"/>
    <d v="2016-06-17T00:00:00"/>
    <d v="2016-10-30T00:00:00"/>
    <d v="2016-11-10T00:00:00"/>
    <s v="X"/>
    <s v="x"/>
    <s v="x"/>
    <s v="x"/>
    <x v="0"/>
    <x v="0"/>
  </r>
  <r>
    <x v="1"/>
    <s v="EM 16-1 - 7/10"/>
    <x v="2"/>
    <x v="3"/>
    <d v="2016-06-30T00:00:00"/>
    <d v="2016-10-30T00:00:00"/>
    <d v="2016-10-03T00:00:00"/>
    <s v="X"/>
    <s v="x"/>
    <s v="x"/>
    <s v="x"/>
    <x v="0"/>
    <x v="0"/>
  </r>
  <r>
    <x v="1"/>
    <s v="EM 16-1 - 8/10"/>
    <x v="2"/>
    <x v="3"/>
    <d v="2016-11-30T00:00:00"/>
    <d v="2016-10-30T00:00:00"/>
    <d v="2016-10-03T00:00:00"/>
    <s v="X"/>
    <s v="x"/>
    <s v="x"/>
    <s v="x"/>
    <x v="0"/>
    <x v="1"/>
  </r>
  <r>
    <x v="1"/>
    <s v="EM 16-1 - 9/10"/>
    <x v="2"/>
    <x v="3"/>
    <d v="2016-06-30T00:00:00"/>
    <d v="2016-10-30T00:00:00"/>
    <d v="2016-09-15T00:00:00"/>
    <s v="X"/>
    <s v="x"/>
    <s v="x"/>
    <s v="x"/>
    <x v="0"/>
    <x v="0"/>
  </r>
  <r>
    <x v="1"/>
    <s v="PROD 16-1 - 2/6"/>
    <x v="0"/>
    <x v="4"/>
    <d v="2016-10-30T00:00:00"/>
    <d v="2016-10-30T00:00:00"/>
    <d v="2016-11-10T00:00:00"/>
    <s v="X"/>
    <s v="x"/>
    <s v="x"/>
    <s v="x"/>
    <x v="0"/>
    <x v="0"/>
  </r>
  <r>
    <x v="1"/>
    <s v="PROD 16-7 - 1/21"/>
    <x v="1"/>
    <x v="5"/>
    <d v="2016-06-30T00:00:00"/>
    <d v="2016-06-30T00:00:00"/>
    <d v="2016-06-30T00:00:00"/>
    <s v="X"/>
    <s v="x"/>
    <s v="x"/>
    <s v="x"/>
    <x v="0"/>
    <x v="1"/>
  </r>
  <r>
    <x v="1"/>
    <s v="PROD 16-7 - 2/21"/>
    <x v="1"/>
    <x v="5"/>
    <d v="2016-11-30T00:00:00"/>
    <d v="2016-06-30T00:00:00"/>
    <d v="2016-06-30T00:00:00"/>
    <s v="X"/>
    <s v="x"/>
    <s v="x"/>
    <s v="x"/>
    <x v="0"/>
    <x v="1"/>
  </r>
  <r>
    <x v="1"/>
    <s v="PROD 16-7 - 3/21"/>
    <x v="1"/>
    <x v="5"/>
    <d v="2016-06-30T00:00:00"/>
    <d v="2016-06-30T00:00:00"/>
    <d v="2016-06-30T00:00:00"/>
    <s v="X"/>
    <s v="x"/>
    <s v="x"/>
    <s v="x"/>
    <x v="0"/>
    <x v="1"/>
  </r>
  <r>
    <x v="1"/>
    <s v="PROD 16-7 - 4/21"/>
    <x v="0"/>
    <x v="5"/>
    <d v="2016-10-30T00:00:00"/>
    <d v="2016-10-30T00:00:00"/>
    <d v="2016-07-29T00:00:00"/>
    <s v="X"/>
    <s v="x"/>
    <s v="x"/>
    <s v="x"/>
    <x v="0"/>
    <x v="1"/>
  </r>
  <r>
    <x v="1"/>
    <s v="PROD 16-7 - 5/21"/>
    <x v="0"/>
    <x v="5"/>
    <d v="2016-12-31T00:00:00"/>
    <d v="2016-10-30T00:00:00"/>
    <d v="2016-10-30T00:00:00"/>
    <s v="X"/>
    <s v="x"/>
    <s v="x"/>
    <s v="x"/>
    <x v="0"/>
    <x v="1"/>
  </r>
  <r>
    <x v="1"/>
    <s v="PROD 16-7 - 6/21"/>
    <x v="0"/>
    <x v="5"/>
    <d v="2016-10-30T00:00:00"/>
    <d v="2016-10-30T00:00:00"/>
    <d v="2016-07-18T00:00:00"/>
    <s v="X"/>
    <s v="x"/>
    <s v="x"/>
    <s v="x"/>
    <x v="0"/>
    <x v="1"/>
  </r>
  <r>
    <x v="1"/>
    <s v="PROD 16-7 - 7/21"/>
    <x v="0"/>
    <x v="5"/>
    <d v="2016-10-30T00:00:00"/>
    <d v="2016-10-30T00:00:00"/>
    <d v="2016-07-18T00:00:00"/>
    <s v="X"/>
    <s v="x"/>
    <s v="x"/>
    <s v="x"/>
    <x v="0"/>
    <x v="1"/>
  </r>
  <r>
    <x v="1"/>
    <s v="PROD 16-3 - 1/12"/>
    <x v="0"/>
    <x v="4"/>
    <d v="2016-10-30T00:00:00"/>
    <d v="2016-10-30T00:00:00"/>
    <d v="2016-06-01T00:00:00"/>
    <s v="X"/>
    <s v="x"/>
    <s v="x"/>
    <s v="x"/>
    <x v="0"/>
    <x v="1"/>
  </r>
  <r>
    <x v="1"/>
    <s v="PROD 16-3 - 2/12"/>
    <x v="0"/>
    <x v="4"/>
    <d v="2016-10-30T00:00:00"/>
    <d v="2016-10-30T00:00:00"/>
    <d v="2016-06-30T00:00:00"/>
    <s v="X"/>
    <s v="x"/>
    <s v="x"/>
    <s v="x"/>
    <x v="0"/>
    <x v="1"/>
  </r>
  <r>
    <x v="1"/>
    <s v="PROD 16-2 - 2/8"/>
    <x v="1"/>
    <x v="4"/>
    <d v="2016-06-30T00:00:00"/>
    <d v="2016-06-30T00:00:00"/>
    <d v="2016-08-31T00:00:00"/>
    <s v="X"/>
    <s v="x"/>
    <s v="x"/>
    <s v="x"/>
    <x v="0"/>
    <x v="0"/>
  </r>
  <r>
    <x v="1"/>
    <s v="PROD 16-2 - 3/8"/>
    <x v="0"/>
    <x v="4"/>
    <d v="2016-10-30T00:00:00"/>
    <d v="2016-10-30T00:00:00"/>
    <d v="2016-09-30T00:00:00"/>
    <s v="X"/>
    <s v="x"/>
    <s v="x"/>
    <s v="x"/>
    <x v="0"/>
    <x v="1"/>
  </r>
  <r>
    <x v="1"/>
    <s v="PROD 16-6 - 1/16"/>
    <x v="0"/>
    <x v="4"/>
    <d v="2016-10-30T00:00:00"/>
    <d v="2016-10-30T00:00:00"/>
    <d v="2016-09-15T00:00:00"/>
    <s v="X"/>
    <s v="x"/>
    <s v="x"/>
    <s v="x"/>
    <x v="0"/>
    <x v="1"/>
  </r>
  <r>
    <x v="1"/>
    <s v="PROD 16-6 - 2/16"/>
    <x v="0"/>
    <x v="4"/>
    <d v="2016-10-30T00:00:00"/>
    <d v="2016-10-30T00:00:00"/>
    <d v="2016-09-15T00:00:00"/>
    <s v="X"/>
    <s v="x"/>
    <s v="x"/>
    <s v="x"/>
    <x v="0"/>
    <x v="1"/>
  </r>
  <r>
    <x v="1"/>
    <s v="PROD 16-6 - 3/16"/>
    <x v="0"/>
    <x v="4"/>
    <d v="2016-10-30T00:00:00"/>
    <d v="2016-10-30T00:00:00"/>
    <d v="2016-09-15T00:00:00"/>
    <s v="X"/>
    <s v="x"/>
    <s v="x"/>
    <s v="x"/>
    <x v="0"/>
    <x v="1"/>
  </r>
  <r>
    <x v="1"/>
    <s v="PROD 16-6 - 4/16"/>
    <x v="0"/>
    <x v="4"/>
    <d v="2016-10-30T00:00:00"/>
    <d v="2016-10-30T00:00:00"/>
    <d v="2016-05-31T00:00:00"/>
    <s v="X"/>
    <s v="x"/>
    <s v="x"/>
    <s v="x"/>
    <x v="0"/>
    <x v="1"/>
  </r>
  <r>
    <x v="1"/>
    <s v="PROD 16-6 - 5/16"/>
    <x v="0"/>
    <x v="4"/>
    <d v="2016-12-31T00:00:00"/>
    <d v="2016-10-30T00:00:00"/>
    <d v="2016-10-30T00:00:00"/>
    <s v="X"/>
    <s v="x"/>
    <s v="x"/>
    <s v="x"/>
    <x v="0"/>
    <x v="1"/>
  </r>
  <r>
    <x v="1"/>
    <s v="PROD 16-6 - 6/16"/>
    <x v="0"/>
    <x v="4"/>
    <d v="2016-10-30T00:00:00"/>
    <d v="2016-10-30T00:00:00"/>
    <d v="2016-05-20T00:00:00"/>
    <s v="X"/>
    <s v="x"/>
    <s v="x"/>
    <s v="x"/>
    <x v="0"/>
    <x v="1"/>
  </r>
  <r>
    <x v="1"/>
    <s v="PROD 16-6 - 7/16"/>
    <x v="0"/>
    <x v="4"/>
    <d v="2016-12-30T00:00:00"/>
    <d v="2016-10-30T00:00:00"/>
    <d v="2016-10-30T00:00:00"/>
    <s v="X"/>
    <s v="x"/>
    <s v="x"/>
    <s v="x"/>
    <x v="0"/>
    <x v="1"/>
  </r>
  <r>
    <x v="1"/>
    <s v="PROD 16-4 - 1/10"/>
    <x v="1"/>
    <x v="5"/>
    <d v="2017-12-30T00:00:00"/>
    <d v="2017-12-30T00:00:00"/>
    <d v="2017-12-22T00:00:00"/>
    <s v="X"/>
    <s v="x"/>
    <s v="x"/>
    <s v="x"/>
    <x v="0"/>
    <x v="1"/>
  </r>
  <r>
    <x v="1"/>
    <s v="PROD 16-4 - 2/10"/>
    <x v="0"/>
    <x v="5"/>
    <d v="2016-10-30T00:00:00"/>
    <d v="2016-10-30T00:00:00"/>
    <d v="2016-09-15T00:00:00"/>
    <s v="X"/>
    <s v="x"/>
    <s v="x"/>
    <s v="x"/>
    <x v="0"/>
    <x v="1"/>
  </r>
  <r>
    <x v="1"/>
    <s v="PROD 16-4 - 3/10"/>
    <x v="0"/>
    <x v="5"/>
    <d v="2016-11-30T00:00:00"/>
    <d v="2016-10-30T00:00:00"/>
    <d v="2016-10-30T00:00:00"/>
    <s v="X"/>
    <s v="x"/>
    <s v="x"/>
    <s v="x"/>
    <x v="0"/>
    <x v="1"/>
  </r>
  <r>
    <x v="1"/>
    <s v="PROD 16-4 - 4/10"/>
    <x v="0"/>
    <x v="5"/>
    <d v="2016-10-30T00:00:00"/>
    <d v="2016-10-30T00:00:00"/>
    <d v="2016-09-15T00:00:00"/>
    <s v="X"/>
    <s v="x"/>
    <s v="x"/>
    <s v="x"/>
    <x v="0"/>
    <x v="1"/>
  </r>
  <r>
    <x v="1"/>
    <s v="PROD 16-4 - 5/10"/>
    <x v="0"/>
    <x v="5"/>
    <d v="2016-11-30T00:00:00"/>
    <d v="2016-10-30T00:00:00"/>
    <d v="2016-10-30T00:00:00"/>
    <s v="X"/>
    <s v="x"/>
    <s v="x"/>
    <s v="x"/>
    <x v="0"/>
    <x v="1"/>
  </r>
  <r>
    <x v="1"/>
    <s v="PROD 16-4 - 6/10"/>
    <x v="0"/>
    <x v="5"/>
    <d v="2016-10-30T00:00:00"/>
    <d v="2016-10-30T00:00:00"/>
    <d v="2016-09-15T00:00:00"/>
    <s v="X"/>
    <s v="x"/>
    <s v="x"/>
    <s v="x"/>
    <x v="0"/>
    <x v="1"/>
  </r>
  <r>
    <x v="1"/>
    <s v="PROD 16-5 - 1/12"/>
    <x v="1"/>
    <x v="5"/>
    <d v="2016-06-30T00:00:00"/>
    <d v="2016-06-30T00:00:00"/>
    <d v="2016-06-30T00:00:00"/>
    <s v="X"/>
    <s v="x"/>
    <s v="x"/>
    <s v="x"/>
    <x v="0"/>
    <x v="1"/>
  </r>
  <r>
    <x v="1"/>
    <s v="PROD 16-5 - 2/12"/>
    <x v="1"/>
    <x v="5"/>
    <d v="2017-08-30T00:00:00"/>
    <m/>
    <d v="2017-08-23T00:00:00"/>
    <s v="X"/>
    <s v="x"/>
    <s v="x"/>
    <s v="x"/>
    <x v="0"/>
    <x v="1"/>
  </r>
  <r>
    <x v="1"/>
    <s v="PROD 16-5 - 3/12"/>
    <x v="1"/>
    <x v="5"/>
    <d v="2016-06-30T00:00:00"/>
    <m/>
    <d v="2016-09-05T00:00:00"/>
    <s v="X"/>
    <s v="x"/>
    <s v="x"/>
    <s v="x"/>
    <x v="0"/>
    <x v="0"/>
  </r>
  <r>
    <x v="1"/>
    <s v="PROD 16-5 - 4/12"/>
    <x v="0"/>
    <x v="5"/>
    <d v="2016-10-30T00:00:00"/>
    <m/>
    <d v="2016-09-15T00:00:00"/>
    <s v="X"/>
    <s v="x"/>
    <s v="x"/>
    <s v="x"/>
    <x v="0"/>
    <x v="1"/>
  </r>
  <r>
    <x v="1"/>
    <s v="PROD 16-5 - 5/12"/>
    <x v="0"/>
    <x v="5"/>
    <d v="2016-11-30T00:00:00"/>
    <m/>
    <d v="2016-10-30T00:00:00"/>
    <s v="X"/>
    <s v="x"/>
    <s v="x"/>
    <s v="x"/>
    <x v="0"/>
    <x v="1"/>
  </r>
  <r>
    <x v="1"/>
    <s v="PROD 16-5 - 6/12"/>
    <x v="0"/>
    <x v="5"/>
    <d v="2016-10-30T00:00:00"/>
    <m/>
    <d v="2016-10-16T00:00:00"/>
    <s v="X"/>
    <s v="x"/>
    <s v="x"/>
    <s v="x"/>
    <x v="0"/>
    <x v="1"/>
  </r>
  <r>
    <x v="1"/>
    <s v="PROD 16-5 - 7/12"/>
    <x v="0"/>
    <x v="5"/>
    <d v="2016-12-31T00:00:00"/>
    <m/>
    <d v="2016-10-30T00:00:00"/>
    <s v="X"/>
    <s v="x"/>
    <s v="x"/>
    <s v="x"/>
    <x v="0"/>
    <x v="1"/>
  </r>
  <r>
    <x v="1"/>
    <s v="QC 16-1 - 17/30"/>
    <x v="1"/>
    <x v="4"/>
    <d v="2016-06-30T00:00:00"/>
    <d v="2016-06-30T00:00:00"/>
    <d v="2016-10-18T00:00:00"/>
    <s v="X"/>
    <s v="x"/>
    <s v="x"/>
    <s v="x"/>
    <x v="0"/>
    <x v="0"/>
  </r>
  <r>
    <x v="1"/>
    <s v="QC 16-1 - 18/30"/>
    <x v="1"/>
    <x v="4"/>
    <d v="2016-08-30T00:00:00"/>
    <d v="2016-06-30T00:00:00"/>
    <d v="2016-08-26T00:00:00"/>
    <s v="X"/>
    <s v="x"/>
    <s v="x"/>
    <s v="x"/>
    <x v="0"/>
    <x v="1"/>
  </r>
  <r>
    <x v="1"/>
    <s v="QC 16-1 - 19/30"/>
    <x v="1"/>
    <x v="4"/>
    <d v="2016-06-30T00:00:00"/>
    <d v="2016-06-30T00:00:00"/>
    <d v="2016-07-08T00:00:00"/>
    <s v="X"/>
    <s v="x"/>
    <s v="x"/>
    <s v="x"/>
    <x v="0"/>
    <x v="0"/>
  </r>
  <r>
    <x v="1"/>
    <s v="QC 16-1 - 20/30"/>
    <x v="1"/>
    <x v="4"/>
    <d v="2016-05-15T00:00:00"/>
    <d v="2016-06-30T00:00:00"/>
    <d v="2016-09-09T00:00:00"/>
    <s v="X"/>
    <s v="x"/>
    <s v="x"/>
    <s v="x"/>
    <x v="0"/>
    <x v="0"/>
  </r>
  <r>
    <x v="1"/>
    <s v="QC 16-1 - 21/30"/>
    <x v="1"/>
    <x v="4"/>
    <d v="2016-05-30T00:00:00"/>
    <d v="2016-06-30T00:00:00"/>
    <d v="2016-05-15T00:00:00"/>
    <s v="X"/>
    <s v="x"/>
    <s v="x"/>
    <s v="x"/>
    <x v="0"/>
    <x v="1"/>
  </r>
  <r>
    <x v="1"/>
    <s v="QC 16-1 - 22/30"/>
    <x v="1"/>
    <x v="4"/>
    <d v="2016-05-12T00:00:00"/>
    <d v="2016-06-30T00:00:00"/>
    <d v="2016-05-12T00:00:00"/>
    <s v="X"/>
    <s v="x"/>
    <s v="x"/>
    <s v="x"/>
    <x v="0"/>
    <x v="1"/>
  </r>
  <r>
    <x v="1"/>
    <s v="QC 16-1 - 23/30"/>
    <x v="0"/>
    <x v="4"/>
    <d v="2016-06-30T00:00:00"/>
    <d v="2016-10-30T00:00:00"/>
    <d v="2016-06-30T00:00:00"/>
    <s v="X"/>
    <s v="x"/>
    <s v="x"/>
    <s v="x"/>
    <x v="0"/>
    <x v="1"/>
  </r>
  <r>
    <x v="1"/>
    <s v="QC 16-1 - 24/30"/>
    <x v="0"/>
    <x v="4"/>
    <d v="2016-06-30T00:00:00"/>
    <d v="2016-10-30T00:00:00"/>
    <d v="2016-07-13T00:00:00"/>
    <s v="X"/>
    <s v="x"/>
    <s v="x"/>
    <s v="x"/>
    <x v="0"/>
    <x v="0"/>
  </r>
  <r>
    <x v="1"/>
    <s v="QC 16-1 - 25/30"/>
    <x v="0"/>
    <x v="4"/>
    <d v="2016-05-30T00:00:00"/>
    <d v="2016-10-30T00:00:00"/>
    <d v="2016-05-27T00:00:00"/>
    <s v="X"/>
    <s v="x"/>
    <s v="x"/>
    <s v="x"/>
    <x v="0"/>
    <x v="1"/>
  </r>
  <r>
    <x v="1"/>
    <s v="QC 16-1 - 26/30"/>
    <x v="0"/>
    <x v="4"/>
    <d v="2016-06-30T00:00:00"/>
    <d v="2016-10-30T00:00:00"/>
    <d v="2016-09-16T00:00:00"/>
    <s v="X"/>
    <s v="x"/>
    <s v="x"/>
    <s v="x"/>
    <x v="0"/>
    <x v="0"/>
  </r>
  <r>
    <x v="1"/>
    <s v="QC 16-1 - 27/30"/>
    <x v="0"/>
    <x v="4"/>
    <d v="2016-06-30T00:00:00"/>
    <d v="2016-10-30T00:00:00"/>
    <d v="2016-07-13T00:00:00"/>
    <s v="X"/>
    <s v="x"/>
    <s v="x"/>
    <s v="x"/>
    <x v="0"/>
    <x v="0"/>
  </r>
  <r>
    <x v="1"/>
    <s v="QC 16-1 - 28/30"/>
    <x v="0"/>
    <x v="4"/>
    <d v="2016-05-30T00:00:00"/>
    <d v="2016-10-30T00:00:00"/>
    <d v="2015-05-25T00:00:00"/>
    <s v="X"/>
    <s v="x"/>
    <s v="x"/>
    <s v="x"/>
    <x v="0"/>
    <x v="1"/>
  </r>
  <r>
    <x v="1"/>
    <s v="QC 16-1 - 29/30"/>
    <x v="0"/>
    <x v="4"/>
    <d v="2016-05-30T00:00:00"/>
    <d v="2016-10-30T00:00:00"/>
    <d v="2016-05-13T00:00:00"/>
    <s v="X"/>
    <s v="x"/>
    <s v="x"/>
    <s v="x"/>
    <x v="0"/>
    <x v="1"/>
  </r>
  <r>
    <x v="1"/>
    <s v="QC 16-1 - 30/30"/>
    <x v="0"/>
    <x v="4"/>
    <d v="2016-12-31T00:00:00"/>
    <m/>
    <d v="2016-10-30T00:00:00"/>
    <s v="X"/>
    <s v="x"/>
    <s v="x"/>
    <s v="x"/>
    <x v="0"/>
    <x v="1"/>
  </r>
  <r>
    <x v="1"/>
    <s v="PC 16-1 - 1/10"/>
    <x v="1"/>
    <x v="3"/>
    <d v="2016-12-31T00:00:00"/>
    <d v="2016-06-30T00:00:00"/>
    <d v="2016-12-01T00:00:00"/>
    <s v="X"/>
    <s v="x"/>
    <s v="x"/>
    <s v="x"/>
    <x v="0"/>
    <x v="1"/>
  </r>
  <r>
    <x v="1"/>
    <s v="PC 16-1 - 2/10"/>
    <x v="0"/>
    <x v="3"/>
    <d v="2016-10-30T00:00:00"/>
    <d v="2016-10-30T00:00:00"/>
    <d v="2016-10-03T00:00:00"/>
    <s v="X"/>
    <s v="x"/>
    <s v="x"/>
    <s v="x"/>
    <x v="0"/>
    <x v="1"/>
  </r>
  <r>
    <x v="1"/>
    <s v="PC 16-1 - 3/10"/>
    <x v="0"/>
    <x v="3"/>
    <d v="2016-12-31T00:00:00"/>
    <d v="2016-10-30T00:00:00"/>
    <d v="2016-10-30T00:00:00"/>
    <s v="X"/>
    <s v="x"/>
    <s v="x"/>
    <s v="x"/>
    <x v="0"/>
    <x v="1"/>
  </r>
  <r>
    <x v="1"/>
    <s v="PC 16-1 - 4/10"/>
    <x v="0"/>
    <x v="3"/>
    <d v="2016-10-30T00:00:00"/>
    <d v="2016-10-30T00:00:00"/>
    <d v="2016-08-22T00:00:00"/>
    <s v="X"/>
    <s v="x"/>
    <s v="x"/>
    <s v="x"/>
    <x v="0"/>
    <x v="1"/>
  </r>
  <r>
    <x v="1"/>
    <s v="PC 16-1 - 5/10"/>
    <x v="0"/>
    <x v="3"/>
    <d v="2016-11-30T00:00:00"/>
    <d v="2016-10-30T00:00:00"/>
    <d v="2016-10-30T00:00:00"/>
    <s v="X"/>
    <s v="x"/>
    <s v="x"/>
    <s v="x"/>
    <x v="0"/>
    <x v="1"/>
  </r>
  <r>
    <x v="1"/>
    <s v="PC 16-1 - 6/10"/>
    <x v="0"/>
    <x v="3"/>
    <d v="2016-12-31T00:00:00"/>
    <d v="2016-10-30T00:00:00"/>
    <d v="2016-10-30T00:00:00"/>
    <s v="X"/>
    <s v="x"/>
    <s v="x"/>
    <s v="x"/>
    <x v="0"/>
    <x v="1"/>
  </r>
  <r>
    <x v="1"/>
    <s v="PC 16-1 - 7/10"/>
    <x v="0"/>
    <x v="3"/>
    <d v="2016-10-30T00:00:00"/>
    <d v="2016-10-30T00:00:00"/>
    <d v="2016-07-15T00:00:00"/>
    <s v="X"/>
    <s v="x"/>
    <s v="x"/>
    <s v="x"/>
    <x v="0"/>
    <x v="1"/>
  </r>
  <r>
    <x v="1"/>
    <s v="MH 16-1 - 1/20"/>
    <x v="0"/>
    <x v="3"/>
    <d v="2016-10-30T00:00:00"/>
    <d v="2016-10-30T00:00:00"/>
    <d v="2016-10-03T00:00:00"/>
    <s v="X"/>
    <s v="x"/>
    <s v="x"/>
    <s v="x"/>
    <x v="0"/>
    <x v="1"/>
  </r>
  <r>
    <x v="1"/>
    <s v="MH 16-1 - 2/20"/>
    <x v="0"/>
    <x v="3"/>
    <d v="2016-10-30T00:00:00"/>
    <d v="2016-10-30T00:00:00"/>
    <d v="2016-10-03T00:00:00"/>
    <s v="X"/>
    <s v="x"/>
    <s v="x"/>
    <s v="x"/>
    <x v="0"/>
    <x v="1"/>
  </r>
  <r>
    <x v="1"/>
    <s v="MH 16-1 - 3/20"/>
    <x v="0"/>
    <x v="3"/>
    <d v="2016-10-30T00:00:00"/>
    <d v="2016-10-30T00:00:00"/>
    <d v="2016-10-03T00:00:00"/>
    <s v="X"/>
    <s v="x"/>
    <s v="x"/>
    <s v="x"/>
    <x v="0"/>
    <x v="1"/>
  </r>
  <r>
    <x v="1"/>
    <s v="MH 16-1 - 4/20"/>
    <x v="0"/>
    <x v="3"/>
    <d v="2016-12-31T00:00:00"/>
    <d v="2016-10-30T00:00:00"/>
    <d v="2016-10-30T00:00:00"/>
    <s v="X"/>
    <s v="x"/>
    <s v="x"/>
    <s v="x"/>
    <x v="0"/>
    <x v="1"/>
  </r>
  <r>
    <x v="1"/>
    <s v="MH 16-1 - 5/20"/>
    <x v="0"/>
    <x v="3"/>
    <d v="2016-12-31T00:00:00"/>
    <d v="2016-10-30T00:00:00"/>
    <d v="2016-10-30T00:00:00"/>
    <s v="X"/>
    <s v="x"/>
    <s v="x"/>
    <s v="x"/>
    <x v="0"/>
    <x v="1"/>
  </r>
  <r>
    <x v="1"/>
    <s v="MH 16-1 - 6/20"/>
    <x v="0"/>
    <x v="3"/>
    <d v="2017-06-30T00:00:00"/>
    <d v="2016-10-30T00:00:00"/>
    <d v="2016-10-30T00:00:00"/>
    <s v="X"/>
    <s v="x"/>
    <s v="x"/>
    <s v="x"/>
    <x v="0"/>
    <x v="1"/>
  </r>
  <r>
    <x v="1"/>
    <s v="MH 16-1 - 7/20"/>
    <x v="0"/>
    <x v="3"/>
    <d v="2016-10-30T00:00:00"/>
    <d v="2016-10-30T00:00:00"/>
    <d v="2016-09-15T00:00:00"/>
    <s v="X"/>
    <s v="x"/>
    <s v="x"/>
    <s v="x"/>
    <x v="0"/>
    <x v="1"/>
  </r>
  <r>
    <x v="1"/>
    <s v="MH 16-1 - 8/20"/>
    <x v="0"/>
    <x v="3"/>
    <d v="2016-10-30T00:00:00"/>
    <d v="2016-10-30T00:00:00"/>
    <d v="2016-08-22T00:00:00"/>
    <s v="X"/>
    <s v="x"/>
    <s v="x"/>
    <s v="x"/>
    <x v="0"/>
    <x v="1"/>
  </r>
  <r>
    <x v="1"/>
    <s v="MH 16-1 - 9/20"/>
    <x v="0"/>
    <x v="3"/>
    <d v="2016-10-30T00:00:00"/>
    <d v="2016-10-30T00:00:00"/>
    <d v="2016-08-23T00:00:00"/>
    <s v="X"/>
    <s v="x"/>
    <s v="x"/>
    <s v="x"/>
    <x v="0"/>
    <x v="1"/>
  </r>
  <r>
    <x v="1"/>
    <s v="MH 16-1 - 10/20"/>
    <x v="0"/>
    <x v="3"/>
    <d v="2016-11-30T00:00:00"/>
    <d v="2016-10-30T00:00:00"/>
    <d v="2016-11-06T00:00:00"/>
    <s v="X"/>
    <s v="x"/>
    <s v="x"/>
    <s v="x"/>
    <x v="0"/>
    <x v="1"/>
  </r>
  <r>
    <x v="1"/>
    <s v="MH 16-1 - 11/20"/>
    <x v="0"/>
    <x v="3"/>
    <d v="2016-10-30T00:00:00"/>
    <d v="2016-10-30T00:00:00"/>
    <d v="2016-09-30T00:00:00"/>
    <s v="X"/>
    <s v="x"/>
    <s v="x"/>
    <s v="x"/>
    <x v="0"/>
    <x v="1"/>
  </r>
  <r>
    <x v="1"/>
    <s v="MH 16-1 - 12/20"/>
    <x v="0"/>
    <x v="3"/>
    <d v="2016-10-30T00:00:00"/>
    <d v="2016-10-30T00:00:00"/>
    <d v="2016-09-15T00:00:00"/>
    <s v="X"/>
    <s v="x"/>
    <s v="x"/>
    <s v="x"/>
    <x v="0"/>
    <x v="1"/>
  </r>
  <r>
    <x v="1"/>
    <s v="MH 16-1 - 13/20"/>
    <x v="0"/>
    <x v="3"/>
    <d v="2016-10-30T00:00:00"/>
    <d v="2016-10-30T00:00:00"/>
    <d v="2016-09-15T00:00:00"/>
    <s v="X"/>
    <s v="x"/>
    <s v="x"/>
    <s v="x"/>
    <x v="0"/>
    <x v="1"/>
  </r>
  <r>
    <x v="1"/>
    <s v="MH 16-1 - 14/20"/>
    <x v="0"/>
    <x v="3"/>
    <d v="2016-11-30T00:00:00"/>
    <d v="2016-10-30T00:00:00"/>
    <d v="2016-10-30T00:00:00"/>
    <s v="X"/>
    <s v="x"/>
    <s v="x"/>
    <s v="x"/>
    <x v="0"/>
    <x v="1"/>
  </r>
  <r>
    <x v="1"/>
    <s v="MH 16-1 - 15/20"/>
    <x v="0"/>
    <x v="3"/>
    <d v="2016-11-30T00:00:00"/>
    <d v="2016-10-30T00:00:00"/>
    <d v="2016-10-30T00:00:00"/>
    <s v="X"/>
    <s v="x"/>
    <s v="x"/>
    <s v="x"/>
    <x v="0"/>
    <x v="1"/>
  </r>
  <r>
    <x v="1"/>
    <s v="MH 16-1 - 16/20"/>
    <x v="0"/>
    <x v="3"/>
    <d v="2016-10-30T00:00:00"/>
    <d v="2016-10-30T00:00:00"/>
    <d v="2016-09-15T00:00:00"/>
    <s v="X"/>
    <s v="x"/>
    <s v="x"/>
    <s v="x"/>
    <x v="0"/>
    <x v="1"/>
  </r>
  <r>
    <x v="1"/>
    <s v="PUR 16-1 - 1/4"/>
    <x v="1"/>
    <x v="3"/>
    <d v="2016-09-30T00:00:00"/>
    <d v="2016-06-30T00:00:00"/>
    <d v="2016-10-07T00:00:00"/>
    <s v="X"/>
    <s v="x"/>
    <s v="x"/>
    <s v="x"/>
    <x v="0"/>
    <x v="0"/>
  </r>
  <r>
    <x v="1"/>
    <s v="PUR 16-1 - 2/4"/>
    <x v="0"/>
    <x v="3"/>
    <d v="2016-10-30T00:00:00"/>
    <d v="2016-10-30T00:00:00"/>
    <d v="2016-07-15T00:00:00"/>
    <s v="X"/>
    <s v="x"/>
    <s v="x"/>
    <s v="x"/>
    <x v="0"/>
    <x v="1"/>
  </r>
  <r>
    <x v="1"/>
    <s v="PUR 16-1 - 3/4"/>
    <x v="0"/>
    <x v="3"/>
    <d v="2016-12-31T00:00:00"/>
    <d v="2016-10-30T00:00:00"/>
    <d v="2016-10-30T00:00:00"/>
    <s v="X"/>
    <s v="x"/>
    <s v="x"/>
    <s v="x"/>
    <x v="0"/>
    <x v="1"/>
  </r>
  <r>
    <x v="1"/>
    <s v="PUR 16-1 - 4/4"/>
    <x v="0"/>
    <x v="3"/>
    <d v="2016-10-30T00:00:00"/>
    <d v="2016-10-30T00:00:00"/>
    <d v="2016-09-15T00:00:00"/>
    <s v="X"/>
    <s v="x"/>
    <s v="x"/>
    <s v="x"/>
    <x v="0"/>
    <x v="1"/>
  </r>
  <r>
    <x v="1"/>
    <s v="PS 16-3 - 1/9"/>
    <x v="1"/>
    <x v="3"/>
    <d v="2016-04-28T00:00:00"/>
    <d v="2016-06-30T00:00:00"/>
    <d v="2016-04-28T00:00:00"/>
    <s v="X"/>
    <s v="x"/>
    <s v="x"/>
    <s v="x"/>
    <x v="0"/>
    <x v="1"/>
  </r>
  <r>
    <x v="1"/>
    <s v="PS 16-3 - 2/9"/>
    <x v="0"/>
    <x v="3"/>
    <d v="2016-06-30T00:00:00"/>
    <d v="2016-10-30T00:00:00"/>
    <d v="2016-06-30T00:00:00"/>
    <s v="X"/>
    <s v="x"/>
    <s v="x"/>
    <s v="x"/>
    <x v="0"/>
    <x v="1"/>
  </r>
  <r>
    <x v="1"/>
    <s v="PS 16-3 - 3/9"/>
    <x v="0"/>
    <x v="3"/>
    <d v="2016-10-30T00:00:00"/>
    <d v="2016-10-30T00:00:00"/>
    <d v="2016-11-10T00:00:00"/>
    <s v="X"/>
    <s v="x"/>
    <s v="x"/>
    <s v="x"/>
    <x v="0"/>
    <x v="0"/>
  </r>
  <r>
    <x v="1"/>
    <s v="PS 16-3 - 4/9"/>
    <x v="0"/>
    <x v="3"/>
    <d v="2016-12-31T00:00:00"/>
    <d v="2016-10-30T00:00:00"/>
    <d v="2016-10-30T00:00:00"/>
    <s v="X"/>
    <s v="x"/>
    <s v="x"/>
    <s v="x"/>
    <x v="0"/>
    <x v="1"/>
  </r>
  <r>
    <x v="1"/>
    <s v="PS 16-3 - 5/9"/>
    <x v="0"/>
    <x v="3"/>
    <d v="2016-10-30T00:00:00"/>
    <d v="2016-10-30T00:00:00"/>
    <d v="2016-11-10T00:00:00"/>
    <s v="X"/>
    <s v="x"/>
    <s v="x"/>
    <s v="x"/>
    <x v="0"/>
    <x v="0"/>
  </r>
  <r>
    <x v="1"/>
    <s v="PS 16-3 - 6/9"/>
    <x v="0"/>
    <x v="3"/>
    <d v="2016-10-30T00:00:00"/>
    <d v="2016-10-30T00:00:00"/>
    <d v="2016-10-03T00:00:00"/>
    <s v="X"/>
    <s v="x"/>
    <s v="x"/>
    <s v="x"/>
    <x v="0"/>
    <x v="1"/>
  </r>
  <r>
    <x v="1"/>
    <s v="PS 16-3 - 7/9"/>
    <x v="0"/>
    <x v="3"/>
    <d v="2016-12-31T00:00:00"/>
    <d v="2016-10-30T00:00:00"/>
    <d v="2016-10-30T00:00:00"/>
    <s v="X"/>
    <s v="x"/>
    <s v="x"/>
    <s v="x"/>
    <x v="0"/>
    <x v="1"/>
  </r>
  <r>
    <x v="1"/>
    <s v="PS 16-3 - 8/9"/>
    <x v="0"/>
    <x v="3"/>
    <d v="2016-10-30T00:00:00"/>
    <d v="2016-10-30T00:00:00"/>
    <d v="2016-10-03T00:00:00"/>
    <s v="X"/>
    <s v="x"/>
    <s v="x"/>
    <s v="x"/>
    <x v="0"/>
    <x v="1"/>
  </r>
  <r>
    <x v="1"/>
    <s v="PS 16-2 - 1/6"/>
    <x v="1"/>
    <x v="3"/>
    <d v="2016-06-30T00:00:00"/>
    <d v="2016-06-30T00:00:00"/>
    <d v="2016-11-10T00:00:00"/>
    <s v="X"/>
    <s v="x"/>
    <s v="x"/>
    <s v="x"/>
    <x v="0"/>
    <x v="0"/>
  </r>
  <r>
    <x v="1"/>
    <s v="PS 16-2 - 2/6"/>
    <x v="1"/>
    <x v="3"/>
    <d v="2016-12-31T00:00:00"/>
    <d v="2016-06-30T00:00:00"/>
    <d v="2016-06-30T00:00:00"/>
    <s v="X"/>
    <s v="x"/>
    <s v="x"/>
    <s v="x"/>
    <x v="0"/>
    <x v="1"/>
  </r>
  <r>
    <x v="1"/>
    <s v="PS 16-2 - 3/6"/>
    <x v="0"/>
    <x v="3"/>
    <d v="2017-01-31T00:00:00"/>
    <d v="2016-10-30T00:00:00"/>
    <d v="2016-10-30T00:00:00"/>
    <s v="X"/>
    <s v="x"/>
    <s v="x"/>
    <s v="x"/>
    <x v="0"/>
    <x v="1"/>
  </r>
  <r>
    <x v="1"/>
    <s v="PS 16-2 - 4/6"/>
    <x v="0"/>
    <x v="3"/>
    <d v="2016-10-30T00:00:00"/>
    <d v="2016-10-30T00:00:00"/>
    <d v="2016-11-10T00:00:00"/>
    <s v="X"/>
    <s v="x"/>
    <s v="x"/>
    <s v="x"/>
    <x v="0"/>
    <x v="0"/>
  </r>
  <r>
    <x v="1"/>
    <s v="PS 16-2 - 5/6"/>
    <x v="0"/>
    <x v="3"/>
    <d v="2017-01-31T00:00:00"/>
    <d v="2016-10-30T00:00:00"/>
    <d v="2016-10-30T00:00:00"/>
    <s v="X"/>
    <s v="x"/>
    <s v="x"/>
    <s v="x"/>
    <x v="0"/>
    <x v="1"/>
  </r>
  <r>
    <x v="1"/>
    <s v="PS 16-1 - 1/4"/>
    <x v="1"/>
    <x v="3"/>
    <d v="2016-11-30T00:00:00"/>
    <d v="2016-06-30T00:00:00"/>
    <d v="2016-06-30T00:00:00"/>
    <s v="X"/>
    <s v="x"/>
    <s v="x"/>
    <s v="x"/>
    <x v="0"/>
    <x v="1"/>
  </r>
  <r>
    <x v="1"/>
    <s v="PS 16-1 - 2/4"/>
    <x v="0"/>
    <x v="3"/>
    <d v="2016-10-30T00:00:00"/>
    <d v="2016-10-30T00:00:00"/>
    <d v="2016-09-16T00:00:00"/>
    <s v="X"/>
    <s v="x"/>
    <s v="x"/>
    <s v="x"/>
    <x v="0"/>
    <x v="1"/>
  </r>
  <r>
    <x v="1"/>
    <s v="PS 16-1 - 3/4"/>
    <x v="0"/>
    <x v="3"/>
    <d v="2016-07-13T00:00:00"/>
    <d v="2016-10-30T00:00:00"/>
    <d v="2016-07-01T00:00:00"/>
    <s v="X"/>
    <s v="x"/>
    <s v="x"/>
    <s v="x"/>
    <x v="0"/>
    <x v="1"/>
  </r>
  <r>
    <x v="1"/>
    <s v="PS 16-1 - 4/4"/>
    <x v="0"/>
    <x v="3"/>
    <d v="2016-05-01T00:00:00"/>
    <d v="2016-10-30T00:00:00"/>
    <d v="2016-06-01T00:00:00"/>
    <s v="X"/>
    <s v="x"/>
    <s v="x"/>
    <s v="x"/>
    <x v="0"/>
    <x v="0"/>
  </r>
  <r>
    <x v="1"/>
    <s v="HR 16-1 - 1/9"/>
    <x v="1"/>
    <x v="3"/>
    <d v="2016-06-30T00:00:00"/>
    <d v="2016-06-30T00:00:00"/>
    <d v="2016-09-22T00:00:00"/>
    <s v="X"/>
    <s v="x"/>
    <s v="x"/>
    <s v="x"/>
    <x v="0"/>
    <x v="0"/>
  </r>
  <r>
    <x v="1"/>
    <s v="HR 16-1 - 2/9"/>
    <x v="0"/>
    <x v="3"/>
    <d v="2016-10-30T00:00:00"/>
    <d v="2016-10-30T00:00:00"/>
    <d v="2016-11-10T00:00:00"/>
    <s v="X"/>
    <s v="x"/>
    <s v="x"/>
    <s v="x"/>
    <x v="0"/>
    <x v="0"/>
  </r>
  <r>
    <x v="1"/>
    <s v="HR 16-1 - 3/9"/>
    <x v="0"/>
    <x v="3"/>
    <d v="2016-12-31T00:00:00"/>
    <d v="2016-10-30T00:00:00"/>
    <d v="2023-03-21T00:00:00"/>
    <s v="X"/>
    <s v="x"/>
    <s v="x"/>
    <s v="x"/>
    <x v="0"/>
    <x v="0"/>
  </r>
  <r>
    <x v="1"/>
    <s v="HR 16-1 - 4/9"/>
    <x v="0"/>
    <x v="3"/>
    <d v="2016-12-31T00:00:00"/>
    <d v="2016-10-30T00:00:00"/>
    <d v="2023-03-21T00:00:00"/>
    <s v="X"/>
    <s v="x"/>
    <s v="x"/>
    <s v="x"/>
    <x v="0"/>
    <x v="0"/>
  </r>
  <r>
    <x v="1"/>
    <s v="HR 16-1 - 5/9"/>
    <x v="0"/>
    <x v="3"/>
    <d v="2016-12-31T00:00:00"/>
    <d v="2016-10-30T00:00:00"/>
    <d v="2023-03-21T00:00:00"/>
    <s v="X"/>
    <s v="x"/>
    <s v="x"/>
    <s v="x"/>
    <x v="0"/>
    <x v="0"/>
  </r>
  <r>
    <x v="1"/>
    <s v="HR 16-1 - 6/9"/>
    <x v="0"/>
    <x v="3"/>
    <d v="2017-12-31T00:00:00"/>
    <d v="2016-10-30T00:00:00"/>
    <d v="2018-01-15T00:00:00"/>
    <s v="X"/>
    <s v="x"/>
    <s v="x"/>
    <s v="x"/>
    <x v="0"/>
    <x v="0"/>
  </r>
  <r>
    <x v="1"/>
    <s v="HR 16-1 - 7/9"/>
    <x v="0"/>
    <x v="3"/>
    <d v="2016-10-30T00:00:00"/>
    <d v="2016-10-30T00:00:00"/>
    <d v="2016-11-10T00:00:00"/>
    <s v="X"/>
    <s v="x"/>
    <s v="x"/>
    <s v="x"/>
    <x v="0"/>
    <x v="0"/>
  </r>
  <r>
    <x v="1"/>
    <s v="HR 16-1 - 8/9"/>
    <x v="0"/>
    <x v="3"/>
    <d v="2018-12-31T00:00:00"/>
    <d v="2016-10-30T00:00:00"/>
    <d v="2023-03-21T00:00:00"/>
    <s v="X"/>
    <s v="x"/>
    <m/>
    <s v="x"/>
    <x v="0"/>
    <x v="0"/>
  </r>
  <r>
    <x v="1"/>
    <s v="PE 16-1 - 1/9"/>
    <x v="0"/>
    <x v="3"/>
    <d v="2016-12-31T00:00:00"/>
    <d v="2016-10-30T00:00:00"/>
    <d v="2023-03-21T00:00:00"/>
    <s v="X"/>
    <s v="x"/>
    <s v="x"/>
    <s v="x"/>
    <x v="0"/>
    <x v="0"/>
  </r>
  <r>
    <x v="1"/>
    <s v="PE 16-1 - 2/9"/>
    <x v="0"/>
    <x v="3"/>
    <d v="2016-06-30T00:00:00"/>
    <d v="2016-10-30T00:00:00"/>
    <d v="2016-10-03T00:00:00"/>
    <s v="X"/>
    <s v="x"/>
    <s v="x"/>
    <s v="x"/>
    <x v="0"/>
    <x v="0"/>
  </r>
  <r>
    <x v="1"/>
    <s v="PE 16-1 - 3/9"/>
    <x v="0"/>
    <x v="3"/>
    <d v="2016-12-31T00:00:00"/>
    <d v="2016-10-30T00:00:00"/>
    <d v="2016-10-30T00:00:00"/>
    <s v="X"/>
    <s v="x"/>
    <s v="x"/>
    <s v="x"/>
    <x v="0"/>
    <x v="1"/>
  </r>
  <r>
    <x v="1"/>
    <s v="IT 16-1 - 1/6"/>
    <x v="0"/>
    <x v="3"/>
    <d v="2017-02-28T00:00:00"/>
    <d v="2016-10-30T00:00:00"/>
    <d v="2023-03-21T00:00:00"/>
    <s v="X"/>
    <s v="x"/>
    <s v="x"/>
    <s v="x"/>
    <x v="0"/>
    <x v="0"/>
  </r>
  <r>
    <x v="1"/>
    <s v="IT 16-1 - 2/6"/>
    <x v="0"/>
    <x v="3"/>
    <d v="2016-07-31T00:00:00"/>
    <d v="2016-10-30T00:00:00"/>
    <d v="2016-08-22T00:00:00"/>
    <s v="X"/>
    <s v="x"/>
    <s v="x"/>
    <s v="x"/>
    <x v="0"/>
    <x v="0"/>
  </r>
  <r>
    <x v="1"/>
    <s v="IT 16-1 - 3/6"/>
    <x v="0"/>
    <x v="3"/>
    <d v="2016-06-30T00:00:00"/>
    <d v="2016-10-30T00:00:00"/>
    <d v="2016-08-22T00:00:00"/>
    <s v="X"/>
    <s v="x"/>
    <s v="x"/>
    <s v="x"/>
    <x v="0"/>
    <x v="0"/>
  </r>
  <r>
    <x v="1"/>
    <s v="IT 16-1 - 4/6"/>
    <x v="0"/>
    <x v="3"/>
    <d v="2016-05-31T00:00:00"/>
    <d v="2016-10-30T00:00:00"/>
    <d v="2016-05-31T00:00:00"/>
    <s v="X"/>
    <s v="x"/>
    <s v="x"/>
    <s v="x"/>
    <x v="0"/>
    <x v="1"/>
  </r>
  <r>
    <x v="1"/>
    <s v="IT 16-1 - 5/6"/>
    <x v="0"/>
    <x v="3"/>
    <d v="2016-05-31T00:00:00"/>
    <d v="2016-10-30T00:00:00"/>
    <d v="2016-05-31T00:00:00"/>
    <s v="X"/>
    <s v="x"/>
    <s v="x"/>
    <s v="x"/>
    <x v="0"/>
    <x v="1"/>
  </r>
  <r>
    <x v="0"/>
    <s v="OM Section 05-03 N°81/2016"/>
    <x v="0"/>
    <x v="6"/>
    <d v="2016-09-02T00:00:00"/>
    <d v="2016-09-02T00:00:00"/>
    <d v="2016-08-25T00:00:00"/>
    <s v="X"/>
    <s v="x"/>
    <s v="x"/>
    <s v="x"/>
    <x v="0"/>
    <x v="1"/>
  </r>
  <r>
    <x v="0"/>
    <s v="OM Section 05-03 N°81/2016"/>
    <x v="0"/>
    <x v="6"/>
    <d v="2016-07-27T00:00:00"/>
    <d v="2016-07-27T00:00:00"/>
    <d v="2016-07-27T00:00:00"/>
    <s v="X"/>
    <s v="x"/>
    <s v="x"/>
    <s v="x"/>
    <x v="0"/>
    <x v="1"/>
  </r>
  <r>
    <x v="1"/>
    <s v="N/A"/>
    <x v="3"/>
    <x v="7"/>
    <d v="2017-12-31T00:00:00"/>
    <d v="2016-12-31T00:00:00"/>
    <d v="2023-03-21T00:00:00"/>
    <s v="X"/>
    <s v="x"/>
    <s v="x"/>
    <s v="x"/>
    <x v="0"/>
    <x v="0"/>
  </r>
  <r>
    <x v="1"/>
    <s v="N/A"/>
    <x v="3"/>
    <x v="7"/>
    <d v="2017-12-31T00:00:00"/>
    <d v="2016-12-31T00:00:00"/>
    <d v="2023-03-21T00:00:00"/>
    <s v="X"/>
    <s v="x"/>
    <s v="x"/>
    <s v="x"/>
    <x v="0"/>
    <x v="0"/>
  </r>
  <r>
    <x v="0"/>
    <s v="Audit report Step 1"/>
    <x v="0"/>
    <x v="7"/>
    <d v="2016-11-10T00:00:00"/>
    <d v="2016-11-14T00:00:00"/>
    <d v="2016-11-18T00:00:00"/>
    <s v="X"/>
    <s v="x"/>
    <s v="x"/>
    <s v="x"/>
    <x v="0"/>
    <x v="0"/>
  </r>
  <r>
    <x v="0"/>
    <s v="Audit report Step 1"/>
    <x v="0"/>
    <x v="7"/>
    <d v="2017-06-30T00:00:00"/>
    <d v="2017-12-31T00:00:00"/>
    <d v="2016-11-18T00:00:00"/>
    <s v="X"/>
    <s v="x"/>
    <s v="x"/>
    <s v="x"/>
    <x v="0"/>
    <x v="1"/>
  </r>
  <r>
    <x v="0"/>
    <s v="Audit report Step 1"/>
    <x v="0"/>
    <x v="7"/>
    <d v="2016-11-10T00:00:00"/>
    <d v="2016-11-14T00:00:00"/>
    <d v="2016-11-18T00:00:00"/>
    <s v="X"/>
    <s v="x"/>
    <s v="x"/>
    <s v="x"/>
    <x v="0"/>
    <x v="0"/>
  </r>
  <r>
    <x v="0"/>
    <s v="Audit report Step 1"/>
    <x v="0"/>
    <x v="7"/>
    <d v="2016-11-10T00:00:00"/>
    <d v="2016-11-14T00:00:00"/>
    <d v="2016-11-18T00:00:00"/>
    <s v="X"/>
    <s v="x"/>
    <s v="x"/>
    <s v="x"/>
    <x v="0"/>
    <x v="0"/>
  </r>
  <r>
    <x v="0"/>
    <s v="Audit report Step 2"/>
    <x v="0"/>
    <x v="8"/>
    <d v="2016-11-14T00:00:00"/>
    <d v="2017-02-01T00:00:00"/>
    <d v="2017-02-28T00:00:00"/>
    <s v="X"/>
    <s v="x"/>
    <s v="x"/>
    <s v="x"/>
    <x v="0"/>
    <x v="0"/>
  </r>
  <r>
    <x v="0"/>
    <s v="Audit report Step 2"/>
    <x v="0"/>
    <x v="8"/>
    <d v="2017-12-31T00:00:00"/>
    <d v="2017-04-01T00:00:00"/>
    <d v="2017-02-20T00:00:00"/>
    <s v="X"/>
    <s v="x"/>
    <s v="x"/>
    <s v="x"/>
    <x v="0"/>
    <x v="1"/>
  </r>
  <r>
    <x v="0"/>
    <s v="Audit report Step 2"/>
    <x v="0"/>
    <x v="8"/>
    <d v="2017-02-28T00:00:00"/>
    <d v="2017-02-28T00:00:00"/>
    <d v="2017-02-20T00:00:00"/>
    <s v="X"/>
    <s v="x"/>
    <s v="x"/>
    <s v="x"/>
    <x v="0"/>
    <x v="1"/>
  </r>
  <r>
    <x v="0"/>
    <s v="Audit report Step 2"/>
    <x v="3"/>
    <x v="8"/>
    <m/>
    <d v="2017-11-30T00:00:00"/>
    <d v="2023-03-21T00:00:00"/>
    <s v="X"/>
    <s v="x"/>
    <s v="x"/>
    <s v="x"/>
    <x v="0"/>
    <x v="0"/>
  </r>
  <r>
    <x v="0"/>
    <s v="Audit report Step 2"/>
    <x v="3"/>
    <x v="8"/>
    <m/>
    <d v="2017-11-30T00:00:00"/>
    <d v="2023-03-21T00:00:00"/>
    <s v="X"/>
    <s v="x"/>
    <s v="x"/>
    <s v="x"/>
    <x v="0"/>
    <x v="0"/>
  </r>
  <r>
    <x v="0"/>
    <s v="Audit report Step 2"/>
    <x v="3"/>
    <x v="8"/>
    <m/>
    <d v="2017-11-30T00:00:00"/>
    <d v="2023-03-21T00:00:00"/>
    <s v="X"/>
    <s v="x"/>
    <s v="x"/>
    <s v="x"/>
    <x v="0"/>
    <x v="0"/>
  </r>
  <r>
    <x v="0"/>
    <s v="Audit report Step 2"/>
    <x v="3"/>
    <x v="8"/>
    <d v="2017-02-28T00:00:00"/>
    <d v="2017-11-30T00:00:00"/>
    <d v="2017-02-28T00:00:00"/>
    <s v="X"/>
    <s v="x"/>
    <s v="x"/>
    <s v="x"/>
    <x v="0"/>
    <x v="1"/>
  </r>
  <r>
    <x v="0"/>
    <s v="CC/CC N°34/2017"/>
    <x v="3"/>
    <x v="9"/>
    <d v="2018-12-31T00:00:00"/>
    <s v="N/A"/>
    <d v="2017-05-15T00:00:00"/>
    <s v="X"/>
    <s v="x"/>
    <s v="x"/>
    <s v="x"/>
    <x v="0"/>
    <x v="1"/>
  </r>
  <r>
    <x v="0"/>
    <s v="CC/CC N°34/2017"/>
    <x v="3"/>
    <x v="9"/>
    <d v="2017-07-28T00:00:00"/>
    <s v="N/A"/>
    <d v="2017-05-15T00:00:00"/>
    <s v="X"/>
    <s v="x"/>
    <s v="x"/>
    <s v="x"/>
    <x v="0"/>
    <x v="1"/>
  </r>
  <r>
    <x v="0"/>
    <s v="CC/CC N°34/2017"/>
    <x v="0"/>
    <x v="9"/>
    <d v="2017-05-15T00:00:00"/>
    <d v="2017-05-15T00:00:00"/>
    <d v="2017-05-15T00:00:00"/>
    <s v="X"/>
    <s v="x"/>
    <s v="x"/>
    <s v="x"/>
    <x v="0"/>
    <x v="1"/>
  </r>
  <r>
    <x v="0"/>
    <s v="CC/CC N°34/2017"/>
    <x v="3"/>
    <x v="9"/>
    <d v="2017-04-03T00:00:00"/>
    <d v="2017-04-03T00:00:00"/>
    <d v="2017-04-03T00:00:00"/>
    <s v="X"/>
    <s v="x"/>
    <s v="x"/>
    <s v="x"/>
    <x v="0"/>
    <x v="1"/>
  </r>
  <r>
    <x v="0"/>
    <s v="CC/CC N°30/2017"/>
    <x v="0"/>
    <x v="10"/>
    <d v="2017-03-03T00:00:00"/>
    <d v="2017-03-03T00:00:00"/>
    <d v="2017-03-03T00:00:00"/>
    <s v="X"/>
    <s v="x"/>
    <s v="x"/>
    <s v="x"/>
    <x v="0"/>
    <x v="1"/>
  </r>
  <r>
    <x v="0"/>
    <s v="CC/CC N°30/2017"/>
    <x v="0"/>
    <x v="10"/>
    <d v="2017-03-03T00:00:00"/>
    <d v="2017-03-03T00:00:00"/>
    <d v="2017-03-03T00:00:00"/>
    <s v="X"/>
    <s v="x"/>
    <s v="x"/>
    <s v="x"/>
    <x v="0"/>
    <x v="1"/>
  </r>
  <r>
    <x v="0"/>
    <s v="CC/CC N°30/2017"/>
    <x v="0"/>
    <x v="10"/>
    <d v="2017-04-04T00:00:00"/>
    <d v="2017-04-24T00:00:00"/>
    <d v="2017-04-04T00:00:00"/>
    <s v="X"/>
    <s v="x"/>
    <s v="x"/>
    <s v="x"/>
    <x v="0"/>
    <x v="1"/>
  </r>
  <r>
    <x v="0"/>
    <s v="CC/CC N°30/2017"/>
    <x v="0"/>
    <x v="10"/>
    <d v="2017-08-31T00:00:00"/>
    <d v="2017-08-31T00:00:00"/>
    <d v="2017-08-31T00:00:00"/>
    <s v="X"/>
    <s v="x"/>
    <s v="x"/>
    <s v="x"/>
    <x v="0"/>
    <x v="1"/>
  </r>
  <r>
    <x v="0"/>
    <s v="CC/CC N°30/2017"/>
    <x v="3"/>
    <x v="10"/>
    <d v="2017-03-03T00:00:00"/>
    <d v="2017-04-24T00:00:00"/>
    <d v="2017-03-03T00:00:00"/>
    <s v="X"/>
    <s v="x"/>
    <s v="x"/>
    <s v="x"/>
    <x v="0"/>
    <x v="1"/>
  </r>
  <r>
    <x v="0"/>
    <s v="CC/CC N°30/2017"/>
    <x v="3"/>
    <x v="10"/>
    <d v="2017-04-24T00:00:00"/>
    <d v="2017-04-24T00:00:00"/>
    <d v="2017-04-24T00:00:00"/>
    <s v="X"/>
    <s v="x"/>
    <s v="x"/>
    <s v="x"/>
    <x v="0"/>
    <x v="1"/>
  </r>
  <r>
    <x v="1"/>
    <s v="MF-17/06 - 4/8"/>
    <x v="0"/>
    <x v="11"/>
    <d v="2017-10-28T00:00:00"/>
    <d v="2017-10-28T00:00:00"/>
    <d v="2017-10-28T00:00:00"/>
    <s v="X"/>
    <s v="x"/>
    <s v="x"/>
    <s v="x"/>
    <x v="0"/>
    <x v="1"/>
  </r>
  <r>
    <x v="1"/>
    <s v="MF-17/06 - 6/8"/>
    <x v="0"/>
    <x v="11"/>
    <d v="2017-10-28T00:00:00"/>
    <d v="2017-10-28T00:00:00"/>
    <d v="2017-10-28T00:00:00"/>
    <s v="X"/>
    <s v="x"/>
    <s v="x"/>
    <s v="x"/>
    <x v="0"/>
    <x v="1"/>
  </r>
  <r>
    <x v="1"/>
    <s v="MF-17/06 - 8/8"/>
    <x v="0"/>
    <x v="11"/>
    <d v="2017-12-31T00:00:00"/>
    <d v="2017-10-28T00:00:00"/>
    <d v="2017-10-28T00:00:00"/>
    <s v="X"/>
    <s v="x"/>
    <s v="x"/>
    <s v="x"/>
    <x v="0"/>
    <x v="1"/>
  </r>
  <r>
    <x v="1"/>
    <s v="MH-17/01 - 1/8"/>
    <x v="0"/>
    <x v="12"/>
    <m/>
    <d v="2017-12-31T00:00:00"/>
    <d v="2017-12-31T00:00:00"/>
    <s v="X"/>
    <s v="x"/>
    <s v="x"/>
    <s v="x"/>
    <x v="0"/>
    <x v="0"/>
  </r>
  <r>
    <x v="1"/>
    <s v="MH-17/01 - 2/8"/>
    <x v="0"/>
    <x v="12"/>
    <d v="2018-12-31T00:00:00"/>
    <d v="2018-12-31T00:00:00"/>
    <d v="2023-03-21T00:00:00"/>
    <s v="X"/>
    <s v="x"/>
    <m/>
    <s v="x"/>
    <x v="0"/>
    <x v="0"/>
  </r>
  <r>
    <x v="1"/>
    <s v="MH-17/01 - 3/8"/>
    <x v="0"/>
    <x v="12"/>
    <d v="2017-12-31T00:00:00"/>
    <d v="2017-12-31T00:00:00"/>
    <d v="2017-12-31T00:00:00"/>
    <s v="X"/>
    <s v="x"/>
    <s v="x"/>
    <s v="x"/>
    <x v="0"/>
    <x v="1"/>
  </r>
  <r>
    <x v="1"/>
    <s v="MH-17/01 - 4/8"/>
    <x v="0"/>
    <x v="12"/>
    <d v="2017-12-31T00:00:00"/>
    <d v="2017-12-31T00:00:00"/>
    <d v="2017-12-31T00:00:00"/>
    <s v="X"/>
    <s v="x"/>
    <s v="x"/>
    <s v="x"/>
    <x v="0"/>
    <x v="1"/>
  </r>
  <r>
    <x v="1"/>
    <s v="MH-17/02 - 1/2"/>
    <x v="0"/>
    <x v="12"/>
    <d v="2017-11-15T00:00:00"/>
    <d v="2017-12-31T00:00:00"/>
    <d v="2017-12-31T00:00:00"/>
    <s v="X"/>
    <s v="x"/>
    <s v="x"/>
    <s v="x"/>
    <x v="0"/>
    <x v="0"/>
  </r>
  <r>
    <x v="1"/>
    <s v="MF-17/02 - 1/3"/>
    <x v="0"/>
    <x v="13"/>
    <m/>
    <d v="2017-12-31T00:00:00"/>
    <d v="2017-12-31T00:00:00"/>
    <s v="X"/>
    <s v="x"/>
    <s v="x"/>
    <s v="x"/>
    <x v="0"/>
    <x v="0"/>
  </r>
  <r>
    <x v="1"/>
    <s v="IT-17/01 - 4/4"/>
    <x v="0"/>
    <x v="14"/>
    <d v="2017-09-25T00:00:00"/>
    <d v="2017-12-31T00:00:00"/>
    <d v="2017-12-31T00:00:00"/>
    <s v="X"/>
    <s v="x"/>
    <s v="x"/>
    <s v="x"/>
    <x v="0"/>
    <x v="0"/>
  </r>
  <r>
    <x v="1"/>
    <s v="RD-17/01 - 1/5"/>
    <x v="0"/>
    <x v="15"/>
    <d v="2018-12-31T00:00:00"/>
    <d v="2018-12-31T00:00:00"/>
    <d v="2023-03-21T00:00:00"/>
    <s v="X"/>
    <m/>
    <m/>
    <s v="x"/>
    <x v="0"/>
    <x v="0"/>
  </r>
  <r>
    <x v="1"/>
    <s v="MF-17/03 - 1/4"/>
    <x v="0"/>
    <x v="16"/>
    <d v="2017-11-30T00:00:00"/>
    <d v="2017-12-31T00:00:00"/>
    <d v="2018-05-15T00:00:00"/>
    <s v="X"/>
    <s v="x"/>
    <s v="x"/>
    <s v="x"/>
    <x v="0"/>
    <x v="0"/>
  </r>
  <r>
    <x v="1"/>
    <s v="PU-17/01 - 1/5"/>
    <x v="0"/>
    <x v="17"/>
    <d v="2018-12-31T00:00:00"/>
    <d v="2017-12-31T00:00:00"/>
    <d v="2023-03-21T00:00:00"/>
    <s v="X"/>
    <s v="x"/>
    <m/>
    <s v="x"/>
    <x v="0"/>
    <x v="0"/>
  </r>
  <r>
    <x v="1"/>
    <s v="HR-17/01 - 3/3"/>
    <x v="0"/>
    <x v="18"/>
    <d v="2017-12-11T00:00:00"/>
    <d v="2017-12-31T00:00:00"/>
    <d v="2018-01-15T00:00:00"/>
    <s v="X"/>
    <s v="x"/>
    <s v="x"/>
    <s v="x"/>
    <x v="0"/>
    <x v="0"/>
  </r>
  <r>
    <x v="1"/>
    <s v="IM-17/03 - 1/6"/>
    <x v="0"/>
    <x v="19"/>
    <m/>
    <d v="2017-12-31T00:00:00"/>
    <d v="2017-12-31T00:00:00"/>
    <s v="X"/>
    <s v="x"/>
    <s v="x"/>
    <s v="x"/>
    <x v="0"/>
    <x v="0"/>
  </r>
  <r>
    <x v="1"/>
    <s v="IM-17/03 - 2/6"/>
    <x v="0"/>
    <x v="19"/>
    <m/>
    <d v="2017-12-31T00:00:00"/>
    <d v="2017-12-31T00:00:00"/>
    <s v="X"/>
    <s v="x"/>
    <s v="x"/>
    <s v="x"/>
    <x v="0"/>
    <x v="0"/>
  </r>
  <r>
    <x v="1"/>
    <s v="IM-17/03 - 3/6"/>
    <x v="0"/>
    <x v="19"/>
    <m/>
    <d v="2017-12-31T00:00:00"/>
    <d v="2018-05-15T00:00:00"/>
    <s v="X"/>
    <s v="x"/>
    <s v="x"/>
    <s v="x"/>
    <x v="0"/>
    <x v="0"/>
  </r>
  <r>
    <x v="1"/>
    <s v="IM-17/04 - 1/5"/>
    <x v="0"/>
    <x v="19"/>
    <m/>
    <d v="2017-12-31T00:00:00"/>
    <d v="2017-12-31T00:00:00"/>
    <s v="X"/>
    <s v="x"/>
    <s v="x"/>
    <s v="x"/>
    <x v="0"/>
    <x v="0"/>
  </r>
  <r>
    <x v="1"/>
    <s v="IM-17/04 - 2/5"/>
    <x v="0"/>
    <x v="19"/>
    <d v="2018-10-01T00:00:00"/>
    <d v="2018-10-01T00:00:00"/>
    <d v="2023-03-21T00:00:00"/>
    <s v="X"/>
    <s v="x"/>
    <m/>
    <s v="x"/>
    <x v="0"/>
    <x v="0"/>
  </r>
  <r>
    <x v="1"/>
    <s v="MF-17/07 - 2/6"/>
    <x v="0"/>
    <x v="20"/>
    <d v="2017-10-27T00:00:00"/>
    <d v="2017-12-31T00:00:00"/>
    <d v="2017-12-31T00:00:00"/>
    <s v="X"/>
    <s v="x"/>
    <s v="x"/>
    <s v="x"/>
    <x v="0"/>
    <x v="0"/>
  </r>
  <r>
    <x v="1"/>
    <s v="MH-17/03 - 3/12"/>
    <x v="0"/>
    <x v="12"/>
    <d v="2017-09-15T00:00:00"/>
    <d v="2017-12-31T00:00:00"/>
    <d v="2017-09-15T00:00:00"/>
    <s v="X"/>
    <s v="x"/>
    <s v="x"/>
    <s v="x"/>
    <x v="0"/>
    <x v="1"/>
  </r>
  <r>
    <x v="1"/>
    <s v="MH-17/03 - 5/12"/>
    <x v="0"/>
    <x v="12"/>
    <m/>
    <d v="2017-12-31T00:00:00"/>
    <d v="2017-12-31T00:00:00"/>
    <s v="X"/>
    <s v="x"/>
    <s v="x"/>
    <s v="x"/>
    <x v="0"/>
    <x v="0"/>
  </r>
  <r>
    <x v="1"/>
    <s v="MH-17/03 - 8/12"/>
    <x v="0"/>
    <x v="12"/>
    <m/>
    <d v="2017-12-31T00:00:00"/>
    <d v="2017-12-31T00:00:00"/>
    <s v="X"/>
    <s v="x"/>
    <s v="x"/>
    <s v="x"/>
    <x v="0"/>
    <x v="0"/>
  </r>
  <r>
    <x v="1"/>
    <s v="AS-17/01 - 1/5"/>
    <x v="1"/>
    <x v="21"/>
    <d v="2017-10-30T00:00:00"/>
    <d v="2017-10-30T00:00:00"/>
    <d v="2017-10-30T00:00:00"/>
    <s v="X"/>
    <s v="x"/>
    <s v="x"/>
    <s v="x"/>
    <x v="0"/>
    <x v="1"/>
  </r>
  <r>
    <x v="1"/>
    <s v="MF-17/04 - 3/19"/>
    <x v="0"/>
    <x v="19"/>
    <d v="2017-09-21T00:00:00"/>
    <d v="2017-12-31T00:00:00"/>
    <d v="2017-09-21T00:00:00"/>
    <s v="X"/>
    <s v="x"/>
    <s v="x"/>
    <s v="x"/>
    <x v="0"/>
    <x v="1"/>
  </r>
  <r>
    <x v="1"/>
    <s v="MF-17/04 - 5/19"/>
    <x v="0"/>
    <x v="19"/>
    <d v="2017-09-22T00:00:00"/>
    <d v="2017-12-31T00:00:00"/>
    <d v="2017-09-22T00:00:00"/>
    <s v="X"/>
    <s v="x"/>
    <s v="x"/>
    <s v="x"/>
    <x v="0"/>
    <x v="1"/>
  </r>
  <r>
    <x v="1"/>
    <s v="MF-17/04 - 7/19"/>
    <x v="0"/>
    <x v="19"/>
    <d v="2017-09-20T00:00:00"/>
    <d v="2017-12-31T00:00:00"/>
    <d v="2017-09-20T00:00:00"/>
    <s v="X"/>
    <s v="x"/>
    <s v="x"/>
    <s v="x"/>
    <x v="0"/>
    <x v="1"/>
  </r>
  <r>
    <x v="1"/>
    <s v="ME-17/02 - 1/9"/>
    <x v="0"/>
    <x v="16"/>
    <d v="2017-10-27T00:00:00"/>
    <d v="2017-12-31T00:00:00"/>
    <d v="2017-10-27T00:00:00"/>
    <s v="X"/>
    <s v="x"/>
    <s v="x"/>
    <s v="x"/>
    <x v="0"/>
    <x v="1"/>
  </r>
  <r>
    <x v="1"/>
    <s v="ME-17/02 - 3/9"/>
    <x v="0"/>
    <x v="16"/>
    <d v="2017-09-25T00:00:00"/>
    <d v="2017-12-31T00:00:00"/>
    <d v="2017-09-25T00:00:00"/>
    <s v="X"/>
    <s v="x"/>
    <s v="x"/>
    <s v="x"/>
    <x v="0"/>
    <x v="1"/>
  </r>
  <r>
    <x v="1"/>
    <s v="ME-17/02 - 4/9"/>
    <x v="0"/>
    <x v="16"/>
    <d v="2017-09-25T00:00:00"/>
    <d v="2017-12-31T00:00:00"/>
    <d v="2017-09-25T00:00:00"/>
    <s v="X"/>
    <s v="x"/>
    <s v="x"/>
    <s v="x"/>
    <x v="0"/>
    <x v="1"/>
  </r>
  <r>
    <x v="1"/>
    <s v="ME-17/02 - 5/9"/>
    <x v="0"/>
    <x v="16"/>
    <d v="2017-09-25T00:00:00"/>
    <d v="2017-12-31T00:00:00"/>
    <d v="2017-09-25T00:00:00"/>
    <s v="X"/>
    <s v="x"/>
    <s v="x"/>
    <s v="x"/>
    <x v="0"/>
    <x v="1"/>
  </r>
  <r>
    <x v="1"/>
    <s v="ME-17/01 - 3/16"/>
    <x v="0"/>
    <x v="22"/>
    <d v="2017-09-15T00:00:00"/>
    <d v="2017-12-31T00:00:00"/>
    <d v="2017-09-15T00:00:00"/>
    <s v="X"/>
    <s v="x"/>
    <s v="x"/>
    <s v="x"/>
    <x v="0"/>
    <x v="1"/>
  </r>
  <r>
    <x v="1"/>
    <s v="ME-17/01 - 4/16"/>
    <x v="0"/>
    <x v="22"/>
    <m/>
    <d v="2017-12-31T00:00:00"/>
    <d v="2017-12-31T00:00:00"/>
    <s v="X"/>
    <s v="x"/>
    <s v="x"/>
    <s v="x"/>
    <x v="0"/>
    <x v="0"/>
  </r>
  <r>
    <x v="1"/>
    <s v="ME-17/01 - 8/16"/>
    <x v="0"/>
    <x v="22"/>
    <d v="2017-12-31T00:00:00"/>
    <d v="2017-12-31T00:00:00"/>
    <d v="2017-12-31T00:00:00"/>
    <s v="X"/>
    <s v="x"/>
    <s v="x"/>
    <s v="x"/>
    <x v="0"/>
    <x v="1"/>
  </r>
  <r>
    <x v="1"/>
    <s v="ME-17/01 - 10/16"/>
    <x v="0"/>
    <x v="22"/>
    <m/>
    <d v="2017-12-31T00:00:00"/>
    <d v="2017-12-31T00:00:00"/>
    <s v="X"/>
    <s v="x"/>
    <s v="x"/>
    <s v="x"/>
    <x v="0"/>
    <x v="0"/>
  </r>
  <r>
    <x v="1"/>
    <s v="ME-17/01 - 11/16"/>
    <x v="0"/>
    <x v="22"/>
    <m/>
    <d v="2017-12-31T00:00:00"/>
    <d v="2017-12-31T00:00:00"/>
    <s v="X"/>
    <s v="x"/>
    <s v="x"/>
    <s v="x"/>
    <x v="0"/>
    <x v="0"/>
  </r>
  <r>
    <x v="1"/>
    <s v="ME-17/01 - 13/16"/>
    <x v="0"/>
    <x v="22"/>
    <m/>
    <d v="2017-12-31T00:00:00"/>
    <d v="2017-12-31T00:00:00"/>
    <s v="X"/>
    <s v="x"/>
    <s v="x"/>
    <s v="x"/>
    <x v="0"/>
    <x v="0"/>
  </r>
  <r>
    <x v="1"/>
    <s v="AS-17/02 - 2/8"/>
    <x v="0"/>
    <x v="23"/>
    <m/>
    <d v="2017-12-31T00:00:00"/>
    <d v="2017-12-31T00:00:00"/>
    <s v="X"/>
    <s v="x"/>
    <s v="x"/>
    <s v="x"/>
    <x v="0"/>
    <x v="0"/>
  </r>
  <r>
    <x v="1"/>
    <s v="AS-17/02 - 5/8"/>
    <x v="0"/>
    <x v="23"/>
    <m/>
    <d v="2017-12-31T00:00:00"/>
    <d v="2017-12-31T00:00:00"/>
    <s v="X"/>
    <s v="x"/>
    <s v="x"/>
    <s v="x"/>
    <x v="0"/>
    <x v="0"/>
  </r>
  <r>
    <x v="1"/>
    <s v="AS-17/02 - 8/8"/>
    <x v="0"/>
    <x v="23"/>
    <m/>
    <d v="2017-12-31T00:00:00"/>
    <d v="2017-12-31T00:00:00"/>
    <s v="X"/>
    <s v="x"/>
    <s v="x"/>
    <s v="x"/>
    <x v="0"/>
    <x v="0"/>
  </r>
  <r>
    <x v="1"/>
    <s v="MF-17/05 - 2/14"/>
    <x v="0"/>
    <x v="24"/>
    <d v="2017-09-28T00:00:00"/>
    <d v="2017-12-31T00:00:00"/>
    <d v="2017-09-28T00:00:00"/>
    <s v="X"/>
    <s v="x"/>
    <s v="x"/>
    <s v="x"/>
    <x v="0"/>
    <x v="1"/>
  </r>
  <r>
    <x v="1"/>
    <s v="MF-17/05 - 7/14"/>
    <x v="0"/>
    <x v="24"/>
    <d v="2017-09-19T00:00:00"/>
    <d v="2017-12-31T00:00:00"/>
    <d v="2017-09-19T00:00:00"/>
    <s v="X"/>
    <s v="x"/>
    <s v="x"/>
    <s v="x"/>
    <x v="0"/>
    <x v="1"/>
  </r>
  <r>
    <x v="1"/>
    <s v="MF-17/05 - 13/14"/>
    <x v="0"/>
    <x v="24"/>
    <d v="2017-10-30T00:00:00"/>
    <d v="2017-12-31T00:00:00"/>
    <d v="2017-12-31T00:00:00"/>
    <s v="X"/>
    <s v="x"/>
    <s v="x"/>
    <s v="x"/>
    <x v="0"/>
    <x v="0"/>
  </r>
  <r>
    <x v="1"/>
    <s v="MF-17/01 - 1/11"/>
    <x v="0"/>
    <x v="12"/>
    <m/>
    <d v="2017-12-31T00:00:00"/>
    <d v="2018-07-26T00:00:00"/>
    <s v="X"/>
    <s v="x"/>
    <s v="x"/>
    <s v="x"/>
    <x v="0"/>
    <x v="0"/>
  </r>
  <r>
    <x v="0"/>
    <s v="14KS1BE.CAL01"/>
    <x v="0"/>
    <x v="25"/>
    <m/>
    <d v="2017-12-15T00:00:00"/>
    <d v="2018-01-15T00:00:00"/>
    <s v="X"/>
    <s v="x"/>
    <s v="x"/>
    <s v="x"/>
    <x v="0"/>
    <x v="0"/>
  </r>
  <r>
    <x v="0"/>
    <s v="9KS1BE.CAL02"/>
    <x v="0"/>
    <x v="25"/>
    <m/>
    <d v="2017-12-15T00:00:00"/>
    <d v="2018-07-26T00:00:00"/>
    <s v="X"/>
    <s v="x"/>
    <s v="x"/>
    <s v="x"/>
    <x v="0"/>
    <x v="0"/>
  </r>
  <r>
    <x v="0"/>
    <s v="18NS1BE.CAL03"/>
    <x v="0"/>
    <x v="25"/>
    <m/>
    <d v="2017-12-15T00:00:00"/>
    <d v="2018-02-20T00:00:00"/>
    <s v="X"/>
    <s v="x"/>
    <s v="x"/>
    <s v="x"/>
    <x v="0"/>
    <x v="0"/>
  </r>
  <r>
    <x v="0"/>
    <s v="9KS2BE.CAL01"/>
    <x v="0"/>
    <x v="26"/>
    <m/>
    <m/>
    <d v="2023-03-21T00:00:00"/>
    <m/>
    <m/>
    <m/>
    <s v="x"/>
    <x v="0"/>
    <x v="0"/>
  </r>
  <r>
    <x v="0"/>
    <s v="9KS2BE.CAL02"/>
    <x v="0"/>
    <x v="26"/>
    <m/>
    <m/>
    <d v="2023-03-21T00:00:00"/>
    <m/>
    <m/>
    <m/>
    <s v="x"/>
    <x v="0"/>
    <x v="0"/>
  </r>
  <r>
    <x v="0"/>
    <s v="9KS2BE.CAL03"/>
    <x v="2"/>
    <x v="26"/>
    <m/>
    <m/>
    <d v="2023-03-21T00:00:00"/>
    <m/>
    <m/>
    <m/>
    <s v="x"/>
    <x v="0"/>
    <x v="0"/>
  </r>
  <r>
    <x v="1"/>
    <s v="IM- 19/01- 1/1"/>
    <x v="0"/>
    <x v="27"/>
    <d v="2019-10-01T00:00:00"/>
    <m/>
    <d v="2019-12-16T00:00:00"/>
    <s v="X"/>
    <s v="x"/>
    <s v="x"/>
    <s v="x"/>
    <x v="0"/>
    <x v="0"/>
  </r>
  <r>
    <x v="1"/>
    <s v="IM- 19/02- 1/11"/>
    <x v="3"/>
    <x v="28"/>
    <d v="2020-12-23T00:00:00"/>
    <m/>
    <d v="2021-01-29T00:00:00"/>
    <s v="X"/>
    <s v="x"/>
    <s v="x"/>
    <s v="x"/>
    <x v="0"/>
    <x v="0"/>
  </r>
  <r>
    <x v="1"/>
    <s v="IM- 19/02- 2/11"/>
    <x v="0"/>
    <x v="28"/>
    <d v="2021-09-30T00:00:00"/>
    <m/>
    <m/>
    <s v="X"/>
    <m/>
    <m/>
    <m/>
    <x v="1"/>
    <x v="0"/>
  </r>
  <r>
    <x v="1"/>
    <s v="IM- 19/02- 3/11"/>
    <x v="0"/>
    <x v="28"/>
    <d v="2021-09-30T00:00:00"/>
    <m/>
    <d v="2023-06-15T00:00:00"/>
    <s v="X"/>
    <s v="x"/>
    <s v="x"/>
    <s v="x"/>
    <x v="0"/>
    <x v="0"/>
  </r>
  <r>
    <x v="1"/>
    <s v="IM- 19/02- 4/11"/>
    <x v="1"/>
    <x v="28"/>
    <d v="2021-09-30T00:00:00"/>
    <m/>
    <m/>
    <s v="X"/>
    <m/>
    <m/>
    <m/>
    <x v="1"/>
    <x v="0"/>
  </r>
  <r>
    <x v="1"/>
    <s v="IM- 19/02- 5/11"/>
    <x v="0"/>
    <x v="28"/>
    <d v="2021-09-30T00:00:00"/>
    <m/>
    <m/>
    <s v="X"/>
    <m/>
    <m/>
    <m/>
    <x v="1"/>
    <x v="0"/>
  </r>
  <r>
    <x v="1"/>
    <s v="IM- 19/02- 6/11"/>
    <x v="0"/>
    <x v="28"/>
    <d v="2021-09-30T00:00:00"/>
    <m/>
    <m/>
    <s v="X"/>
    <s v="x"/>
    <m/>
    <m/>
    <x v="1"/>
    <x v="0"/>
  </r>
  <r>
    <x v="1"/>
    <s v="IM- 19/02- 7/11"/>
    <x v="1"/>
    <x v="28"/>
    <d v="2021-01-31T00:00:00"/>
    <m/>
    <d v="2021-02-05T00:00:00"/>
    <s v="X"/>
    <s v="x"/>
    <s v="x"/>
    <s v="x"/>
    <x v="0"/>
    <x v="0"/>
  </r>
  <r>
    <x v="1"/>
    <s v="IM- 19/02- 8/11"/>
    <x v="3"/>
    <x v="28"/>
    <d v="2021-01-31T00:00:00"/>
    <m/>
    <d v="2020-12-22T00:00:00"/>
    <s v="X"/>
    <s v="x"/>
    <s v="x"/>
    <s v="x"/>
    <x v="0"/>
    <x v="1"/>
  </r>
  <r>
    <x v="1"/>
    <s v="IM- 19/02- 9/11"/>
    <x v="3"/>
    <x v="28"/>
    <d v="2021-01-31T00:00:00"/>
    <m/>
    <d v="2021-02-03T00:00:00"/>
    <s v="X"/>
    <s v="x"/>
    <s v="x"/>
    <s v="x"/>
    <x v="0"/>
    <x v="0"/>
  </r>
  <r>
    <x v="1"/>
    <s v="IM- 19/02- 10/11"/>
    <x v="3"/>
    <x v="28"/>
    <d v="2021-10-29T00:00:00"/>
    <m/>
    <m/>
    <s v="X"/>
    <m/>
    <m/>
    <m/>
    <x v="1"/>
    <x v="0"/>
  </r>
  <r>
    <x v="1"/>
    <s v="IM- 19/02- 11/11"/>
    <x v="0"/>
    <x v="28"/>
    <d v="2021-10-29T00:00:00"/>
    <m/>
    <m/>
    <s v="X"/>
    <s v="x"/>
    <m/>
    <m/>
    <x v="1"/>
    <x v="0"/>
  </r>
  <r>
    <x v="1"/>
    <s v="IM- 19/03- 1/3"/>
    <x v="0"/>
    <x v="29"/>
    <d v="2019-09-10T00:00:00"/>
    <m/>
    <d v="2019-09-10T00:00:00"/>
    <s v="X"/>
    <s v="x"/>
    <s v="x"/>
    <s v="x"/>
    <x v="0"/>
    <x v="1"/>
  </r>
  <r>
    <x v="1"/>
    <s v="IM- 19/03- 2/3"/>
    <x v="3"/>
    <x v="29"/>
    <m/>
    <m/>
    <d v="2021-08-27T00:00:00"/>
    <s v="X"/>
    <s v="x"/>
    <s v="x"/>
    <s v="x"/>
    <x v="0"/>
    <x v="0"/>
  </r>
  <r>
    <x v="1"/>
    <s v="IM- 19/03- 3/3"/>
    <x v="3"/>
    <x v="29"/>
    <m/>
    <m/>
    <d v="2021-08-27T00:00:00"/>
    <s v="X"/>
    <s v="x"/>
    <s v="x"/>
    <s v="x"/>
    <x v="0"/>
    <x v="0"/>
  </r>
  <r>
    <x v="1"/>
    <s v="IM- 19/04- 1/3"/>
    <x v="0"/>
    <x v="29"/>
    <m/>
    <m/>
    <d v="2021-08-27T00:00:00"/>
    <s v="X"/>
    <s v="x"/>
    <s v="x"/>
    <s v="x"/>
    <x v="0"/>
    <x v="0"/>
  </r>
  <r>
    <x v="1"/>
    <s v="IM- 19/04- 2/3"/>
    <x v="0"/>
    <x v="29"/>
    <d v="2019-09-30T00:00:00"/>
    <m/>
    <d v="2021-08-27T00:00:00"/>
    <s v="X"/>
    <s v="x"/>
    <s v="x"/>
    <s v="x"/>
    <x v="0"/>
    <x v="0"/>
  </r>
  <r>
    <x v="1"/>
    <s v="IM- 19/04- 3/3"/>
    <x v="0"/>
    <x v="29"/>
    <d v="2019-12-15T00:00:00"/>
    <m/>
    <d v="2021-08-27T00:00:00"/>
    <s v="X"/>
    <s v="x"/>
    <s v="x"/>
    <s v="x"/>
    <x v="0"/>
    <x v="0"/>
  </r>
  <r>
    <x v="1"/>
    <s v="HR- 19/01-1/3"/>
    <x v="3"/>
    <x v="30"/>
    <d v="2020-01-15T00:00:00"/>
    <d v="2020-01-15T00:00:00"/>
    <d v="2020-01-15T00:00:00"/>
    <s v="X"/>
    <s v="x"/>
    <s v="x"/>
    <s v="x"/>
    <x v="0"/>
    <x v="1"/>
  </r>
  <r>
    <x v="1"/>
    <s v="HR- 19/01-2/3"/>
    <x v="0"/>
    <x v="30"/>
    <d v="2020-01-15T00:00:00"/>
    <d v="2020-01-15T00:00:00"/>
    <d v="2020-01-15T00:00:00"/>
    <s v="X"/>
    <s v="x"/>
    <s v="x"/>
    <s v="x"/>
    <x v="0"/>
    <x v="1"/>
  </r>
  <r>
    <x v="1"/>
    <s v="HR- 19/01-3/3"/>
    <x v="3"/>
    <x v="30"/>
    <d v="2020-01-15T00:00:00"/>
    <d v="2020-01-15T00:00:00"/>
    <d v="2020-01-15T00:00:00"/>
    <s v="X"/>
    <s v="x"/>
    <s v="x"/>
    <s v="x"/>
    <x v="0"/>
    <x v="1"/>
  </r>
  <r>
    <x v="1"/>
    <s v="PU- 19/01-1/6"/>
    <x v="3"/>
    <x v="31"/>
    <d v="2020-04-01T00:00:00"/>
    <m/>
    <d v="2021-08-31T00:00:00"/>
    <s v="X"/>
    <s v="x"/>
    <s v="x"/>
    <s v="x"/>
    <x v="0"/>
    <x v="0"/>
  </r>
  <r>
    <x v="1"/>
    <s v="PU- 19/01-2/6"/>
    <x v="3"/>
    <x v="31"/>
    <d v="2019-12-01T00:00:00"/>
    <m/>
    <d v="2022-02-04T00:00:00"/>
    <s v="X"/>
    <s v="x"/>
    <s v="x"/>
    <s v="x"/>
    <x v="0"/>
    <x v="0"/>
  </r>
  <r>
    <x v="1"/>
    <s v="PU- 19/01-3/6"/>
    <x v="0"/>
    <x v="31"/>
    <d v="2020-01-01T00:00:00"/>
    <m/>
    <d v="2021-08-31T00:00:00"/>
    <s v="X"/>
    <s v="x"/>
    <s v="x"/>
    <s v="x"/>
    <x v="0"/>
    <x v="0"/>
  </r>
  <r>
    <x v="1"/>
    <s v="PU- 19/01-4/6"/>
    <x v="3"/>
    <x v="31"/>
    <d v="2019-11-15T00:00:00"/>
    <d v="2019-11-15T00:00:00"/>
    <d v="2021-08-31T00:00:00"/>
    <s v="X"/>
    <s v="x"/>
    <s v="x"/>
    <s v="x"/>
    <x v="0"/>
    <x v="0"/>
  </r>
  <r>
    <x v="1"/>
    <s v="PU- 19/01-5/6"/>
    <x v="3"/>
    <x v="31"/>
    <d v="2019-11-01T00:00:00"/>
    <d v="2019-11-01T00:00:00"/>
    <d v="2021-08-31T00:00:00"/>
    <s v="X"/>
    <s v="x"/>
    <s v="x"/>
    <s v="x"/>
    <x v="0"/>
    <x v="0"/>
  </r>
  <r>
    <x v="1"/>
    <s v="PU- 19/01-6/6"/>
    <x v="3"/>
    <x v="31"/>
    <d v="2019-09-19T00:00:00"/>
    <d v="2019-09-19T00:00:00"/>
    <d v="2021-08-31T00:00:00"/>
    <s v="X"/>
    <s v="x"/>
    <s v="x"/>
    <s v="x"/>
    <x v="0"/>
    <x v="0"/>
  </r>
  <r>
    <x v="1"/>
    <s v="RD- 19/01-1/1"/>
    <x v="0"/>
    <x v="28"/>
    <m/>
    <m/>
    <d v="2022-08-23T00:00:00"/>
    <s v="X"/>
    <s v="x"/>
    <s v="x"/>
    <s v="x"/>
    <x v="0"/>
    <x v="0"/>
  </r>
  <r>
    <x v="1"/>
    <s v="RD- 19/02-1/2"/>
    <x v="0"/>
    <x v="30"/>
    <d v="2019-12-09T00:00:00"/>
    <d v="2019-12-09T00:00:00"/>
    <d v="2019-09-20T00:00:00"/>
    <s v="X"/>
    <s v="x"/>
    <s v="x"/>
    <s v="x"/>
    <x v="0"/>
    <x v="1"/>
  </r>
  <r>
    <x v="1"/>
    <s v="RD- 19/02-2/2"/>
    <x v="3"/>
    <x v="30"/>
    <d v="2019-12-16T00:00:00"/>
    <d v="2019-12-16T00:00:00"/>
    <d v="2019-09-20T00:00:00"/>
    <s v="X"/>
    <s v="x"/>
    <s v="x"/>
    <s v="x"/>
    <x v="0"/>
    <x v="1"/>
  </r>
  <r>
    <x v="1"/>
    <s v="ME- 19/01-1/12"/>
    <x v="3"/>
    <x v="32"/>
    <m/>
    <m/>
    <d v="2021-02-15T00:00:00"/>
    <s v="X"/>
    <s v="x"/>
    <s v="x"/>
    <s v="x"/>
    <x v="0"/>
    <x v="0"/>
  </r>
  <r>
    <x v="1"/>
    <s v="ME- 19/01-2/12"/>
    <x v="3"/>
    <x v="32"/>
    <m/>
    <m/>
    <d v="2021-02-15T00:00:00"/>
    <s v="X"/>
    <s v="x"/>
    <s v="x"/>
    <s v="x"/>
    <x v="0"/>
    <x v="0"/>
  </r>
  <r>
    <x v="1"/>
    <s v="ME- 19/01-3/12"/>
    <x v="3"/>
    <x v="32"/>
    <m/>
    <m/>
    <d v="2021-02-15T00:00:00"/>
    <s v="X"/>
    <s v="x"/>
    <s v="x"/>
    <s v="x"/>
    <x v="0"/>
    <x v="0"/>
  </r>
  <r>
    <x v="1"/>
    <s v="ME- 19/01-4/12"/>
    <x v="3"/>
    <x v="32"/>
    <m/>
    <m/>
    <d v="2021-02-15T00:00:00"/>
    <s v="X"/>
    <s v="x"/>
    <s v="x"/>
    <s v="x"/>
    <x v="0"/>
    <x v="0"/>
  </r>
  <r>
    <x v="1"/>
    <s v="ME- 19/01-5/12"/>
    <x v="3"/>
    <x v="32"/>
    <m/>
    <m/>
    <d v="2021-02-15T00:00:00"/>
    <s v="X"/>
    <s v="x"/>
    <s v="x"/>
    <s v="x"/>
    <x v="0"/>
    <x v="0"/>
  </r>
  <r>
    <x v="1"/>
    <s v="ME- 19/01-6/12"/>
    <x v="3"/>
    <x v="32"/>
    <m/>
    <m/>
    <d v="2021-02-15T00:00:00"/>
    <s v="X"/>
    <s v="x"/>
    <s v="x"/>
    <s v="x"/>
    <x v="0"/>
    <x v="0"/>
  </r>
  <r>
    <x v="1"/>
    <s v="ME- 19/01-7/12"/>
    <x v="3"/>
    <x v="32"/>
    <m/>
    <m/>
    <d v="2021-02-15T00:00:00"/>
    <s v="X"/>
    <s v="x"/>
    <s v="x"/>
    <s v="x"/>
    <x v="0"/>
    <x v="0"/>
  </r>
  <r>
    <x v="1"/>
    <s v="ME- 19/01-8/12"/>
    <x v="3"/>
    <x v="32"/>
    <m/>
    <m/>
    <d v="2021-02-15T00:00:00"/>
    <s v="X"/>
    <s v="x"/>
    <s v="x"/>
    <s v="x"/>
    <x v="0"/>
    <x v="0"/>
  </r>
  <r>
    <x v="1"/>
    <s v="ME- 19/01-9/12"/>
    <x v="3"/>
    <x v="32"/>
    <m/>
    <m/>
    <d v="2021-02-15T00:00:00"/>
    <s v="X"/>
    <s v="x"/>
    <s v="x"/>
    <s v="x"/>
    <x v="0"/>
    <x v="0"/>
  </r>
  <r>
    <x v="1"/>
    <s v="ME- 19/01-10/12"/>
    <x v="3"/>
    <x v="32"/>
    <m/>
    <m/>
    <d v="2021-02-15T00:00:00"/>
    <s v="X"/>
    <s v="x"/>
    <s v="x"/>
    <s v="x"/>
    <x v="0"/>
    <x v="0"/>
  </r>
  <r>
    <x v="1"/>
    <s v="ME- 19/01-11/12"/>
    <x v="3"/>
    <x v="32"/>
    <m/>
    <m/>
    <d v="2021-02-15T00:00:00"/>
    <s v="X"/>
    <s v="x"/>
    <s v="x"/>
    <s v="x"/>
    <x v="0"/>
    <x v="0"/>
  </r>
  <r>
    <x v="1"/>
    <s v="ME- 19/01-12/12"/>
    <x v="3"/>
    <x v="32"/>
    <m/>
    <m/>
    <d v="2021-02-15T00:00:00"/>
    <s v="X"/>
    <s v="x"/>
    <s v="x"/>
    <s v="x"/>
    <x v="0"/>
    <x v="0"/>
  </r>
  <r>
    <x v="1"/>
    <s v="ME- 19/02-1/6"/>
    <x v="3"/>
    <x v="33"/>
    <d v="2019-09-30T00:00:00"/>
    <d v="2019-09-30T00:00:00"/>
    <d v="2019-09-20T00:00:00"/>
    <s v="X"/>
    <s v="x"/>
    <s v="x"/>
    <s v="x"/>
    <x v="0"/>
    <x v="1"/>
  </r>
  <r>
    <x v="1"/>
    <s v="ME- 19/02-2/6"/>
    <x v="3"/>
    <x v="33"/>
    <d v="2019-12-01T00:00:00"/>
    <d v="2019-12-01T00:00:00"/>
    <d v="2019-09-20T00:00:00"/>
    <s v="X"/>
    <s v="x"/>
    <s v="x"/>
    <s v="x"/>
    <x v="0"/>
    <x v="1"/>
  </r>
  <r>
    <x v="1"/>
    <s v="ME- 19/02-3/6"/>
    <x v="3"/>
    <x v="33"/>
    <d v="2019-09-20T00:00:00"/>
    <d v="2019-09-20T00:00:00"/>
    <d v="2019-09-20T00:00:00"/>
    <s v="X"/>
    <s v="x"/>
    <s v="x"/>
    <s v="x"/>
    <x v="0"/>
    <x v="1"/>
  </r>
  <r>
    <x v="1"/>
    <s v="ME- 19/02-4/6"/>
    <x v="0"/>
    <x v="33"/>
    <d v="2019-09-30T00:00:00"/>
    <d v="2019-09-30T00:00:00"/>
    <d v="2019-09-20T00:00:00"/>
    <s v="X"/>
    <s v="x"/>
    <s v="x"/>
    <s v="x"/>
    <x v="0"/>
    <x v="1"/>
  </r>
  <r>
    <x v="1"/>
    <s v="ME- 19/02-5/6"/>
    <x v="3"/>
    <x v="33"/>
    <d v="2019-09-30T00:00:00"/>
    <d v="2019-09-30T00:00:00"/>
    <d v="2019-09-20T00:00:00"/>
    <s v="X"/>
    <s v="x"/>
    <s v="x"/>
    <s v="x"/>
    <x v="0"/>
    <x v="1"/>
  </r>
  <r>
    <x v="1"/>
    <s v="ME- 19/02-6/6"/>
    <x v="3"/>
    <x v="33"/>
    <d v="2019-09-30T00:00:00"/>
    <d v="2019-09-30T00:00:00"/>
    <d v="2019-09-20T00:00:00"/>
    <s v="X"/>
    <s v="x"/>
    <s v="x"/>
    <s v="x"/>
    <x v="0"/>
    <x v="1"/>
  </r>
  <r>
    <x v="1"/>
    <s v="ME- 19/03-1/6"/>
    <x v="0"/>
    <x v="34"/>
    <m/>
    <m/>
    <d v="2019-12-23T00:00:00"/>
    <s v="X"/>
    <s v="x"/>
    <s v="x"/>
    <s v="x"/>
    <x v="0"/>
    <x v="0"/>
  </r>
  <r>
    <x v="1"/>
    <s v="ME- 19/03-2/6"/>
    <x v="3"/>
    <x v="34"/>
    <m/>
    <m/>
    <m/>
    <s v="X"/>
    <m/>
    <m/>
    <m/>
    <x v="2"/>
    <x v="0"/>
  </r>
  <r>
    <x v="1"/>
    <s v="ME- 19/03-3/6"/>
    <x v="3"/>
    <x v="34"/>
    <m/>
    <m/>
    <d v="2021-08-24T00:00:00"/>
    <s v="X"/>
    <s v="x"/>
    <s v="x"/>
    <s v="x"/>
    <x v="0"/>
    <x v="0"/>
  </r>
  <r>
    <x v="1"/>
    <s v="ME- 19/03-4/6"/>
    <x v="3"/>
    <x v="34"/>
    <m/>
    <m/>
    <d v="2021-08-24T00:00:00"/>
    <s v="X"/>
    <s v="x"/>
    <s v="x"/>
    <s v="x"/>
    <x v="0"/>
    <x v="0"/>
  </r>
  <r>
    <x v="1"/>
    <s v="ME- 19/03-5/6"/>
    <x v="3"/>
    <x v="34"/>
    <m/>
    <m/>
    <m/>
    <m/>
    <m/>
    <m/>
    <m/>
    <x v="2"/>
    <x v="0"/>
  </r>
  <r>
    <x v="1"/>
    <s v="ME- 19/03-5/7"/>
    <x v="3"/>
    <x v="34"/>
    <m/>
    <m/>
    <m/>
    <m/>
    <m/>
    <m/>
    <m/>
    <x v="2"/>
    <x v="0"/>
  </r>
  <r>
    <x v="1"/>
    <s v="IT-19/01- 1/1"/>
    <x v="3"/>
    <x v="31"/>
    <d v="2019-11-29T00:00:00"/>
    <d v="2019-11-29T00:00:00"/>
    <d v="2019-10-31T00:00:00"/>
    <s v="X"/>
    <s v="x"/>
    <s v="x"/>
    <s v="x"/>
    <x v="0"/>
    <x v="1"/>
  </r>
  <r>
    <x v="1"/>
    <s v="AS-19/01- 1/5"/>
    <x v="3"/>
    <x v="32"/>
    <d v="2022-03-09T00:00:00"/>
    <m/>
    <d v="2022-05-31T00:00:00"/>
    <s v="X"/>
    <s v="x"/>
    <s v="x"/>
    <s v="x"/>
    <x v="0"/>
    <x v="0"/>
  </r>
  <r>
    <x v="1"/>
    <s v="AS-19/01- 2/5"/>
    <x v="3"/>
    <x v="32"/>
    <d v="2022-03-09T00:00:00"/>
    <m/>
    <d v="2022-03-09T00:00:00"/>
    <s v="X"/>
    <s v="x"/>
    <s v="x"/>
    <s v="x"/>
    <x v="0"/>
    <x v="1"/>
  </r>
  <r>
    <x v="1"/>
    <s v="AS-19/01- 3/5"/>
    <x v="3"/>
    <x v="32"/>
    <m/>
    <m/>
    <d v="2021-09-02T00:00:00"/>
    <s v="X"/>
    <s v="x"/>
    <s v="x"/>
    <s v="x"/>
    <x v="0"/>
    <x v="0"/>
  </r>
  <r>
    <x v="1"/>
    <s v="AS-19/01- 4/5"/>
    <x v="3"/>
    <x v="32"/>
    <m/>
    <m/>
    <d v="2021-09-02T00:00:00"/>
    <s v="X"/>
    <s v="x"/>
    <s v="x"/>
    <s v="x"/>
    <x v="0"/>
    <x v="0"/>
  </r>
  <r>
    <x v="1"/>
    <s v="AS-19/01- 5/5"/>
    <x v="3"/>
    <x v="32"/>
    <d v="2022-03-30T00:00:00"/>
    <m/>
    <m/>
    <s v="X"/>
    <m/>
    <m/>
    <m/>
    <x v="1"/>
    <x v="0"/>
  </r>
  <r>
    <x v="1"/>
    <s v="AS-19/02- 1/4"/>
    <x v="0"/>
    <x v="29"/>
    <m/>
    <m/>
    <d v="2021-09-02T00:00:00"/>
    <s v="X"/>
    <s v="x"/>
    <s v="x"/>
    <s v="x"/>
    <x v="0"/>
    <x v="0"/>
  </r>
  <r>
    <x v="1"/>
    <s v="AS-19/02- 2/4"/>
    <x v="3"/>
    <x v="29"/>
    <m/>
    <m/>
    <d v="2021-09-02T00:00:00"/>
    <s v="X"/>
    <s v="x"/>
    <s v="x"/>
    <s v="x"/>
    <x v="0"/>
    <x v="0"/>
  </r>
  <r>
    <x v="1"/>
    <s v="AS-19/02- 3/4"/>
    <x v="0"/>
    <x v="29"/>
    <m/>
    <m/>
    <d v="2021-09-02T00:00:00"/>
    <s v="X"/>
    <s v="x"/>
    <s v="x"/>
    <s v="x"/>
    <x v="0"/>
    <x v="0"/>
  </r>
  <r>
    <x v="1"/>
    <s v="AS-19/02- 4/4"/>
    <x v="0"/>
    <x v="29"/>
    <m/>
    <m/>
    <d v="2021-09-02T00:00:00"/>
    <s v="X"/>
    <s v="x"/>
    <s v="x"/>
    <s v="x"/>
    <x v="0"/>
    <x v="0"/>
  </r>
  <r>
    <x v="1"/>
    <s v="PC-19/01- 1/2"/>
    <x v="3"/>
    <x v="34"/>
    <d v="2019-10-12T00:00:00"/>
    <m/>
    <d v="2019-10-12T00:00:00"/>
    <s v="X"/>
    <s v="x"/>
    <s v="x"/>
    <s v="x"/>
    <x v="0"/>
    <x v="1"/>
  </r>
  <r>
    <x v="1"/>
    <s v="PC-19/01- 2/2"/>
    <x v="3"/>
    <x v="34"/>
    <d v="2019-09-11T00:00:00"/>
    <m/>
    <d v="2019-09-11T00:00:00"/>
    <s v="X"/>
    <s v="x"/>
    <s v="x"/>
    <s v="x"/>
    <x v="0"/>
    <x v="1"/>
  </r>
  <r>
    <x v="1"/>
    <s v="MH-19/01- 1/7"/>
    <x v="3"/>
    <x v="35"/>
    <d v="2020-02-01T00:00:00"/>
    <m/>
    <d v="2020-02-01T00:00:00"/>
    <s v="X"/>
    <s v="x"/>
    <s v="x"/>
    <s v="x"/>
    <x v="0"/>
    <x v="1"/>
  </r>
  <r>
    <x v="1"/>
    <s v="MH-19/01- 2/7"/>
    <x v="3"/>
    <x v="35"/>
    <m/>
    <m/>
    <d v="2020-06-01T00:00:00"/>
    <s v="X"/>
    <s v="x"/>
    <s v="x"/>
    <s v="x"/>
    <x v="0"/>
    <x v="0"/>
  </r>
  <r>
    <x v="1"/>
    <s v="MH-19/01- 3/7"/>
    <x v="3"/>
    <x v="35"/>
    <d v="2019-11-30T00:00:00"/>
    <m/>
    <d v="2019-11-30T00:00:00"/>
    <s v="X"/>
    <s v="x"/>
    <s v="x"/>
    <s v="x"/>
    <x v="0"/>
    <x v="1"/>
  </r>
  <r>
    <x v="1"/>
    <s v="MH-19/01- 4/7"/>
    <x v="3"/>
    <x v="35"/>
    <d v="2019-08-26T00:00:00"/>
    <m/>
    <d v="2019-08-26T00:00:00"/>
    <s v="X"/>
    <s v="x"/>
    <s v="x"/>
    <s v="x"/>
    <x v="0"/>
    <x v="1"/>
  </r>
  <r>
    <x v="1"/>
    <s v="MH-19/01- 5/7"/>
    <x v="3"/>
    <x v="35"/>
    <d v="2019-12-31T00:00:00"/>
    <m/>
    <d v="2019-12-31T00:00:00"/>
    <s v="X"/>
    <s v="x"/>
    <s v="x"/>
    <s v="x"/>
    <x v="0"/>
    <x v="1"/>
  </r>
  <r>
    <x v="1"/>
    <s v="MH-19/01- 6/7"/>
    <x v="3"/>
    <x v="35"/>
    <d v="2019-12-31T00:00:00"/>
    <m/>
    <d v="2019-12-31T00:00:00"/>
    <s v="X"/>
    <s v="x"/>
    <s v="x"/>
    <s v="x"/>
    <x v="0"/>
    <x v="1"/>
  </r>
  <r>
    <x v="1"/>
    <s v="MH-19/01- 7/7"/>
    <x v="3"/>
    <x v="35"/>
    <d v="2019-12-31T00:00:00"/>
    <m/>
    <d v="2021-08-31T00:00:00"/>
    <s v="X"/>
    <s v="x"/>
    <s v="x"/>
    <s v="x"/>
    <x v="0"/>
    <x v="0"/>
  </r>
  <r>
    <x v="1"/>
    <s v="MH-19/03-1/2"/>
    <x v="0"/>
    <x v="28"/>
    <d v="2019-12-31T00:00:00"/>
    <m/>
    <d v="2019-12-31T00:00:00"/>
    <s v="X"/>
    <s v="x"/>
    <s v="x"/>
    <s v="x"/>
    <x v="0"/>
    <x v="1"/>
  </r>
  <r>
    <x v="1"/>
    <s v="MH-19/03-2/2"/>
    <x v="0"/>
    <x v="28"/>
    <d v="2019-12-31T00:00:00"/>
    <m/>
    <d v="2019-12-31T00:00:00"/>
    <s v="X"/>
    <s v="x"/>
    <s v="x"/>
    <s v="x"/>
    <x v="0"/>
    <x v="1"/>
  </r>
  <r>
    <x v="1"/>
    <s v="MH-19/02-1/5"/>
    <x v="3"/>
    <x v="36"/>
    <m/>
    <m/>
    <d v="2021-08-25T00:00:00"/>
    <s v="X"/>
    <s v="x"/>
    <s v="x"/>
    <s v="x"/>
    <x v="0"/>
    <x v="0"/>
  </r>
  <r>
    <x v="1"/>
    <s v="MH-19/02-2/5"/>
    <x v="3"/>
    <x v="36"/>
    <m/>
    <m/>
    <d v="2021-08-25T00:00:00"/>
    <s v="X"/>
    <s v="x"/>
    <s v="x"/>
    <s v="x"/>
    <x v="0"/>
    <x v="0"/>
  </r>
  <r>
    <x v="1"/>
    <s v="MH-19/02-3/5"/>
    <x v="3"/>
    <x v="36"/>
    <m/>
    <m/>
    <d v="2021-08-25T00:00:00"/>
    <s v="X"/>
    <s v="x"/>
    <s v="x"/>
    <s v="x"/>
    <x v="0"/>
    <x v="0"/>
  </r>
  <r>
    <x v="1"/>
    <s v="MH-19/02-4/5"/>
    <x v="0"/>
    <x v="36"/>
    <m/>
    <m/>
    <d v="2023-05-30T00:00:00"/>
    <m/>
    <m/>
    <m/>
    <s v="x"/>
    <x v="0"/>
    <x v="0"/>
  </r>
  <r>
    <x v="1"/>
    <s v="MH-19/02-5/5"/>
    <x v="3"/>
    <x v="36"/>
    <m/>
    <m/>
    <d v="2021-08-25T00:00:00"/>
    <s v="X"/>
    <s v="x"/>
    <s v="x"/>
    <s v="x"/>
    <x v="0"/>
    <x v="0"/>
  </r>
  <r>
    <x v="1"/>
    <s v="MF-19/01-1/12"/>
    <x v="0"/>
    <x v="37"/>
    <m/>
    <d v="2019-12-16T00:00:00"/>
    <d v="2019-12-16T00:00:00"/>
    <s v="X"/>
    <s v="x"/>
    <s v="x"/>
    <s v="x"/>
    <x v="0"/>
    <x v="0"/>
  </r>
  <r>
    <x v="1"/>
    <s v="MF-19/01-2/12"/>
    <x v="3"/>
    <x v="37"/>
    <d v="2019-12-31T00:00:00"/>
    <d v="2019-12-16T00:00:00"/>
    <d v="2019-12-16T00:00:00"/>
    <s v="X"/>
    <s v="x"/>
    <s v="x"/>
    <s v="x"/>
    <x v="0"/>
    <x v="1"/>
  </r>
  <r>
    <x v="1"/>
    <s v="MF-19/01-3/12"/>
    <x v="0"/>
    <x v="37"/>
    <d v="2019-12-31T00:00:00"/>
    <d v="2019-12-16T00:00:00"/>
    <d v="2019-12-16T00:00:00"/>
    <s v="X"/>
    <s v="x"/>
    <s v="x"/>
    <s v="x"/>
    <x v="0"/>
    <x v="1"/>
  </r>
  <r>
    <x v="1"/>
    <s v="MF-19/01-4/12"/>
    <x v="3"/>
    <x v="37"/>
    <d v="2019-12-31T00:00:00"/>
    <d v="2019-12-16T00:00:00"/>
    <d v="2019-12-16T00:00:00"/>
    <s v="X"/>
    <s v="x"/>
    <s v="x"/>
    <s v="x"/>
    <x v="0"/>
    <x v="1"/>
  </r>
  <r>
    <x v="1"/>
    <s v="MF-19/01-5/12"/>
    <x v="3"/>
    <x v="37"/>
    <d v="2019-12-31T00:00:00"/>
    <d v="2019-12-16T00:00:00"/>
    <d v="2019-12-16T00:00:00"/>
    <s v="X"/>
    <s v="x"/>
    <s v="x"/>
    <s v="x"/>
    <x v="0"/>
    <x v="1"/>
  </r>
  <r>
    <x v="1"/>
    <s v="MF-19/01-6/12"/>
    <x v="3"/>
    <x v="37"/>
    <d v="2019-12-31T00:00:00"/>
    <d v="2019-12-16T00:00:00"/>
    <d v="2019-12-16T00:00:00"/>
    <s v="X"/>
    <s v="x"/>
    <s v="x"/>
    <s v="x"/>
    <x v="0"/>
    <x v="1"/>
  </r>
  <r>
    <x v="1"/>
    <s v="MF-19/01-7/12"/>
    <x v="0"/>
    <x v="37"/>
    <d v="2019-12-31T00:00:00"/>
    <d v="2019-12-16T00:00:00"/>
    <d v="2019-12-16T00:00:00"/>
    <s v="X"/>
    <s v="x"/>
    <s v="x"/>
    <s v="x"/>
    <x v="0"/>
    <x v="1"/>
  </r>
  <r>
    <x v="1"/>
    <s v="MF-19/01-8/12"/>
    <x v="3"/>
    <x v="37"/>
    <d v="2019-12-31T00:00:00"/>
    <d v="2019-12-16T00:00:00"/>
    <d v="2019-12-16T00:00:00"/>
    <s v="X"/>
    <s v="x"/>
    <s v="x"/>
    <s v="x"/>
    <x v="0"/>
    <x v="1"/>
  </r>
  <r>
    <x v="1"/>
    <s v="MF-19/01-9/12"/>
    <x v="3"/>
    <x v="37"/>
    <d v="2019-12-31T00:00:00"/>
    <d v="2019-12-16T00:00:00"/>
    <d v="2019-12-16T00:00:00"/>
    <s v="X"/>
    <s v="x"/>
    <s v="x"/>
    <s v="x"/>
    <x v="0"/>
    <x v="1"/>
  </r>
  <r>
    <x v="1"/>
    <s v="MF-19/01-10/12"/>
    <x v="3"/>
    <x v="37"/>
    <d v="2019-12-31T00:00:00"/>
    <d v="2019-12-16T00:00:00"/>
    <d v="2019-12-16T00:00:00"/>
    <s v="X"/>
    <s v="x"/>
    <s v="x"/>
    <s v="x"/>
    <x v="0"/>
    <x v="1"/>
  </r>
  <r>
    <x v="1"/>
    <s v="MF-19/01-11/12"/>
    <x v="3"/>
    <x v="37"/>
    <d v="2019-12-31T00:00:00"/>
    <d v="2019-12-16T00:00:00"/>
    <d v="2019-12-16T00:00:00"/>
    <s v="X"/>
    <s v="x"/>
    <s v="x"/>
    <s v="x"/>
    <x v="0"/>
    <x v="1"/>
  </r>
  <r>
    <x v="1"/>
    <s v="MF-19/01-12/12"/>
    <x v="3"/>
    <x v="37"/>
    <d v="2019-12-31T00:00:00"/>
    <d v="2019-12-16T00:00:00"/>
    <d v="2019-12-16T00:00:00"/>
    <s v="X"/>
    <s v="x"/>
    <s v="x"/>
    <s v="x"/>
    <x v="0"/>
    <x v="1"/>
  </r>
  <r>
    <x v="1"/>
    <s v="MF-19/02-1/2"/>
    <x v="3"/>
    <x v="38"/>
    <d v="2019-10-15T00:00:00"/>
    <d v="2019-10-15T00:00:00"/>
    <d v="2019-09-27T00:00:00"/>
    <s v="X"/>
    <s v="x"/>
    <s v="x"/>
    <s v="x"/>
    <x v="0"/>
    <x v="1"/>
  </r>
  <r>
    <x v="1"/>
    <s v="MF-19/02-2/2"/>
    <x v="3"/>
    <x v="38"/>
    <d v="2019-10-01T00:00:00"/>
    <d v="2019-10-01T00:00:00"/>
    <d v="2019-09-27T00:00:00"/>
    <s v="X"/>
    <s v="x"/>
    <s v="x"/>
    <s v="x"/>
    <x v="0"/>
    <x v="1"/>
  </r>
  <r>
    <x v="1"/>
    <s v="MF-19/03-1/6"/>
    <x v="3"/>
    <x v="39"/>
    <d v="2019-11-29T00:00:00"/>
    <d v="2019-11-29T00:00:00"/>
    <d v="2019-11-29T00:00:00"/>
    <s v="X"/>
    <s v="x"/>
    <s v="x"/>
    <s v="x"/>
    <x v="0"/>
    <x v="1"/>
  </r>
  <r>
    <x v="1"/>
    <s v="MF-19/03-2/6"/>
    <x v="0"/>
    <x v="39"/>
    <d v="2019-11-29T00:00:00"/>
    <d v="2019-11-29T00:00:00"/>
    <d v="2019-11-29T00:00:00"/>
    <s v="X"/>
    <s v="x"/>
    <s v="x"/>
    <s v="x"/>
    <x v="0"/>
    <x v="1"/>
  </r>
  <r>
    <x v="1"/>
    <s v="MF-19/03-3/6"/>
    <x v="1"/>
    <x v="39"/>
    <d v="2019-11-29T00:00:00"/>
    <d v="2019-11-29T00:00:00"/>
    <d v="2019-11-29T00:00:00"/>
    <s v="X"/>
    <s v="x"/>
    <s v="x"/>
    <s v="x"/>
    <x v="0"/>
    <x v="1"/>
  </r>
  <r>
    <x v="1"/>
    <s v="MF-19/03-4/6"/>
    <x v="0"/>
    <x v="39"/>
    <d v="2019-11-29T00:00:00"/>
    <d v="2019-11-29T00:00:00"/>
    <d v="2019-11-29T00:00:00"/>
    <s v="X"/>
    <s v="x"/>
    <s v="x"/>
    <s v="x"/>
    <x v="0"/>
    <x v="1"/>
  </r>
  <r>
    <x v="1"/>
    <s v="MF-19/03-5/6"/>
    <x v="0"/>
    <x v="39"/>
    <d v="2019-11-29T00:00:00"/>
    <d v="2019-11-29T00:00:00"/>
    <d v="2019-11-29T00:00:00"/>
    <s v="X"/>
    <s v="x"/>
    <s v="x"/>
    <s v="x"/>
    <x v="0"/>
    <x v="1"/>
  </r>
  <r>
    <x v="1"/>
    <s v="MF-19/03-6/6"/>
    <x v="0"/>
    <x v="39"/>
    <d v="2019-11-29T00:00:00"/>
    <d v="2019-11-29T00:00:00"/>
    <d v="2019-11-29T00:00:00"/>
    <s v="X"/>
    <s v="x"/>
    <s v="x"/>
    <s v="x"/>
    <x v="0"/>
    <x v="1"/>
  </r>
  <r>
    <x v="1"/>
    <s v="MF-19/04-1/9"/>
    <x v="3"/>
    <x v="40"/>
    <d v="2019-09-30T00:00:00"/>
    <d v="2019-09-30T00:00:00"/>
    <d v="2019-08-30T00:00:00"/>
    <s v="X"/>
    <s v="x"/>
    <s v="x"/>
    <s v="x"/>
    <x v="0"/>
    <x v="1"/>
  </r>
  <r>
    <x v="1"/>
    <s v="MF-19/04-2/9"/>
    <x v="3"/>
    <x v="40"/>
    <d v="2019-09-06T00:00:00"/>
    <d v="2019-09-06T00:00:00"/>
    <d v="2019-08-30T00:00:00"/>
    <s v="X"/>
    <s v="x"/>
    <s v="x"/>
    <s v="x"/>
    <x v="0"/>
    <x v="1"/>
  </r>
  <r>
    <x v="1"/>
    <s v="MF-19/04-3/9"/>
    <x v="3"/>
    <x v="40"/>
    <d v="2019-09-15T00:00:00"/>
    <d v="2019-09-15T00:00:00"/>
    <d v="2019-08-30T00:00:00"/>
    <s v="X"/>
    <s v="x"/>
    <s v="x"/>
    <s v="x"/>
    <x v="0"/>
    <x v="1"/>
  </r>
  <r>
    <x v="1"/>
    <s v="MF-19/04-4/9"/>
    <x v="3"/>
    <x v="40"/>
    <d v="2019-11-01T00:00:00"/>
    <d v="2019-11-01T00:00:00"/>
    <d v="2019-08-30T00:00:00"/>
    <s v="X"/>
    <s v="x"/>
    <s v="x"/>
    <s v="x"/>
    <x v="0"/>
    <x v="1"/>
  </r>
  <r>
    <x v="1"/>
    <s v="MF-19/04-5/9"/>
    <x v="3"/>
    <x v="40"/>
    <d v="2019-09-30T00:00:00"/>
    <d v="2019-09-30T00:00:00"/>
    <d v="2019-08-30T00:00:00"/>
    <s v="X"/>
    <s v="x"/>
    <s v="x"/>
    <s v="x"/>
    <x v="0"/>
    <x v="1"/>
  </r>
  <r>
    <x v="1"/>
    <s v="MF-19/04-6/9"/>
    <x v="3"/>
    <x v="40"/>
    <d v="2020-01-01T00:00:00"/>
    <d v="2020-01-01T00:00:00"/>
    <d v="2019-08-30T00:00:00"/>
    <s v="X"/>
    <s v="x"/>
    <s v="x"/>
    <s v="x"/>
    <x v="0"/>
    <x v="1"/>
  </r>
  <r>
    <x v="1"/>
    <s v="MF-19/04-7/9"/>
    <x v="1"/>
    <x v="40"/>
    <d v="2019-09-15T00:00:00"/>
    <d v="2019-09-15T00:00:00"/>
    <d v="2019-08-30T00:00:00"/>
    <s v="X"/>
    <s v="x"/>
    <s v="x"/>
    <s v="x"/>
    <x v="0"/>
    <x v="1"/>
  </r>
  <r>
    <x v="1"/>
    <s v="MF-19/04-8/9"/>
    <x v="3"/>
    <x v="40"/>
    <d v="2019-09-30T00:00:00"/>
    <d v="2019-09-30T00:00:00"/>
    <d v="2019-08-30T00:00:00"/>
    <s v="X"/>
    <s v="x"/>
    <s v="x"/>
    <s v="x"/>
    <x v="0"/>
    <x v="1"/>
  </r>
  <r>
    <x v="1"/>
    <s v="MF-19/04-9/9"/>
    <x v="3"/>
    <x v="40"/>
    <d v="2020-01-01T00:00:00"/>
    <d v="2020-01-01T00:00:00"/>
    <d v="2019-08-30T00:00:00"/>
    <s v="X"/>
    <s v="x"/>
    <s v="x"/>
    <s v="x"/>
    <x v="0"/>
    <x v="1"/>
  </r>
  <r>
    <x v="1"/>
    <s v="MF-19/05-1/14"/>
    <x v="0"/>
    <x v="41"/>
    <d v="2019-12-10T00:00:00"/>
    <d v="2019-12-10T00:00:00"/>
    <d v="2019-12-10T00:00:00"/>
    <s v="X"/>
    <s v="x"/>
    <s v="x"/>
    <s v="x"/>
    <x v="0"/>
    <x v="1"/>
  </r>
  <r>
    <x v="1"/>
    <s v="MF-19/05-2/14"/>
    <x v="3"/>
    <x v="41"/>
    <d v="2019-12-10T00:00:00"/>
    <d v="2019-12-10T00:00:00"/>
    <d v="2019-12-10T00:00:00"/>
    <s v="X"/>
    <s v="x"/>
    <s v="x"/>
    <s v="x"/>
    <x v="0"/>
    <x v="1"/>
  </r>
  <r>
    <x v="1"/>
    <s v="MF-19/05-3/14"/>
    <x v="3"/>
    <x v="41"/>
    <d v="2019-12-10T00:00:00"/>
    <d v="2019-12-10T00:00:00"/>
    <d v="2019-12-10T00:00:00"/>
    <s v="X"/>
    <s v="x"/>
    <s v="x"/>
    <s v="x"/>
    <x v="0"/>
    <x v="1"/>
  </r>
  <r>
    <x v="1"/>
    <s v="MF-19/05-4/14"/>
    <x v="0"/>
    <x v="41"/>
    <d v="2019-12-10T00:00:00"/>
    <d v="2019-12-10T00:00:00"/>
    <d v="2019-12-10T00:00:00"/>
    <s v="X"/>
    <s v="x"/>
    <s v="x"/>
    <s v="x"/>
    <x v="0"/>
    <x v="1"/>
  </r>
  <r>
    <x v="1"/>
    <s v="MF-19/05-5/14"/>
    <x v="3"/>
    <x v="41"/>
    <d v="2019-12-10T00:00:00"/>
    <d v="2019-12-10T00:00:00"/>
    <d v="2019-12-10T00:00:00"/>
    <s v="X"/>
    <s v="x"/>
    <s v="x"/>
    <s v="x"/>
    <x v="0"/>
    <x v="1"/>
  </r>
  <r>
    <x v="1"/>
    <s v="MF-19/05-6/14"/>
    <x v="3"/>
    <x v="41"/>
    <m/>
    <m/>
    <d v="2021-08-24T00:00:00"/>
    <s v="X"/>
    <s v="x"/>
    <s v="x"/>
    <s v="x"/>
    <x v="0"/>
    <x v="0"/>
  </r>
  <r>
    <x v="1"/>
    <s v="MF-19/05-7/14"/>
    <x v="3"/>
    <x v="41"/>
    <d v="2019-12-13T00:00:00"/>
    <d v="2019-12-13T00:00:00"/>
    <d v="2019-12-13T00:00:00"/>
    <s v="X"/>
    <s v="x"/>
    <s v="x"/>
    <s v="x"/>
    <x v="0"/>
    <x v="1"/>
  </r>
  <r>
    <x v="1"/>
    <s v="MF-19/05-8/14"/>
    <x v="3"/>
    <x v="41"/>
    <d v="2019-12-16T00:00:00"/>
    <d v="2019-12-16T00:00:00"/>
    <d v="2019-12-16T00:00:00"/>
    <s v="X"/>
    <s v="x"/>
    <s v="x"/>
    <s v="x"/>
    <x v="0"/>
    <x v="1"/>
  </r>
  <r>
    <x v="1"/>
    <s v="MF-19/05-9/14"/>
    <x v="3"/>
    <x v="41"/>
    <d v="2019-12-13T00:00:00"/>
    <d v="2019-12-13T00:00:00"/>
    <d v="2019-12-13T00:00:00"/>
    <s v="X"/>
    <s v="x"/>
    <s v="x"/>
    <s v="x"/>
    <x v="0"/>
    <x v="1"/>
  </r>
  <r>
    <x v="1"/>
    <s v="MF-19/05-10/14"/>
    <x v="3"/>
    <x v="41"/>
    <d v="2019-12-16T00:00:00"/>
    <d v="2019-12-16T00:00:00"/>
    <d v="2019-12-16T00:00:00"/>
    <s v="X"/>
    <s v="x"/>
    <s v="x"/>
    <s v="x"/>
    <x v="0"/>
    <x v="1"/>
  </r>
  <r>
    <x v="1"/>
    <s v="MF-19/05-11/14"/>
    <x v="3"/>
    <x v="41"/>
    <d v="2019-12-12T00:00:00"/>
    <d v="2019-12-12T00:00:00"/>
    <d v="2019-12-12T00:00:00"/>
    <s v="X"/>
    <s v="x"/>
    <s v="x"/>
    <s v="x"/>
    <x v="0"/>
    <x v="1"/>
  </r>
  <r>
    <x v="1"/>
    <s v="MF-19/05-12/14"/>
    <x v="3"/>
    <x v="41"/>
    <d v="2019-12-16T00:00:00"/>
    <d v="2019-12-16T00:00:00"/>
    <d v="2019-12-16T00:00:00"/>
    <s v="X"/>
    <s v="x"/>
    <s v="x"/>
    <s v="x"/>
    <x v="0"/>
    <x v="1"/>
  </r>
  <r>
    <x v="1"/>
    <s v="MF-19/05-13/14"/>
    <x v="3"/>
    <x v="41"/>
    <d v="2019-12-16T00:00:00"/>
    <d v="2019-12-16T00:00:00"/>
    <d v="2019-12-16T00:00:00"/>
    <s v="X"/>
    <s v="x"/>
    <s v="x"/>
    <s v="x"/>
    <x v="0"/>
    <x v="1"/>
  </r>
  <r>
    <x v="1"/>
    <s v="MF-19/05-14/14"/>
    <x v="3"/>
    <x v="41"/>
    <d v="2019-12-22T00:00:00"/>
    <d v="2019-12-22T00:00:00"/>
    <d v="2019-12-22T00:00:00"/>
    <s v="X"/>
    <s v="x"/>
    <s v="x"/>
    <s v="x"/>
    <x v="0"/>
    <x v="1"/>
  </r>
  <r>
    <x v="1"/>
    <s v="MF-19/06-1/14"/>
    <x v="3"/>
    <x v="41"/>
    <m/>
    <m/>
    <d v="2021-08-25T00:00:00"/>
    <s v="X"/>
    <s v="x"/>
    <s v="x"/>
    <s v="x"/>
    <x v="0"/>
    <x v="0"/>
  </r>
  <r>
    <x v="1"/>
    <s v="MF-19/06-2/14"/>
    <x v="0"/>
    <x v="41"/>
    <m/>
    <m/>
    <d v="2021-08-25T00:00:00"/>
    <s v="X"/>
    <s v="x"/>
    <s v="x"/>
    <s v="x"/>
    <x v="0"/>
    <x v="0"/>
  </r>
  <r>
    <x v="1"/>
    <s v="MF-19/06-3/14"/>
    <x v="3"/>
    <x v="41"/>
    <d v="2021-10-29T00:00:00"/>
    <m/>
    <d v="2023-06-27T00:00:00"/>
    <s v="X"/>
    <s v="x"/>
    <s v="x"/>
    <s v="x"/>
    <x v="0"/>
    <x v="0"/>
  </r>
  <r>
    <x v="1"/>
    <s v="MF-19/06-4/14"/>
    <x v="0"/>
    <x v="41"/>
    <d v="2021-09-29T00:00:00"/>
    <m/>
    <d v="2021-09-29T00:00:00"/>
    <s v="X"/>
    <s v="x"/>
    <s v="x"/>
    <s v="x"/>
    <x v="0"/>
    <x v="1"/>
  </r>
  <r>
    <x v="1"/>
    <s v="MF-19/06-5/14"/>
    <x v="3"/>
    <x v="41"/>
    <d v="2019-12-15T00:00:00"/>
    <m/>
    <d v="2019-12-08T00:00:00"/>
    <s v="X"/>
    <s v="x"/>
    <s v="x"/>
    <s v="x"/>
    <x v="0"/>
    <x v="1"/>
  </r>
  <r>
    <x v="1"/>
    <s v="MF-19/06-6/14"/>
    <x v="3"/>
    <x v="41"/>
    <m/>
    <m/>
    <d v="2021-08-25T00:00:00"/>
    <s v="X"/>
    <s v="x"/>
    <s v="x"/>
    <s v="x"/>
    <x v="0"/>
    <x v="0"/>
  </r>
  <r>
    <x v="1"/>
    <s v="MF-19/06-7/14"/>
    <x v="0"/>
    <x v="41"/>
    <m/>
    <m/>
    <d v="2021-08-25T00:00:00"/>
    <s v="X"/>
    <s v="x"/>
    <s v="x"/>
    <s v="x"/>
    <x v="0"/>
    <x v="0"/>
  </r>
  <r>
    <x v="1"/>
    <s v="MF-19/06-8/14"/>
    <x v="3"/>
    <x v="41"/>
    <m/>
    <m/>
    <d v="2021-08-25T00:00:00"/>
    <s v="X"/>
    <s v="x"/>
    <s v="x"/>
    <s v="x"/>
    <x v="0"/>
    <x v="0"/>
  </r>
  <r>
    <x v="1"/>
    <s v="MF-19/06-9/14"/>
    <x v="3"/>
    <x v="41"/>
    <m/>
    <m/>
    <d v="2021-08-25T00:00:00"/>
    <s v="X"/>
    <s v="x"/>
    <s v="x"/>
    <s v="x"/>
    <x v="0"/>
    <x v="0"/>
  </r>
  <r>
    <x v="1"/>
    <s v="MF-19/06-10/14"/>
    <x v="3"/>
    <x v="41"/>
    <m/>
    <m/>
    <d v="2021-08-25T00:00:00"/>
    <s v="X"/>
    <s v="x"/>
    <s v="x"/>
    <s v="x"/>
    <x v="0"/>
    <x v="0"/>
  </r>
  <r>
    <x v="1"/>
    <s v="MF-19/06-11/14"/>
    <x v="3"/>
    <x v="41"/>
    <m/>
    <m/>
    <d v="2021-08-25T00:00:00"/>
    <s v="X"/>
    <s v="x"/>
    <s v="x"/>
    <s v="x"/>
    <x v="0"/>
    <x v="0"/>
  </r>
  <r>
    <x v="1"/>
    <s v="MF-19/06-12/14"/>
    <x v="3"/>
    <x v="41"/>
    <m/>
    <m/>
    <d v="2021-08-25T00:00:00"/>
    <s v="X"/>
    <s v="x"/>
    <s v="x"/>
    <s v="x"/>
    <x v="0"/>
    <x v="0"/>
  </r>
  <r>
    <x v="1"/>
    <s v="MF-19/06-13/14"/>
    <x v="3"/>
    <x v="41"/>
    <m/>
    <m/>
    <d v="2021-08-25T00:00:00"/>
    <s v="X"/>
    <s v="x"/>
    <s v="x"/>
    <s v="x"/>
    <x v="0"/>
    <x v="0"/>
  </r>
  <r>
    <x v="1"/>
    <s v="MF-19/06-14/14"/>
    <x v="0"/>
    <x v="41"/>
    <m/>
    <m/>
    <d v="2021-08-25T00:00:00"/>
    <s v="X"/>
    <s v="x"/>
    <s v="x"/>
    <s v="x"/>
    <x v="0"/>
    <x v="0"/>
  </r>
  <r>
    <x v="1"/>
    <s v="MF-19/07-1/4"/>
    <x v="0"/>
    <x v="42"/>
    <d v="2020-11-24T00:00:00"/>
    <m/>
    <d v="2020-11-24T00:00:00"/>
    <s v="X"/>
    <s v="x"/>
    <s v="x"/>
    <s v="x"/>
    <x v="0"/>
    <x v="1"/>
  </r>
  <r>
    <x v="1"/>
    <s v="MF-19/07-2/4"/>
    <x v="0"/>
    <x v="43"/>
    <d v="2021-10-08T00:00:00"/>
    <m/>
    <m/>
    <s v="X"/>
    <m/>
    <m/>
    <m/>
    <x v="1"/>
    <x v="0"/>
  </r>
  <r>
    <x v="1"/>
    <s v="MF-19/07-3/4"/>
    <x v="3"/>
    <x v="44"/>
    <m/>
    <m/>
    <d v="2021-08-25T00:00:00"/>
    <s v="X"/>
    <s v="x"/>
    <s v="x"/>
    <s v="x"/>
    <x v="0"/>
    <x v="0"/>
  </r>
  <r>
    <x v="1"/>
    <s v="MF-19/07-4/4"/>
    <x v="0"/>
    <x v="45"/>
    <d v="2021-10-08T00:00:00"/>
    <m/>
    <d v="2022-05-30T00:00:00"/>
    <s v="X"/>
    <s v="x"/>
    <s v="x"/>
    <s v="x"/>
    <x v="0"/>
    <x v="0"/>
  </r>
  <r>
    <x v="0"/>
    <s v="18NSIExt-ecaudiu03"/>
    <x v="0"/>
    <x v="46"/>
    <d v="2020-06-30T00:00:00"/>
    <d v="2020-08-17T00:00:00"/>
    <d v="2020-08-17T00:00:00"/>
    <s v="X"/>
    <s v="x"/>
    <s v="x"/>
    <s v="x"/>
    <x v="0"/>
    <x v="0"/>
  </r>
  <r>
    <x v="0"/>
    <s v="9KSIExt-ecaudiu02"/>
    <x v="0"/>
    <x v="46"/>
    <d v="2020-04-17T00:00:00"/>
    <d v="2022-01-15T00:00:00"/>
    <d v="2022-01-15T00:00:00"/>
    <s v="X"/>
    <s v="x"/>
    <s v="x"/>
    <s v="x"/>
    <x v="0"/>
    <x v="0"/>
  </r>
  <r>
    <x v="0"/>
    <s v="14KSMExt-ecaudiu01"/>
    <x v="0"/>
    <x v="47"/>
    <d v="2020-07-24T00:00:00"/>
    <m/>
    <d v="2020-07-24T00:00:00"/>
    <s v="X"/>
    <s v="x"/>
    <s v="x"/>
    <s v="x"/>
    <x v="0"/>
    <x v="1"/>
  </r>
  <r>
    <x v="0"/>
    <s v="18NSMEExt-ecaudiu04"/>
    <x v="0"/>
    <x v="47"/>
    <d v="2020-09-18T00:00:00"/>
    <d v="2020-10-05T00:00:00"/>
    <d v="2020-09-18T00:00:00"/>
    <s v="X"/>
    <s v="x"/>
    <s v="x"/>
    <s v="x"/>
    <x v="0"/>
    <x v="1"/>
  </r>
  <r>
    <x v="0"/>
    <s v="P3"/>
    <x v="3"/>
    <x v="47"/>
    <d v="2021-10-01T00:00:00"/>
    <m/>
    <d v="2021-10-13T00:00:00"/>
    <s v="X"/>
    <s v="x"/>
    <s v="x"/>
    <s v="x"/>
    <x v="0"/>
    <x v="0"/>
  </r>
  <r>
    <x v="0"/>
    <s v="P4"/>
    <x v="3"/>
    <x v="47"/>
    <m/>
    <m/>
    <d v="2021-08-25T00:00:00"/>
    <s v="X"/>
    <s v="x"/>
    <s v="x"/>
    <s v="x"/>
    <x v="0"/>
    <x v="0"/>
  </r>
  <r>
    <x v="0"/>
    <s v="P5"/>
    <x v="3"/>
    <x v="47"/>
    <m/>
    <m/>
    <d v="2021-08-24T00:00:00"/>
    <s v="X"/>
    <s v="x"/>
    <s v="x"/>
    <s v="x"/>
    <x v="0"/>
    <x v="0"/>
  </r>
  <r>
    <x v="0"/>
    <s v="P6"/>
    <x v="3"/>
    <x v="47"/>
    <m/>
    <m/>
    <m/>
    <m/>
    <m/>
    <m/>
    <m/>
    <x v="2"/>
    <x v="0"/>
  </r>
  <r>
    <x v="0"/>
    <s v="P7"/>
    <x v="3"/>
    <x v="47"/>
    <m/>
    <m/>
    <m/>
    <m/>
    <m/>
    <m/>
    <m/>
    <x v="2"/>
    <x v="0"/>
  </r>
  <r>
    <x v="0"/>
    <s v="P8"/>
    <x v="3"/>
    <x v="47"/>
    <m/>
    <m/>
    <d v="2021-08-27T00:00:00"/>
    <s v="X"/>
    <s v="x"/>
    <s v="x"/>
    <s v="x"/>
    <x v="0"/>
    <x v="0"/>
  </r>
  <r>
    <x v="1"/>
    <s v="MF-20/02-1/3"/>
    <x v="0"/>
    <x v="48"/>
    <d v="2020-06-26T00:00:00"/>
    <d v="2020-06-26T00:00:00"/>
    <m/>
    <s v="X"/>
    <s v="x"/>
    <s v="x"/>
    <s v="x"/>
    <x v="0"/>
    <x v="0"/>
  </r>
  <r>
    <x v="1"/>
    <s v="MF-20/02-2/3"/>
    <x v="0"/>
    <x v="48"/>
    <d v="2020-08-31T00:00:00"/>
    <m/>
    <m/>
    <s v="X"/>
    <s v="x"/>
    <s v="x"/>
    <s v="x"/>
    <x v="0"/>
    <x v="0"/>
  </r>
  <r>
    <x v="1"/>
    <s v="MF-20/02-2/3"/>
    <x v="0"/>
    <x v="48"/>
    <d v="2020-06-30T00:00:00"/>
    <m/>
    <m/>
    <s v="X"/>
    <s v="x"/>
    <s v="x"/>
    <s v="x"/>
    <x v="0"/>
    <x v="0"/>
  </r>
  <r>
    <x v="1"/>
    <s v="MF-20/02-3/3"/>
    <x v="0"/>
    <x v="48"/>
    <d v="2020-07-31T00:00:00"/>
    <m/>
    <d v="2021-12-23T00:00:00"/>
    <s v="X"/>
    <s v="x"/>
    <s v="x"/>
    <s v="x"/>
    <x v="0"/>
    <x v="0"/>
  </r>
  <r>
    <x v="1"/>
    <s v="MF-20/02-3/3"/>
    <x v="0"/>
    <x v="48"/>
    <d v="2020-08-30T00:00:00"/>
    <m/>
    <m/>
    <s v="X"/>
    <s v="x"/>
    <s v="x"/>
    <s v="x"/>
    <x v="0"/>
    <x v="0"/>
  </r>
  <r>
    <x v="1"/>
    <s v="MH-20/01-1/1"/>
    <x v="0"/>
    <x v="49"/>
    <d v="2020-07-01T00:00:00"/>
    <m/>
    <d v="2020-07-01T00:00:00"/>
    <s v="X"/>
    <s v="x"/>
    <s v="x"/>
    <s v="x"/>
    <x v="0"/>
    <x v="1"/>
  </r>
  <r>
    <x v="1"/>
    <s v="MH-20/01-1/1"/>
    <x v="0"/>
    <x v="49"/>
    <d v="2020-07-10T00:00:00"/>
    <m/>
    <d v="2020-07-10T00:00:00"/>
    <s v="X"/>
    <s v="x"/>
    <s v="x"/>
    <s v="x"/>
    <x v="0"/>
    <x v="1"/>
  </r>
  <r>
    <x v="1"/>
    <s v="IM-20/04-1/3"/>
    <x v="0"/>
    <x v="49"/>
    <d v="2020-08-15T00:00:00"/>
    <d v="2020-11-19T00:00:00"/>
    <d v="2021-08-31T00:00:00"/>
    <s v="X"/>
    <s v="x"/>
    <s v="x"/>
    <s v="x"/>
    <x v="0"/>
    <x v="0"/>
  </r>
  <r>
    <x v="1"/>
    <s v="IM-20/03-1/6"/>
    <x v="0"/>
    <x v="49"/>
    <d v="2020-07-24T00:00:00"/>
    <d v="2020-09-15T00:00:00"/>
    <d v="2020-09-15T00:00:00"/>
    <s v="X"/>
    <s v="x"/>
    <s v="x"/>
    <s v="x"/>
    <x v="0"/>
    <x v="0"/>
  </r>
  <r>
    <x v="1"/>
    <s v="IM-20/03-1/6"/>
    <x v="0"/>
    <x v="49"/>
    <d v="2020-07-24T00:00:00"/>
    <d v="2020-09-15T00:00:00"/>
    <d v="2020-09-15T00:00:00"/>
    <s v="X"/>
    <s v="x"/>
    <s v="x"/>
    <s v="x"/>
    <x v="0"/>
    <x v="0"/>
  </r>
  <r>
    <x v="1"/>
    <s v="IM-20/03-2/6"/>
    <x v="0"/>
    <x v="49"/>
    <d v="2020-07-24T00:00:00"/>
    <d v="2020-09-30T00:00:00"/>
    <d v="2020-09-30T00:00:00"/>
    <s v="X"/>
    <s v="x"/>
    <s v="x"/>
    <s v="x"/>
    <x v="0"/>
    <x v="0"/>
  </r>
  <r>
    <x v="1"/>
    <s v="IM-20/03-2/6"/>
    <x v="0"/>
    <x v="49"/>
    <d v="2020-07-30T00:00:00"/>
    <m/>
    <d v="2020-07-30T00:00:00"/>
    <s v="X"/>
    <s v="x"/>
    <s v="x"/>
    <s v="x"/>
    <x v="0"/>
    <x v="1"/>
  </r>
  <r>
    <x v="1"/>
    <s v="IM-20/03-3/6"/>
    <x v="3"/>
    <x v="49"/>
    <d v="2020-08-30T00:00:00"/>
    <d v="2020-09-30T00:00:00"/>
    <m/>
    <s v="X"/>
    <s v="x"/>
    <s v="x"/>
    <s v="x"/>
    <x v="0"/>
    <x v="0"/>
  </r>
  <r>
    <x v="1"/>
    <s v="IM-20/03-4/6"/>
    <x v="3"/>
    <x v="49"/>
    <d v="2020-07-20T00:00:00"/>
    <m/>
    <m/>
    <s v="X"/>
    <s v="x"/>
    <s v="x"/>
    <s v="x"/>
    <x v="0"/>
    <x v="0"/>
  </r>
  <r>
    <x v="1"/>
    <s v="IM-20/03-5/6"/>
    <x v="3"/>
    <x v="49"/>
    <d v="2020-07-30T00:00:00"/>
    <m/>
    <m/>
    <s v="X"/>
    <s v="x"/>
    <s v="x"/>
    <s v="x"/>
    <x v="0"/>
    <x v="0"/>
  </r>
  <r>
    <x v="1"/>
    <s v="IM-20/03-6/6"/>
    <x v="0"/>
    <x v="49"/>
    <d v="2020-08-30T00:00:00"/>
    <d v="2020-09-15T00:00:00"/>
    <d v="2020-09-15T00:00:00"/>
    <s v="X"/>
    <s v="x"/>
    <s v="x"/>
    <s v="x"/>
    <x v="0"/>
    <x v="0"/>
  </r>
  <r>
    <x v="1"/>
    <s v="RD-20/01-1/3"/>
    <x v="0"/>
    <x v="50"/>
    <d v="2020-08-31T00:00:00"/>
    <m/>
    <d v="2021-02-05T00:00:00"/>
    <s v="X"/>
    <s v="x"/>
    <s v="x"/>
    <s v="x"/>
    <x v="0"/>
    <x v="0"/>
  </r>
  <r>
    <x v="1"/>
    <s v="PC-20/02-1/1"/>
    <x v="0"/>
    <x v="51"/>
    <d v="2020-10-09T00:00:00"/>
    <m/>
    <m/>
    <s v="X"/>
    <s v="x"/>
    <s v="x"/>
    <s v="x"/>
    <x v="0"/>
    <x v="0"/>
  </r>
  <r>
    <x v="1"/>
    <s v="IM-20/02-1/4"/>
    <x v="0"/>
    <x v="52"/>
    <d v="2020-09-15T00:00:00"/>
    <m/>
    <d v="2021-10-11T00:00:00"/>
    <s v="X"/>
    <s v="x"/>
    <s v="x"/>
    <s v="x"/>
    <x v="0"/>
    <x v="0"/>
  </r>
  <r>
    <x v="1"/>
    <s v="IM-20/02-2/4"/>
    <x v="0"/>
    <x v="52"/>
    <d v="2021-09-30T00:00:00"/>
    <m/>
    <m/>
    <s v="X"/>
    <m/>
    <m/>
    <m/>
    <x v="1"/>
    <x v="0"/>
  </r>
  <r>
    <x v="1"/>
    <s v="IM-20/02-3/4"/>
    <x v="0"/>
    <x v="52"/>
    <d v="2020-09-30T00:00:00"/>
    <d v="2020-09-30T00:00:00"/>
    <d v="2021-09-06T00:00:00"/>
    <s v="X"/>
    <s v="x"/>
    <s v="x"/>
    <s v="x"/>
    <x v="0"/>
    <x v="0"/>
  </r>
  <r>
    <x v="1"/>
    <s v="IM-20/02-4/4"/>
    <x v="3"/>
    <x v="52"/>
    <d v="2020-09-15T00:00:00"/>
    <m/>
    <d v="2020-06-12T00:00:00"/>
    <s v="X"/>
    <s v="x"/>
    <s v="x"/>
    <s v="x"/>
    <x v="0"/>
    <x v="1"/>
  </r>
  <r>
    <x v="1"/>
    <s v="MF-20/01-1/2"/>
    <x v="1"/>
    <x v="49"/>
    <d v="2020-09-14T00:00:00"/>
    <m/>
    <d v="2021-08-25T00:00:00"/>
    <s v="X"/>
    <s v="x"/>
    <s v="x"/>
    <s v="x"/>
    <x v="0"/>
    <x v="0"/>
  </r>
  <r>
    <x v="1"/>
    <s v="MF-20/01-2/2"/>
    <x v="0"/>
    <x v="49"/>
    <d v="2020-07-21T00:00:00"/>
    <m/>
    <d v="2021-08-25T00:00:00"/>
    <s v="X"/>
    <s v="x"/>
    <s v="x"/>
    <s v="x"/>
    <x v="0"/>
    <x v="0"/>
  </r>
  <r>
    <x v="1"/>
    <s v="MF-20/03-1/6"/>
    <x v="0"/>
    <x v="53"/>
    <d v="2020-09-15T00:00:00"/>
    <m/>
    <m/>
    <s v="X"/>
    <s v="x"/>
    <s v="x"/>
    <s v="x"/>
    <x v="0"/>
    <x v="0"/>
  </r>
  <r>
    <x v="1"/>
    <s v="MF-20/03-2/6"/>
    <x v="0"/>
    <x v="53"/>
    <d v="2020-08-31T00:00:00"/>
    <m/>
    <m/>
    <s v="X"/>
    <s v="x"/>
    <s v="x"/>
    <s v="x"/>
    <x v="0"/>
    <x v="0"/>
  </r>
  <r>
    <x v="1"/>
    <s v="MF-20/03-3/6"/>
    <x v="0"/>
    <x v="53"/>
    <d v="2020-08-20T00:00:00"/>
    <m/>
    <m/>
    <s v="X"/>
    <s v="x"/>
    <s v="x"/>
    <s v="x"/>
    <x v="0"/>
    <x v="0"/>
  </r>
  <r>
    <x v="1"/>
    <s v="MF-20/03-3/6"/>
    <x v="0"/>
    <x v="53"/>
    <d v="2020-09-15T00:00:00"/>
    <m/>
    <m/>
    <s v="X"/>
    <s v="x"/>
    <s v="x"/>
    <s v="x"/>
    <x v="0"/>
    <x v="0"/>
  </r>
  <r>
    <x v="1"/>
    <s v="MF-20/03-4/6"/>
    <x v="3"/>
    <x v="53"/>
    <d v="2020-09-30T00:00:00"/>
    <m/>
    <m/>
    <s v="X"/>
    <s v="x"/>
    <s v="x"/>
    <s v="x"/>
    <x v="0"/>
    <x v="0"/>
  </r>
  <r>
    <x v="1"/>
    <s v="MF-20/03-4/6"/>
    <x v="3"/>
    <x v="53"/>
    <d v="2020-09-30T00:00:00"/>
    <m/>
    <m/>
    <s v="X"/>
    <s v="x"/>
    <s v="x"/>
    <s v="x"/>
    <x v="0"/>
    <x v="0"/>
  </r>
  <r>
    <x v="1"/>
    <s v="MF-20/03-5/6"/>
    <x v="3"/>
    <x v="53"/>
    <d v="2020-09-15T00:00:00"/>
    <m/>
    <m/>
    <s v="X"/>
    <s v="x"/>
    <s v="x"/>
    <s v="x"/>
    <x v="0"/>
    <x v="0"/>
  </r>
  <r>
    <x v="1"/>
    <s v="MF-20/03-6/6"/>
    <x v="3"/>
    <x v="53"/>
    <d v="2020-08-20T00:00:00"/>
    <m/>
    <m/>
    <s v="X"/>
    <s v="x"/>
    <s v="x"/>
    <s v="x"/>
    <x v="0"/>
    <x v="0"/>
  </r>
  <r>
    <x v="1"/>
    <s v="MF-20/04-1/1"/>
    <x v="1"/>
    <x v="53"/>
    <d v="2020-12-15T00:00:00"/>
    <m/>
    <m/>
    <s v="X"/>
    <m/>
    <m/>
    <m/>
    <x v="1"/>
    <x v="0"/>
  </r>
  <r>
    <x v="1"/>
    <s v="AS-20/01-1/4"/>
    <x v="3"/>
    <x v="54"/>
    <d v="2020-12-31T00:00:00"/>
    <m/>
    <m/>
    <s v="X"/>
    <s v="x"/>
    <s v="x"/>
    <s v="x"/>
    <x v="0"/>
    <x v="0"/>
  </r>
  <r>
    <x v="1"/>
    <s v="AS-20/01-2/4"/>
    <x v="0"/>
    <x v="54"/>
    <d v="2020-09-29T00:00:00"/>
    <m/>
    <m/>
    <s v="X"/>
    <s v="x"/>
    <s v="x"/>
    <s v="x"/>
    <x v="0"/>
    <x v="0"/>
  </r>
  <r>
    <x v="1"/>
    <s v="AS-20/01-3/4"/>
    <x v="0"/>
    <x v="55"/>
    <d v="2020-12-31T00:00:00"/>
    <m/>
    <m/>
    <s v="X"/>
    <s v="x"/>
    <s v="x"/>
    <s v="x"/>
    <x v="0"/>
    <x v="0"/>
  </r>
  <r>
    <x v="1"/>
    <s v="AS-20/01-4/4"/>
    <x v="3"/>
    <x v="56"/>
    <d v="2020-09-11T00:00:00"/>
    <m/>
    <m/>
    <s v="X"/>
    <s v="x"/>
    <s v="x"/>
    <s v="x"/>
    <x v="0"/>
    <x v="0"/>
  </r>
  <r>
    <x v="1"/>
    <s v="AS-20/02-1/4"/>
    <x v="3"/>
    <x v="57"/>
    <d v="2020-09-30T00:00:00"/>
    <m/>
    <m/>
    <s v="X"/>
    <s v="x"/>
    <s v="x"/>
    <s v="x"/>
    <x v="0"/>
    <x v="0"/>
  </r>
  <r>
    <x v="1"/>
    <s v="AS-20/02-2/4"/>
    <x v="0"/>
    <x v="57"/>
    <d v="2021-03-31T00:00:00"/>
    <m/>
    <m/>
    <s v="X"/>
    <s v="x"/>
    <s v="x"/>
    <s v="x"/>
    <x v="0"/>
    <x v="0"/>
  </r>
  <r>
    <x v="1"/>
    <s v="AS-20/02-3/4"/>
    <x v="0"/>
    <x v="57"/>
    <d v="2020-09-30T00:00:00"/>
    <m/>
    <m/>
    <s v="X"/>
    <s v="x"/>
    <s v="x"/>
    <s v="x"/>
    <x v="0"/>
    <x v="0"/>
  </r>
  <r>
    <x v="1"/>
    <s v="AS-20/02-4/4"/>
    <x v="3"/>
    <x v="57"/>
    <d v="2020-09-30T00:00:00"/>
    <m/>
    <m/>
    <s v="X"/>
    <s v="x"/>
    <s v="x"/>
    <s v="x"/>
    <x v="0"/>
    <x v="0"/>
  </r>
  <r>
    <x v="1"/>
    <s v="ME-20/01-1/2 "/>
    <x v="0"/>
    <x v="58"/>
    <d v="2020-10-18T00:00:00"/>
    <m/>
    <m/>
    <s v="X"/>
    <s v="x"/>
    <s v="x"/>
    <s v="x"/>
    <x v="0"/>
    <x v="0"/>
  </r>
  <r>
    <x v="1"/>
    <s v="ME-20/01-2/2 "/>
    <x v="0"/>
    <x v="58"/>
    <d v="2020-10-18T00:00:00"/>
    <m/>
    <m/>
    <s v="X"/>
    <s v="x"/>
    <s v="x"/>
    <s v="x"/>
    <x v="0"/>
    <x v="0"/>
  </r>
  <r>
    <x v="1"/>
    <s v="ME-20/02-1/1 "/>
    <x v="0"/>
    <x v="58"/>
    <d v="2020-10-18T00:00:00"/>
    <m/>
    <m/>
    <s v="X"/>
    <s v="x"/>
    <s v="x"/>
    <s v="x"/>
    <x v="0"/>
    <x v="0"/>
  </r>
  <r>
    <x v="1"/>
    <s v="ME-20/03-1/1 "/>
    <x v="0"/>
    <x v="58"/>
    <d v="2020-09-15T00:00:00"/>
    <m/>
    <d v="2021-08-24T00:00:00"/>
    <s v="X"/>
    <s v="x"/>
    <s v="x"/>
    <s v="x"/>
    <x v="0"/>
    <x v="0"/>
  </r>
  <r>
    <x v="1"/>
    <s v="PU-20/01-1/4"/>
    <x v="0"/>
    <x v="59"/>
    <d v="2020-09-18T00:00:00"/>
    <m/>
    <d v="2022-02-04T00:00:00"/>
    <s v="X"/>
    <s v="x"/>
    <s v="x"/>
    <s v="x"/>
    <x v="0"/>
    <x v="0"/>
  </r>
  <r>
    <x v="1"/>
    <s v="PU-20/01-2/4"/>
    <x v="0"/>
    <x v="59"/>
    <d v="2020-10-30T00:00:00"/>
    <m/>
    <d v="2021-08-31T00:00:00"/>
    <s v="X"/>
    <s v="x"/>
    <s v="x"/>
    <s v="x"/>
    <x v="0"/>
    <x v="0"/>
  </r>
  <r>
    <x v="1"/>
    <s v="PU-20/01-3/4"/>
    <x v="0"/>
    <x v="59"/>
    <d v="2020-10-30T00:00:00"/>
    <m/>
    <d v="2021-08-31T00:00:00"/>
    <s v="X"/>
    <s v="x"/>
    <s v="x"/>
    <s v="x"/>
    <x v="0"/>
    <x v="0"/>
  </r>
  <r>
    <x v="1"/>
    <s v="PU-20/01-4/4"/>
    <x v="0"/>
    <x v="59"/>
    <d v="2023-06-30T00:00:00"/>
    <m/>
    <m/>
    <s v="X"/>
    <m/>
    <m/>
    <m/>
    <x v="1"/>
    <x v="0"/>
  </r>
  <r>
    <x v="1"/>
    <s v="RH-20/01-1/2"/>
    <x v="0"/>
    <x v="59"/>
    <d v="2021-01-15T00:00:00"/>
    <d v="2021-01-15T00:00:00"/>
    <d v="2021-01-15T00:00:00"/>
    <s v="X"/>
    <s v="x"/>
    <s v="x"/>
    <s v="x"/>
    <x v="0"/>
    <x v="1"/>
  </r>
  <r>
    <x v="1"/>
    <s v="RH-20/01-2/2"/>
    <x v="0"/>
    <x v="59"/>
    <d v="2021-01-15T00:00:00"/>
    <m/>
    <d v="2022-01-05T00:00:00"/>
    <s v="X"/>
    <s v="x"/>
    <s v="x"/>
    <s v="x"/>
    <x v="0"/>
    <x v="0"/>
  </r>
  <r>
    <x v="1"/>
    <s v="IM-20/01-2/2"/>
    <x v="0"/>
    <x v="60"/>
    <d v="2020-07-24T00:00:00"/>
    <m/>
    <d v="2022-03-03T00:00:00"/>
    <s v="X"/>
    <s v="x"/>
    <s v="x"/>
    <s v="x"/>
    <x v="0"/>
    <x v="0"/>
  </r>
  <r>
    <x v="1"/>
    <s v="MH-20/02-1/2"/>
    <x v="0"/>
    <x v="61"/>
    <d v="2020-09-24T00:00:00"/>
    <m/>
    <d v="2021-06-30T00:00:00"/>
    <s v="X"/>
    <s v="x"/>
    <s v="x"/>
    <s v="x"/>
    <x v="0"/>
    <x v="0"/>
  </r>
  <r>
    <x v="1"/>
    <s v="MH-20/02-2/2"/>
    <x v="0"/>
    <x v="61"/>
    <d v="2020-09-30T00:00:00"/>
    <m/>
    <d v="2020-09-30T00:00:00"/>
    <s v="X"/>
    <s v="x"/>
    <s v="x"/>
    <s v="x"/>
    <x v="0"/>
    <x v="1"/>
  </r>
  <r>
    <x v="0"/>
    <s v="45KSIExt-ecaudiu01"/>
    <x v="0"/>
    <x v="62"/>
    <d v="2021-02-03T00:00:00"/>
    <m/>
    <d v="2021-02-03T00:00:00"/>
    <s v="X"/>
    <s v="x"/>
    <s v="x"/>
    <s v="x"/>
    <x v="0"/>
    <x v="1"/>
  </r>
  <r>
    <x v="0"/>
    <s v="45KSIExt-ecaudiu02"/>
    <x v="0"/>
    <x v="62"/>
    <d v="2021-02-03T00:00:00"/>
    <m/>
    <d v="2021-02-03T00:00:00"/>
    <s v="X"/>
    <s v="x"/>
    <s v="x"/>
    <s v="x"/>
    <x v="0"/>
    <x v="1"/>
  </r>
  <r>
    <x v="0"/>
    <s v="45KSIExt-ecaudiu03"/>
    <x v="0"/>
    <x v="62"/>
    <d v="2021-02-05T00:00:00"/>
    <m/>
    <d v="2021-02-05T00:00:00"/>
    <s v="X"/>
    <s v="x"/>
    <s v="x"/>
    <s v="x"/>
    <x v="0"/>
    <x v="1"/>
  </r>
  <r>
    <x v="0"/>
    <s v="45KSIExt-ecaudiu04"/>
    <x v="1"/>
    <x v="62"/>
    <d v="2021-02-15T00:00:00"/>
    <m/>
    <d v="2021-02-15T00:00:00"/>
    <s v="X"/>
    <s v="x"/>
    <s v="x"/>
    <s v="x"/>
    <x v="0"/>
    <x v="1"/>
  </r>
  <r>
    <x v="0"/>
    <s v="45KSMExt-ecaudiu05"/>
    <x v="0"/>
    <x v="63"/>
    <d v="2021-04-30T00:00:00"/>
    <m/>
    <m/>
    <s v="X"/>
    <s v="x"/>
    <s v="x"/>
    <s v="x"/>
    <x v="0"/>
    <x v="0"/>
  </r>
  <r>
    <x v="0"/>
    <s v="45KSMExt-ecaudiu06"/>
    <x v="0"/>
    <x v="63"/>
    <d v="2021-04-30T00:00:00"/>
    <d v="2021-04-30T00:00:00"/>
    <d v="2021-08-27T00:00:00"/>
    <s v="X"/>
    <s v="x"/>
    <s v="x"/>
    <s v="x"/>
    <x v="0"/>
    <x v="0"/>
  </r>
  <r>
    <x v="0"/>
    <s v="45KSMExt-ecaudiu07"/>
    <x v="0"/>
    <x v="63"/>
    <d v="2021-04-30T00:00:00"/>
    <m/>
    <d v="2021-03-08T00:00:00"/>
    <s v="X"/>
    <s v="x"/>
    <s v="x"/>
    <s v="x"/>
    <x v="0"/>
    <x v="1"/>
  </r>
  <r>
    <x v="0"/>
    <s v="Pf02"/>
    <x v="3"/>
    <x v="63"/>
    <d v="2021-02-26T00:00:00"/>
    <m/>
    <d v="2021-03-08T00:00:00"/>
    <s v="X"/>
    <s v="x"/>
    <s v="x"/>
    <s v="x"/>
    <x v="0"/>
    <x v="0"/>
  </r>
  <r>
    <x v="0"/>
    <s v="Pf03"/>
    <x v="3"/>
    <x v="63"/>
    <m/>
    <m/>
    <d v="2021-08-26T00:00:00"/>
    <s v="X"/>
    <s v="x"/>
    <s v="x"/>
    <s v="x"/>
    <x v="0"/>
    <x v="0"/>
  </r>
  <r>
    <x v="0"/>
    <s v="Pf04"/>
    <x v="3"/>
    <x v="63"/>
    <d v="2021-02-09T00:00:00"/>
    <d v="2021-02-09T00:00:00"/>
    <d v="2021-02-09T00:00:00"/>
    <s v="X"/>
    <s v="x"/>
    <s v="x"/>
    <s v="x"/>
    <x v="0"/>
    <x v="1"/>
  </r>
  <r>
    <x v="0"/>
    <s v="Pf05"/>
    <x v="3"/>
    <x v="63"/>
    <d v="2022-01-01T00:00:00"/>
    <m/>
    <m/>
    <s v="X"/>
    <m/>
    <m/>
    <m/>
    <x v="1"/>
    <x v="0"/>
  </r>
  <r>
    <x v="0"/>
    <s v="Pf06"/>
    <x v="3"/>
    <x v="63"/>
    <d v="2022-04-01T00:00:00"/>
    <m/>
    <m/>
    <s v="X"/>
    <m/>
    <m/>
    <m/>
    <x v="1"/>
    <x v="0"/>
  </r>
  <r>
    <x v="0"/>
    <s v="Pf07"/>
    <x v="3"/>
    <x v="63"/>
    <d v="2021-10-15T00:00:00"/>
    <d v="2021-10-15T00:00:00"/>
    <d v="2021-10-15T00:00:00"/>
    <s v="X"/>
    <s v="x"/>
    <s v="x"/>
    <s v="x"/>
    <x v="0"/>
    <x v="1"/>
  </r>
  <r>
    <x v="0"/>
    <s v="Pf08"/>
    <x v="3"/>
    <x v="63"/>
    <d v="2022-04-01T00:00:00"/>
    <m/>
    <m/>
    <s v="X"/>
    <m/>
    <m/>
    <m/>
    <x v="1"/>
    <x v="0"/>
  </r>
  <r>
    <x v="0"/>
    <s v="Pf09"/>
    <x v="3"/>
    <x v="63"/>
    <d v="2021-02-28T00:00:00"/>
    <m/>
    <d v="2021-02-28T00:00:00"/>
    <s v="X"/>
    <s v="x"/>
    <s v="x"/>
    <s v="x"/>
    <x v="0"/>
    <x v="1"/>
  </r>
  <r>
    <x v="0"/>
    <s v="Pf10"/>
    <x v="3"/>
    <x v="63"/>
    <d v="2022-04-01T00:00:00"/>
    <m/>
    <d v="2023-07-20T00:00:00"/>
    <s v="X"/>
    <s v="x"/>
    <s v="x"/>
    <s v="x"/>
    <x v="0"/>
    <x v="0"/>
  </r>
  <r>
    <x v="1"/>
    <s v="RD-21/01-1/2"/>
    <x v="1"/>
    <x v="50"/>
    <d v="2021-09-30T00:00:00"/>
    <m/>
    <d v="2022-08-23T00:00:00"/>
    <s v="X"/>
    <s v="x"/>
    <s v="x"/>
    <s v="x"/>
    <x v="0"/>
    <x v="0"/>
  </r>
  <r>
    <x v="1"/>
    <s v="RD-21/01-2/2"/>
    <x v="1"/>
    <x v="50"/>
    <d v="2021-08-31T00:00:00"/>
    <m/>
    <d v="2022-01-27T00:00:00"/>
    <s v="X"/>
    <s v="x"/>
    <m/>
    <s v="x"/>
    <x v="0"/>
    <x v="0"/>
  </r>
  <r>
    <x v="1"/>
    <s v="IM-21/04-1/2"/>
    <x v="0"/>
    <x v="64"/>
    <d v="2021-11-15T00:00:00"/>
    <m/>
    <m/>
    <s v="X"/>
    <s v="x"/>
    <s v="x"/>
    <s v="x"/>
    <x v="0"/>
    <x v="0"/>
  </r>
  <r>
    <x v="1"/>
    <s v="IM-21/04-1/2"/>
    <x v="0"/>
    <x v="64"/>
    <d v="2021-10-15T00:00:00"/>
    <m/>
    <d v="2021-10-15T00:00:00"/>
    <s v="X"/>
    <s v="x"/>
    <s v="x"/>
    <s v="x"/>
    <x v="0"/>
    <x v="1"/>
  </r>
  <r>
    <x v="1"/>
    <s v="IM-21/04-2/2"/>
    <x v="0"/>
    <x v="64"/>
    <d v="2021-09-15T00:00:00"/>
    <m/>
    <d v="2021-09-15T00:00:00"/>
    <s v="X"/>
    <s v="x"/>
    <s v="x"/>
    <s v="x"/>
    <x v="0"/>
    <x v="1"/>
  </r>
  <r>
    <x v="1"/>
    <s v="PC-21/02-1/3"/>
    <x v="0"/>
    <x v="65"/>
    <d v="2021-01-29T00:00:00"/>
    <m/>
    <d v="2021-01-20T00:00:00"/>
    <s v="X"/>
    <s v="x"/>
    <s v="x"/>
    <s v="x"/>
    <x v="0"/>
    <x v="1"/>
  </r>
  <r>
    <x v="1"/>
    <s v="PC-21/02-2/3"/>
    <x v="0"/>
    <x v="65"/>
    <d v="2021-02-26T00:00:00"/>
    <m/>
    <d v="2021-01-29T00:00:00"/>
    <s v="X"/>
    <s v="x"/>
    <s v="x"/>
    <s v="x"/>
    <x v="0"/>
    <x v="1"/>
  </r>
  <r>
    <x v="1"/>
    <s v="PC-21/02-3/3"/>
    <x v="0"/>
    <x v="65"/>
    <d v="2021-02-28T00:00:00"/>
    <d v="2021-02-15T00:00:00"/>
    <d v="2021-02-15T00:00:00"/>
    <s v="X"/>
    <s v="x"/>
    <s v="x"/>
    <s v="x"/>
    <x v="0"/>
    <x v="1"/>
  </r>
  <r>
    <x v="1"/>
    <s v="HR-21/01-1/3"/>
    <x v="0"/>
    <x v="66"/>
    <d v="2021-02-15T00:00:00"/>
    <d v="2021-02-15T00:00:00"/>
    <d v="2021-02-15T00:00:00"/>
    <s v="X"/>
    <s v="x"/>
    <s v="x"/>
    <s v="x"/>
    <x v="0"/>
    <x v="1"/>
  </r>
  <r>
    <x v="1"/>
    <s v="HR-21/01-2/3"/>
    <x v="0"/>
    <x v="66"/>
    <d v="2021-04-30T00:00:00"/>
    <d v="2021-04-30T00:00:00"/>
    <d v="2021-04-30T00:00:00"/>
    <s v="X"/>
    <s v="x"/>
    <s v="x"/>
    <s v="x"/>
    <x v="0"/>
    <x v="1"/>
  </r>
  <r>
    <x v="1"/>
    <s v="MF-21/04-1/3"/>
    <x v="0"/>
    <x v="67"/>
    <d v="2021-03-31T00:00:00"/>
    <m/>
    <d v="2021-06-10T00:00:00"/>
    <s v="X"/>
    <s v="x"/>
    <s v="x"/>
    <s v="x"/>
    <x v="0"/>
    <x v="0"/>
  </r>
  <r>
    <x v="1"/>
    <s v="MF-21/04-2/3"/>
    <x v="0"/>
    <x v="67"/>
    <d v="2021-02-05T00:00:00"/>
    <m/>
    <d v="2021-02-05T00:00:00"/>
    <s v="X"/>
    <s v="x"/>
    <s v="x"/>
    <s v="x"/>
    <x v="0"/>
    <x v="1"/>
  </r>
  <r>
    <x v="1"/>
    <s v="MF-21/04-2/3"/>
    <x v="0"/>
    <x v="67"/>
    <d v="2021-02-26T00:00:00"/>
    <m/>
    <d v="2021-02-05T00:00:00"/>
    <s v="X"/>
    <s v="x"/>
    <s v="x"/>
    <s v="x"/>
    <x v="0"/>
    <x v="1"/>
  </r>
  <r>
    <x v="1"/>
    <s v="MF-21/04-3/3"/>
    <x v="0"/>
    <x v="67"/>
    <d v="2021-02-03T00:00:00"/>
    <m/>
    <d v="2021-04-15T00:00:00"/>
    <s v="X"/>
    <s v="x"/>
    <s v="x"/>
    <s v="x"/>
    <x v="0"/>
    <x v="0"/>
  </r>
  <r>
    <x v="1"/>
    <s v="MF-21/04-3/3"/>
    <x v="0"/>
    <x v="67"/>
    <d v="2021-02-26T00:00:00"/>
    <m/>
    <d v="2021-02-10T00:00:00"/>
    <s v="X"/>
    <s v="x"/>
    <s v="x"/>
    <s v="x"/>
    <x v="0"/>
    <x v="1"/>
  </r>
  <r>
    <x v="1"/>
    <s v="MH-21/03-1/5"/>
    <x v="0"/>
    <x v="68"/>
    <d v="2021-04-01T00:00:00"/>
    <m/>
    <d v="2021-04-01T00:00:00"/>
    <s v="X"/>
    <s v="x"/>
    <s v="x"/>
    <s v="x"/>
    <x v="0"/>
    <x v="1"/>
  </r>
  <r>
    <x v="1"/>
    <s v="MH-21/03-2/5"/>
    <x v="0"/>
    <x v="68"/>
    <d v="2021-02-28T00:00:00"/>
    <m/>
    <d v="2021-08-31T00:00:00"/>
    <s v="X"/>
    <s v="x"/>
    <s v="x"/>
    <s v="x"/>
    <x v="0"/>
    <x v="0"/>
  </r>
  <r>
    <x v="1"/>
    <s v="MH-21/03-3/5"/>
    <x v="0"/>
    <x v="68"/>
    <d v="2021-02-28T00:00:00"/>
    <m/>
    <d v="2021-08-31T00:00:00"/>
    <s v="X"/>
    <s v="x"/>
    <s v="x"/>
    <s v="x"/>
    <x v="0"/>
    <x v="0"/>
  </r>
  <r>
    <x v="1"/>
    <s v="MH-21/03-4/5"/>
    <x v="3"/>
    <x v="68"/>
    <d v="2021-04-01T00:00:00"/>
    <m/>
    <d v="2021-08-31T00:00:00"/>
    <s v="X"/>
    <s v="x"/>
    <s v="x"/>
    <s v="x"/>
    <x v="0"/>
    <x v="0"/>
  </r>
  <r>
    <x v="1"/>
    <s v="MH-21/03-5/5"/>
    <x v="3"/>
    <x v="68"/>
    <d v="2021-02-28T00:00:00"/>
    <m/>
    <d v="2021-08-31T00:00:00"/>
    <s v="X"/>
    <s v="x"/>
    <s v="x"/>
    <s v="x"/>
    <x v="0"/>
    <x v="0"/>
  </r>
  <r>
    <x v="1"/>
    <s v="MF-21/01-1/7"/>
    <x v="3"/>
    <x v="69"/>
    <d v="2021-05-06T00:00:00"/>
    <d v="2021-05-06T00:00:00"/>
    <d v="2021-05-06T00:00:00"/>
    <s v="X"/>
    <s v="x"/>
    <s v="x"/>
    <s v="x"/>
    <x v="0"/>
    <x v="1"/>
  </r>
  <r>
    <x v="1"/>
    <s v="MF-21/01-2/7"/>
    <x v="3"/>
    <x v="69"/>
    <d v="2021-05-06T00:00:00"/>
    <d v="2021-05-06T00:00:00"/>
    <d v="2021-05-06T00:00:00"/>
    <s v="X"/>
    <s v="x"/>
    <s v="x"/>
    <s v="x"/>
    <x v="0"/>
    <x v="1"/>
  </r>
  <r>
    <x v="1"/>
    <s v="MF-21/01-3/7"/>
    <x v="3"/>
    <x v="69"/>
    <d v="2021-05-06T00:00:00"/>
    <d v="2021-05-06T00:00:00"/>
    <d v="2021-05-06T00:00:00"/>
    <s v="X"/>
    <s v="x"/>
    <s v="x"/>
    <s v="x"/>
    <x v="0"/>
    <x v="1"/>
  </r>
  <r>
    <x v="1"/>
    <s v="MF-21/01-4/7"/>
    <x v="0"/>
    <x v="69"/>
    <d v="2021-05-06T00:00:00"/>
    <d v="2021-05-06T00:00:00"/>
    <d v="2021-05-06T00:00:00"/>
    <s v="X"/>
    <s v="x"/>
    <s v="x"/>
    <s v="x"/>
    <x v="0"/>
    <x v="1"/>
  </r>
  <r>
    <x v="1"/>
    <s v="MF-21/01-5/7"/>
    <x v="0"/>
    <x v="69"/>
    <d v="2021-05-07T00:00:00"/>
    <d v="2021-05-07T00:00:00"/>
    <d v="2021-08-20T00:00:00"/>
    <s v="X"/>
    <s v="x"/>
    <s v="x"/>
    <s v="x"/>
    <x v="0"/>
    <x v="0"/>
  </r>
  <r>
    <x v="1"/>
    <s v="MF-21/01-6/7"/>
    <x v="0"/>
    <x v="69"/>
    <d v="2021-05-07T00:00:00"/>
    <d v="2021-05-07T00:00:00"/>
    <d v="2021-05-07T00:00:00"/>
    <s v="X"/>
    <s v="x"/>
    <s v="x"/>
    <s v="x"/>
    <x v="0"/>
    <x v="1"/>
  </r>
  <r>
    <x v="1"/>
    <s v="MF-21/01-7/7"/>
    <x v="0"/>
    <x v="69"/>
    <d v="2021-05-07T00:00:00"/>
    <d v="2021-07-20T00:00:00"/>
    <d v="2021-07-20T00:00:00"/>
    <s v="X"/>
    <s v="x"/>
    <s v="x"/>
    <s v="x"/>
    <x v="0"/>
    <x v="0"/>
  </r>
  <r>
    <x v="1"/>
    <s v="ME-21/02- 1/4"/>
    <x v="0"/>
    <x v="70"/>
    <d v="2021-06-01T00:00:00"/>
    <d v="2021-06-29T00:00:00"/>
    <d v="2021-06-29T00:00:00"/>
    <s v="X"/>
    <s v="x"/>
    <s v="x"/>
    <s v="x"/>
    <x v="0"/>
    <x v="0"/>
  </r>
  <r>
    <x v="1"/>
    <s v="ME-21/02- 3/4"/>
    <x v="3"/>
    <x v="70"/>
    <d v="2021-06-01T00:00:00"/>
    <d v="2021-06-29T00:00:00"/>
    <d v="2021-06-29T00:00:00"/>
    <s v="X"/>
    <s v="x"/>
    <s v="x"/>
    <s v="x"/>
    <x v="0"/>
    <x v="0"/>
  </r>
  <r>
    <x v="1"/>
    <s v="ME-21/02- 4/4"/>
    <x v="3"/>
    <x v="70"/>
    <d v="2021-07-23T00:00:00"/>
    <d v="2021-06-30T00:00:00"/>
    <d v="2021-06-30T00:00:00"/>
    <s v="X"/>
    <s v="x"/>
    <s v="x"/>
    <s v="x"/>
    <x v="0"/>
    <x v="1"/>
  </r>
  <r>
    <x v="1"/>
    <s v="MF-21-05-1/8"/>
    <x v="0"/>
    <x v="71"/>
    <d v="2021-08-31T00:00:00"/>
    <m/>
    <d v="2021-08-23T00:00:00"/>
    <s v="X"/>
    <s v="x"/>
    <s v="x"/>
    <s v="x"/>
    <x v="0"/>
    <x v="1"/>
  </r>
  <r>
    <x v="1"/>
    <s v="MF-21-05-2/8"/>
    <x v="3"/>
    <x v="71"/>
    <d v="2021-11-30T00:00:00"/>
    <m/>
    <m/>
    <s v="X"/>
    <m/>
    <m/>
    <m/>
    <x v="1"/>
    <x v="0"/>
  </r>
  <r>
    <x v="1"/>
    <s v="MF-21-05-3/8"/>
    <x v="3"/>
    <x v="71"/>
    <d v="2021-09-30T00:00:00"/>
    <m/>
    <d v="2021-09-30T00:00:00"/>
    <s v="X"/>
    <s v="x"/>
    <s v="x"/>
    <s v="x"/>
    <x v="0"/>
    <x v="1"/>
  </r>
  <r>
    <x v="1"/>
    <s v="MF-21-05-4/8"/>
    <x v="0"/>
    <x v="71"/>
    <d v="2021-09-30T00:00:00"/>
    <m/>
    <d v="2021-09-30T00:00:00"/>
    <s v="X"/>
    <s v="x"/>
    <s v="x"/>
    <s v="x"/>
    <x v="0"/>
    <x v="1"/>
  </r>
  <r>
    <x v="1"/>
    <s v="MF-21-05-5/8"/>
    <x v="3"/>
    <x v="71"/>
    <d v="2021-09-30T00:00:00"/>
    <m/>
    <d v="2021-09-30T00:00:00"/>
    <s v="X"/>
    <s v="x"/>
    <s v="x"/>
    <s v="x"/>
    <x v="0"/>
    <x v="1"/>
  </r>
  <r>
    <x v="1"/>
    <s v="MF-21-05-6/8"/>
    <x v="0"/>
    <x v="71"/>
    <d v="2021-07-19T00:00:00"/>
    <d v="2021-08-10T00:00:00"/>
    <d v="2021-08-10T00:00:00"/>
    <s v="X"/>
    <s v="x"/>
    <s v="x"/>
    <s v="x"/>
    <x v="0"/>
    <x v="0"/>
  </r>
  <r>
    <x v="1"/>
    <s v="MF-21-05-7/8"/>
    <x v="3"/>
    <x v="71"/>
    <d v="2021-09-30T00:00:00"/>
    <m/>
    <d v="2021-12-22T00:00:00"/>
    <s v="X"/>
    <s v="x"/>
    <s v="x"/>
    <s v="x"/>
    <x v="0"/>
    <x v="0"/>
  </r>
  <r>
    <x v="1"/>
    <s v="MF-21-05-8/8"/>
    <x v="0"/>
    <x v="71"/>
    <d v="2021-09-30T00:00:00"/>
    <m/>
    <d v="2021-09-30T00:00:00"/>
    <s v="X"/>
    <s v="x"/>
    <s v="x"/>
    <s v="x"/>
    <x v="0"/>
    <x v="1"/>
  </r>
  <r>
    <x v="1"/>
    <s v="IM-21-03-1/4"/>
    <x v="0"/>
    <x v="72"/>
    <d v="2021-10-15T00:00:00"/>
    <m/>
    <m/>
    <s v="X"/>
    <s v="x"/>
    <s v="x"/>
    <s v="x"/>
    <x v="0"/>
    <x v="0"/>
  </r>
  <r>
    <x v="1"/>
    <s v="IM-21-03-2/4"/>
    <x v="0"/>
    <x v="72"/>
    <d v="2021-10-15T00:00:00"/>
    <m/>
    <d v="2022-01-15T00:00:00"/>
    <s v="X"/>
    <s v="x"/>
    <s v="x"/>
    <s v="x"/>
    <x v="0"/>
    <x v="0"/>
  </r>
  <r>
    <x v="1"/>
    <s v="IM-21-03-3/4"/>
    <x v="0"/>
    <x v="72"/>
    <d v="2021-10-15T00:00:00"/>
    <m/>
    <d v="2021-09-30T00:00:00"/>
    <s v="X"/>
    <s v="x"/>
    <s v="x"/>
    <s v="x"/>
    <x v="0"/>
    <x v="1"/>
  </r>
  <r>
    <x v="1"/>
    <s v="IM-21-03-4/4"/>
    <x v="3"/>
    <x v="72"/>
    <d v="2021-08-30T00:00:00"/>
    <d v="2021-08-30T00:00:00"/>
    <d v="2021-08-30T00:00:00"/>
    <s v="X"/>
    <s v="x"/>
    <s v="x"/>
    <s v="x"/>
    <x v="0"/>
    <x v="1"/>
  </r>
  <r>
    <x v="1"/>
    <s v="IM-21-01-1/1"/>
    <x v="0"/>
    <x v="73"/>
    <d v="2021-10-15T00:00:00"/>
    <m/>
    <d v="2022-08-26T00:00:00"/>
    <s v="X"/>
    <s v="x"/>
    <s v="x"/>
    <s v="x"/>
    <x v="0"/>
    <x v="0"/>
  </r>
  <r>
    <x v="0"/>
    <s v="45KS1Ext-ecaudiu01"/>
    <x v="1"/>
    <x v="74"/>
    <d v="2022-02-28T00:00:00"/>
    <m/>
    <d v="2022-08-29T00:00:00"/>
    <s v="X"/>
    <s v="x"/>
    <s v="x"/>
    <s v="x"/>
    <x v="0"/>
    <x v="0"/>
  </r>
  <r>
    <x v="0"/>
    <s v="45KS1Ext-ecaudiu02"/>
    <x v="0"/>
    <x v="75"/>
    <d v="2021-03-29T00:00:00"/>
    <m/>
    <d v="2022-08-29T00:00:00"/>
    <s v="X"/>
    <s v="x"/>
    <s v="x"/>
    <s v="x"/>
    <x v="0"/>
    <x v="0"/>
  </r>
  <r>
    <x v="0"/>
    <s v="45KS1Ext-ecaudiu08"/>
    <x v="0"/>
    <x v="74"/>
    <d v="2022-02-28T00:00:00"/>
    <m/>
    <d v="2022-12-06T00:00:00"/>
    <s v="X"/>
    <s v="x"/>
    <s v="x"/>
    <s v="x"/>
    <x v="0"/>
    <x v="0"/>
  </r>
  <r>
    <x v="1"/>
    <s v="RD-21-02-1/1"/>
    <x v="0"/>
    <x v="76"/>
    <d v="2021-10-15T00:00:00"/>
    <m/>
    <d v="2022-01-27T00:00:00"/>
    <s v="X"/>
    <s v="x"/>
    <s v="x"/>
    <s v="x"/>
    <x v="0"/>
    <x v="0"/>
  </r>
  <r>
    <x v="1"/>
    <s v="ME-21-01-1/1"/>
    <x v="0"/>
    <x v="64"/>
    <d v="2021-10-15T00:00:00"/>
    <m/>
    <d v="2021-12-01T00:00:00"/>
    <s v="X"/>
    <s v="x"/>
    <s v="x"/>
    <s v="x"/>
    <x v="0"/>
    <x v="0"/>
  </r>
  <r>
    <x v="1"/>
    <s v="HR-21-01-1/1"/>
    <x v="0"/>
    <x v="77"/>
    <d v="2021-09-10T00:00:00"/>
    <m/>
    <d v="2021-09-10T00:00:00"/>
    <s v="X"/>
    <s v="x"/>
    <s v="x"/>
    <s v="x"/>
    <x v="0"/>
    <x v="1"/>
  </r>
  <r>
    <x v="1"/>
    <s v="PU 21/01-1/2"/>
    <x v="0"/>
    <x v="78"/>
    <d v="2022-03-01T00:00:00"/>
    <m/>
    <d v="2022-02-04T00:00:00"/>
    <s v="X"/>
    <s v="x"/>
    <s v="x"/>
    <s v="x"/>
    <x v="0"/>
    <x v="1"/>
  </r>
  <r>
    <x v="1"/>
    <s v="PU 21/1-2/2"/>
    <x v="0"/>
    <x v="78"/>
    <d v="2023-06-30T00:00:00"/>
    <m/>
    <m/>
    <s v="X"/>
    <m/>
    <m/>
    <m/>
    <x v="1"/>
    <x v="0"/>
  </r>
  <r>
    <x v="1"/>
    <s v="PU 21/01-2/2"/>
    <x v="0"/>
    <x v="78"/>
    <d v="2022-02-01T00:00:00"/>
    <m/>
    <d v="2022-10-01T00:00:00"/>
    <s v="X"/>
    <s v="x"/>
    <s v="x"/>
    <s v="x"/>
    <x v="0"/>
    <x v="0"/>
  </r>
  <r>
    <x v="1"/>
    <s v="AS-21-01-1/3"/>
    <x v="0"/>
    <x v="79"/>
    <d v="2022-11-23T00:00:00"/>
    <m/>
    <d v="2022-05-31T00:00:00"/>
    <s v="X"/>
    <s v="x"/>
    <s v="x"/>
    <s v="x"/>
    <x v="0"/>
    <x v="1"/>
  </r>
  <r>
    <x v="1"/>
    <s v="AS-21-01-2/3"/>
    <x v="0"/>
    <x v="79"/>
    <d v="2021-11-23T00:00:00"/>
    <m/>
    <d v="2022-05-31T00:00:00"/>
    <s v="X"/>
    <s v="x"/>
    <s v="x"/>
    <s v="x"/>
    <x v="0"/>
    <x v="0"/>
  </r>
  <r>
    <x v="1"/>
    <s v="AS-21-01-3/3"/>
    <x v="0"/>
    <x v="79"/>
    <d v="2021-11-23T00:00:00"/>
    <m/>
    <d v="2022-05-31T00:00:00"/>
    <s v="X"/>
    <s v="x"/>
    <s v="x"/>
    <s v="x"/>
    <x v="0"/>
    <x v="0"/>
  </r>
  <r>
    <x v="1"/>
    <s v="MF-21-03-1/3"/>
    <x v="0"/>
    <x v="80"/>
    <d v="2022-03-31T00:00:00"/>
    <m/>
    <m/>
    <s v="X"/>
    <m/>
    <m/>
    <m/>
    <x v="1"/>
    <x v="0"/>
  </r>
  <r>
    <x v="1"/>
    <s v="MF-21-03-2/3"/>
    <x v="0"/>
    <x v="80"/>
    <d v="2021-12-23T00:00:00"/>
    <m/>
    <d v="2022-03-02T00:00:00"/>
    <s v="X"/>
    <s v="x"/>
    <s v="x"/>
    <s v="x"/>
    <x v="0"/>
    <x v="0"/>
  </r>
  <r>
    <x v="1"/>
    <s v="MF-21-03-3/3"/>
    <x v="0"/>
    <x v="80"/>
    <d v="2021-12-23T00:00:00"/>
    <m/>
    <d v="2021-12-20T00:00:00"/>
    <s v="X"/>
    <s v="x"/>
    <s v="x"/>
    <s v="x"/>
    <x v="0"/>
    <x v="1"/>
  </r>
  <r>
    <x v="1"/>
    <s v="PC-21-02-1/2"/>
    <x v="0"/>
    <x v="81"/>
    <d v="2022-06-30T00:00:00"/>
    <m/>
    <d v="2022-05-31T00:00:00"/>
    <s v="X"/>
    <s v="x"/>
    <s v="x"/>
    <s v="x"/>
    <x v="0"/>
    <x v="1"/>
  </r>
  <r>
    <x v="1"/>
    <s v="PC-21-02-2/2"/>
    <x v="0"/>
    <x v="81"/>
    <d v="2022-01-31T00:00:00"/>
    <m/>
    <d v="2022-01-01T00:00:00"/>
    <s v="X"/>
    <s v="x"/>
    <s v="x"/>
    <s v="x"/>
    <x v="0"/>
    <x v="1"/>
  </r>
  <r>
    <x v="1"/>
    <s v="PC-21-01-1/1"/>
    <x v="0"/>
    <x v="82"/>
    <d v="2022-03-31T00:00:00"/>
    <m/>
    <d v="2022-02-24T00:00:00"/>
    <s v="X"/>
    <s v="x"/>
    <s v="x"/>
    <s v="x"/>
    <x v="0"/>
    <x v="1"/>
  </r>
  <r>
    <x v="1"/>
    <s v="MH-21-03- 1/2"/>
    <x v="0"/>
    <x v="83"/>
    <d v="2022-03-31T00:00:00"/>
    <m/>
    <d v="2022-03-18T00:00:00"/>
    <s v="X"/>
    <s v="x"/>
    <s v="x"/>
    <s v="x"/>
    <x v="0"/>
    <x v="1"/>
  </r>
  <r>
    <x v="1"/>
    <s v="MH-21-03- 2/2"/>
    <x v="0"/>
    <x v="83"/>
    <d v="2022-01-28T00:00:00"/>
    <m/>
    <d v="2022-05-31T00:00:00"/>
    <s v="X"/>
    <s v="x"/>
    <s v="x"/>
    <s v="x"/>
    <x v="0"/>
    <x v="0"/>
  </r>
  <r>
    <x v="1"/>
    <s v="AS-21-02-1/2"/>
    <x v="0"/>
    <x v="84"/>
    <d v="2022-04-30T00:00:00"/>
    <m/>
    <d v="2021-03-02T00:00:00"/>
    <s v="X"/>
    <s v="x"/>
    <s v="x"/>
    <s v="x"/>
    <x v="0"/>
    <x v="1"/>
  </r>
  <r>
    <x v="1"/>
    <s v="AS-21-02-2/2"/>
    <x v="0"/>
    <x v="84"/>
    <d v="2022-08-31T00:00:00"/>
    <m/>
    <m/>
    <s v="X"/>
    <m/>
    <m/>
    <m/>
    <x v="1"/>
    <x v="0"/>
  </r>
  <r>
    <x v="1"/>
    <s v="MH-21-01-1/1"/>
    <x v="0"/>
    <x v="85"/>
    <d v="2022-03-01T00:00:00"/>
    <m/>
    <d v="2022-03-01T00:00:00"/>
    <s v="X"/>
    <s v="x"/>
    <s v="x"/>
    <s v="x"/>
    <x v="0"/>
    <x v="1"/>
  </r>
  <r>
    <x v="1"/>
    <s v="IM-22-03-1/2"/>
    <x v="0"/>
    <x v="86"/>
    <d v="2022-10-15T00:00:00"/>
    <m/>
    <d v="2022-11-30T00:00:00"/>
    <s v="X"/>
    <s v="x"/>
    <m/>
    <s v="x"/>
    <x v="0"/>
    <x v="0"/>
  </r>
  <r>
    <x v="1"/>
    <s v="IM-22-03-2/2"/>
    <x v="3"/>
    <x v="86"/>
    <d v="2022-10-15T00:00:00"/>
    <m/>
    <d v="2022-12-15T00:00:00"/>
    <s v="X"/>
    <s v="x"/>
    <m/>
    <s v="x"/>
    <x v="0"/>
    <x v="0"/>
  </r>
  <r>
    <x v="1"/>
    <s v="IM-22-02-1/2"/>
    <x v="3"/>
    <x v="87"/>
    <d v="2022-02-23T00:00:00"/>
    <m/>
    <d v="2022-02-23T00:00:00"/>
    <s v="X"/>
    <s v="x"/>
    <s v="x"/>
    <s v="x"/>
    <x v="0"/>
    <x v="1"/>
  </r>
  <r>
    <x v="1"/>
    <s v="IM-22-02-2/2"/>
    <x v="0"/>
    <x v="87"/>
    <d v="2022-03-18T00:00:00"/>
    <m/>
    <d v="2022-05-30T00:00:00"/>
    <s v="X"/>
    <s v="x"/>
    <s v="x"/>
    <s v="x"/>
    <x v="0"/>
    <x v="0"/>
  </r>
  <r>
    <x v="1"/>
    <s v="MH 22-01-1/1"/>
    <x v="0"/>
    <x v="88"/>
    <d v="2022-03-11T00:00:00"/>
    <m/>
    <d v="2022-03-10T00:00:00"/>
    <s v="X"/>
    <s v="x"/>
    <s v="x"/>
    <s v="x"/>
    <x v="0"/>
    <x v="1"/>
  </r>
  <r>
    <x v="1"/>
    <s v="MH 22-02-1/1"/>
    <x v="0"/>
    <x v="89"/>
    <d v="2022-04-29T00:00:00"/>
    <m/>
    <d v="2022-04-29T00:00:00"/>
    <s v="X"/>
    <s v="x"/>
    <s v="x"/>
    <s v="x"/>
    <x v="0"/>
    <x v="1"/>
  </r>
  <r>
    <x v="1"/>
    <s v="MF 22-01-1/2"/>
    <x v="0"/>
    <x v="90"/>
    <d v="2022-08-17T00:00:00"/>
    <m/>
    <m/>
    <s v="X"/>
    <s v="x"/>
    <m/>
    <s v="x"/>
    <x v="0"/>
    <x v="0"/>
  </r>
  <r>
    <x v="1"/>
    <s v="MF 22-01-1/2"/>
    <x v="0"/>
    <x v="90"/>
    <d v="2022-08-17T00:00:00"/>
    <m/>
    <m/>
    <s v="X"/>
    <s v="x"/>
    <m/>
    <s v="x"/>
    <x v="0"/>
    <x v="0"/>
  </r>
  <r>
    <x v="1"/>
    <s v="MH 22-03-1/3"/>
    <x v="0"/>
    <x v="91"/>
    <d v="2022-04-29T00:00:00"/>
    <m/>
    <d v="2022-04-29T00:00:00"/>
    <s v="X"/>
    <s v="x"/>
    <s v="x"/>
    <s v="x"/>
    <x v="0"/>
    <x v="1"/>
  </r>
  <r>
    <x v="1"/>
    <s v="MH 22-03-2/3"/>
    <x v="0"/>
    <x v="91"/>
    <d v="2022-07-01T00:00:00"/>
    <m/>
    <m/>
    <s v="X"/>
    <m/>
    <m/>
    <s v="x"/>
    <x v="0"/>
    <x v="0"/>
  </r>
  <r>
    <x v="1"/>
    <s v="MH 22-03-2/3"/>
    <x v="3"/>
    <x v="91"/>
    <d v="2022-05-27T00:00:00"/>
    <m/>
    <d v="2022-05-20T00:00:00"/>
    <s v="X"/>
    <s v="x"/>
    <s v="x"/>
    <s v="x"/>
    <x v="0"/>
    <x v="1"/>
  </r>
  <r>
    <x v="1"/>
    <s v="MF 22-04-1/2"/>
    <x v="1"/>
    <x v="92"/>
    <d v="2022-05-05T00:00:00"/>
    <m/>
    <d v="2022-05-05T00:00:00"/>
    <s v="X"/>
    <s v="x"/>
    <s v="x"/>
    <s v="x"/>
    <x v="0"/>
    <x v="1"/>
  </r>
  <r>
    <x v="1"/>
    <s v="MF 22-04-2/2"/>
    <x v="3"/>
    <x v="92"/>
    <d v="2022-05-05T00:00:00"/>
    <m/>
    <d v="2022-05-05T00:00:00"/>
    <s v="X"/>
    <s v="x"/>
    <s v="x"/>
    <s v="x"/>
    <x v="0"/>
    <x v="1"/>
  </r>
  <r>
    <x v="1"/>
    <s v="MF 22-02-1/4"/>
    <x v="0"/>
    <x v="93"/>
    <d v="2022-05-09T00:00:00"/>
    <m/>
    <d v="2022-05-09T00:00:00"/>
    <s v="X"/>
    <s v="x"/>
    <s v="x"/>
    <s v="x"/>
    <x v="0"/>
    <x v="1"/>
  </r>
  <r>
    <x v="1"/>
    <s v="MF 22-02-2/4"/>
    <x v="0"/>
    <x v="93"/>
    <d v="2022-05-09T00:00:00"/>
    <m/>
    <d v="2022-05-09T00:00:00"/>
    <s v="X"/>
    <s v="x"/>
    <s v="x"/>
    <s v="x"/>
    <x v="0"/>
    <x v="1"/>
  </r>
  <r>
    <x v="1"/>
    <s v="MF 22-02-3/4"/>
    <x v="0"/>
    <x v="93"/>
    <d v="2022-05-11T00:00:00"/>
    <m/>
    <d v="2022-05-11T00:00:00"/>
    <s v="X"/>
    <s v="x"/>
    <s v="x"/>
    <s v="x"/>
    <x v="0"/>
    <x v="1"/>
  </r>
  <r>
    <x v="1"/>
    <s v="MF 22-02-4/4"/>
    <x v="0"/>
    <x v="93"/>
    <d v="2022-12-31T00:00:00"/>
    <m/>
    <d v="2023-01-31T00:00:00"/>
    <s v="X"/>
    <s v="x"/>
    <m/>
    <s v="x"/>
    <x v="0"/>
    <x v="0"/>
  </r>
  <r>
    <x v="1"/>
    <s v="IM 22-04-1/2"/>
    <x v="0"/>
    <x v="94"/>
    <d v="2022-10-30T00:00:00"/>
    <m/>
    <d v="2022-12-15T00:00:00"/>
    <s v="X"/>
    <s v="x"/>
    <m/>
    <s v="x"/>
    <x v="0"/>
    <x v="0"/>
  </r>
  <r>
    <x v="1"/>
    <s v="IM 22-04-2/2"/>
    <x v="0"/>
    <x v="94"/>
    <d v="2023-07-01T00:00:00"/>
    <m/>
    <m/>
    <s v="X"/>
    <m/>
    <m/>
    <m/>
    <x v="1"/>
    <x v="0"/>
  </r>
  <r>
    <x v="1"/>
    <s v="PC-22-02-1/1"/>
    <x v="3"/>
    <x v="95"/>
    <d v="2022-07-08T00:00:00"/>
    <m/>
    <m/>
    <s v="X"/>
    <s v="x"/>
    <s v="x"/>
    <s v="x"/>
    <x v="0"/>
    <x v="0"/>
  </r>
  <r>
    <x v="1"/>
    <s v="RD-22-02-1/1"/>
    <x v="3"/>
    <x v="96"/>
    <d v="2022-09-30T00:00:00"/>
    <m/>
    <m/>
    <s v="X"/>
    <s v="x"/>
    <s v="x"/>
    <s v="x"/>
    <x v="0"/>
    <x v="0"/>
  </r>
  <r>
    <x v="1"/>
    <s v="RD-22-02-1/1"/>
    <x v="3"/>
    <x v="96"/>
    <d v="2022-09-30T00:00:00"/>
    <m/>
    <m/>
    <s v="X"/>
    <s v="x"/>
    <m/>
    <s v="x"/>
    <x v="0"/>
    <x v="0"/>
  </r>
  <r>
    <x v="1"/>
    <s v="MF-22-05-1/4"/>
    <x v="0"/>
    <x v="96"/>
    <d v="2022-12-31T00:00:00"/>
    <m/>
    <m/>
    <s v="X"/>
    <s v="x"/>
    <m/>
    <s v="x"/>
    <x v="0"/>
    <x v="0"/>
  </r>
  <r>
    <x v="1"/>
    <s v="MF-22-05-2/4"/>
    <x v="0"/>
    <x v="96"/>
    <d v="2022-06-03T00:00:00"/>
    <m/>
    <d v="2022-06-03T00:00:00"/>
    <s v="X"/>
    <s v="x"/>
    <s v="x"/>
    <s v="x"/>
    <x v="0"/>
    <x v="1"/>
  </r>
  <r>
    <x v="1"/>
    <s v="MF-22-05-3/4"/>
    <x v="0"/>
    <x v="96"/>
    <d v="2022-06-03T00:00:00"/>
    <m/>
    <d v="2022-06-03T00:00:00"/>
    <s v="X"/>
    <s v="x"/>
    <s v="x"/>
    <s v="x"/>
    <x v="0"/>
    <x v="1"/>
  </r>
  <r>
    <x v="1"/>
    <s v="MF-22-05-4/4"/>
    <x v="0"/>
    <x v="96"/>
    <d v="2022-06-10T00:00:00"/>
    <m/>
    <d v="2022-06-10T00:00:00"/>
    <s v="X"/>
    <s v="x"/>
    <s v="x"/>
    <s v="x"/>
    <x v="0"/>
    <x v="1"/>
  </r>
  <r>
    <x v="1"/>
    <s v="MF-22-03-1/1"/>
    <x v="0"/>
    <x v="97"/>
    <d v="2022-11-04T00:00:00"/>
    <m/>
    <d v="2023-01-31T00:00:00"/>
    <s v="X"/>
    <s v="x"/>
    <m/>
    <s v="x"/>
    <x v="0"/>
    <x v="0"/>
  </r>
  <r>
    <x v="1"/>
    <s v="MF-21/06-1/1"/>
    <x v="0"/>
    <x v="98"/>
    <d v="2023-02-28T00:00:00"/>
    <m/>
    <m/>
    <s v="X"/>
    <m/>
    <m/>
    <s v="x"/>
    <x v="0"/>
    <x v="0"/>
  </r>
  <r>
    <x v="1"/>
    <s v="ME-21/03-1/1"/>
    <x v="0"/>
    <x v="98"/>
    <d v="2022-06-17T00:00:00"/>
    <m/>
    <m/>
    <s v="X"/>
    <m/>
    <m/>
    <s v="x"/>
    <x v="0"/>
    <x v="0"/>
  </r>
  <r>
    <x v="1"/>
    <s v="ME-22/03-1/1"/>
    <x v="0"/>
    <x v="99"/>
    <d v="2023-03-31T00:00:00"/>
    <m/>
    <m/>
    <s v="X"/>
    <s v="x"/>
    <m/>
    <m/>
    <x v="1"/>
    <x v="0"/>
  </r>
  <r>
    <x v="1"/>
    <s v="AS-22-01-1/2"/>
    <x v="0"/>
    <x v="100"/>
    <d v="2022-10-15T00:00:00"/>
    <m/>
    <d v="2022-09-13T00:00:00"/>
    <s v="X"/>
    <s v="x"/>
    <s v="x"/>
    <s v="x"/>
    <x v="0"/>
    <x v="1"/>
  </r>
  <r>
    <x v="1"/>
    <s v="AS-22-01-2/2"/>
    <x v="0"/>
    <x v="100"/>
    <d v="2022-09-30T00:00:00"/>
    <m/>
    <d v="2023-01-17T00:00:00"/>
    <s v="X"/>
    <s v="x"/>
    <s v="x"/>
    <s v="x"/>
    <x v="0"/>
    <x v="0"/>
  </r>
  <r>
    <x v="0"/>
    <s v="45KSMExt-ecaudiu01-1"/>
    <x v="0"/>
    <x v="101"/>
    <d v="2023-10-01T00:00:00"/>
    <d v="2023-03-20T00:00:00"/>
    <m/>
    <s v="X"/>
    <m/>
    <m/>
    <m/>
    <x v="1"/>
    <x v="1"/>
  </r>
  <r>
    <x v="0"/>
    <s v="45KSMExt-ecaudiu01-2"/>
    <x v="0"/>
    <x v="101"/>
    <d v="2023-12-31T00:00:00"/>
    <d v="2023-03-20T00:00:00"/>
    <m/>
    <s v="X"/>
    <m/>
    <m/>
    <m/>
    <x v="1"/>
    <x v="1"/>
  </r>
  <r>
    <x v="0"/>
    <s v="45KSMExt-ecaudiu01-3"/>
    <x v="0"/>
    <x v="101"/>
    <d v="2023-09-01T00:00:00"/>
    <d v="2023-03-20T00:00:00"/>
    <m/>
    <s v="X"/>
    <m/>
    <m/>
    <m/>
    <x v="1"/>
    <x v="1"/>
  </r>
  <r>
    <x v="0"/>
    <s v="Pf01"/>
    <x v="3"/>
    <x v="101"/>
    <d v="2023-07-03T00:00:00"/>
    <d v="2023-11-13T00:00:00"/>
    <d v="2023-07-03T00:00:00"/>
    <s v="X"/>
    <s v="x"/>
    <s v="x"/>
    <s v="x"/>
    <x v="0"/>
    <x v="1"/>
  </r>
  <r>
    <x v="0"/>
    <s v="Pf02"/>
    <x v="3"/>
    <x v="101"/>
    <d v="2023-11-13T00:00:00"/>
    <d v="2023-11-13T00:00:00"/>
    <m/>
    <s v="X"/>
    <m/>
    <m/>
    <m/>
    <x v="1"/>
    <x v="1"/>
  </r>
  <r>
    <x v="0"/>
    <s v="Pf03"/>
    <x v="3"/>
    <x v="101"/>
    <d v="2023-11-13T00:00:00"/>
    <d v="2023-11-13T00:00:00"/>
    <d v="2023-03-07T00:00:00"/>
    <s v="X"/>
    <s v="x"/>
    <s v="x"/>
    <s v="x"/>
    <x v="0"/>
    <x v="1"/>
  </r>
  <r>
    <x v="0"/>
    <s v="Pf04 1/2"/>
    <x v="3"/>
    <x v="102"/>
    <d v="2023-09-01T00:00:00"/>
    <d v="2023-11-13T00:00:00"/>
    <m/>
    <s v="X"/>
    <s v="x"/>
    <m/>
    <m/>
    <x v="1"/>
    <x v="1"/>
  </r>
  <r>
    <x v="0"/>
    <s v="Pf04 2/2"/>
    <x v="3"/>
    <x v="102"/>
    <d v="2023-04-01T00:00:00"/>
    <d v="2023-11-13T00:00:00"/>
    <m/>
    <s v="X"/>
    <s v="x"/>
    <s v="x"/>
    <s v="x"/>
    <x v="0"/>
    <x v="0"/>
  </r>
  <r>
    <x v="0"/>
    <s v="Pf05"/>
    <x v="3"/>
    <x v="101"/>
    <d v="2023-11-13T00:00:00"/>
    <d v="2023-11-13T00:00:00"/>
    <d v="2023-01-24T00:00:00"/>
    <s v="X"/>
    <s v="x"/>
    <s v="x"/>
    <s v="x"/>
    <x v="0"/>
    <x v="1"/>
  </r>
  <r>
    <x v="0"/>
    <s v="Pf06"/>
    <x v="3"/>
    <x v="101"/>
    <d v="2023-03-24T00:00:00"/>
    <d v="2023-11-13T00:00:00"/>
    <d v="2023-05-08T00:00:00"/>
    <s v="X"/>
    <s v="x"/>
    <s v="x"/>
    <s v="x"/>
    <x v="0"/>
    <x v="0"/>
  </r>
  <r>
    <x v="0"/>
    <s v="Pf07"/>
    <x v="3"/>
    <x v="101"/>
    <d v="2023-03-31T00:00:00"/>
    <d v="2023-11-13T00:00:00"/>
    <m/>
    <s v="X"/>
    <s v="x"/>
    <s v="x"/>
    <s v="x"/>
    <x v="0"/>
    <x v="0"/>
  </r>
  <r>
    <x v="0"/>
    <s v="Pf08"/>
    <x v="3"/>
    <x v="101"/>
    <d v="2023-11-13T00:00:00"/>
    <d v="2023-11-13T00:00:00"/>
    <m/>
    <s v="X"/>
    <s v="x"/>
    <s v="x"/>
    <m/>
    <x v="1"/>
    <x v="1"/>
  </r>
  <r>
    <x v="0"/>
    <s v="Pf09"/>
    <x v="3"/>
    <x v="101"/>
    <d v="2023-05-01T00:00:00"/>
    <d v="2023-11-13T00:00:00"/>
    <m/>
    <s v="X"/>
    <s v="x"/>
    <m/>
    <m/>
    <x v="1"/>
    <x v="0"/>
  </r>
  <r>
    <x v="0"/>
    <s v="Pf10"/>
    <x v="3"/>
    <x v="101"/>
    <d v="2023-12-01T00:00:00"/>
    <d v="2023-11-13T00:00:00"/>
    <m/>
    <s v="X"/>
    <m/>
    <m/>
    <m/>
    <x v="1"/>
    <x v="1"/>
  </r>
  <r>
    <x v="0"/>
    <s v="Pf11"/>
    <x v="3"/>
    <x v="101"/>
    <d v="2023-11-13T00:00:00"/>
    <d v="2023-11-13T00:00:00"/>
    <m/>
    <s v="X"/>
    <s v="x"/>
    <s v="x"/>
    <s v="x"/>
    <x v="0"/>
    <x v="1"/>
  </r>
  <r>
    <x v="1"/>
    <s v="AS 22/02 - 1/2"/>
    <x v="0"/>
    <x v="103"/>
    <d v="2022-10-31T00:00:00"/>
    <m/>
    <m/>
    <s v="X"/>
    <s v="x"/>
    <s v="x"/>
    <s v="x"/>
    <x v="0"/>
    <x v="0"/>
  </r>
  <r>
    <x v="1"/>
    <s v="AS 22/02 - 2/2"/>
    <x v="0"/>
    <x v="103"/>
    <d v="2022-12-21T00:00:00"/>
    <m/>
    <m/>
    <s v="X"/>
    <m/>
    <m/>
    <m/>
    <x v="1"/>
    <x v="0"/>
  </r>
  <r>
    <x v="1"/>
    <s v="PU 22/01 - 1/1"/>
    <x v="0"/>
    <x v="104"/>
    <d v="2022-03-01T00:00:00"/>
    <m/>
    <d v="2023-02-01T00:00:00"/>
    <s v="X"/>
    <m/>
    <m/>
    <s v="x"/>
    <x v="0"/>
    <x v="0"/>
  </r>
  <r>
    <x v="1"/>
    <s v="MF 22/06 - 1/1"/>
    <x v="0"/>
    <x v="98"/>
    <d v="2023-02-28T00:00:00"/>
    <m/>
    <m/>
    <s v="X"/>
    <m/>
    <m/>
    <m/>
    <x v="1"/>
    <x v="0"/>
  </r>
  <r>
    <x v="1"/>
    <s v="ME 22/03 - 1/1"/>
    <x v="0"/>
    <x v="98"/>
    <d v="2022-06-17T00:00:00"/>
    <m/>
    <m/>
    <s v="X"/>
    <m/>
    <m/>
    <m/>
    <x v="1"/>
    <x v="0"/>
  </r>
  <r>
    <x v="1"/>
    <s v="MH 23/01 -1/1"/>
    <x v="0"/>
    <x v="105"/>
    <d v="2023-05-03T00:00:00"/>
    <m/>
    <d v="2023-05-03T00:00:00"/>
    <s v="X"/>
    <s v="x"/>
    <s v="x"/>
    <s v="x"/>
    <x v="0"/>
    <x v="1"/>
  </r>
  <r>
    <x v="1"/>
    <s v="IMS 23/01"/>
    <x v="0"/>
    <x v="106"/>
    <d v="2023-12-31T00:00:00"/>
    <m/>
    <m/>
    <s v="X"/>
    <m/>
    <m/>
    <m/>
    <x v="1"/>
    <x v="1"/>
  </r>
  <r>
    <x v="1"/>
    <s v="IMS 23/02"/>
    <x v="0"/>
    <x v="106"/>
    <d v="2023-12-31T00:00:00"/>
    <m/>
    <m/>
    <s v="X"/>
    <m/>
    <m/>
    <m/>
    <x v="1"/>
    <x v="1"/>
  </r>
  <r>
    <x v="1"/>
    <s v="IM 23/03 - 1/1"/>
    <x v="0"/>
    <x v="107"/>
    <d v="2024-01-01T00:00:00"/>
    <d v="2024-01-01T00:00:00"/>
    <m/>
    <s v="X"/>
    <m/>
    <m/>
    <m/>
    <x v="1"/>
    <x v="1"/>
  </r>
  <r>
    <x v="1"/>
    <s v="MF 23/02 - 1/1"/>
    <x v="0"/>
    <x v="108"/>
    <d v="2023-05-26T00:00:00"/>
    <m/>
    <m/>
    <s v="X"/>
    <s v="x"/>
    <s v="x"/>
    <s v="x"/>
    <x v="0"/>
    <x v="0"/>
  </r>
  <r>
    <x v="1"/>
    <s v="MF 23/02 - 1/2"/>
    <x v="0"/>
    <x v="108"/>
    <d v="2023-05-26T00:00:00"/>
    <m/>
    <m/>
    <s v="X"/>
    <s v="x"/>
    <s v="x"/>
    <s v="x"/>
    <x v="0"/>
    <x v="0"/>
  </r>
  <r>
    <x v="1"/>
    <s v="MH 23/03 - 1/1"/>
    <x v="0"/>
    <x v="109"/>
    <d v="2023-06-21T00:00:00"/>
    <m/>
    <d v="2023-06-21T00:00:00"/>
    <s v="X"/>
    <s v="x"/>
    <s v="x"/>
    <s v="x"/>
    <x v="0"/>
    <x v="1"/>
  </r>
  <r>
    <x v="1"/>
    <s v="MF 23/06 - 1/4"/>
    <x v="0"/>
    <x v="110"/>
    <d v="2023-07-07T00:00:00"/>
    <m/>
    <m/>
    <s v="X"/>
    <m/>
    <m/>
    <m/>
    <x v="1"/>
    <x v="0"/>
  </r>
  <r>
    <x v="1"/>
    <s v="MF 23/06 - 2/4"/>
    <x v="3"/>
    <x v="110"/>
    <d v="2023-07-21T00:00:00"/>
    <m/>
    <m/>
    <s v="X"/>
    <m/>
    <m/>
    <m/>
    <x v="1"/>
    <x v="0"/>
  </r>
  <r>
    <x v="1"/>
    <s v="MF 23/06 - 3/4"/>
    <x v="3"/>
    <x v="110"/>
    <d v="2023-07-07T00:00:00"/>
    <m/>
    <m/>
    <s v="X"/>
    <m/>
    <m/>
    <m/>
    <x v="1"/>
    <x v="0"/>
  </r>
  <r>
    <x v="1"/>
    <s v="MF 23/06 - 4/4"/>
    <x v="3"/>
    <x v="110"/>
    <d v="2023-09-01T00:00:00"/>
    <m/>
    <m/>
    <s v="X"/>
    <m/>
    <m/>
    <m/>
    <x v="1"/>
    <x v="1"/>
  </r>
  <r>
    <x v="1"/>
    <s v="MF 23/04 - 1/3"/>
    <x v="0"/>
    <x v="111"/>
    <d v="2023-07-07T00:00:00"/>
    <m/>
    <m/>
    <s v="X"/>
    <s v="x"/>
    <s v="x"/>
    <s v="x"/>
    <x v="0"/>
    <x v="0"/>
  </r>
  <r>
    <x v="1"/>
    <s v="MF 23/04 - 2/3"/>
    <x v="0"/>
    <x v="111"/>
    <d v="2023-12-31T00:00:00"/>
    <m/>
    <m/>
    <s v="X"/>
    <m/>
    <m/>
    <m/>
    <x v="1"/>
    <x v="1"/>
  </r>
  <r>
    <x v="1"/>
    <s v="MF 23/04 - 3/3"/>
    <x v="0"/>
    <x v="111"/>
    <d v="2023-07-21T00:00:00"/>
    <m/>
    <m/>
    <s v="X"/>
    <m/>
    <m/>
    <m/>
    <x v="1"/>
    <x v="0"/>
  </r>
  <r>
    <x v="0"/>
    <s v="KBT-ENV-1"/>
    <x v="1"/>
    <x v="112"/>
    <d v="2023-07-21T00:00:00"/>
    <d v="2023-07-21T00:00:00"/>
    <m/>
    <s v="X"/>
    <m/>
    <m/>
    <m/>
    <x v="1"/>
    <x v="0"/>
  </r>
  <r>
    <x v="0"/>
    <s v="KBT-ENV-2"/>
    <x v="1"/>
    <x v="113"/>
    <d v="2023-08-14T00:00:00"/>
    <d v="2023-08-14T00:00:00"/>
    <m/>
    <s v="X"/>
    <m/>
    <m/>
    <m/>
    <x v="1"/>
    <x v="1"/>
  </r>
  <r>
    <x v="0"/>
    <s v="KBT-ENV-3"/>
    <x v="1"/>
    <x v="114"/>
    <d v="2023-08-14T00:00:00"/>
    <d v="2023-08-14T00:00:00"/>
    <m/>
    <s v="X"/>
    <m/>
    <m/>
    <m/>
    <x v="1"/>
    <x v="1"/>
  </r>
  <r>
    <x v="0"/>
    <s v="KBT-ENV-4"/>
    <x v="1"/>
    <x v="115"/>
    <d v="2023-08-31T00:00:00"/>
    <d v="2023-08-31T00:00:00"/>
    <m/>
    <s v="X"/>
    <m/>
    <m/>
    <m/>
    <x v="1"/>
    <x v="1"/>
  </r>
  <r>
    <x v="0"/>
    <s v="KBT-QUAL-B2"/>
    <x v="1"/>
    <x v="116"/>
    <m/>
    <m/>
    <m/>
    <m/>
    <m/>
    <m/>
    <m/>
    <x v="2"/>
    <x v="0"/>
  </r>
  <r>
    <x v="0"/>
    <s v="KBT-QUAL-B3"/>
    <x v="1"/>
    <x v="116"/>
    <m/>
    <m/>
    <m/>
    <m/>
    <m/>
    <m/>
    <m/>
    <x v="2"/>
    <x v="0"/>
  </r>
  <r>
    <x v="0"/>
    <s v="KBT-QUAL-Z"/>
    <x v="1"/>
    <x v="116"/>
    <m/>
    <m/>
    <m/>
    <m/>
    <m/>
    <m/>
    <m/>
    <x v="2"/>
    <x v="0"/>
  </r>
  <r>
    <x v="0"/>
    <s v="KBT-QUAL-X"/>
    <x v="1"/>
    <x v="116"/>
    <m/>
    <m/>
    <m/>
    <m/>
    <m/>
    <m/>
    <m/>
    <x v="2"/>
    <x v="0"/>
  </r>
  <r>
    <x v="1"/>
    <s v="PC 23/02 - 1/2"/>
    <x v="0"/>
    <x v="117"/>
    <d v="2023-12-31T00:00:00"/>
    <m/>
    <m/>
    <s v="X"/>
    <m/>
    <m/>
    <m/>
    <x v="1"/>
    <x v="1"/>
  </r>
  <r>
    <x v="1"/>
    <s v="PC 23/02 - 2/2"/>
    <x v="0"/>
    <x v="117"/>
    <d v="2023-08-28T00:00:00"/>
    <m/>
    <d v="2023-07-21T00:00:00"/>
    <s v="X"/>
    <s v="x"/>
    <s v="x"/>
    <s v="x"/>
    <x v="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7:J51" firstHeaderRow="1" firstDataRow="3" firstDataCol="1" rowPageCount="2" colPageCount="1"/>
  <pivotFields count="30">
    <pivotField dataField="1" showAll="0"/>
    <pivotField axis="axisPage" multipleItemSelectionAllowed="1" showAll="0" defaultSubtotal="0">
      <items count="5">
        <item x="0"/>
        <item x="1"/>
        <item x="2"/>
        <item x="3"/>
        <item x="4"/>
      </items>
    </pivotField>
    <pivotField axis="axisPage" multipleItemSelectionAllowed="1" showAll="0" defaultSubtotal="0">
      <items count="3">
        <item x="0"/>
        <item x="1"/>
        <item h="1" m="1" x="2"/>
      </items>
    </pivotField>
    <pivotField showAll="0"/>
    <pivotField axis="axisRow" showAll="0">
      <items count="340">
        <item x="177"/>
        <item x="179"/>
        <item x="0"/>
        <item x="1"/>
        <item x="2"/>
        <item x="3"/>
        <item x="4"/>
        <item x="5"/>
        <item x="6"/>
        <item x="178"/>
        <item x="156"/>
        <item x="170"/>
        <item x="171"/>
        <item x="172"/>
        <item x="129"/>
        <item x="130"/>
        <item x="132"/>
        <item x="131"/>
        <item x="12"/>
        <item x="13"/>
        <item x="14"/>
        <item x="15"/>
        <item x="16"/>
        <item x="17"/>
        <item x="18"/>
        <item x="19"/>
        <item x="20"/>
        <item x="111"/>
        <item x="112"/>
        <item x="113"/>
        <item x="114"/>
        <item x="115"/>
        <item x="116"/>
        <item x="117"/>
        <item x="118"/>
        <item x="146"/>
        <item x="147"/>
        <item x="148"/>
        <item x="149"/>
        <item x="150"/>
        <item x="151"/>
        <item x="122"/>
        <item x="123"/>
        <item x="124"/>
        <item x="125"/>
        <item x="126"/>
        <item x="142"/>
        <item x="167"/>
        <item x="168"/>
        <item x="169"/>
        <item x="164"/>
        <item x="165"/>
        <item x="166"/>
        <item x="160"/>
        <item x="161"/>
        <item x="162"/>
        <item x="163"/>
        <item x="176"/>
        <item x="141"/>
        <item x="144"/>
        <item x="157"/>
        <item x="158"/>
        <item x="159"/>
        <item x="175"/>
        <item x="173"/>
        <item x="174"/>
        <item x="133"/>
        <item x="134"/>
        <item x="135"/>
        <item x="152"/>
        <item x="74"/>
        <item x="83"/>
        <item x="84"/>
        <item x="85"/>
        <item x="86"/>
        <item x="87"/>
        <item x="88"/>
        <item x="89"/>
        <item x="75"/>
        <item x="76"/>
        <item x="77"/>
        <item x="78"/>
        <item x="79"/>
        <item x="80"/>
        <item x="81"/>
        <item x="82"/>
        <item x="136"/>
        <item x="137"/>
        <item x="138"/>
        <item x="139"/>
        <item x="140"/>
        <item x="153"/>
        <item x="154"/>
        <item x="155"/>
        <item x="128"/>
        <item x="127"/>
        <item x="67"/>
        <item x="68"/>
        <item x="69"/>
        <item x="70"/>
        <item x="71"/>
        <item x="72"/>
        <item x="73"/>
        <item x="119"/>
        <item x="120"/>
        <item x="121"/>
        <item x="21"/>
        <item x="31"/>
        <item x="32"/>
        <item x="29"/>
        <item x="30"/>
        <item x="40"/>
        <item x="41"/>
        <item x="42"/>
        <item x="43"/>
        <item x="44"/>
        <item x="45"/>
        <item x="46"/>
        <item x="47"/>
        <item x="48"/>
        <item x="49"/>
        <item x="50"/>
        <item x="51"/>
        <item x="52"/>
        <item x="33"/>
        <item x="34"/>
        <item x="35"/>
        <item x="36"/>
        <item x="37"/>
        <item x="38"/>
        <item x="39"/>
        <item x="22"/>
        <item x="23"/>
        <item x="24"/>
        <item x="25"/>
        <item x="26"/>
        <item x="27"/>
        <item x="28"/>
        <item x="107"/>
        <item x="108"/>
        <item x="109"/>
        <item x="110"/>
        <item x="102"/>
        <item x="103"/>
        <item x="104"/>
        <item x="105"/>
        <item x="106"/>
        <item x="94"/>
        <item x="95"/>
        <item x="96"/>
        <item x="97"/>
        <item x="98"/>
        <item x="99"/>
        <item x="100"/>
        <item x="101"/>
        <item x="145"/>
        <item x="90"/>
        <item x="91"/>
        <item x="92"/>
        <item x="93"/>
        <item x="53"/>
        <item x="54"/>
        <item x="55"/>
        <item x="56"/>
        <item x="57"/>
        <item x="58"/>
        <item x="59"/>
        <item x="60"/>
        <item x="61"/>
        <item x="62"/>
        <item x="63"/>
        <item x="64"/>
        <item x="65"/>
        <item x="66"/>
        <item x="7"/>
        <item x="8"/>
        <item x="143"/>
        <item x="9"/>
        <item x="10"/>
        <item x="11"/>
        <item m="1" x="336"/>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m="1" x="337"/>
        <item m="1" x="338"/>
        <item x="328"/>
        <item x="329"/>
        <item x="330"/>
        <item x="331"/>
        <item x="332"/>
        <item x="333"/>
        <item x="334"/>
        <item x="335"/>
        <item t="default"/>
      </items>
    </pivotField>
    <pivotField axis="axisRow" showAll="0" defaultSubtotal="0">
      <items count="4">
        <item x="1"/>
        <item x="2"/>
        <item x="0"/>
        <item m="1" x="3"/>
      </items>
    </pivotField>
    <pivotField axis="axisRow" showAll="0">
      <items count="57">
        <item x="7"/>
        <item x="2"/>
        <item x="6"/>
        <item x="16"/>
        <item x="18"/>
        <item m="1" x="38"/>
        <item x="20"/>
        <item m="1" x="55"/>
        <item m="1" x="51"/>
        <item x="21"/>
        <item m="1" x="31"/>
        <item x="22"/>
        <item m="1" x="35"/>
        <item m="1" x="33"/>
        <item x="0"/>
        <item m="1" x="45"/>
        <item m="1" x="53"/>
        <item m="1" x="47"/>
        <item m="1" x="39"/>
        <item m="1" x="37"/>
        <item x="4"/>
        <item x="8"/>
        <item m="1" x="52"/>
        <item m="1" x="49"/>
        <item m="1" x="34"/>
        <item m="1" x="43"/>
        <item x="24"/>
        <item m="1" x="41"/>
        <item m="1" x="42"/>
        <item m="1" x="32"/>
        <item m="1" x="44"/>
        <item x="25"/>
        <item x="19"/>
        <item m="1" x="40"/>
        <item m="1" x="50"/>
        <item x="1"/>
        <item x="17"/>
        <item x="14"/>
        <item x="27"/>
        <item x="15"/>
        <item m="1" x="48"/>
        <item x="10"/>
        <item x="11"/>
        <item x="9"/>
        <item x="12"/>
        <item x="3"/>
        <item m="1" x="54"/>
        <item m="1" x="36"/>
        <item x="29"/>
        <item x="5"/>
        <item m="1" x="46"/>
        <item x="30"/>
        <item x="13"/>
        <item x="23"/>
        <item x="26"/>
        <item x="28"/>
        <item t="default"/>
      </items>
    </pivotField>
    <pivotField showAll="0"/>
    <pivotField axis="axisCol" showAll="0">
      <items count="7">
        <item x="1"/>
        <item x="0"/>
        <item x="2"/>
        <item x="3"/>
        <item x="4"/>
        <item x="5"/>
        <item t="default"/>
      </items>
    </pivotField>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axis="axisCol" showAll="0">
      <items count="5">
        <item h="1" x="0"/>
        <item x="1"/>
        <item h="1" m="1" x="3"/>
        <item x="2"/>
        <item t="default"/>
      </items>
    </pivotField>
    <pivotField showAll="0"/>
  </pivotFields>
  <rowFields count="3">
    <field x="5"/>
    <field x="6"/>
    <field x="4"/>
  </rowFields>
  <rowItems count="42">
    <i>
      <x/>
    </i>
    <i r="1">
      <x v="1"/>
    </i>
    <i r="2">
      <x v="186"/>
    </i>
    <i r="2">
      <x v="187"/>
    </i>
    <i r="2">
      <x v="188"/>
    </i>
    <i r="2">
      <x v="189"/>
    </i>
    <i r="2">
      <x v="190"/>
    </i>
    <i r="2">
      <x v="194"/>
    </i>
    <i r="2">
      <x v="195"/>
    </i>
    <i r="1">
      <x v="2"/>
    </i>
    <i r="2">
      <x v="40"/>
    </i>
    <i>
      <x v="1"/>
    </i>
    <i r="1">
      <x v="11"/>
    </i>
    <i r="2">
      <x v="87"/>
    </i>
    <i r="1">
      <x v="49"/>
    </i>
    <i r="2">
      <x v="262"/>
    </i>
    <i r="1">
      <x v="51"/>
    </i>
    <i r="2">
      <x v="334"/>
    </i>
    <i r="2">
      <x v="335"/>
    </i>
    <i r="1">
      <x v="52"/>
    </i>
    <i r="2">
      <x v="309"/>
    </i>
    <i r="1">
      <x v="55"/>
    </i>
    <i r="2">
      <x v="322"/>
    </i>
    <i>
      <x v="2"/>
    </i>
    <i r="1">
      <x v="1"/>
    </i>
    <i r="2">
      <x v="182"/>
    </i>
    <i r="1">
      <x v="3"/>
    </i>
    <i r="2">
      <x v="155"/>
    </i>
    <i r="2">
      <x v="183"/>
    </i>
    <i r="1">
      <x v="4"/>
    </i>
    <i r="2">
      <x v="34"/>
    </i>
    <i r="1">
      <x v="14"/>
    </i>
    <i r="2">
      <x v="176"/>
    </i>
    <i r="1">
      <x v="26"/>
    </i>
    <i r="2">
      <x v="181"/>
    </i>
    <i r="1">
      <x v="36"/>
    </i>
    <i r="2">
      <x v="243"/>
    </i>
    <i r="1">
      <x v="54"/>
    </i>
    <i r="2">
      <x v="233"/>
    </i>
    <i r="2">
      <x v="236"/>
    </i>
    <i r="2">
      <x v="237"/>
    </i>
    <i t="grand">
      <x/>
    </i>
  </rowItems>
  <colFields count="2">
    <field x="28"/>
    <field x="8"/>
  </colFields>
  <colItems count="9">
    <i>
      <x v="1"/>
      <x/>
    </i>
    <i r="1">
      <x v="1"/>
    </i>
    <i r="1">
      <x v="3"/>
    </i>
    <i t="default">
      <x v="1"/>
    </i>
    <i>
      <x v="3"/>
      <x v="1"/>
    </i>
    <i r="1">
      <x v="2"/>
    </i>
    <i r="1">
      <x v="3"/>
    </i>
    <i t="default">
      <x v="3"/>
    </i>
    <i t="grand">
      <x/>
    </i>
  </colItems>
  <pageFields count="2">
    <pageField fld="1" hier="-1"/>
    <pageField fld="2" hier="-1"/>
  </pageFields>
  <dataFields count="1">
    <dataField name="Nombre de Line N°" fld="0" subtotal="count" baseField="3" baseItem="0"/>
  </dataFields>
  <formats count="132">
    <format dxfId="355">
      <pivotArea dataOnly="0" labelOnly="1" grandCol="1" outline="0" fieldPosition="0"/>
    </format>
    <format dxfId="354">
      <pivotArea outline="0" collapsedLevelsAreSubtotals="1" fieldPosition="0"/>
    </format>
    <format dxfId="353">
      <pivotArea dataOnly="0" labelOnly="1" grandCol="1" outline="0" fieldPosition="0"/>
    </format>
    <format dxfId="352">
      <pivotArea outline="0" collapsedLevelsAreSubtotals="1" fieldPosition="0"/>
    </format>
    <format dxfId="351">
      <pivotArea dataOnly="0" labelOnly="1" grandCol="1" outline="0" fieldPosition="0"/>
    </format>
    <format dxfId="350">
      <pivotArea outline="0" collapsedLevelsAreSubtotals="1" fieldPosition="0"/>
    </format>
    <format dxfId="349">
      <pivotArea dataOnly="0" labelOnly="1" grandRow="1" outline="0" fieldPosition="0"/>
    </format>
    <format dxfId="348">
      <pivotArea dataOnly="0" labelOnly="1" grandCol="1" outline="0" offset="IV256" fieldPosition="0"/>
    </format>
    <format dxfId="347">
      <pivotArea dataOnly="0" labelOnly="1" grandCol="1" outline="0" offset="IV1" fieldPosition="0"/>
    </format>
    <format dxfId="346">
      <pivotArea type="all" dataOnly="0" outline="0" fieldPosition="0"/>
    </format>
    <format dxfId="345">
      <pivotArea outline="0" collapsedLevelsAreSubtotals="1" fieldPosition="0"/>
    </format>
    <format dxfId="344">
      <pivotArea dataOnly="0" labelOnly="1" grandCol="1" outline="0" fieldPosition="0"/>
    </format>
    <format dxfId="343">
      <pivotArea dataOnly="0" labelOnly="1" fieldPosition="0">
        <references count="1">
          <reference field="2" count="0"/>
        </references>
      </pivotArea>
    </format>
    <format dxfId="342">
      <pivotArea dataOnly="0" labelOnly="1" grandCol="1" outline="0" fieldPosition="0"/>
    </format>
    <format dxfId="341">
      <pivotArea dataOnly="0" labelOnly="1" fieldPosition="0">
        <references count="2">
          <reference field="2" count="1" selected="0">
            <x v="0"/>
          </reference>
          <reference field="8" count="2">
            <x v="1"/>
            <x v="3"/>
          </reference>
        </references>
      </pivotArea>
    </format>
    <format dxfId="340">
      <pivotArea dataOnly="0" labelOnly="1" fieldPosition="0">
        <references count="2">
          <reference field="2" count="1" selected="0">
            <x v="0"/>
          </reference>
          <reference field="8" count="2" defaultSubtotal="1">
            <x v="1"/>
            <x v="3"/>
          </reference>
        </references>
      </pivotArea>
    </format>
    <format dxfId="339">
      <pivotArea dataOnly="0" labelOnly="1" fieldPosition="0">
        <references count="2">
          <reference field="2" count="1" selected="0">
            <x v="1"/>
          </reference>
          <reference field="8" count="0"/>
        </references>
      </pivotArea>
    </format>
    <format dxfId="338">
      <pivotArea dataOnly="0" labelOnly="1" fieldPosition="0">
        <references count="2">
          <reference field="2" count="1" selected="0">
            <x v="1"/>
          </reference>
          <reference field="8" count="0" defaultSubtotal="1"/>
        </references>
      </pivotArea>
    </format>
    <format dxfId="337">
      <pivotArea dataOnly="0" labelOnly="1" fieldPosition="0">
        <references count="3">
          <reference field="2" count="1" selected="0">
            <x v="0"/>
          </reference>
          <reference field="8" count="1" selected="0">
            <x v="1"/>
          </reference>
          <reference field="28" count="0"/>
        </references>
      </pivotArea>
    </format>
    <format dxfId="336">
      <pivotArea dataOnly="0" labelOnly="1" fieldPosition="0">
        <references count="3">
          <reference field="2" count="1" selected="0">
            <x v="0"/>
          </reference>
          <reference field="8" count="1" selected="0">
            <x v="3"/>
          </reference>
          <reference field="28" count="0"/>
        </references>
      </pivotArea>
    </format>
    <format dxfId="335">
      <pivotArea dataOnly="0" labelOnly="1" fieldPosition="0">
        <references count="3">
          <reference field="2" count="1" selected="0">
            <x v="1"/>
          </reference>
          <reference field="8" count="1" selected="0">
            <x v="0"/>
          </reference>
          <reference field="28" count="0"/>
        </references>
      </pivotArea>
    </format>
    <format dxfId="334">
      <pivotArea dataOnly="0" labelOnly="1" fieldPosition="0">
        <references count="3">
          <reference field="2" count="1" selected="0">
            <x v="1"/>
          </reference>
          <reference field="8" count="1" selected="0">
            <x v="1"/>
          </reference>
          <reference field="28" count="0"/>
        </references>
      </pivotArea>
    </format>
    <format dxfId="333">
      <pivotArea dataOnly="0" labelOnly="1" fieldPosition="0">
        <references count="3">
          <reference field="2" count="1" selected="0">
            <x v="1"/>
          </reference>
          <reference field="8" count="1" selected="0">
            <x v="2"/>
          </reference>
          <reference field="28" count="0"/>
        </references>
      </pivotArea>
    </format>
    <format dxfId="332">
      <pivotArea dataOnly="0" labelOnly="1" fieldPosition="0">
        <references count="3">
          <reference field="2" count="1" selected="0">
            <x v="1"/>
          </reference>
          <reference field="8" count="1" selected="0">
            <x v="3"/>
          </reference>
          <reference field="28" count="1">
            <x v="1"/>
          </reference>
        </references>
      </pivotArea>
    </format>
    <format dxfId="331">
      <pivotArea dataOnly="0" labelOnly="1" fieldPosition="0">
        <references count="1">
          <reference field="2" count="0"/>
        </references>
      </pivotArea>
    </format>
    <format dxfId="330">
      <pivotArea dataOnly="0" labelOnly="1" grandCol="1" outline="0" fieldPosition="0"/>
    </format>
    <format dxfId="329">
      <pivotArea dataOnly="0" labelOnly="1" fieldPosition="0">
        <references count="2">
          <reference field="2" count="1" selected="0">
            <x v="0"/>
          </reference>
          <reference field="8" count="2">
            <x v="1"/>
            <x v="3"/>
          </reference>
        </references>
      </pivotArea>
    </format>
    <format dxfId="328">
      <pivotArea dataOnly="0" labelOnly="1" fieldPosition="0">
        <references count="2">
          <reference field="2" count="1" selected="0">
            <x v="0"/>
          </reference>
          <reference field="8" count="2" defaultSubtotal="1">
            <x v="1"/>
            <x v="3"/>
          </reference>
        </references>
      </pivotArea>
    </format>
    <format dxfId="327">
      <pivotArea dataOnly="0" labelOnly="1" fieldPosition="0">
        <references count="2">
          <reference field="2" count="1" selected="0">
            <x v="1"/>
          </reference>
          <reference field="8" count="0"/>
        </references>
      </pivotArea>
    </format>
    <format dxfId="326">
      <pivotArea dataOnly="0" labelOnly="1" fieldPosition="0">
        <references count="2">
          <reference field="2" count="1" selected="0">
            <x v="1"/>
          </reference>
          <reference field="8" count="0" defaultSubtotal="1"/>
        </references>
      </pivotArea>
    </format>
    <format dxfId="325">
      <pivotArea dataOnly="0" labelOnly="1" fieldPosition="0">
        <references count="3">
          <reference field="2" count="1" selected="0">
            <x v="0"/>
          </reference>
          <reference field="8" count="1" selected="0">
            <x v="1"/>
          </reference>
          <reference field="28" count="0"/>
        </references>
      </pivotArea>
    </format>
    <format dxfId="324">
      <pivotArea dataOnly="0" labelOnly="1" fieldPosition="0">
        <references count="3">
          <reference field="2" count="1" selected="0">
            <x v="0"/>
          </reference>
          <reference field="8" count="1" selected="0">
            <x v="3"/>
          </reference>
          <reference field="28" count="0"/>
        </references>
      </pivotArea>
    </format>
    <format dxfId="323">
      <pivotArea dataOnly="0" labelOnly="1" fieldPosition="0">
        <references count="3">
          <reference field="2" count="1" selected="0">
            <x v="1"/>
          </reference>
          <reference field="8" count="1" selected="0">
            <x v="0"/>
          </reference>
          <reference field="28" count="0"/>
        </references>
      </pivotArea>
    </format>
    <format dxfId="322">
      <pivotArea dataOnly="0" labelOnly="1" fieldPosition="0">
        <references count="3">
          <reference field="2" count="1" selected="0">
            <x v="1"/>
          </reference>
          <reference field="8" count="1" selected="0">
            <x v="1"/>
          </reference>
          <reference field="28" count="0"/>
        </references>
      </pivotArea>
    </format>
    <format dxfId="321">
      <pivotArea dataOnly="0" labelOnly="1" fieldPosition="0">
        <references count="3">
          <reference field="2" count="1" selected="0">
            <x v="1"/>
          </reference>
          <reference field="8" count="1" selected="0">
            <x v="2"/>
          </reference>
          <reference field="28" count="0"/>
        </references>
      </pivotArea>
    </format>
    <format dxfId="320">
      <pivotArea dataOnly="0" labelOnly="1" fieldPosition="0">
        <references count="1">
          <reference field="2" count="1">
            <x v="0"/>
          </reference>
        </references>
      </pivotArea>
    </format>
    <format dxfId="319">
      <pivotArea dataOnly="0" labelOnly="1" fieldPosition="0">
        <references count="1">
          <reference field="2" count="1">
            <x v="1"/>
          </reference>
        </references>
      </pivotArea>
    </format>
    <format dxfId="318">
      <pivotArea collapsedLevelsAreSubtotals="1" fieldPosition="0">
        <references count="3">
          <reference field="5" count="1" selected="0">
            <x v="0"/>
          </reference>
          <reference field="6" count="4">
            <x v="0"/>
            <x v="1"/>
            <x v="2"/>
            <x v="9"/>
          </reference>
          <reference field="28" count="1" selected="0" defaultSubtotal="1">
            <x v="0"/>
          </reference>
        </references>
      </pivotArea>
    </format>
    <format dxfId="317">
      <pivotArea collapsedLevelsAreSubtotals="1" fieldPosition="0">
        <references count="3">
          <reference field="5" count="1" selected="0">
            <x v="1"/>
          </reference>
          <reference field="6" count="12">
            <x v="11"/>
            <x v="12"/>
            <x v="13"/>
            <x v="15"/>
            <x v="16"/>
            <x v="19"/>
            <x v="20"/>
            <x v="21"/>
            <x v="22"/>
            <x v="23"/>
            <x v="24"/>
            <x v="25"/>
          </reference>
          <reference field="28" count="1" selected="0" defaultSubtotal="1">
            <x v="0"/>
          </reference>
        </references>
      </pivotArea>
    </format>
    <format dxfId="316">
      <pivotArea collapsedLevelsAreSubtotals="1" fieldPosition="0">
        <references count="3">
          <reference field="5" count="1" selected="0">
            <x v="2"/>
          </reference>
          <reference field="6" count="8">
            <x v="3"/>
            <x v="4"/>
            <x v="6"/>
            <x v="7"/>
            <x v="8"/>
            <x v="14"/>
            <x v="17"/>
            <x v="18"/>
          </reference>
          <reference field="28" count="1" selected="0" defaultSubtotal="1">
            <x v="0"/>
          </reference>
        </references>
      </pivotArea>
    </format>
    <format dxfId="315">
      <pivotArea field="28" grandRow="1" outline="0" collapsedLevelsAreSubtotals="1" axis="axisCol" fieldPosition="0">
        <references count="1">
          <reference field="28" count="1" selected="0" defaultSubtotal="1">
            <x v="0"/>
          </reference>
        </references>
      </pivotArea>
    </format>
    <format dxfId="314">
      <pivotArea grandRow="1" outline="0" collapsedLevelsAreSubtotals="1" fieldPosition="0"/>
    </format>
    <format dxfId="313">
      <pivotArea grandRow="1" outline="0" collapsedLevelsAreSubtotals="1" fieldPosition="0"/>
    </format>
    <format dxfId="312">
      <pivotArea dataOnly="0" labelOnly="1" grandRow="1" outline="0" fieldPosition="0"/>
    </format>
    <format dxfId="311">
      <pivotArea outline="0" collapsedLevelsAreSubtotals="1" fieldPosition="0">
        <references count="1">
          <reference field="28" count="1" selected="0" defaultSubtotal="1">
            <x v="0"/>
          </reference>
        </references>
      </pivotArea>
    </format>
    <format dxfId="310">
      <pivotArea dataOnly="0" labelOnly="1" fieldPosition="0">
        <references count="1">
          <reference field="28" count="1">
            <x v="0"/>
          </reference>
        </references>
      </pivotArea>
    </format>
    <format dxfId="309">
      <pivotArea outline="0" collapsedLevelsAreSubtotals="1" fieldPosition="0"/>
    </format>
    <format dxfId="308">
      <pivotArea dataOnly="0" labelOnly="1" fieldPosition="0">
        <references count="1">
          <reference field="28" count="1" defaultSubtotal="1">
            <x v="0"/>
          </reference>
        </references>
      </pivotArea>
    </format>
    <format dxfId="307">
      <pivotArea dataOnly="0" labelOnly="1" fieldPosition="0">
        <references count="1">
          <reference field="28" count="1" defaultSubtotal="1">
            <x v="1"/>
          </reference>
        </references>
      </pivotArea>
    </format>
    <format dxfId="306">
      <pivotArea dataOnly="0" labelOnly="1" fieldPosition="0">
        <references count="1">
          <reference field="28" count="1" defaultSubtotal="1">
            <x v="3"/>
          </reference>
        </references>
      </pivotArea>
    </format>
    <format dxfId="305">
      <pivotArea dataOnly="0" labelOnly="1" grandCol="1" outline="0" fieldPosition="0"/>
    </format>
    <format dxfId="304">
      <pivotArea dataOnly="0" labelOnly="1" fieldPosition="0">
        <references count="2">
          <reference field="8" count="4">
            <x v="0"/>
            <x v="1"/>
            <x v="2"/>
            <x v="3"/>
          </reference>
          <reference field="28" count="1" selected="0">
            <x v="0"/>
          </reference>
        </references>
      </pivotArea>
    </format>
    <format dxfId="303">
      <pivotArea dataOnly="0" labelOnly="1" fieldPosition="0">
        <references count="2">
          <reference field="8" count="3">
            <x v="0"/>
            <x v="1"/>
            <x v="3"/>
          </reference>
          <reference field="28" count="1" selected="0">
            <x v="1"/>
          </reference>
        </references>
      </pivotArea>
    </format>
    <format dxfId="302">
      <pivotArea dataOnly="0" labelOnly="1" fieldPosition="0">
        <references count="2">
          <reference field="8" count="1">
            <x v="1"/>
          </reference>
          <reference field="28" count="1" selected="0">
            <x v="3"/>
          </reference>
        </references>
      </pivotArea>
    </format>
    <format dxfId="301">
      <pivotArea outline="0" collapsedLevelsAreSubtotals="1" fieldPosition="0"/>
    </format>
    <format dxfId="300">
      <pivotArea dataOnly="0" labelOnly="1" fieldPosition="0">
        <references count="1">
          <reference field="28" count="1" defaultSubtotal="1">
            <x v="0"/>
          </reference>
        </references>
      </pivotArea>
    </format>
    <format dxfId="299">
      <pivotArea dataOnly="0" labelOnly="1" fieldPosition="0">
        <references count="1">
          <reference field="28" count="1" defaultSubtotal="1">
            <x v="1"/>
          </reference>
        </references>
      </pivotArea>
    </format>
    <format dxfId="298">
      <pivotArea dataOnly="0" labelOnly="1" fieldPosition="0">
        <references count="1">
          <reference field="28" count="1" defaultSubtotal="1">
            <x v="3"/>
          </reference>
        </references>
      </pivotArea>
    </format>
    <format dxfId="297">
      <pivotArea dataOnly="0" labelOnly="1" grandCol="1" outline="0" fieldPosition="0"/>
    </format>
    <format dxfId="296">
      <pivotArea dataOnly="0" labelOnly="1" fieldPosition="0">
        <references count="2">
          <reference field="8" count="4">
            <x v="0"/>
            <x v="1"/>
            <x v="2"/>
            <x v="3"/>
          </reference>
          <reference field="28" count="1" selected="0">
            <x v="0"/>
          </reference>
        </references>
      </pivotArea>
    </format>
    <format dxfId="295">
      <pivotArea dataOnly="0" labelOnly="1" fieldPosition="0">
        <references count="2">
          <reference field="8" count="3">
            <x v="0"/>
            <x v="1"/>
            <x v="3"/>
          </reference>
          <reference field="28" count="1" selected="0">
            <x v="1"/>
          </reference>
        </references>
      </pivotArea>
    </format>
    <format dxfId="294">
      <pivotArea dataOnly="0" labelOnly="1" fieldPosition="0">
        <references count="2">
          <reference field="8" count="1">
            <x v="1"/>
          </reference>
          <reference field="28" count="1" selected="0">
            <x v="3"/>
          </reference>
        </references>
      </pivotArea>
    </format>
    <format dxfId="293">
      <pivotArea collapsedLevelsAreSubtotals="1" fieldPosition="0">
        <references count="3">
          <reference field="5" count="1" selected="0">
            <x v="0"/>
          </reference>
          <reference field="6" count="4">
            <x v="0"/>
            <x v="1"/>
            <x v="2"/>
            <x v="9"/>
          </reference>
          <reference field="28" count="1" selected="0" defaultSubtotal="1">
            <x v="1"/>
          </reference>
        </references>
      </pivotArea>
    </format>
    <format dxfId="292">
      <pivotArea collapsedLevelsAreSubtotals="1" fieldPosition="0">
        <references count="3">
          <reference field="5" count="1" selected="0">
            <x v="1"/>
          </reference>
          <reference field="6" count="12">
            <x v="11"/>
            <x v="12"/>
            <x v="13"/>
            <x v="15"/>
            <x v="16"/>
            <x v="19"/>
            <x v="20"/>
            <x v="21"/>
            <x v="22"/>
            <x v="23"/>
            <x v="24"/>
            <x v="25"/>
          </reference>
          <reference field="28" count="1" selected="0" defaultSubtotal="1">
            <x v="1"/>
          </reference>
        </references>
      </pivotArea>
    </format>
    <format dxfId="291">
      <pivotArea collapsedLevelsAreSubtotals="1" fieldPosition="0">
        <references count="3">
          <reference field="5" count="1" selected="0">
            <x v="2"/>
          </reference>
          <reference field="6" count="8">
            <x v="3"/>
            <x v="4"/>
            <x v="6"/>
            <x v="7"/>
            <x v="8"/>
            <x v="14"/>
            <x v="17"/>
            <x v="18"/>
          </reference>
          <reference field="28" count="1" selected="0" defaultSubtotal="1">
            <x v="1"/>
          </reference>
        </references>
      </pivotArea>
    </format>
    <format dxfId="290">
      <pivotArea collapsedLevelsAreSubtotals="1" fieldPosition="0">
        <references count="3">
          <reference field="5" count="1" selected="0">
            <x v="0"/>
          </reference>
          <reference field="6" count="4">
            <x v="0"/>
            <x v="1"/>
            <x v="2"/>
            <x v="9"/>
          </reference>
          <reference field="28" count="1" selected="0" defaultSubtotal="1">
            <x v="3"/>
          </reference>
        </references>
      </pivotArea>
    </format>
    <format dxfId="289">
      <pivotArea collapsedLevelsAreSubtotals="1" fieldPosition="0">
        <references count="3">
          <reference field="5" count="1" selected="0">
            <x v="1"/>
          </reference>
          <reference field="6" count="12">
            <x v="11"/>
            <x v="12"/>
            <x v="13"/>
            <x v="15"/>
            <x v="16"/>
            <x v="19"/>
            <x v="20"/>
            <x v="21"/>
            <x v="22"/>
            <x v="23"/>
            <x v="24"/>
            <x v="25"/>
          </reference>
          <reference field="28" count="1" selected="0" defaultSubtotal="1">
            <x v="3"/>
          </reference>
        </references>
      </pivotArea>
    </format>
    <format dxfId="288">
      <pivotArea collapsedLevelsAreSubtotals="1" fieldPosition="0">
        <references count="3">
          <reference field="5" count="1" selected="0">
            <x v="2"/>
          </reference>
          <reference field="6" count="8">
            <x v="3"/>
            <x v="4"/>
            <x v="6"/>
            <x v="7"/>
            <x v="8"/>
            <x v="14"/>
            <x v="17"/>
            <x v="18"/>
          </reference>
          <reference field="28" count="1" selected="0" defaultSubtotal="1">
            <x v="3"/>
          </reference>
        </references>
      </pivotArea>
    </format>
    <format dxfId="287">
      <pivotArea grandCol="1" outline="0" collapsedLevelsAreSubtotals="1" fieldPosition="0"/>
    </format>
    <format dxfId="286">
      <pivotArea dataOnly="0" labelOnly="1" grandCol="1" outline="0" offset="IV256" fieldPosition="0"/>
    </format>
    <format dxfId="285">
      <pivotArea outline="0" collapsedLevelsAreSubtotals="1" fieldPosition="0">
        <references count="1">
          <reference field="28" count="1" selected="0" defaultSubtotal="1">
            <x v="1"/>
          </reference>
        </references>
      </pivotArea>
    </format>
    <format dxfId="284">
      <pivotArea type="topRight" dataOnly="0" labelOnly="1" outline="0" offset="D1:G1" fieldPosition="0"/>
    </format>
    <format dxfId="283">
      <pivotArea dataOnly="0" labelOnly="1" fieldPosition="0">
        <references count="1">
          <reference field="28" count="1">
            <x v="1"/>
          </reference>
        </references>
      </pivotArea>
    </format>
    <format dxfId="282">
      <pivotArea dataOnly="0" labelOnly="1" fieldPosition="0">
        <references count="1">
          <reference field="28" count="1" defaultSubtotal="1">
            <x v="1"/>
          </reference>
        </references>
      </pivotArea>
    </format>
    <format dxfId="281">
      <pivotArea dataOnly="0" labelOnly="1" fieldPosition="0">
        <references count="2">
          <reference field="8" count="3">
            <x v="0"/>
            <x v="1"/>
            <x v="3"/>
          </reference>
          <reference field="28" count="1" selected="0">
            <x v="1"/>
          </reference>
        </references>
      </pivotArea>
    </format>
    <format dxfId="280">
      <pivotArea outline="0" collapsedLevelsAreSubtotals="1" fieldPosition="0">
        <references count="1">
          <reference field="28" count="1" selected="0" defaultSubtotal="1">
            <x v="3"/>
          </reference>
        </references>
      </pivotArea>
    </format>
    <format dxfId="279">
      <pivotArea type="topRight" dataOnly="0" labelOnly="1" outline="0" offset="H1:I1" fieldPosition="0"/>
    </format>
    <format dxfId="278">
      <pivotArea dataOnly="0" labelOnly="1" fieldPosition="0">
        <references count="1">
          <reference field="28" count="1">
            <x v="3"/>
          </reference>
        </references>
      </pivotArea>
    </format>
    <format dxfId="277">
      <pivotArea dataOnly="0" labelOnly="1" fieldPosition="0">
        <references count="1">
          <reference field="28" count="1" defaultSubtotal="1">
            <x v="3"/>
          </reference>
        </references>
      </pivotArea>
    </format>
    <format dxfId="276">
      <pivotArea dataOnly="0" labelOnly="1" fieldPosition="0">
        <references count="2">
          <reference field="8" count="1">
            <x v="1"/>
          </reference>
          <reference field="28" count="1" selected="0">
            <x v="3"/>
          </reference>
        </references>
      </pivotArea>
    </format>
    <format dxfId="275">
      <pivotArea grandCol="1" outline="0" collapsedLevelsAreSubtotals="1" fieldPosition="0"/>
    </format>
    <format dxfId="274">
      <pivotArea type="topRight" dataOnly="0" labelOnly="1" outline="0" offset="J1" fieldPosition="0"/>
    </format>
    <format dxfId="273">
      <pivotArea dataOnly="0" labelOnly="1" grandCol="1" outline="0" fieldPosition="0"/>
    </format>
    <format dxfId="272">
      <pivotArea outline="0" collapsedLevelsAreSubtotals="1" fieldPosition="0">
        <references count="1">
          <reference field="28" count="1" selected="0" defaultSubtotal="1">
            <x v="0"/>
          </reference>
        </references>
      </pivotArea>
    </format>
    <format dxfId="271">
      <pivotArea dataOnly="0" labelOnly="1" fieldPosition="0">
        <references count="1">
          <reference field="28" count="3">
            <x v="0"/>
            <x v="1"/>
            <x v="3"/>
          </reference>
        </references>
      </pivotArea>
    </format>
    <format dxfId="270">
      <pivotArea dataOnly="0" labelOnly="1" fieldPosition="0">
        <references count="1">
          <reference field="28" count="3" defaultSubtotal="1">
            <x v="0"/>
            <x v="1"/>
            <x v="3"/>
          </reference>
        </references>
      </pivotArea>
    </format>
    <format dxfId="269">
      <pivotArea dataOnly="0" labelOnly="1" grandCol="1" outline="0" fieldPosition="0"/>
    </format>
    <format dxfId="268">
      <pivotArea dataOnly="0" labelOnly="1" fieldPosition="0">
        <references count="2">
          <reference field="8" count="4">
            <x v="0"/>
            <x v="1"/>
            <x v="2"/>
            <x v="3"/>
          </reference>
          <reference field="28" count="1" selected="0">
            <x v="0"/>
          </reference>
        </references>
      </pivotArea>
    </format>
    <format dxfId="267">
      <pivotArea dataOnly="0" labelOnly="1" fieldPosition="0">
        <references count="2">
          <reference field="8" count="3">
            <x v="0"/>
            <x v="1"/>
            <x v="3"/>
          </reference>
          <reference field="28" count="1" selected="0">
            <x v="1"/>
          </reference>
        </references>
      </pivotArea>
    </format>
    <format dxfId="266">
      <pivotArea dataOnly="0" labelOnly="1" fieldPosition="0">
        <references count="2">
          <reference field="8" count="1">
            <x v="1"/>
          </reference>
          <reference field="28" count="1" selected="0">
            <x v="3"/>
          </reference>
        </references>
      </pivotArea>
    </format>
    <format dxfId="265">
      <pivotArea type="all" dataOnly="0" outline="0" fieldPosition="0"/>
    </format>
    <format dxfId="264">
      <pivotArea dataOnly="0" labelOnly="1" fieldPosition="0">
        <references count="2">
          <reference field="5" count="1" selected="0">
            <x v="0"/>
          </reference>
          <reference field="6" count="24">
            <x v="0"/>
            <x v="1"/>
            <x v="2"/>
            <x v="3"/>
            <x v="4"/>
            <x v="6"/>
            <x v="7"/>
            <x v="8"/>
            <x v="9"/>
            <x v="11"/>
            <x v="12"/>
            <x v="13"/>
            <x v="14"/>
            <x v="15"/>
            <x v="16"/>
            <x v="17"/>
            <x v="18"/>
            <x v="19"/>
            <x v="20"/>
            <x v="21"/>
            <x v="22"/>
            <x v="23"/>
            <x v="24"/>
            <x v="25"/>
          </reference>
        </references>
      </pivotArea>
    </format>
    <format dxfId="263">
      <pivotArea dataOnly="0" labelOnly="1" fieldPosition="0">
        <references count="1">
          <reference field="28" count="3">
            <x v="0"/>
            <x v="1"/>
            <x v="3"/>
          </reference>
        </references>
      </pivotArea>
    </format>
    <format dxfId="262">
      <pivotArea dataOnly="0" labelOnly="1" fieldPosition="0">
        <references count="1">
          <reference field="28" count="3" defaultSubtotal="1">
            <x v="0"/>
            <x v="1"/>
            <x v="3"/>
          </reference>
        </references>
      </pivotArea>
    </format>
    <format dxfId="261">
      <pivotArea dataOnly="0" labelOnly="1" grandCol="1" outline="0" fieldPosition="0"/>
    </format>
    <format dxfId="260">
      <pivotArea dataOnly="0" labelOnly="1" fieldPosition="0">
        <references count="2">
          <reference field="8" count="4">
            <x v="0"/>
            <x v="1"/>
            <x v="2"/>
            <x v="3"/>
          </reference>
          <reference field="28" count="1" selected="0">
            <x v="0"/>
          </reference>
        </references>
      </pivotArea>
    </format>
    <format dxfId="259">
      <pivotArea dataOnly="0" labelOnly="1" fieldPosition="0">
        <references count="2">
          <reference field="8" count="3">
            <x v="0"/>
            <x v="1"/>
            <x v="3"/>
          </reference>
          <reference field="28" count="1" selected="0">
            <x v="1"/>
          </reference>
        </references>
      </pivotArea>
    </format>
    <format dxfId="258">
      <pivotArea dataOnly="0" labelOnly="1" fieldPosition="0">
        <references count="2">
          <reference field="8" count="1">
            <x v="1"/>
          </reference>
          <reference field="28" count="1" selected="0">
            <x v="3"/>
          </reference>
        </references>
      </pivotArea>
    </format>
    <format dxfId="257">
      <pivotArea grandRow="1" outline="0" collapsedLevelsAreSubtotals="1" fieldPosition="0"/>
    </format>
    <format dxfId="256">
      <pivotArea dataOnly="0" labelOnly="1" fieldPosition="0">
        <references count="1">
          <reference field="28" count="3">
            <x v="0"/>
            <x v="1"/>
            <x v="3"/>
          </reference>
        </references>
      </pivotArea>
    </format>
    <format dxfId="255">
      <pivotArea dataOnly="0" labelOnly="1" fieldPosition="0">
        <references count="1">
          <reference field="28" count="3" defaultSubtotal="1">
            <x v="0"/>
            <x v="1"/>
            <x v="3"/>
          </reference>
        </references>
      </pivotArea>
    </format>
    <format dxfId="254">
      <pivotArea dataOnly="0" labelOnly="1" grandCol="1" outline="0" fieldPosition="0"/>
    </format>
    <format dxfId="253">
      <pivotArea dataOnly="0" labelOnly="1" fieldPosition="0">
        <references count="2">
          <reference field="8" count="4">
            <x v="0"/>
            <x v="1"/>
            <x v="2"/>
            <x v="3"/>
          </reference>
          <reference field="28" count="1" selected="0">
            <x v="0"/>
          </reference>
        </references>
      </pivotArea>
    </format>
    <format dxfId="252">
      <pivotArea dataOnly="0" labelOnly="1" fieldPosition="0">
        <references count="2">
          <reference field="8" count="3">
            <x v="0"/>
            <x v="1"/>
            <x v="3"/>
          </reference>
          <reference field="28" count="1" selected="0">
            <x v="1"/>
          </reference>
        </references>
      </pivotArea>
    </format>
    <format dxfId="251">
      <pivotArea dataOnly="0" labelOnly="1" fieldPosition="0">
        <references count="2">
          <reference field="8" count="1">
            <x v="1"/>
          </reference>
          <reference field="28" count="1" selected="0">
            <x v="3"/>
          </reference>
        </references>
      </pivotArea>
    </format>
    <format dxfId="250">
      <pivotArea outline="0" collapsedLevelsAreSubtotals="1" fieldPosition="0">
        <references count="1">
          <reference field="28" count="1" selected="0" defaultSubtotal="1">
            <x v="0"/>
          </reference>
        </references>
      </pivotArea>
    </format>
    <format dxfId="249">
      <pivotArea dataOnly="0" labelOnly="1" fieldPosition="0">
        <references count="2">
          <reference field="5" count="1" selected="0">
            <x v="0"/>
          </reference>
          <reference field="6" count="24">
            <x v="0"/>
            <x v="1"/>
            <x v="2"/>
            <x v="3"/>
            <x v="4"/>
            <x v="6"/>
            <x v="7"/>
            <x v="8"/>
            <x v="9"/>
            <x v="11"/>
            <x v="12"/>
            <x v="13"/>
            <x v="14"/>
            <x v="15"/>
            <x v="16"/>
            <x v="17"/>
            <x v="18"/>
            <x v="19"/>
            <x v="20"/>
            <x v="21"/>
            <x v="22"/>
            <x v="23"/>
            <x v="24"/>
            <x v="25"/>
          </reference>
        </references>
      </pivotArea>
    </format>
    <format dxfId="248">
      <pivotArea dataOnly="0" labelOnly="1" fieldPosition="0">
        <references count="2">
          <reference field="8" count="4">
            <x v="0"/>
            <x v="1"/>
            <x v="2"/>
            <x v="3"/>
          </reference>
          <reference field="28" count="1" selected="0">
            <x v="0"/>
          </reference>
        </references>
      </pivotArea>
    </format>
    <format dxfId="247">
      <pivotArea dataOnly="0" outline="0" fieldPosition="0">
        <references count="1">
          <reference field="28" count="1" defaultSubtotal="1">
            <x v="3"/>
          </reference>
        </references>
      </pivotArea>
    </format>
    <format dxfId="246">
      <pivotArea outline="0" collapsedLevelsAreSubtotals="1" fieldPosition="0"/>
    </format>
    <format dxfId="245">
      <pivotArea dataOnly="0" labelOnly="1" fieldPosition="0">
        <references count="1">
          <reference field="5" count="3">
            <x v="0"/>
            <x v="1"/>
            <x v="2"/>
          </reference>
        </references>
      </pivotArea>
    </format>
    <format dxfId="244">
      <pivotArea dataOnly="0" labelOnly="1" grandRow="1" outline="0" fieldPosition="0"/>
    </format>
    <format dxfId="243">
      <pivotArea dataOnly="0" labelOnly="1" fieldPosition="0">
        <references count="2">
          <reference field="5" count="1" selected="0">
            <x v="0"/>
          </reference>
          <reference field="6" count="22">
            <x v="0"/>
            <x v="1"/>
            <x v="2"/>
            <x v="3"/>
            <x v="4"/>
            <x v="6"/>
            <x v="7"/>
            <x v="8"/>
            <x v="9"/>
            <x v="11"/>
            <x v="12"/>
            <x v="13"/>
            <x v="14"/>
            <x v="15"/>
            <x v="16"/>
            <x v="17"/>
            <x v="18"/>
            <x v="19"/>
            <x v="22"/>
            <x v="23"/>
            <x v="24"/>
            <x v="25"/>
          </reference>
        </references>
      </pivotArea>
    </format>
    <format dxfId="242">
      <pivotArea dataOnly="0" labelOnly="1" fieldPosition="0">
        <references count="3">
          <reference field="4" count="48">
            <x v="0"/>
            <x v="1"/>
            <x v="9"/>
            <x v="10"/>
            <x v="11"/>
            <x v="12"/>
            <x v="13"/>
            <x v="15"/>
            <x v="16"/>
            <x v="17"/>
            <x v="32"/>
            <x v="34"/>
            <x v="35"/>
            <x v="36"/>
            <x v="37"/>
            <x v="38"/>
            <x v="39"/>
            <x v="40"/>
            <x v="46"/>
            <x v="53"/>
            <x v="54"/>
            <x v="55"/>
            <x v="56"/>
            <x v="57"/>
            <x v="58"/>
            <x v="59"/>
            <x v="60"/>
            <x v="61"/>
            <x v="62"/>
            <x v="63"/>
            <x v="66"/>
            <x v="67"/>
            <x v="68"/>
            <x v="69"/>
            <x v="71"/>
            <x v="86"/>
            <x v="87"/>
            <x v="88"/>
            <x v="89"/>
            <x v="90"/>
            <x v="91"/>
            <x v="92"/>
            <x v="93"/>
            <x v="94"/>
            <x v="96"/>
            <x v="111"/>
            <x v="155"/>
            <x v="176"/>
          </reference>
          <reference field="5" count="1" selected="0">
            <x v="0"/>
          </reference>
          <reference field="6" count="1" selected="0">
            <x v="0"/>
          </reference>
        </references>
      </pivotArea>
    </format>
    <format dxfId="241">
      <pivotArea dataOnly="0" labelOnly="1" fieldPosition="0">
        <references count="3">
          <reference field="4" count="6">
            <x v="47"/>
            <x v="48"/>
            <x v="49"/>
            <x v="50"/>
            <x v="51"/>
            <x v="52"/>
          </reference>
          <reference field="5" count="1" selected="0">
            <x v="2"/>
          </reference>
          <reference field="6" count="1" selected="0">
            <x v="18"/>
          </reference>
        </references>
      </pivotArea>
    </format>
    <format dxfId="240">
      <pivotArea dataOnly="0" labelOnly="1" fieldPosition="0">
        <references count="1">
          <reference field="28" count="0"/>
        </references>
      </pivotArea>
    </format>
    <format dxfId="239">
      <pivotArea dataOnly="0" labelOnly="1" fieldPosition="0">
        <references count="1">
          <reference field="28" count="0" defaultSubtotal="1"/>
        </references>
      </pivotArea>
    </format>
    <format dxfId="238">
      <pivotArea dataOnly="0" labelOnly="1" grandCol="1" outline="0" fieldPosition="0"/>
    </format>
    <format dxfId="237">
      <pivotArea dataOnly="0" labelOnly="1" fieldPosition="0">
        <references count="2">
          <reference field="8" count="3">
            <x v="0"/>
            <x v="1"/>
            <x v="3"/>
          </reference>
          <reference field="28" count="1" selected="0">
            <x v="1"/>
          </reference>
        </references>
      </pivotArea>
    </format>
    <format dxfId="236">
      <pivotArea dataOnly="0" labelOnly="1" fieldPosition="0">
        <references count="2">
          <reference field="8" count="1">
            <x v="1"/>
          </reference>
          <reference field="28" count="1" selected="0">
            <x v="3"/>
          </reference>
        </references>
      </pivotArea>
    </format>
    <format dxfId="235">
      <pivotArea type="all" dataOnly="0" outline="0" fieldPosition="0"/>
    </format>
    <format dxfId="234">
      <pivotArea outline="0" collapsedLevelsAreSubtotals="1" fieldPosition="0"/>
    </format>
    <format dxfId="233">
      <pivotArea dataOnly="0" labelOnly="1" fieldPosition="0">
        <references count="1">
          <reference field="5" count="3">
            <x v="0"/>
            <x v="1"/>
            <x v="2"/>
          </reference>
        </references>
      </pivotArea>
    </format>
    <format dxfId="232">
      <pivotArea dataOnly="0" labelOnly="1" grandRow="1" outline="0" fieldPosition="0"/>
    </format>
    <format dxfId="231">
      <pivotArea dataOnly="0" labelOnly="1" fieldPosition="0">
        <references count="2">
          <reference field="5" count="1" selected="0">
            <x v="0"/>
          </reference>
          <reference field="6" count="22">
            <x v="0"/>
            <x v="1"/>
            <x v="2"/>
            <x v="3"/>
            <x v="4"/>
            <x v="6"/>
            <x v="7"/>
            <x v="8"/>
            <x v="9"/>
            <x v="11"/>
            <x v="12"/>
            <x v="13"/>
            <x v="14"/>
            <x v="15"/>
            <x v="16"/>
            <x v="17"/>
            <x v="18"/>
            <x v="19"/>
            <x v="22"/>
            <x v="23"/>
            <x v="24"/>
            <x v="25"/>
          </reference>
        </references>
      </pivotArea>
    </format>
    <format dxfId="230">
      <pivotArea dataOnly="0" labelOnly="1" fieldPosition="0">
        <references count="3">
          <reference field="4" count="48">
            <x v="0"/>
            <x v="1"/>
            <x v="9"/>
            <x v="10"/>
            <x v="11"/>
            <x v="12"/>
            <x v="13"/>
            <x v="15"/>
            <x v="16"/>
            <x v="17"/>
            <x v="32"/>
            <x v="34"/>
            <x v="35"/>
            <x v="36"/>
            <x v="37"/>
            <x v="38"/>
            <x v="39"/>
            <x v="40"/>
            <x v="46"/>
            <x v="53"/>
            <x v="54"/>
            <x v="55"/>
            <x v="56"/>
            <x v="57"/>
            <x v="58"/>
            <x v="59"/>
            <x v="60"/>
            <x v="61"/>
            <x v="62"/>
            <x v="63"/>
            <x v="66"/>
            <x v="67"/>
            <x v="68"/>
            <x v="69"/>
            <x v="71"/>
            <x v="86"/>
            <x v="87"/>
            <x v="88"/>
            <x v="89"/>
            <x v="90"/>
            <x v="91"/>
            <x v="92"/>
            <x v="93"/>
            <x v="94"/>
            <x v="96"/>
            <x v="111"/>
            <x v="155"/>
            <x v="176"/>
          </reference>
          <reference field="5" count="1" selected="0">
            <x v="0"/>
          </reference>
          <reference field="6" count="1" selected="0">
            <x v="0"/>
          </reference>
        </references>
      </pivotArea>
    </format>
    <format dxfId="229">
      <pivotArea dataOnly="0" labelOnly="1" fieldPosition="0">
        <references count="3">
          <reference field="4" count="6">
            <x v="47"/>
            <x v="48"/>
            <x v="49"/>
            <x v="50"/>
            <x v="51"/>
            <x v="52"/>
          </reference>
          <reference field="5" count="1" selected="0">
            <x v="2"/>
          </reference>
          <reference field="6" count="1" selected="0">
            <x v="18"/>
          </reference>
        </references>
      </pivotArea>
    </format>
    <format dxfId="228">
      <pivotArea dataOnly="0" labelOnly="1" fieldPosition="0">
        <references count="1">
          <reference field="28" count="0"/>
        </references>
      </pivotArea>
    </format>
    <format dxfId="227">
      <pivotArea dataOnly="0" labelOnly="1" fieldPosition="0">
        <references count="1">
          <reference field="28" count="0" defaultSubtotal="1"/>
        </references>
      </pivotArea>
    </format>
    <format dxfId="226">
      <pivotArea dataOnly="0" labelOnly="1" grandCol="1" outline="0" fieldPosition="0"/>
    </format>
    <format dxfId="225">
      <pivotArea dataOnly="0" labelOnly="1" fieldPosition="0">
        <references count="2">
          <reference field="8" count="3">
            <x v="0"/>
            <x v="1"/>
            <x v="3"/>
          </reference>
          <reference field="28" count="1" selected="0">
            <x v="1"/>
          </reference>
        </references>
      </pivotArea>
    </format>
    <format dxfId="224">
      <pivotArea dataOnly="0" labelOnly="1" fieldPosition="0">
        <references count="2">
          <reference field="8" count="1">
            <x v="1"/>
          </reference>
          <reference field="28" count="1" selected="0">
            <x v="3"/>
          </reference>
        </references>
      </pivotArea>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3" cacheId="86"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9">
  <location ref="A4:J20" firstHeaderRow="1" firstDataRow="3" firstDataCol="1" rowPageCount="2" colPageCount="1"/>
  <pivotFields count="14">
    <pivotField axis="axisPage" showAll="0">
      <items count="3">
        <item x="0"/>
        <item x="1"/>
        <item t="default"/>
      </items>
    </pivotField>
    <pivotField dataField="1" showAll="0"/>
    <pivotField axis="axisPage" showAll="0">
      <items count="7">
        <item x="1"/>
        <item x="0"/>
        <item x="2"/>
        <item m="1" x="5"/>
        <item x="3"/>
        <item m="1" x="4"/>
        <item t="default"/>
      </items>
    </pivotField>
    <pivotField axis="axisRow" numFmtId="14" showAll="0">
      <items count="15">
        <item x="0"/>
        <item x="1"/>
        <item x="2"/>
        <item x="3"/>
        <item x="4"/>
        <item x="5"/>
        <item x="6"/>
        <item x="7"/>
        <item x="8"/>
        <item x="9"/>
        <item x="10"/>
        <item x="11"/>
        <item x="12"/>
        <item x="13"/>
        <item t="default"/>
      </items>
    </pivotField>
    <pivotField showAll="0"/>
    <pivotField showAll="0"/>
    <pivotField showAll="0"/>
    <pivotField showAll="0"/>
    <pivotField showAll="0"/>
    <pivotField showAll="0"/>
    <pivotField showAll="0"/>
    <pivotField axis="axisCol" showAll="0">
      <items count="4">
        <item x="0"/>
        <item x="1"/>
        <item x="2"/>
        <item t="default"/>
      </items>
    </pivotField>
    <pivotField axis="axisCol" showAll="0">
      <items count="3">
        <item x="1"/>
        <item x="0"/>
        <item t="default"/>
      </items>
    </pivotField>
    <pivotField axis="axisRow" showAll="0">
      <items count="11">
        <item x="0"/>
        <item sd="0" x="1"/>
        <item sd="0" x="2"/>
        <item sd="0" x="3"/>
        <item sd="0" x="4"/>
        <item sd="0" x="5"/>
        <item sd="0" x="6"/>
        <item sd="0" x="7"/>
        <item x="8"/>
        <item x="9"/>
        <item t="default"/>
      </items>
    </pivotField>
  </pivotFields>
  <rowFields count="2">
    <field x="13"/>
    <field x="3"/>
  </rowFields>
  <rowItems count="14">
    <i>
      <x v="1"/>
    </i>
    <i>
      <x v="2"/>
    </i>
    <i>
      <x v="3"/>
    </i>
    <i>
      <x v="4"/>
    </i>
    <i>
      <x v="5"/>
    </i>
    <i>
      <x v="6"/>
    </i>
    <i>
      <x v="7"/>
    </i>
    <i>
      <x v="8"/>
    </i>
    <i r="1">
      <x v="1"/>
    </i>
    <i r="1">
      <x v="5"/>
    </i>
    <i r="1">
      <x v="6"/>
    </i>
    <i r="1">
      <x v="7"/>
    </i>
    <i r="1">
      <x v="8"/>
    </i>
    <i t="grand">
      <x/>
    </i>
  </rowItems>
  <colFields count="2">
    <field x="11"/>
    <field x="12"/>
  </colFields>
  <colItems count="9">
    <i>
      <x/>
      <x/>
    </i>
    <i r="1">
      <x v="1"/>
    </i>
    <i t="default">
      <x/>
    </i>
    <i>
      <x v="1"/>
      <x/>
    </i>
    <i r="1">
      <x v="1"/>
    </i>
    <i t="default">
      <x v="1"/>
    </i>
    <i>
      <x v="2"/>
      <x v="1"/>
    </i>
    <i t="default">
      <x v="2"/>
    </i>
    <i t="grand">
      <x/>
    </i>
  </colItems>
  <pageFields count="2">
    <pageField fld="0" hier="-1"/>
    <pageField fld="2" hier="-1"/>
  </pageFields>
  <dataFields count="1">
    <dataField name="Nombre de N°" fld="1" subtotal="count" baseField="0" baseItem="0"/>
  </dataFields>
  <formats count="18">
    <format dxfId="111">
      <pivotArea type="all" dataOnly="0" outline="0" fieldPosition="0"/>
    </format>
    <format dxfId="112">
      <pivotArea outline="0" collapsedLevelsAreSubtotals="1" fieldPosition="0"/>
    </format>
    <format dxfId="113">
      <pivotArea dataOnly="0" labelOnly="1" fieldPosition="0">
        <references count="1">
          <reference field="11" count="0"/>
        </references>
      </pivotArea>
    </format>
    <format dxfId="114">
      <pivotArea dataOnly="0" labelOnly="1" grandRow="1" outline="0" fieldPosition="0"/>
    </format>
    <format dxfId="115">
      <pivotArea dataOnly="0" labelOnly="1" fieldPosition="0">
        <references count="2">
          <reference field="11" count="1" selected="0">
            <x v="0"/>
          </reference>
          <reference field="12" count="0"/>
        </references>
      </pivotArea>
    </format>
    <format dxfId="116">
      <pivotArea dataOnly="0" labelOnly="1" fieldPosition="0">
        <references count="1">
          <reference field="13" count="8">
            <x v="1"/>
            <x v="2"/>
            <x v="3"/>
            <x v="4"/>
            <x v="5"/>
            <x v="6"/>
            <x v="7"/>
            <x v="8"/>
          </reference>
        </references>
      </pivotArea>
    </format>
    <format dxfId="117">
      <pivotArea dataOnly="0" labelOnly="1" fieldPosition="0">
        <references count="1">
          <reference field="13" count="1" defaultSubtotal="1">
            <x v="8"/>
          </reference>
        </references>
      </pivotArea>
    </format>
    <format dxfId="118">
      <pivotArea dataOnly="0" labelOnly="1" grandCol="1" outline="0" fieldPosition="0"/>
    </format>
    <format dxfId="119">
      <pivotArea dataOnly="0" labelOnly="1" fieldPosition="0">
        <references count="2">
          <reference field="3" count="1">
            <x v="1"/>
          </reference>
          <reference field="13" count="1" selected="0">
            <x v="8"/>
          </reference>
        </references>
      </pivotArea>
    </format>
    <format dxfId="120">
      <pivotArea type="all" dataOnly="0" outline="0" fieldPosition="0"/>
    </format>
    <format dxfId="121">
      <pivotArea outline="0" collapsedLevelsAreSubtotals="1" fieldPosition="0"/>
    </format>
    <format dxfId="122">
      <pivotArea dataOnly="0" labelOnly="1" fieldPosition="0">
        <references count="1">
          <reference field="11" count="0"/>
        </references>
      </pivotArea>
    </format>
    <format dxfId="123">
      <pivotArea dataOnly="0" labelOnly="1" grandRow="1" outline="0" fieldPosition="0"/>
    </format>
    <format dxfId="124">
      <pivotArea dataOnly="0" labelOnly="1" fieldPosition="0">
        <references count="2">
          <reference field="11" count="1" selected="0">
            <x v="0"/>
          </reference>
          <reference field="12" count="0"/>
        </references>
      </pivotArea>
    </format>
    <format dxfId="125">
      <pivotArea dataOnly="0" labelOnly="1" fieldPosition="0">
        <references count="1">
          <reference field="13" count="8">
            <x v="1"/>
            <x v="2"/>
            <x v="3"/>
            <x v="4"/>
            <x v="5"/>
            <x v="6"/>
            <x v="7"/>
            <x v="8"/>
          </reference>
        </references>
      </pivotArea>
    </format>
    <format dxfId="126">
      <pivotArea dataOnly="0" labelOnly="1" fieldPosition="0">
        <references count="1">
          <reference field="13" count="1" defaultSubtotal="1">
            <x v="8"/>
          </reference>
        </references>
      </pivotArea>
    </format>
    <format dxfId="127">
      <pivotArea dataOnly="0" labelOnly="1" grandCol="1" outline="0" fieldPosition="0"/>
    </format>
    <format dxfId="128">
      <pivotArea dataOnly="0" labelOnly="1" fieldPosition="0">
        <references count="2">
          <reference field="3" count="1">
            <x v="1"/>
          </reference>
          <reference field="13" count="1" selected="0">
            <x v="8"/>
          </reference>
        </references>
      </pivotArea>
    </format>
  </formats>
  <chartFormats count="53">
    <chartFormat chart="0" format="0" series="1">
      <pivotArea type="data" outline="0" fieldPosition="0">
        <references count="2">
          <reference field="4294967294" count="1" selected="0">
            <x v="0"/>
          </reference>
          <reference field="13" count="1" selected="0">
            <x v="1"/>
          </reference>
        </references>
      </pivotArea>
    </chartFormat>
    <chartFormat chart="0" format="1" series="1">
      <pivotArea type="data" outline="0" fieldPosition="0">
        <references count="2">
          <reference field="4294967294" count="1" selected="0">
            <x v="0"/>
          </reference>
          <reference field="13" count="1" selected="0">
            <x v="2"/>
          </reference>
        </references>
      </pivotArea>
    </chartFormat>
    <chartFormat chart="0" format="2" series="1">
      <pivotArea type="data" outline="0" fieldPosition="0">
        <references count="2">
          <reference field="4294967294" count="1" selected="0">
            <x v="0"/>
          </reference>
          <reference field="13" count="1" selected="0">
            <x v="3"/>
          </reference>
        </references>
      </pivotArea>
    </chartFormat>
    <chartFormat chart="0" format="3" series="1">
      <pivotArea type="data" outline="0" fieldPosition="0">
        <references count="2">
          <reference field="4294967294" count="1" selected="0">
            <x v="0"/>
          </reference>
          <reference field="13" count="1" selected="0">
            <x v="4"/>
          </reference>
        </references>
      </pivotArea>
    </chartFormat>
    <chartFormat chart="0" format="4" series="1">
      <pivotArea type="data" outline="0" fieldPosition="0">
        <references count="2">
          <reference field="4294967294" count="1" selected="0">
            <x v="0"/>
          </reference>
          <reference field="13" count="1" selected="0">
            <x v="5"/>
          </reference>
        </references>
      </pivotArea>
    </chartFormat>
    <chartFormat chart="0" format="5" series="1">
      <pivotArea type="data" outline="0" fieldPosition="0">
        <references count="2">
          <reference field="4294967294" count="1" selected="0">
            <x v="0"/>
          </reference>
          <reference field="13" count="1" selected="0">
            <x v="6"/>
          </reference>
        </references>
      </pivotArea>
    </chartFormat>
    <chartFormat chart="0" format="6" series="1">
      <pivotArea type="data" outline="0" fieldPosition="0">
        <references count="2">
          <reference field="4294967294" count="1" selected="0">
            <x v="0"/>
          </reference>
          <reference field="13" count="1" selected="0">
            <x v="7"/>
          </reference>
        </references>
      </pivotArea>
    </chartFormat>
    <chartFormat chart="0" format="7" series="1">
      <pivotArea type="data" outline="0" fieldPosition="0">
        <references count="3">
          <reference field="4294967294" count="1" selected="0">
            <x v="0"/>
          </reference>
          <reference field="3" count="1" selected="0">
            <x v="1"/>
          </reference>
          <reference field="13" count="1" selected="0">
            <x v="8"/>
          </reference>
        </references>
      </pivotArea>
    </chartFormat>
    <chartFormat chart="1" format="0" series="1">
      <pivotArea type="data" outline="0" fieldPosition="0">
        <references count="2">
          <reference field="4294967294" count="1" selected="0">
            <x v="0"/>
          </reference>
          <reference field="13" count="1" selected="0">
            <x v="1"/>
          </reference>
        </references>
      </pivotArea>
    </chartFormat>
    <chartFormat chart="1" format="1" series="1">
      <pivotArea type="data" outline="0" fieldPosition="0">
        <references count="2">
          <reference field="4294967294" count="1" selected="0">
            <x v="0"/>
          </reference>
          <reference field="13" count="1" selected="0">
            <x v="2"/>
          </reference>
        </references>
      </pivotArea>
    </chartFormat>
    <chartFormat chart="1" format="2" series="1">
      <pivotArea type="data" outline="0" fieldPosition="0">
        <references count="2">
          <reference field="4294967294" count="1" selected="0">
            <x v="0"/>
          </reference>
          <reference field="13" count="1" selected="0">
            <x v="3"/>
          </reference>
        </references>
      </pivotArea>
    </chartFormat>
    <chartFormat chart="1" format="3" series="1">
      <pivotArea type="data" outline="0" fieldPosition="0">
        <references count="2">
          <reference field="4294967294" count="1" selected="0">
            <x v="0"/>
          </reference>
          <reference field="13" count="1" selected="0">
            <x v="4"/>
          </reference>
        </references>
      </pivotArea>
    </chartFormat>
    <chartFormat chart="1" format="4" series="1">
      <pivotArea type="data" outline="0" fieldPosition="0">
        <references count="2">
          <reference field="4294967294" count="1" selected="0">
            <x v="0"/>
          </reference>
          <reference field="13" count="1" selected="0">
            <x v="5"/>
          </reference>
        </references>
      </pivotArea>
    </chartFormat>
    <chartFormat chart="1" format="5" series="1">
      <pivotArea type="data" outline="0" fieldPosition="0">
        <references count="2">
          <reference field="4294967294" count="1" selected="0">
            <x v="0"/>
          </reference>
          <reference field="13" count="1" selected="0">
            <x v="6"/>
          </reference>
        </references>
      </pivotArea>
    </chartFormat>
    <chartFormat chart="1" format="6" series="1">
      <pivotArea type="data" outline="0" fieldPosition="0">
        <references count="2">
          <reference field="4294967294" count="1" selected="0">
            <x v="0"/>
          </reference>
          <reference field="13" count="1" selected="0">
            <x v="7"/>
          </reference>
        </references>
      </pivotArea>
    </chartFormat>
    <chartFormat chart="1" format="7" series="1">
      <pivotArea type="data" outline="0" fieldPosition="0">
        <references count="3">
          <reference field="4294967294" count="1" selected="0">
            <x v="0"/>
          </reference>
          <reference field="3" count="1" selected="0">
            <x v="1"/>
          </reference>
          <reference field="13" count="1" selected="0">
            <x v="8"/>
          </reference>
        </references>
      </pivotArea>
    </chartFormat>
    <chartFormat chart="1" format="8" series="1">
      <pivotArea type="data" outline="0" fieldPosition="0">
        <references count="2">
          <reference field="4294967294" count="1" selected="0">
            <x v="0"/>
          </reference>
          <reference field="13" count="1" selected="0">
            <x v="8"/>
          </reference>
        </references>
      </pivotArea>
    </chartFormat>
    <chartFormat chart="2" format="0" series="1">
      <pivotArea type="data" outline="0" fieldPosition="0">
        <references count="2">
          <reference field="4294967294" count="1" selected="0">
            <x v="0"/>
          </reference>
          <reference field="13" count="1" selected="0">
            <x v="1"/>
          </reference>
        </references>
      </pivotArea>
    </chartFormat>
    <chartFormat chart="2" format="1" series="1">
      <pivotArea type="data" outline="0" fieldPosition="0">
        <references count="2">
          <reference field="4294967294" count="1" selected="0">
            <x v="0"/>
          </reference>
          <reference field="13" count="1" selected="0">
            <x v="2"/>
          </reference>
        </references>
      </pivotArea>
    </chartFormat>
    <chartFormat chart="2" format="2" series="1">
      <pivotArea type="data" outline="0" fieldPosition="0">
        <references count="2">
          <reference field="4294967294" count="1" selected="0">
            <x v="0"/>
          </reference>
          <reference field="13" count="1" selected="0">
            <x v="3"/>
          </reference>
        </references>
      </pivotArea>
    </chartFormat>
    <chartFormat chart="2" format="3" series="1">
      <pivotArea type="data" outline="0" fieldPosition="0">
        <references count="2">
          <reference field="4294967294" count="1" selected="0">
            <x v="0"/>
          </reference>
          <reference field="13" count="1" selected="0">
            <x v="4"/>
          </reference>
        </references>
      </pivotArea>
    </chartFormat>
    <chartFormat chart="2" format="4" series="1">
      <pivotArea type="data" outline="0" fieldPosition="0">
        <references count="2">
          <reference field="4294967294" count="1" selected="0">
            <x v="0"/>
          </reference>
          <reference field="13" count="1" selected="0">
            <x v="5"/>
          </reference>
        </references>
      </pivotArea>
    </chartFormat>
    <chartFormat chart="2" format="5" series="1">
      <pivotArea type="data" outline="0" fieldPosition="0">
        <references count="2">
          <reference field="4294967294" count="1" selected="0">
            <x v="0"/>
          </reference>
          <reference field="13" count="1" selected="0">
            <x v="6"/>
          </reference>
        </references>
      </pivotArea>
    </chartFormat>
    <chartFormat chart="2" format="6" series="1">
      <pivotArea type="data" outline="0" fieldPosition="0">
        <references count="2">
          <reference field="4294967294" count="1" selected="0">
            <x v="0"/>
          </reference>
          <reference field="13" count="1" selected="0">
            <x v="7"/>
          </reference>
        </references>
      </pivotArea>
    </chartFormat>
    <chartFormat chart="2" format="7" series="1">
      <pivotArea type="data" outline="0" fieldPosition="0">
        <references count="3">
          <reference field="4294967294" count="1" selected="0">
            <x v="0"/>
          </reference>
          <reference field="3" count="1" selected="0">
            <x v="1"/>
          </reference>
          <reference field="13" count="1" selected="0">
            <x v="8"/>
          </reference>
        </references>
      </pivotArea>
    </chartFormat>
    <chartFormat chart="14" format="0" series="1">
      <pivotArea type="data" outline="0" fieldPosition="0">
        <references count="2">
          <reference field="4294967294" count="1" selected="0">
            <x v="0"/>
          </reference>
          <reference field="13" count="1" selected="0">
            <x v="1"/>
          </reference>
        </references>
      </pivotArea>
    </chartFormat>
    <chartFormat chart="14" format="1" series="1">
      <pivotArea type="data" outline="0" fieldPosition="0">
        <references count="2">
          <reference field="4294967294" count="1" selected="0">
            <x v="0"/>
          </reference>
          <reference field="13" count="1" selected="0">
            <x v="2"/>
          </reference>
        </references>
      </pivotArea>
    </chartFormat>
    <chartFormat chart="14" format="2" series="1">
      <pivotArea type="data" outline="0" fieldPosition="0">
        <references count="2">
          <reference field="4294967294" count="1" selected="0">
            <x v="0"/>
          </reference>
          <reference field="13" count="1" selected="0">
            <x v="3"/>
          </reference>
        </references>
      </pivotArea>
    </chartFormat>
    <chartFormat chart="14" format="3" series="1">
      <pivotArea type="data" outline="0" fieldPosition="0">
        <references count="2">
          <reference field="4294967294" count="1" selected="0">
            <x v="0"/>
          </reference>
          <reference field="13" count="1" selected="0">
            <x v="4"/>
          </reference>
        </references>
      </pivotArea>
    </chartFormat>
    <chartFormat chart="14" format="4" series="1">
      <pivotArea type="data" outline="0" fieldPosition="0">
        <references count="2">
          <reference field="4294967294" count="1" selected="0">
            <x v="0"/>
          </reference>
          <reference field="13" count="1" selected="0">
            <x v="5"/>
          </reference>
        </references>
      </pivotArea>
    </chartFormat>
    <chartFormat chart="14" format="5" series="1">
      <pivotArea type="data" outline="0" fieldPosition="0">
        <references count="2">
          <reference field="4294967294" count="1" selected="0">
            <x v="0"/>
          </reference>
          <reference field="13" count="1" selected="0">
            <x v="6"/>
          </reference>
        </references>
      </pivotArea>
    </chartFormat>
    <chartFormat chart="14" format="6" series="1">
      <pivotArea type="data" outline="0" fieldPosition="0">
        <references count="2">
          <reference field="4294967294" count="1" selected="0">
            <x v="0"/>
          </reference>
          <reference field="13" count="1" selected="0">
            <x v="7"/>
          </reference>
        </references>
      </pivotArea>
    </chartFormat>
    <chartFormat chart="14" format="7" series="1">
      <pivotArea type="data" outline="0" fieldPosition="0">
        <references count="3">
          <reference field="4294967294" count="1" selected="0">
            <x v="0"/>
          </reference>
          <reference field="3" count="1" selected="0">
            <x v="1"/>
          </reference>
          <reference field="13" count="1" selected="0">
            <x v="8"/>
          </reference>
        </references>
      </pivotArea>
    </chartFormat>
    <chartFormat chart="14" format="8" series="1">
      <pivotArea type="data" outline="0" fieldPosition="0">
        <references count="3">
          <reference field="4294967294" count="1" selected="0">
            <x v="0"/>
          </reference>
          <reference field="11" count="1" selected="0">
            <x v="0"/>
          </reference>
          <reference field="12" count="1" selected="0">
            <x v="0"/>
          </reference>
        </references>
      </pivotArea>
    </chartFormat>
    <chartFormat chart="14" format="9" series="1">
      <pivotArea type="data" outline="0" fieldPosition="0">
        <references count="3">
          <reference field="4294967294" count="1" selected="0">
            <x v="0"/>
          </reference>
          <reference field="11" count="1" selected="0">
            <x v="0"/>
          </reference>
          <reference field="12" count="1" selected="0">
            <x v="1"/>
          </reference>
        </references>
      </pivotArea>
    </chartFormat>
    <chartFormat chart="14" format="10" series="1">
      <pivotArea type="data" outline="0" fieldPosition="0">
        <references count="3">
          <reference field="4294967294" count="1" selected="0">
            <x v="0"/>
          </reference>
          <reference field="11" count="1" selected="0">
            <x v="1"/>
          </reference>
          <reference field="12" count="1" selected="0">
            <x v="0"/>
          </reference>
        </references>
      </pivotArea>
    </chartFormat>
    <chartFormat chart="14" format="11" series="1">
      <pivotArea type="data" outline="0" fieldPosition="0">
        <references count="3">
          <reference field="4294967294" count="1" selected="0">
            <x v="0"/>
          </reference>
          <reference field="11" count="1" selected="0">
            <x v="1"/>
          </reference>
          <reference field="12" count="1" selected="0">
            <x v="1"/>
          </reference>
        </references>
      </pivotArea>
    </chartFormat>
    <chartFormat chart="14" format="12" series="1">
      <pivotArea type="data" outline="0" fieldPosition="0">
        <references count="3">
          <reference field="4294967294" count="1" selected="0">
            <x v="0"/>
          </reference>
          <reference field="11" count="1" selected="0">
            <x v="2"/>
          </reference>
          <reference field="12" count="1" selected="0">
            <x v="1"/>
          </reference>
        </references>
      </pivotArea>
    </chartFormat>
    <chartFormat chart="2" format="8" series="1">
      <pivotArea type="data" outline="0" fieldPosition="0">
        <references count="3">
          <reference field="4294967294" count="1" selected="0">
            <x v="0"/>
          </reference>
          <reference field="11" count="1" selected="0">
            <x v="0"/>
          </reference>
          <reference field="12" count="1" selected="0">
            <x v="0"/>
          </reference>
        </references>
      </pivotArea>
    </chartFormat>
    <chartFormat chart="2" format="9" series="1">
      <pivotArea type="data" outline="0" fieldPosition="0">
        <references count="3">
          <reference field="4294967294" count="1" selected="0">
            <x v="0"/>
          </reference>
          <reference field="11" count="1" selected="0">
            <x v="0"/>
          </reference>
          <reference field="12" count="1" selected="0">
            <x v="1"/>
          </reference>
        </references>
      </pivotArea>
    </chartFormat>
    <chartFormat chart="2" format="10" series="1">
      <pivotArea type="data" outline="0" fieldPosition="0">
        <references count="3">
          <reference field="4294967294" count="1" selected="0">
            <x v="0"/>
          </reference>
          <reference field="11" count="1" selected="0">
            <x v="1"/>
          </reference>
          <reference field="12" count="1" selected="0">
            <x v="0"/>
          </reference>
        </references>
      </pivotArea>
    </chartFormat>
    <chartFormat chart="2" format="11" series="1">
      <pivotArea type="data" outline="0" fieldPosition="0">
        <references count="3">
          <reference field="4294967294" count="1" selected="0">
            <x v="0"/>
          </reference>
          <reference field="11" count="1" selected="0">
            <x v="1"/>
          </reference>
          <reference field="12" count="1" selected="0">
            <x v="1"/>
          </reference>
        </references>
      </pivotArea>
    </chartFormat>
    <chartFormat chart="2" format="12" series="1">
      <pivotArea type="data" outline="0" fieldPosition="0">
        <references count="3">
          <reference field="4294967294" count="1" selected="0">
            <x v="0"/>
          </reference>
          <reference field="11" count="1" selected="0">
            <x v="2"/>
          </reference>
          <reference field="12" count="1" selected="0">
            <x v="1"/>
          </reference>
        </references>
      </pivotArea>
    </chartFormat>
    <chartFormat chart="1" format="9" series="1">
      <pivotArea type="data" outline="0" fieldPosition="0">
        <references count="3">
          <reference field="4294967294" count="1" selected="0">
            <x v="0"/>
          </reference>
          <reference field="11" count="1" selected="0">
            <x v="0"/>
          </reference>
          <reference field="12" count="1" selected="0">
            <x v="0"/>
          </reference>
        </references>
      </pivotArea>
    </chartFormat>
    <chartFormat chart="1" format="10" series="1">
      <pivotArea type="data" outline="0" fieldPosition="0">
        <references count="3">
          <reference field="4294967294" count="1" selected="0">
            <x v="0"/>
          </reference>
          <reference field="11" count="1" selected="0">
            <x v="0"/>
          </reference>
          <reference field="12" count="1" selected="0">
            <x v="1"/>
          </reference>
        </references>
      </pivotArea>
    </chartFormat>
    <chartFormat chart="1" format="11" series="1">
      <pivotArea type="data" outline="0" fieldPosition="0">
        <references count="3">
          <reference field="4294967294" count="1" selected="0">
            <x v="0"/>
          </reference>
          <reference field="11" count="1" selected="0">
            <x v="1"/>
          </reference>
          <reference field="12" count="1" selected="0">
            <x v="0"/>
          </reference>
        </references>
      </pivotArea>
    </chartFormat>
    <chartFormat chart="1" format="12" series="1">
      <pivotArea type="data" outline="0" fieldPosition="0">
        <references count="3">
          <reference field="4294967294" count="1" selected="0">
            <x v="0"/>
          </reference>
          <reference field="11" count="1" selected="0">
            <x v="1"/>
          </reference>
          <reference field="12" count="1" selected="0">
            <x v="1"/>
          </reference>
        </references>
      </pivotArea>
    </chartFormat>
    <chartFormat chart="1" format="13" series="1">
      <pivotArea type="data" outline="0" fieldPosition="0">
        <references count="3">
          <reference field="4294967294" count="1" selected="0">
            <x v="0"/>
          </reference>
          <reference field="11" count="1" selected="0">
            <x v="2"/>
          </reference>
          <reference field="12" count="1" selected="0">
            <x v="1"/>
          </reference>
        </references>
      </pivotArea>
    </chartFormat>
    <chartFormat chart="14" format="8" series="1">
      <pivotArea type="data" outline="0" fieldPosition="0">
        <references count="3">
          <reference field="4294967294" count="1" selected="0">
            <x v="0"/>
          </reference>
          <reference field="11" count="1" selected="0">
            <x v="0"/>
          </reference>
          <reference field="12" count="1" selected="0">
            <x v="0"/>
          </reference>
        </references>
      </pivotArea>
    </chartFormat>
    <chartFormat chart="14" format="9" series="1">
      <pivotArea type="data" outline="0" fieldPosition="0">
        <references count="3">
          <reference field="4294967294" count="1" selected="0">
            <x v="0"/>
          </reference>
          <reference field="11" count="1" selected="0">
            <x v="0"/>
          </reference>
          <reference field="12" count="1" selected="0">
            <x v="1"/>
          </reference>
        </references>
      </pivotArea>
    </chartFormat>
    <chartFormat chart="14" format="10" series="1">
      <pivotArea type="data" outline="0" fieldPosition="0">
        <references count="3">
          <reference field="4294967294" count="1" selected="0">
            <x v="0"/>
          </reference>
          <reference field="11" count="1" selected="0">
            <x v="1"/>
          </reference>
          <reference field="12" count="1" selected="0">
            <x v="0"/>
          </reference>
        </references>
      </pivotArea>
    </chartFormat>
    <chartFormat chart="14" format="11" series="1">
      <pivotArea type="data" outline="0" fieldPosition="0">
        <references count="3">
          <reference field="4294967294" count="1" selected="0">
            <x v="0"/>
          </reference>
          <reference field="11" count="1" selected="0">
            <x v="1"/>
          </reference>
          <reference field="12" count="1" selected="0">
            <x v="1"/>
          </reference>
        </references>
      </pivotArea>
    </chartFormat>
    <chartFormat chart="14" format="12" series="1">
      <pivotArea type="data" outline="0" fieldPosition="0">
        <references count="3">
          <reference field="4294967294" count="1" selected="0">
            <x v="0"/>
          </reference>
          <reference field="11" count="1" selected="0">
            <x v="2"/>
          </reference>
          <reference field="12"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3" name="Tableau3" displayName="Tableau3" ref="A1:AD14" totalsRowShown="0">
  <autoFilter ref="A1:AD14">
    <filterColumn colId="28">
      <filters>
        <filter val="Do not type here"/>
        <filter val="OPEN"/>
        <filter val="Waiting for action plan"/>
      </filters>
    </filterColumn>
  </autoFilter>
  <tableColumns count="30">
    <tableColumn id="1" name="Line N°"/>
    <tableColumn id="2" name="Year"/>
    <tableColumn id="3" name="Type"/>
    <tableColumn id="4" name="Origin"/>
    <tableColumn id="5" name="N°"/>
    <tableColumn id="6" name="Process type"/>
    <tableColumn id="7" name="Process"/>
    <tableColumn id="8" name="Non conformity description" dataDxfId="223"/>
    <tableColumn id="9" name="Category"/>
    <tableColumn id="10" name="ISO 9001"/>
    <tableColumn id="11" name="ISO 14001"/>
    <tableColumn id="12" name="ISO 45001"/>
    <tableColumn id="13" name="Others"/>
    <tableColumn id="14" name="Curative Actions"/>
    <tableColumn id="15" name="Cur Act_x000a_Owner"/>
    <tableColumn id="16" name="Cur Act _x000a_Due Date"/>
    <tableColumn id="17" name="Cur Act_x000a_Done date"/>
    <tableColumn id="18" name="Corrective Actions"/>
    <tableColumn id="19" name="Owner"/>
    <tableColumn id="20" name="Open" dataDxfId="222"/>
    <tableColumn id="21" name="Due date"/>
    <tableColumn id="22" name="Deadline"/>
    <tableColumn id="23" name="Achieve"/>
    <tableColumn id="24" name="P"/>
    <tableColumn id="25" name="D"/>
    <tableColumn id="26" name="C"/>
    <tableColumn id="27" name="A"/>
    <tableColumn id="28" name="Priority"/>
    <tableColumn id="29" name="Status"/>
    <tableColumn id="30" name="Comments"/>
  </tableColumns>
  <tableStyleInfo name="TableStyleMedium2" showFirstColumn="0" showLastColumn="0" showRowStripes="1" showColumnStripes="0"/>
</table>
</file>

<file path=xl/tables/table2.xml><?xml version="1.0" encoding="utf-8"?>
<table xmlns="http://schemas.openxmlformats.org/spreadsheetml/2006/main" id="1" name="CAR_DATA" displayName="CAR_DATA" ref="A3:M568" totalsRowShown="0" headerRowDxfId="221" dataDxfId="219" headerRowBorderDxfId="220" tableBorderDxfId="218" totalsRowBorderDxfId="217">
  <autoFilter ref="A3:M568"/>
  <tableColumns count="13">
    <tableColumn id="3" name="Type" dataDxfId="203" totalsRowDxfId="204"/>
    <tableColumn id="5" name="N°" dataDxfId="201" totalsRowDxfId="202"/>
    <tableColumn id="9" name="Category" dataDxfId="216" totalsRowDxfId="215"/>
    <tableColumn id="20" name="Open" dataDxfId="214" totalsRowDxfId="213"/>
    <tableColumn id="21" name="Due date" dataDxfId="91" totalsRowDxfId="92"/>
    <tableColumn id="22" name="Deadline" dataDxfId="212" totalsRowDxfId="211"/>
    <tableColumn id="23" name="Achieve" dataDxfId="210" totalsRowDxfId="209"/>
    <tableColumn id="24" name="P" dataDxfId="89" totalsRowDxfId="90"/>
    <tableColumn id="25" name="D" dataDxfId="87" totalsRowDxfId="88"/>
    <tableColumn id="26" name="C" dataDxfId="85" totalsRowDxfId="86"/>
    <tableColumn id="27" name="A" dataDxfId="83" totalsRowDxfId="84"/>
    <tableColumn id="29" name="Status" dataDxfId="208" totalsRowDxfId="207">
      <calculatedColumnFormula>IF(K4&lt;&gt;"","CLOSED",(IF(E4="",IF(D4="","Do not type here","Waiting for action plan"),(IF(AND(E4&lt;TODAY(),WB4&lt;&gt;""),"OVERDUE",IF(AND(E4&lt;&gt;"",H4&lt;&gt;""),"OPEN","Do not type here"))))))</calculatedColumnFormula>
    </tableColumn>
    <tableColumn id="31" name="Retard" dataDxfId="206" totalsRowDxfId="205">
      <calculatedColumnFormula>IF(G4="",IF(E4&gt;=TODAY(),"OK","Retard"),IF(E4&lt;G4,"Retard","OK"))</calculatedColumnFormula>
    </tableColumn>
  </tableColumns>
  <tableStyleInfo name="Style de tableau 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32"/>
  <sheetViews>
    <sheetView zoomScaleNormal="100" workbookViewId="0">
      <selection activeCell="L15" sqref="L15"/>
    </sheetView>
  </sheetViews>
  <sheetFormatPr baseColWidth="10" defaultColWidth="11.42578125" defaultRowHeight="15" x14ac:dyDescent="0.25"/>
  <cols>
    <col min="1" max="1" width="21.85546875" style="176" customWidth="1"/>
    <col min="2" max="2" width="23.85546875" style="177" customWidth="1"/>
    <col min="3" max="3" width="6.28515625" style="177" customWidth="1"/>
    <col min="4" max="4" width="10.7109375" style="177" customWidth="1"/>
    <col min="5" max="5" width="10.85546875" style="177" customWidth="1"/>
    <col min="6" max="6" width="8.28515625" style="177" customWidth="1"/>
    <col min="7" max="7" width="8.42578125" style="177" customWidth="1"/>
    <col min="8" max="8" width="10.7109375" style="177" customWidth="1"/>
    <col min="9" max="9" width="15.7109375" style="177" customWidth="1"/>
    <col min="10" max="10" width="12.5703125" style="177" customWidth="1"/>
    <col min="11" max="11" width="12.5703125" style="176" customWidth="1"/>
    <col min="12" max="12" width="24.7109375" style="176" customWidth="1"/>
    <col min="13" max="14" width="14.42578125" style="176" customWidth="1"/>
    <col min="15" max="15" width="12.7109375" style="176" customWidth="1"/>
    <col min="16" max="16" width="14.42578125" style="176" customWidth="1"/>
    <col min="17" max="17" width="13.5703125" style="176" customWidth="1"/>
    <col min="18" max="18" width="18" style="176" customWidth="1"/>
    <col min="19" max="19" width="17.7109375" style="176" customWidth="1"/>
    <col min="20" max="20" width="12.7109375" style="176" customWidth="1"/>
    <col min="21" max="21" width="14.42578125" style="176" customWidth="1"/>
    <col min="22" max="22" width="17.7109375" style="176" customWidth="1"/>
    <col min="23" max="23" width="12.7109375" style="176" customWidth="1"/>
    <col min="24" max="24" width="14.42578125" style="176" customWidth="1"/>
    <col min="25" max="16384" width="11.42578125" style="176"/>
  </cols>
  <sheetData>
    <row r="1" spans="1:24" ht="15" customHeight="1" x14ac:dyDescent="0.25">
      <c r="A1" s="185"/>
      <c r="B1" s="185"/>
      <c r="C1" s="185"/>
      <c r="D1" s="185"/>
      <c r="E1" s="185"/>
      <c r="F1" s="185"/>
      <c r="G1" s="185"/>
      <c r="H1" s="185"/>
      <c r="I1" s="185"/>
      <c r="J1" s="185"/>
      <c r="K1" s="185"/>
      <c r="L1" s="185"/>
      <c r="M1" s="185"/>
      <c r="N1" s="185"/>
      <c r="O1" s="185"/>
      <c r="P1" s="185"/>
      <c r="Q1" s="185"/>
      <c r="R1" s="185"/>
    </row>
    <row r="2" spans="1:24" ht="39.75" customHeight="1" x14ac:dyDescent="0.25">
      <c r="A2" s="185"/>
      <c r="B2" s="185"/>
      <c r="C2" s="185"/>
      <c r="D2" s="185"/>
      <c r="E2" s="185"/>
      <c r="F2" s="185"/>
      <c r="G2" s="185"/>
      <c r="H2" s="185"/>
      <c r="I2" s="185"/>
      <c r="J2" s="185"/>
      <c r="K2" s="185"/>
      <c r="L2" s="185"/>
      <c r="M2" s="185"/>
      <c r="N2" s="185"/>
      <c r="O2" s="185"/>
      <c r="P2" s="185"/>
      <c r="Q2" s="185"/>
      <c r="R2" s="185"/>
    </row>
    <row r="4" spans="1:24" ht="15.75" thickBot="1" x14ac:dyDescent="0.3">
      <c r="A4" s="192" t="s">
        <v>461</v>
      </c>
      <c r="B4" s="193" t="s">
        <v>745</v>
      </c>
    </row>
    <row r="5" spans="1:24" ht="15.75" thickBot="1" x14ac:dyDescent="0.3">
      <c r="A5" s="192" t="s">
        <v>37</v>
      </c>
      <c r="B5" s="194" t="s">
        <v>745</v>
      </c>
      <c r="G5" s="187" t="s">
        <v>236</v>
      </c>
      <c r="H5" s="188">
        <f ca="1">TODAY()</f>
        <v>45132</v>
      </c>
    </row>
    <row r="6" spans="1:24" ht="15.75" thickBot="1" x14ac:dyDescent="0.3"/>
    <row r="7" spans="1:24" s="179" customFormat="1" ht="15.75" thickBot="1" x14ac:dyDescent="0.3">
      <c r="A7" s="186" t="s">
        <v>276</v>
      </c>
      <c r="B7" s="70" t="s">
        <v>275</v>
      </c>
      <c r="C7" s="70"/>
      <c r="D7" s="70"/>
      <c r="E7" s="70"/>
      <c r="F7" s="70"/>
      <c r="G7" s="209"/>
      <c r="H7" s="210"/>
      <c r="I7" s="210"/>
      <c r="J7" s="211"/>
      <c r="K7"/>
      <c r="L7"/>
      <c r="M7"/>
      <c r="N7"/>
      <c r="O7"/>
      <c r="P7"/>
      <c r="Q7"/>
      <c r="R7"/>
      <c r="S7"/>
      <c r="T7"/>
      <c r="U7"/>
      <c r="V7"/>
      <c r="W7"/>
      <c r="X7"/>
    </row>
    <row r="8" spans="1:24" s="196" customFormat="1" ht="60" x14ac:dyDescent="0.25">
      <c r="A8" s="186"/>
      <c r="B8" s="197" t="s">
        <v>398</v>
      </c>
      <c r="C8" s="197"/>
      <c r="D8" s="197"/>
      <c r="E8" s="190" t="s">
        <v>465</v>
      </c>
      <c r="F8" s="197" t="s">
        <v>747</v>
      </c>
      <c r="G8" s="197"/>
      <c r="H8" s="197"/>
      <c r="I8" s="190" t="s">
        <v>755</v>
      </c>
      <c r="J8" s="190" t="s">
        <v>274</v>
      </c>
      <c r="K8"/>
      <c r="L8" s="189"/>
      <c r="M8" s="189"/>
      <c r="N8" s="195"/>
      <c r="O8" s="195"/>
      <c r="P8" s="195"/>
      <c r="Q8" s="195"/>
      <c r="R8" s="195"/>
      <c r="S8" s="195"/>
      <c r="T8" s="195"/>
      <c r="U8" s="195"/>
      <c r="V8" s="195"/>
      <c r="W8" s="195"/>
      <c r="X8" s="195"/>
    </row>
    <row r="9" spans="1:24" s="179" customFormat="1" x14ac:dyDescent="0.25">
      <c r="A9" s="186" t="s">
        <v>273</v>
      </c>
      <c r="B9" s="190" t="s">
        <v>230</v>
      </c>
      <c r="C9" s="190" t="s">
        <v>204</v>
      </c>
      <c r="D9" s="190" t="s">
        <v>403</v>
      </c>
      <c r="E9" s="190"/>
      <c r="F9" s="190" t="s">
        <v>204</v>
      </c>
      <c r="G9" s="70" t="s">
        <v>287</v>
      </c>
      <c r="H9" s="70" t="s">
        <v>403</v>
      </c>
      <c r="I9" s="190"/>
      <c r="J9" s="190"/>
      <c r="K9"/>
      <c r="L9"/>
      <c r="M9"/>
      <c r="N9" s="183"/>
      <c r="O9" s="183"/>
      <c r="P9" s="183"/>
      <c r="Q9" s="183"/>
      <c r="R9" s="183"/>
      <c r="S9" s="183"/>
      <c r="T9" s="183"/>
      <c r="U9" s="183"/>
      <c r="V9" s="183"/>
      <c r="W9" s="183"/>
      <c r="X9" s="183"/>
    </row>
    <row r="10" spans="1:24" s="179" customFormat="1" x14ac:dyDescent="0.25">
      <c r="A10" s="191" t="s">
        <v>229</v>
      </c>
      <c r="B10" s="178"/>
      <c r="C10" s="178"/>
      <c r="D10" s="178"/>
      <c r="E10" s="178"/>
      <c r="F10" s="178"/>
      <c r="G10" s="178"/>
      <c r="H10" s="178"/>
      <c r="I10" s="178"/>
      <c r="J10" s="178"/>
      <c r="K10"/>
      <c r="L10"/>
      <c r="M10"/>
      <c r="N10"/>
      <c r="O10"/>
      <c r="P10"/>
      <c r="Q10"/>
      <c r="R10"/>
      <c r="S10"/>
      <c r="T10"/>
      <c r="U10"/>
      <c r="V10"/>
      <c r="W10"/>
      <c r="X10"/>
    </row>
    <row r="11" spans="1:24" x14ac:dyDescent="0.25">
      <c r="A11" s="198" t="s">
        <v>224</v>
      </c>
      <c r="B11" s="178">
        <v>1</v>
      </c>
      <c r="C11" s="178">
        <v>5</v>
      </c>
      <c r="D11" s="178">
        <v>1</v>
      </c>
      <c r="E11" s="178">
        <v>7</v>
      </c>
      <c r="F11" s="178"/>
      <c r="G11" s="178"/>
      <c r="H11" s="178"/>
      <c r="I11" s="178"/>
      <c r="J11" s="178">
        <v>7</v>
      </c>
      <c r="K11"/>
      <c r="L11"/>
      <c r="M11"/>
      <c r="N11"/>
      <c r="O11"/>
      <c r="P11"/>
      <c r="Q11"/>
      <c r="R11"/>
      <c r="S11"/>
      <c r="T11"/>
      <c r="U11"/>
      <c r="V11"/>
      <c r="W11"/>
      <c r="X11"/>
    </row>
    <row r="12" spans="1:24" x14ac:dyDescent="0.25">
      <c r="A12" s="200" t="s">
        <v>475</v>
      </c>
      <c r="B12" s="178"/>
      <c r="C12" s="178">
        <v>1</v>
      </c>
      <c r="D12" s="178"/>
      <c r="E12" s="178">
        <v>1</v>
      </c>
      <c r="F12" s="178"/>
      <c r="G12" s="178"/>
      <c r="H12" s="178"/>
      <c r="I12" s="178"/>
      <c r="J12" s="178">
        <v>1</v>
      </c>
      <c r="K12"/>
      <c r="L12"/>
      <c r="M12"/>
      <c r="N12"/>
      <c r="O12"/>
      <c r="P12"/>
      <c r="Q12"/>
      <c r="R12"/>
      <c r="S12"/>
      <c r="T12"/>
      <c r="U12"/>
      <c r="V12"/>
      <c r="W12"/>
      <c r="X12"/>
    </row>
    <row r="13" spans="1:24" x14ac:dyDescent="0.25">
      <c r="A13" s="200" t="s">
        <v>474</v>
      </c>
      <c r="B13" s="178"/>
      <c r="C13" s="178">
        <v>1</v>
      </c>
      <c r="D13" s="178"/>
      <c r="E13" s="178">
        <v>1</v>
      </c>
      <c r="F13" s="178"/>
      <c r="G13" s="178"/>
      <c r="H13" s="178"/>
      <c r="I13" s="178"/>
      <c r="J13" s="178">
        <v>1</v>
      </c>
      <c r="K13"/>
      <c r="L13"/>
      <c r="M13"/>
      <c r="N13"/>
      <c r="O13"/>
      <c r="P13"/>
      <c r="Q13"/>
      <c r="R13"/>
      <c r="S13"/>
      <c r="T13"/>
      <c r="U13"/>
      <c r="V13"/>
      <c r="W13"/>
      <c r="X13"/>
    </row>
    <row r="14" spans="1:24" x14ac:dyDescent="0.25">
      <c r="A14" s="200" t="s">
        <v>476</v>
      </c>
      <c r="B14" s="178">
        <v>1</v>
      </c>
      <c r="C14" s="178"/>
      <c r="D14" s="178"/>
      <c r="E14" s="178">
        <v>1</v>
      </c>
      <c r="F14" s="178"/>
      <c r="G14" s="178"/>
      <c r="H14" s="178"/>
      <c r="I14" s="178"/>
      <c r="J14" s="178">
        <v>1</v>
      </c>
      <c r="K14"/>
      <c r="L14"/>
      <c r="M14"/>
      <c r="N14"/>
      <c r="O14"/>
      <c r="P14"/>
      <c r="Q14"/>
      <c r="R14"/>
      <c r="S14"/>
      <c r="T14"/>
      <c r="U14"/>
      <c r="V14"/>
      <c r="W14"/>
      <c r="X14"/>
    </row>
    <row r="15" spans="1:24" x14ac:dyDescent="0.25">
      <c r="A15" s="200" t="s">
        <v>477</v>
      </c>
      <c r="B15" s="178"/>
      <c r="C15" s="178">
        <v>1</v>
      </c>
      <c r="D15" s="178"/>
      <c r="E15" s="178">
        <v>1</v>
      </c>
      <c r="F15" s="178"/>
      <c r="G15" s="178"/>
      <c r="H15" s="178"/>
      <c r="I15" s="178"/>
      <c r="J15" s="178">
        <v>1</v>
      </c>
      <c r="K15"/>
      <c r="L15"/>
      <c r="M15"/>
      <c r="N15"/>
      <c r="O15"/>
      <c r="P15"/>
      <c r="Q15"/>
      <c r="R15"/>
      <c r="S15"/>
      <c r="T15"/>
      <c r="U15"/>
      <c r="V15"/>
      <c r="W15"/>
      <c r="X15"/>
    </row>
    <row r="16" spans="1:24" x14ac:dyDescent="0.25">
      <c r="A16" s="200" t="s">
        <v>478</v>
      </c>
      <c r="B16" s="178"/>
      <c r="C16" s="178">
        <v>1</v>
      </c>
      <c r="D16" s="178"/>
      <c r="E16" s="178">
        <v>1</v>
      </c>
      <c r="F16" s="178"/>
      <c r="G16" s="178"/>
      <c r="H16" s="178"/>
      <c r="I16" s="178"/>
      <c r="J16" s="178">
        <v>1</v>
      </c>
      <c r="K16"/>
      <c r="L16"/>
      <c r="M16"/>
      <c r="N16"/>
      <c r="O16"/>
      <c r="P16"/>
      <c r="Q16"/>
      <c r="R16"/>
      <c r="S16"/>
      <c r="T16"/>
      <c r="U16"/>
      <c r="V16"/>
      <c r="W16"/>
      <c r="X16"/>
    </row>
    <row r="17" spans="1:24" x14ac:dyDescent="0.25">
      <c r="A17" s="200" t="s">
        <v>482</v>
      </c>
      <c r="B17" s="178"/>
      <c r="C17" s="178"/>
      <c r="D17" s="178">
        <v>1</v>
      </c>
      <c r="E17" s="178">
        <v>1</v>
      </c>
      <c r="F17" s="178"/>
      <c r="G17" s="178"/>
      <c r="H17" s="178"/>
      <c r="I17" s="178"/>
      <c r="J17" s="178">
        <v>1</v>
      </c>
      <c r="K17"/>
      <c r="L17"/>
      <c r="M17"/>
      <c r="N17"/>
      <c r="O17"/>
      <c r="P17"/>
      <c r="Q17"/>
      <c r="R17"/>
      <c r="S17"/>
      <c r="T17"/>
      <c r="U17"/>
      <c r="V17"/>
      <c r="W17"/>
      <c r="X17"/>
    </row>
    <row r="18" spans="1:24" x14ac:dyDescent="0.25">
      <c r="A18" s="200" t="s">
        <v>483</v>
      </c>
      <c r="B18" s="178"/>
      <c r="C18" s="178">
        <v>1</v>
      </c>
      <c r="D18" s="178"/>
      <c r="E18" s="178">
        <v>1</v>
      </c>
      <c r="F18" s="178"/>
      <c r="G18" s="178"/>
      <c r="H18" s="178"/>
      <c r="I18" s="178"/>
      <c r="J18" s="178">
        <v>1</v>
      </c>
      <c r="K18"/>
      <c r="L18"/>
      <c r="M18"/>
      <c r="N18"/>
      <c r="O18"/>
      <c r="P18"/>
      <c r="Q18"/>
      <c r="R18"/>
      <c r="S18"/>
      <c r="T18"/>
      <c r="U18"/>
      <c r="V18"/>
      <c r="W18"/>
      <c r="X18"/>
    </row>
    <row r="19" spans="1:24" x14ac:dyDescent="0.25">
      <c r="A19" s="198" t="s">
        <v>228</v>
      </c>
      <c r="B19" s="178"/>
      <c r="C19" s="178">
        <v>1</v>
      </c>
      <c r="D19" s="178"/>
      <c r="E19" s="178">
        <v>1</v>
      </c>
      <c r="F19" s="178"/>
      <c r="G19" s="178"/>
      <c r="H19" s="178"/>
      <c r="I19" s="178"/>
      <c r="J19" s="178">
        <v>1</v>
      </c>
      <c r="K19"/>
      <c r="L19"/>
      <c r="M19"/>
      <c r="N19"/>
      <c r="O19"/>
      <c r="P19"/>
      <c r="Q19"/>
      <c r="R19"/>
      <c r="S19"/>
      <c r="T19"/>
      <c r="U19"/>
      <c r="V19"/>
      <c r="W19"/>
      <c r="X19"/>
    </row>
    <row r="20" spans="1:24" x14ac:dyDescent="0.25">
      <c r="A20" s="200" t="s">
        <v>434</v>
      </c>
      <c r="B20" s="178"/>
      <c r="C20" s="178">
        <v>1</v>
      </c>
      <c r="D20" s="178"/>
      <c r="E20" s="178">
        <v>1</v>
      </c>
      <c r="F20" s="178"/>
      <c r="G20" s="178"/>
      <c r="H20" s="178"/>
      <c r="I20" s="178"/>
      <c r="J20" s="178">
        <v>1</v>
      </c>
      <c r="K20"/>
      <c r="L20"/>
      <c r="M20"/>
      <c r="N20"/>
      <c r="O20"/>
      <c r="P20"/>
      <c r="Q20"/>
      <c r="R20"/>
      <c r="S20"/>
      <c r="T20"/>
      <c r="U20"/>
      <c r="V20"/>
      <c r="W20"/>
      <c r="X20"/>
    </row>
    <row r="21" spans="1:24" x14ac:dyDescent="0.25">
      <c r="A21" s="191" t="s">
        <v>237</v>
      </c>
      <c r="B21" s="178"/>
      <c r="C21" s="178"/>
      <c r="D21" s="178"/>
      <c r="E21" s="178"/>
      <c r="F21" s="178"/>
      <c r="G21" s="178"/>
      <c r="H21" s="178"/>
      <c r="I21" s="178"/>
      <c r="J21" s="178"/>
      <c r="K21"/>
      <c r="L21"/>
      <c r="M21"/>
      <c r="N21"/>
      <c r="O21"/>
      <c r="P21"/>
      <c r="Q21"/>
      <c r="R21"/>
      <c r="S21"/>
      <c r="T21"/>
      <c r="U21"/>
      <c r="V21"/>
      <c r="W21"/>
      <c r="X21"/>
    </row>
    <row r="22" spans="1:24" x14ac:dyDescent="0.25">
      <c r="A22" s="199" t="s">
        <v>416</v>
      </c>
      <c r="B22" s="178"/>
      <c r="C22" s="178">
        <v>1</v>
      </c>
      <c r="D22" s="178"/>
      <c r="E22" s="178">
        <v>1</v>
      </c>
      <c r="F22" s="178"/>
      <c r="G22" s="178"/>
      <c r="H22" s="178"/>
      <c r="I22" s="178"/>
      <c r="J22" s="178">
        <v>1</v>
      </c>
      <c r="K22"/>
      <c r="L22"/>
      <c r="M22"/>
      <c r="N22"/>
      <c r="O22"/>
      <c r="P22"/>
      <c r="Q22"/>
      <c r="R22"/>
      <c r="S22"/>
      <c r="T22"/>
      <c r="U22"/>
      <c r="V22"/>
      <c r="W22"/>
      <c r="X22"/>
    </row>
    <row r="23" spans="1:24" x14ac:dyDescent="0.25">
      <c r="A23" s="200" t="s">
        <v>462</v>
      </c>
      <c r="B23" s="178"/>
      <c r="C23" s="178">
        <v>1</v>
      </c>
      <c r="D23" s="178"/>
      <c r="E23" s="178">
        <v>1</v>
      </c>
      <c r="F23" s="178"/>
      <c r="G23" s="178"/>
      <c r="H23" s="178"/>
      <c r="I23" s="178"/>
      <c r="J23" s="178">
        <v>1</v>
      </c>
      <c r="K23"/>
      <c r="L23"/>
      <c r="M23"/>
      <c r="N23"/>
      <c r="O23"/>
      <c r="P23"/>
      <c r="Q23"/>
      <c r="R23"/>
      <c r="S23"/>
      <c r="T23"/>
      <c r="U23"/>
      <c r="V23"/>
      <c r="W23"/>
      <c r="X23"/>
    </row>
    <row r="24" spans="1:24" x14ac:dyDescent="0.25">
      <c r="A24" s="199" t="s">
        <v>744</v>
      </c>
      <c r="B24" s="178"/>
      <c r="C24" s="178"/>
      <c r="D24" s="178"/>
      <c r="E24" s="178"/>
      <c r="F24" s="178">
        <v>1</v>
      </c>
      <c r="G24" s="178"/>
      <c r="H24" s="178"/>
      <c r="I24" s="178">
        <v>1</v>
      </c>
      <c r="J24" s="178">
        <v>1</v>
      </c>
      <c r="K24"/>
      <c r="L24"/>
      <c r="M24"/>
      <c r="N24"/>
      <c r="O24"/>
      <c r="P24"/>
      <c r="Q24"/>
      <c r="R24"/>
      <c r="S24"/>
      <c r="T24"/>
      <c r="U24"/>
      <c r="V24"/>
      <c r="W24"/>
      <c r="X24"/>
    </row>
    <row r="25" spans="1:24" x14ac:dyDescent="0.25">
      <c r="A25" s="200" t="s">
        <v>536</v>
      </c>
      <c r="B25" s="178"/>
      <c r="C25" s="178"/>
      <c r="D25" s="178"/>
      <c r="E25" s="178"/>
      <c r="F25" s="178">
        <v>1</v>
      </c>
      <c r="G25" s="178"/>
      <c r="H25" s="178"/>
      <c r="I25" s="178">
        <v>1</v>
      </c>
      <c r="J25" s="178">
        <v>1</v>
      </c>
      <c r="K25"/>
      <c r="L25"/>
      <c r="M25"/>
      <c r="N25"/>
      <c r="O25"/>
      <c r="P25"/>
      <c r="Q25"/>
      <c r="R25"/>
      <c r="S25"/>
      <c r="T25"/>
      <c r="U25"/>
      <c r="V25"/>
      <c r="W25"/>
      <c r="X25"/>
    </row>
    <row r="26" spans="1:24" x14ac:dyDescent="0.25">
      <c r="A26" s="199" t="s">
        <v>676</v>
      </c>
      <c r="B26" s="178"/>
      <c r="C26" s="178"/>
      <c r="D26" s="178"/>
      <c r="E26" s="178"/>
      <c r="F26" s="178"/>
      <c r="G26" s="178"/>
      <c r="H26" s="178">
        <v>2</v>
      </c>
      <c r="I26" s="178">
        <v>2</v>
      </c>
      <c r="J26" s="178">
        <v>2</v>
      </c>
      <c r="K26"/>
      <c r="L26"/>
      <c r="M26"/>
      <c r="N26"/>
      <c r="O26"/>
      <c r="P26"/>
      <c r="Q26"/>
      <c r="R26"/>
      <c r="S26"/>
      <c r="T26"/>
      <c r="U26"/>
      <c r="V26"/>
      <c r="W26"/>
      <c r="X26"/>
    </row>
    <row r="27" spans="1:24" x14ac:dyDescent="0.25">
      <c r="A27" s="200" t="s">
        <v>751</v>
      </c>
      <c r="B27" s="178"/>
      <c r="C27" s="178"/>
      <c r="D27" s="178"/>
      <c r="E27" s="178"/>
      <c r="F27" s="178"/>
      <c r="G27" s="178"/>
      <c r="H27" s="178">
        <v>1</v>
      </c>
      <c r="I27" s="178">
        <v>1</v>
      </c>
      <c r="J27" s="178">
        <v>1</v>
      </c>
      <c r="K27"/>
      <c r="L27"/>
      <c r="M27"/>
      <c r="N27"/>
      <c r="O27"/>
      <c r="P27"/>
      <c r="Q27"/>
      <c r="R27"/>
      <c r="S27"/>
      <c r="T27"/>
      <c r="U27"/>
      <c r="V27"/>
      <c r="W27"/>
      <c r="X27"/>
    </row>
    <row r="28" spans="1:24" x14ac:dyDescent="0.25">
      <c r="A28" s="200" t="s">
        <v>752</v>
      </c>
      <c r="B28" s="178"/>
      <c r="C28" s="178"/>
      <c r="D28" s="178"/>
      <c r="E28" s="178"/>
      <c r="F28" s="178"/>
      <c r="G28" s="178"/>
      <c r="H28" s="178">
        <v>1</v>
      </c>
      <c r="I28" s="178">
        <v>1</v>
      </c>
      <c r="J28" s="178">
        <v>1</v>
      </c>
      <c r="K28"/>
      <c r="L28"/>
      <c r="M28"/>
      <c r="N28"/>
      <c r="O28"/>
      <c r="P28"/>
      <c r="Q28"/>
      <c r="R28"/>
      <c r="S28"/>
      <c r="T28"/>
      <c r="U28"/>
      <c r="V28"/>
      <c r="W28"/>
      <c r="X28"/>
    </row>
    <row r="29" spans="1:24" x14ac:dyDescent="0.25">
      <c r="A29" s="199" t="s">
        <v>800</v>
      </c>
      <c r="B29" s="178"/>
      <c r="C29" s="178"/>
      <c r="D29" s="178">
        <v>1</v>
      </c>
      <c r="E29" s="178">
        <v>1</v>
      </c>
      <c r="F29" s="178"/>
      <c r="G29" s="178"/>
      <c r="H29" s="178"/>
      <c r="I29" s="178"/>
      <c r="J29" s="178">
        <v>1</v>
      </c>
      <c r="K29"/>
      <c r="L29"/>
      <c r="M29"/>
      <c r="N29"/>
      <c r="O29"/>
      <c r="P29"/>
      <c r="Q29"/>
      <c r="R29"/>
      <c r="S29"/>
      <c r="T29"/>
      <c r="U29"/>
      <c r="V29"/>
      <c r="W29"/>
      <c r="X29"/>
    </row>
    <row r="30" spans="1:24" x14ac:dyDescent="0.25">
      <c r="A30" s="200" t="s">
        <v>584</v>
      </c>
      <c r="B30" s="178"/>
      <c r="C30" s="178"/>
      <c r="D30" s="178">
        <v>1</v>
      </c>
      <c r="E30" s="178">
        <v>1</v>
      </c>
      <c r="F30" s="178"/>
      <c r="G30" s="178"/>
      <c r="H30" s="178"/>
      <c r="I30" s="178"/>
      <c r="J30" s="178">
        <v>1</v>
      </c>
      <c r="K30"/>
      <c r="L30"/>
      <c r="M30"/>
      <c r="N30"/>
      <c r="O30"/>
      <c r="P30"/>
      <c r="Q30"/>
      <c r="R30"/>
      <c r="S30"/>
      <c r="T30"/>
      <c r="U30"/>
      <c r="V30"/>
      <c r="W30"/>
      <c r="X30"/>
    </row>
    <row r="31" spans="1:24" x14ac:dyDescent="0.25">
      <c r="A31" s="199" t="s">
        <v>633</v>
      </c>
      <c r="B31" s="178"/>
      <c r="C31" s="178">
        <v>1</v>
      </c>
      <c r="D31" s="178"/>
      <c r="E31" s="178">
        <v>1</v>
      </c>
      <c r="F31" s="178"/>
      <c r="G31" s="178"/>
      <c r="H31" s="178"/>
      <c r="I31" s="178"/>
      <c r="J31" s="178">
        <v>1</v>
      </c>
      <c r="K31"/>
      <c r="L31"/>
      <c r="M31"/>
      <c r="N31"/>
      <c r="O31"/>
      <c r="P31"/>
      <c r="Q31"/>
      <c r="R31"/>
      <c r="S31"/>
      <c r="T31"/>
      <c r="U31"/>
      <c r="V31"/>
      <c r="W31"/>
      <c r="X31"/>
    </row>
    <row r="32" spans="1:24" x14ac:dyDescent="0.25">
      <c r="A32" s="200" t="s">
        <v>596</v>
      </c>
      <c r="B32" s="178"/>
      <c r="C32" s="178">
        <v>1</v>
      </c>
      <c r="D32" s="178"/>
      <c r="E32" s="178">
        <v>1</v>
      </c>
      <c r="F32" s="178"/>
      <c r="G32" s="178"/>
      <c r="H32" s="178"/>
      <c r="I32" s="178"/>
      <c r="J32" s="178">
        <v>1</v>
      </c>
      <c r="K32"/>
      <c r="L32"/>
      <c r="M32"/>
      <c r="N32"/>
      <c r="O32"/>
      <c r="P32"/>
      <c r="Q32"/>
      <c r="R32"/>
      <c r="S32"/>
      <c r="T32"/>
      <c r="U32"/>
      <c r="V32"/>
      <c r="W32"/>
      <c r="X32"/>
    </row>
    <row r="33" spans="1:24" x14ac:dyDescent="0.25">
      <c r="A33" s="191" t="s">
        <v>241</v>
      </c>
      <c r="B33" s="178"/>
      <c r="C33" s="178"/>
      <c r="D33" s="178"/>
      <c r="E33" s="178"/>
      <c r="F33" s="178"/>
      <c r="G33" s="178"/>
      <c r="H33" s="178"/>
      <c r="I33" s="178"/>
      <c r="J33" s="178"/>
      <c r="K33"/>
      <c r="L33"/>
      <c r="M33"/>
      <c r="N33"/>
      <c r="O33"/>
      <c r="P33"/>
      <c r="Q33"/>
      <c r="R33"/>
      <c r="S33"/>
      <c r="T33"/>
      <c r="U33"/>
      <c r="V33"/>
      <c r="W33"/>
      <c r="X33"/>
    </row>
    <row r="34" spans="1:24" x14ac:dyDescent="0.25">
      <c r="A34" s="199" t="s">
        <v>224</v>
      </c>
      <c r="B34" s="178"/>
      <c r="C34" s="178"/>
      <c r="D34" s="178"/>
      <c r="E34" s="178"/>
      <c r="F34" s="178">
        <v>1</v>
      </c>
      <c r="G34" s="178"/>
      <c r="H34" s="178"/>
      <c r="I34" s="178">
        <v>1</v>
      </c>
      <c r="J34" s="178">
        <v>1</v>
      </c>
      <c r="K34"/>
      <c r="L34"/>
      <c r="M34"/>
      <c r="N34"/>
      <c r="O34"/>
      <c r="P34"/>
      <c r="Q34"/>
      <c r="R34"/>
      <c r="S34"/>
      <c r="T34"/>
      <c r="U34"/>
      <c r="V34"/>
      <c r="W34"/>
      <c r="X34"/>
    </row>
    <row r="35" spans="1:24" x14ac:dyDescent="0.25">
      <c r="A35" s="200" t="s">
        <v>728</v>
      </c>
      <c r="B35" s="178"/>
      <c r="C35" s="178"/>
      <c r="D35" s="178"/>
      <c r="E35" s="178"/>
      <c r="F35" s="178">
        <v>1</v>
      </c>
      <c r="G35" s="178"/>
      <c r="H35" s="178"/>
      <c r="I35" s="178">
        <v>1</v>
      </c>
      <c r="J35" s="178">
        <v>1</v>
      </c>
      <c r="K35"/>
      <c r="L35"/>
      <c r="M35"/>
      <c r="N35"/>
      <c r="O35"/>
      <c r="P35"/>
      <c r="Q35"/>
      <c r="R35"/>
      <c r="S35"/>
      <c r="T35"/>
      <c r="U35"/>
      <c r="V35"/>
      <c r="W35"/>
      <c r="X35"/>
    </row>
    <row r="36" spans="1:24" x14ac:dyDescent="0.25">
      <c r="A36" s="199" t="s">
        <v>242</v>
      </c>
      <c r="B36" s="178"/>
      <c r="C36" s="178">
        <v>1</v>
      </c>
      <c r="D36" s="178"/>
      <c r="E36" s="178">
        <v>1</v>
      </c>
      <c r="F36" s="178"/>
      <c r="G36" s="178">
        <v>1</v>
      </c>
      <c r="H36" s="178"/>
      <c r="I36" s="178">
        <v>1</v>
      </c>
      <c r="J36" s="178">
        <v>2</v>
      </c>
      <c r="K36"/>
      <c r="L36"/>
      <c r="M36"/>
      <c r="N36"/>
      <c r="O36"/>
      <c r="P36"/>
      <c r="Q36"/>
      <c r="R36"/>
      <c r="S36"/>
      <c r="T36"/>
      <c r="U36"/>
      <c r="V36"/>
      <c r="W36"/>
      <c r="X36"/>
    </row>
    <row r="37" spans="1:24" x14ac:dyDescent="0.25">
      <c r="A37" s="200" t="s">
        <v>424</v>
      </c>
      <c r="B37" s="178"/>
      <c r="C37" s="178">
        <v>1</v>
      </c>
      <c r="D37" s="178"/>
      <c r="E37" s="178">
        <v>1</v>
      </c>
      <c r="F37" s="178"/>
      <c r="G37" s="178"/>
      <c r="H37" s="178"/>
      <c r="I37" s="178"/>
      <c r="J37" s="178">
        <v>1</v>
      </c>
      <c r="K37"/>
      <c r="L37"/>
      <c r="M37"/>
      <c r="N37"/>
      <c r="O37"/>
      <c r="P37"/>
      <c r="Q37"/>
      <c r="R37"/>
      <c r="S37"/>
      <c r="T37"/>
      <c r="U37"/>
      <c r="V37"/>
      <c r="W37"/>
      <c r="X37"/>
    </row>
    <row r="38" spans="1:24" x14ac:dyDescent="0.25">
      <c r="A38" s="200" t="s">
        <v>731</v>
      </c>
      <c r="B38" s="178"/>
      <c r="C38" s="178"/>
      <c r="D38" s="178"/>
      <c r="E38" s="178"/>
      <c r="F38" s="178"/>
      <c r="G38" s="178">
        <v>1</v>
      </c>
      <c r="H38" s="178"/>
      <c r="I38" s="178">
        <v>1</v>
      </c>
      <c r="J38" s="178">
        <v>1</v>
      </c>
      <c r="K38"/>
      <c r="L38"/>
      <c r="M38"/>
      <c r="N38"/>
      <c r="O38"/>
      <c r="P38"/>
      <c r="Q38"/>
      <c r="R38"/>
      <c r="S38"/>
      <c r="T38"/>
      <c r="U38"/>
      <c r="V38"/>
      <c r="W38"/>
      <c r="X38"/>
    </row>
    <row r="39" spans="1:24" x14ac:dyDescent="0.25">
      <c r="A39" s="199" t="s">
        <v>243</v>
      </c>
      <c r="B39" s="178"/>
      <c r="C39" s="178">
        <v>1</v>
      </c>
      <c r="D39" s="178"/>
      <c r="E39" s="178">
        <v>1</v>
      </c>
      <c r="F39" s="178"/>
      <c r="G39" s="178"/>
      <c r="H39" s="178"/>
      <c r="I39" s="178"/>
      <c r="J39" s="178">
        <v>1</v>
      </c>
      <c r="K39"/>
      <c r="L39"/>
      <c r="M39"/>
      <c r="N39"/>
      <c r="O39"/>
      <c r="P39"/>
      <c r="Q39"/>
      <c r="R39"/>
      <c r="S39"/>
      <c r="T39"/>
      <c r="U39"/>
      <c r="V39"/>
      <c r="W39"/>
      <c r="X39"/>
    </row>
    <row r="40" spans="1:24" x14ac:dyDescent="0.25">
      <c r="A40" s="200" t="s">
        <v>385</v>
      </c>
      <c r="B40" s="178"/>
      <c r="C40" s="178">
        <v>1</v>
      </c>
      <c r="D40" s="178"/>
      <c r="E40" s="178">
        <v>1</v>
      </c>
      <c r="F40" s="178"/>
      <c r="G40" s="178"/>
      <c r="H40" s="178"/>
      <c r="I40" s="178"/>
      <c r="J40" s="178">
        <v>1</v>
      </c>
      <c r="K40"/>
      <c r="L40"/>
      <c r="M40"/>
      <c r="N40"/>
      <c r="O40"/>
      <c r="P40"/>
      <c r="Q40"/>
      <c r="R40"/>
      <c r="S40"/>
      <c r="T40"/>
      <c r="U40"/>
      <c r="V40"/>
      <c r="W40"/>
      <c r="X40"/>
    </row>
    <row r="41" spans="1:24" x14ac:dyDescent="0.25">
      <c r="A41" s="199" t="s">
        <v>422</v>
      </c>
      <c r="B41" s="178"/>
      <c r="C41" s="178">
        <v>1</v>
      </c>
      <c r="D41" s="178"/>
      <c r="E41" s="178">
        <v>1</v>
      </c>
      <c r="F41" s="178"/>
      <c r="G41" s="178"/>
      <c r="H41" s="178"/>
      <c r="I41" s="178"/>
      <c r="J41" s="178">
        <v>1</v>
      </c>
      <c r="K41"/>
      <c r="L41"/>
      <c r="M41"/>
      <c r="N41"/>
      <c r="O41"/>
      <c r="P41"/>
      <c r="Q41"/>
      <c r="R41"/>
      <c r="S41"/>
      <c r="T41"/>
      <c r="U41"/>
      <c r="V41"/>
      <c r="W41"/>
      <c r="X41"/>
    </row>
    <row r="42" spans="1:24" x14ac:dyDescent="0.25">
      <c r="A42" s="200" t="s">
        <v>421</v>
      </c>
      <c r="B42" s="178"/>
      <c r="C42" s="178">
        <v>1</v>
      </c>
      <c r="D42" s="178"/>
      <c r="E42" s="178">
        <v>1</v>
      </c>
      <c r="F42" s="178"/>
      <c r="G42" s="178"/>
      <c r="H42" s="178"/>
      <c r="I42" s="178"/>
      <c r="J42" s="178">
        <v>1</v>
      </c>
      <c r="K42"/>
      <c r="L42"/>
      <c r="M42"/>
      <c r="N42"/>
      <c r="O42"/>
      <c r="P42"/>
      <c r="Q42"/>
      <c r="R42"/>
      <c r="S42"/>
      <c r="T42"/>
      <c r="U42"/>
      <c r="V42"/>
      <c r="W42"/>
      <c r="X42"/>
    </row>
    <row r="43" spans="1:24" x14ac:dyDescent="0.25">
      <c r="A43" s="199" t="s">
        <v>677</v>
      </c>
      <c r="B43" s="178"/>
      <c r="C43" s="178"/>
      <c r="D43" s="178"/>
      <c r="E43" s="178"/>
      <c r="F43" s="178">
        <v>1</v>
      </c>
      <c r="G43" s="178"/>
      <c r="H43" s="178"/>
      <c r="I43" s="178">
        <v>1</v>
      </c>
      <c r="J43" s="178">
        <v>1</v>
      </c>
      <c r="K43"/>
      <c r="L43"/>
      <c r="M43"/>
      <c r="N43"/>
      <c r="O43"/>
      <c r="P43"/>
      <c r="Q43"/>
      <c r="R43"/>
      <c r="S43"/>
      <c r="T43"/>
      <c r="U43"/>
      <c r="V43"/>
      <c r="W43"/>
      <c r="X43"/>
    </row>
    <row r="44" spans="1:24" x14ac:dyDescent="0.25">
      <c r="A44" s="200" t="s">
        <v>726</v>
      </c>
      <c r="B44" s="178"/>
      <c r="C44" s="178"/>
      <c r="D44" s="178"/>
      <c r="E44" s="178"/>
      <c r="F44" s="178">
        <v>1</v>
      </c>
      <c r="G44" s="178"/>
      <c r="H44" s="178"/>
      <c r="I44" s="178">
        <v>1</v>
      </c>
      <c r="J44" s="178">
        <v>1</v>
      </c>
      <c r="K44"/>
      <c r="L44"/>
      <c r="M44"/>
      <c r="N44"/>
      <c r="O44"/>
      <c r="P44"/>
      <c r="Q44"/>
      <c r="R44"/>
      <c r="S44"/>
      <c r="T44"/>
      <c r="U44"/>
      <c r="V44"/>
      <c r="W44"/>
      <c r="X44"/>
    </row>
    <row r="45" spans="1:24" x14ac:dyDescent="0.25">
      <c r="A45" s="199" t="s">
        <v>516</v>
      </c>
      <c r="B45" s="178"/>
      <c r="C45" s="178"/>
      <c r="D45" s="178">
        <v>1</v>
      </c>
      <c r="E45" s="178">
        <v>1</v>
      </c>
      <c r="F45" s="178"/>
      <c r="G45" s="178"/>
      <c r="H45" s="178"/>
      <c r="I45" s="178"/>
      <c r="J45" s="178">
        <v>1</v>
      </c>
      <c r="K45"/>
      <c r="L45"/>
      <c r="M45"/>
      <c r="N45"/>
      <c r="O45"/>
      <c r="P45"/>
      <c r="Q45"/>
      <c r="R45"/>
      <c r="S45"/>
      <c r="T45"/>
      <c r="U45"/>
      <c r="V45"/>
      <c r="W45"/>
      <c r="X45"/>
    </row>
    <row r="46" spans="1:24" x14ac:dyDescent="0.25">
      <c r="A46" s="200" t="s">
        <v>695</v>
      </c>
      <c r="B46" s="178"/>
      <c r="C46" s="178"/>
      <c r="D46" s="178">
        <v>1</v>
      </c>
      <c r="E46" s="178">
        <v>1</v>
      </c>
      <c r="F46" s="178"/>
      <c r="G46" s="178"/>
      <c r="H46" s="178"/>
      <c r="I46" s="178"/>
      <c r="J46" s="178">
        <v>1</v>
      </c>
      <c r="K46"/>
      <c r="L46"/>
      <c r="M46"/>
      <c r="N46"/>
      <c r="O46"/>
      <c r="P46"/>
      <c r="Q46"/>
      <c r="R46"/>
      <c r="S46"/>
      <c r="T46"/>
      <c r="U46"/>
      <c r="V46"/>
      <c r="W46"/>
      <c r="X46"/>
    </row>
    <row r="47" spans="1:24" x14ac:dyDescent="0.25">
      <c r="A47" s="199" t="s">
        <v>654</v>
      </c>
      <c r="B47" s="178"/>
      <c r="C47" s="178"/>
      <c r="D47" s="178"/>
      <c r="E47" s="178"/>
      <c r="F47" s="178"/>
      <c r="G47" s="178"/>
      <c r="H47" s="178">
        <v>3</v>
      </c>
      <c r="I47" s="178">
        <v>3</v>
      </c>
      <c r="J47" s="178">
        <v>3</v>
      </c>
      <c r="K47"/>
      <c r="L47"/>
      <c r="M47"/>
      <c r="N47"/>
      <c r="O47"/>
      <c r="P47"/>
      <c r="Q47"/>
      <c r="R47"/>
      <c r="S47"/>
      <c r="T47"/>
      <c r="U47"/>
      <c r="V47"/>
      <c r="W47"/>
      <c r="X47"/>
    </row>
    <row r="48" spans="1:24" x14ac:dyDescent="0.25">
      <c r="A48" s="200" t="s">
        <v>510</v>
      </c>
      <c r="B48" s="178"/>
      <c r="C48" s="178"/>
      <c r="D48" s="178"/>
      <c r="E48" s="178"/>
      <c r="F48" s="178"/>
      <c r="G48" s="178"/>
      <c r="H48" s="178">
        <v>1</v>
      </c>
      <c r="I48" s="178">
        <v>1</v>
      </c>
      <c r="J48" s="178">
        <v>1</v>
      </c>
      <c r="K48"/>
      <c r="L48"/>
      <c r="M48"/>
      <c r="N48"/>
      <c r="O48"/>
      <c r="P48"/>
      <c r="Q48"/>
      <c r="R48"/>
      <c r="S48"/>
      <c r="T48"/>
      <c r="U48"/>
      <c r="V48"/>
      <c r="W48"/>
      <c r="X48"/>
    </row>
    <row r="49" spans="1:24" x14ac:dyDescent="0.25">
      <c r="A49" s="200" t="s">
        <v>513</v>
      </c>
      <c r="B49" s="178"/>
      <c r="C49" s="178"/>
      <c r="D49" s="178"/>
      <c r="E49" s="178"/>
      <c r="F49" s="178"/>
      <c r="G49" s="178"/>
      <c r="H49" s="178">
        <v>1</v>
      </c>
      <c r="I49" s="178">
        <v>1</v>
      </c>
      <c r="J49" s="178">
        <v>1</v>
      </c>
      <c r="K49"/>
      <c r="L49"/>
      <c r="M49"/>
      <c r="N49"/>
      <c r="O49"/>
      <c r="P49"/>
      <c r="Q49"/>
      <c r="R49"/>
      <c r="S49"/>
      <c r="T49"/>
      <c r="U49"/>
      <c r="V49"/>
      <c r="W49"/>
      <c r="X49"/>
    </row>
    <row r="50" spans="1:24" x14ac:dyDescent="0.25">
      <c r="A50" s="200" t="s">
        <v>514</v>
      </c>
      <c r="B50" s="178"/>
      <c r="C50" s="178"/>
      <c r="D50" s="178"/>
      <c r="E50" s="178"/>
      <c r="F50" s="178"/>
      <c r="G50" s="178"/>
      <c r="H50" s="178">
        <v>1</v>
      </c>
      <c r="I50" s="178">
        <v>1</v>
      </c>
      <c r="J50" s="178">
        <v>1</v>
      </c>
      <c r="K50"/>
      <c r="L50"/>
      <c r="M50"/>
      <c r="N50"/>
      <c r="O50"/>
      <c r="P50"/>
      <c r="Q50"/>
      <c r="R50"/>
      <c r="S50"/>
      <c r="T50"/>
      <c r="U50"/>
      <c r="V50"/>
      <c r="W50"/>
      <c r="X50"/>
    </row>
    <row r="51" spans="1:24" x14ac:dyDescent="0.25">
      <c r="A51" s="191" t="s">
        <v>274</v>
      </c>
      <c r="B51" s="178">
        <v>1</v>
      </c>
      <c r="C51" s="178">
        <v>11</v>
      </c>
      <c r="D51" s="178">
        <v>3</v>
      </c>
      <c r="E51" s="178">
        <v>15</v>
      </c>
      <c r="F51" s="178">
        <v>3</v>
      </c>
      <c r="G51" s="178">
        <v>1</v>
      </c>
      <c r="H51" s="178">
        <v>5</v>
      </c>
      <c r="I51" s="178">
        <v>9</v>
      </c>
      <c r="J51" s="178">
        <v>24</v>
      </c>
      <c r="K51"/>
      <c r="L51"/>
      <c r="M51"/>
      <c r="N51"/>
      <c r="O51"/>
      <c r="P51"/>
      <c r="Q51"/>
      <c r="R51"/>
      <c r="S51"/>
      <c r="T51"/>
      <c r="U51"/>
      <c r="V51"/>
      <c r="W51"/>
      <c r="X51"/>
    </row>
    <row r="52" spans="1:24" x14ac:dyDescent="0.25">
      <c r="A52"/>
      <c r="B52"/>
      <c r="C52"/>
      <c r="D52"/>
      <c r="E52"/>
      <c r="F52"/>
      <c r="G52"/>
      <c r="H52"/>
      <c r="I52"/>
      <c r="J52"/>
      <c r="K52"/>
      <c r="L52"/>
      <c r="M52"/>
      <c r="N52"/>
      <c r="O52"/>
      <c r="P52"/>
      <c r="Q52"/>
      <c r="R52"/>
      <c r="S52"/>
      <c r="T52"/>
      <c r="U52"/>
      <c r="V52"/>
      <c r="W52"/>
      <c r="X52"/>
    </row>
    <row r="53" spans="1:24" x14ac:dyDescent="0.25">
      <c r="A53"/>
      <c r="B53"/>
      <c r="C53"/>
      <c r="D53"/>
      <c r="E53"/>
      <c r="F53"/>
      <c r="G53"/>
      <c r="H53"/>
      <c r="I53"/>
      <c r="J53"/>
      <c r="K53"/>
      <c r="L53"/>
      <c r="M53"/>
      <c r="N53"/>
      <c r="O53"/>
      <c r="P53"/>
      <c r="Q53"/>
      <c r="R53"/>
      <c r="S53"/>
      <c r="T53"/>
      <c r="U53"/>
      <c r="V53"/>
      <c r="W53"/>
      <c r="X53"/>
    </row>
    <row r="54" spans="1:24" x14ac:dyDescent="0.25">
      <c r="A54"/>
      <c r="B54"/>
      <c r="C54"/>
      <c r="D54"/>
      <c r="E54"/>
      <c r="F54"/>
      <c r="G54"/>
      <c r="H54"/>
      <c r="I54"/>
      <c r="J54"/>
      <c r="K54"/>
      <c r="L54"/>
      <c r="M54"/>
      <c r="N54"/>
      <c r="O54"/>
      <c r="P54"/>
      <c r="Q54"/>
      <c r="R54"/>
      <c r="S54"/>
      <c r="T54"/>
      <c r="U54"/>
      <c r="V54"/>
      <c r="W54"/>
      <c r="X54"/>
    </row>
    <row r="55" spans="1:24" x14ac:dyDescent="0.25">
      <c r="A55"/>
      <c r="B55"/>
      <c r="C55"/>
      <c r="D55"/>
      <c r="E55"/>
      <c r="F55"/>
      <c r="G55"/>
      <c r="H55"/>
      <c r="I55"/>
      <c r="J55"/>
      <c r="K55"/>
      <c r="L55"/>
      <c r="M55"/>
      <c r="N55"/>
      <c r="O55"/>
      <c r="P55"/>
      <c r="Q55"/>
      <c r="R55"/>
      <c r="S55"/>
      <c r="T55"/>
      <c r="U55"/>
      <c r="V55"/>
      <c r="W55"/>
      <c r="X55"/>
    </row>
    <row r="56" spans="1:24" x14ac:dyDescent="0.25">
      <c r="A56"/>
      <c r="B56"/>
      <c r="C56"/>
      <c r="D56"/>
      <c r="E56"/>
      <c r="F56"/>
      <c r="G56"/>
      <c r="H56"/>
      <c r="I56"/>
      <c r="J56"/>
      <c r="K56"/>
      <c r="L56"/>
      <c r="M56"/>
      <c r="N56"/>
      <c r="O56"/>
      <c r="P56"/>
      <c r="Q56"/>
      <c r="R56"/>
      <c r="S56"/>
      <c r="T56"/>
      <c r="U56"/>
      <c r="V56"/>
      <c r="W56"/>
      <c r="X56"/>
    </row>
    <row r="57" spans="1:24" x14ac:dyDescent="0.25">
      <c r="A57"/>
      <c r="B57"/>
      <c r="C57"/>
      <c r="D57"/>
      <c r="E57"/>
      <c r="F57"/>
      <c r="G57"/>
      <c r="H57"/>
      <c r="I57"/>
      <c r="J57"/>
      <c r="K57"/>
      <c r="L57"/>
      <c r="M57"/>
      <c r="N57"/>
      <c r="O57"/>
      <c r="P57"/>
      <c r="Q57"/>
      <c r="R57"/>
      <c r="S57"/>
      <c r="T57"/>
      <c r="U57"/>
      <c r="V57"/>
      <c r="W57"/>
      <c r="X57"/>
    </row>
    <row r="58" spans="1:24" x14ac:dyDescent="0.25">
      <c r="A58"/>
      <c r="B58"/>
      <c r="C58"/>
      <c r="D58"/>
      <c r="E58"/>
      <c r="F58"/>
      <c r="G58"/>
      <c r="H58"/>
      <c r="I58"/>
      <c r="J58"/>
      <c r="K58"/>
      <c r="L58"/>
      <c r="M58"/>
      <c r="N58"/>
      <c r="O58"/>
      <c r="P58"/>
      <c r="Q58"/>
      <c r="R58"/>
      <c r="S58"/>
      <c r="T58"/>
      <c r="U58"/>
      <c r="V58"/>
      <c r="W58"/>
      <c r="X58"/>
    </row>
    <row r="59" spans="1:24" x14ac:dyDescent="0.25">
      <c r="A59"/>
      <c r="B59"/>
      <c r="C59"/>
      <c r="D59"/>
      <c r="E59"/>
      <c r="F59"/>
      <c r="G59"/>
      <c r="H59"/>
      <c r="I59"/>
      <c r="J59"/>
      <c r="K59"/>
      <c r="L59"/>
      <c r="M59"/>
      <c r="N59"/>
      <c r="O59"/>
      <c r="P59"/>
      <c r="Q59"/>
      <c r="R59"/>
      <c r="S59"/>
      <c r="T59"/>
      <c r="U59"/>
      <c r="V59"/>
      <c r="W59"/>
      <c r="X59"/>
    </row>
    <row r="60" spans="1:24" x14ac:dyDescent="0.25">
      <c r="A60"/>
      <c r="B60"/>
      <c r="C60"/>
      <c r="D60"/>
      <c r="E60"/>
      <c r="F60"/>
      <c r="G60"/>
      <c r="H60"/>
      <c r="I60"/>
      <c r="J60"/>
      <c r="K60"/>
      <c r="L60"/>
      <c r="M60"/>
      <c r="N60"/>
      <c r="O60"/>
      <c r="P60"/>
      <c r="Q60"/>
      <c r="R60"/>
      <c r="S60"/>
      <c r="T60"/>
      <c r="U60"/>
      <c r="V60"/>
      <c r="W60"/>
      <c r="X60"/>
    </row>
    <row r="61" spans="1:24" x14ac:dyDescent="0.25">
      <c r="A61"/>
      <c r="B61"/>
      <c r="C61"/>
      <c r="D61"/>
      <c r="E61"/>
      <c r="F61"/>
      <c r="G61"/>
      <c r="H61"/>
      <c r="I61"/>
      <c r="J61"/>
      <c r="K61"/>
      <c r="L61"/>
      <c r="M61"/>
      <c r="N61"/>
      <c r="O61"/>
      <c r="P61"/>
      <c r="Q61"/>
      <c r="R61"/>
      <c r="S61"/>
      <c r="T61"/>
      <c r="U61"/>
      <c r="V61"/>
      <c r="W61"/>
      <c r="X61"/>
    </row>
    <row r="62" spans="1:24" x14ac:dyDescent="0.25">
      <c r="A62"/>
      <c r="B62"/>
      <c r="C62"/>
      <c r="D62"/>
      <c r="E62"/>
      <c r="F62"/>
      <c r="G62"/>
      <c r="H62"/>
      <c r="I62"/>
      <c r="J62"/>
      <c r="K62"/>
      <c r="L62"/>
      <c r="M62"/>
      <c r="N62"/>
      <c r="O62"/>
      <c r="P62"/>
      <c r="Q62"/>
      <c r="R62"/>
      <c r="S62"/>
      <c r="T62"/>
      <c r="U62"/>
      <c r="V62"/>
      <c r="W62"/>
      <c r="X62"/>
    </row>
    <row r="63" spans="1:24" x14ac:dyDescent="0.25">
      <c r="A63"/>
      <c r="B63"/>
      <c r="C63"/>
      <c r="D63"/>
      <c r="E63"/>
      <c r="F63"/>
      <c r="G63"/>
      <c r="H63"/>
      <c r="I63"/>
      <c r="J63"/>
      <c r="K63"/>
      <c r="L63"/>
      <c r="M63"/>
      <c r="N63"/>
      <c r="O63"/>
      <c r="P63"/>
      <c r="Q63"/>
      <c r="R63"/>
      <c r="S63"/>
      <c r="T63"/>
      <c r="U63"/>
      <c r="V63"/>
      <c r="W63"/>
      <c r="X63"/>
    </row>
    <row r="64" spans="1:24" x14ac:dyDescent="0.25">
      <c r="A64"/>
      <c r="B64"/>
      <c r="C64"/>
      <c r="D64"/>
      <c r="E64"/>
      <c r="F64"/>
      <c r="G64"/>
      <c r="H64"/>
      <c r="I64"/>
      <c r="J64"/>
      <c r="K64"/>
      <c r="L64"/>
      <c r="M64"/>
      <c r="N64"/>
      <c r="O64"/>
      <c r="P64"/>
      <c r="Q64"/>
      <c r="R64"/>
      <c r="S64"/>
      <c r="T64"/>
      <c r="U64"/>
      <c r="V64"/>
      <c r="W64"/>
      <c r="X64"/>
    </row>
    <row r="65" spans="1:24" x14ac:dyDescent="0.25">
      <c r="A65"/>
      <c r="B65"/>
      <c r="C65"/>
      <c r="D65"/>
      <c r="E65"/>
      <c r="F65"/>
      <c r="G65"/>
      <c r="H65"/>
      <c r="I65"/>
      <c r="J65"/>
      <c r="K65"/>
      <c r="L65"/>
      <c r="M65"/>
      <c r="N65"/>
      <c r="O65"/>
      <c r="P65"/>
      <c r="Q65"/>
      <c r="R65"/>
      <c r="S65"/>
      <c r="T65"/>
      <c r="U65"/>
      <c r="V65"/>
      <c r="W65"/>
      <c r="X65"/>
    </row>
    <row r="66" spans="1:24" x14ac:dyDescent="0.25">
      <c r="A66"/>
      <c r="B66"/>
      <c r="C66"/>
      <c r="D66"/>
      <c r="E66"/>
      <c r="F66"/>
      <c r="G66"/>
      <c r="H66"/>
      <c r="I66"/>
      <c r="J66"/>
      <c r="K66"/>
      <c r="L66"/>
      <c r="M66"/>
      <c r="N66"/>
      <c r="O66"/>
      <c r="P66"/>
      <c r="Q66"/>
      <c r="R66"/>
      <c r="S66"/>
      <c r="T66"/>
      <c r="U66"/>
      <c r="V66"/>
      <c r="W66"/>
      <c r="X66"/>
    </row>
    <row r="67" spans="1:24" x14ac:dyDescent="0.25">
      <c r="A67"/>
      <c r="B67"/>
      <c r="C67"/>
      <c r="D67"/>
      <c r="E67"/>
      <c r="F67"/>
      <c r="G67"/>
      <c r="H67"/>
      <c r="I67"/>
      <c r="J67"/>
      <c r="K67"/>
      <c r="L67"/>
      <c r="M67"/>
      <c r="N67"/>
      <c r="O67"/>
      <c r="P67"/>
      <c r="Q67"/>
      <c r="R67"/>
      <c r="S67"/>
      <c r="T67"/>
      <c r="U67"/>
      <c r="V67"/>
      <c r="W67"/>
      <c r="X67"/>
    </row>
    <row r="68" spans="1:24" x14ac:dyDescent="0.25">
      <c r="A68"/>
      <c r="B68"/>
      <c r="C68"/>
      <c r="D68"/>
      <c r="E68"/>
      <c r="F68"/>
      <c r="G68"/>
      <c r="H68"/>
      <c r="I68"/>
      <c r="J68"/>
      <c r="K68"/>
      <c r="L68"/>
      <c r="M68"/>
      <c r="N68"/>
      <c r="O68"/>
      <c r="P68"/>
      <c r="Q68"/>
      <c r="R68"/>
      <c r="S68"/>
      <c r="T68"/>
      <c r="U68"/>
      <c r="V68"/>
      <c r="W68"/>
      <c r="X68"/>
    </row>
    <row r="69" spans="1:24" x14ac:dyDescent="0.25">
      <c r="A69"/>
      <c r="B69"/>
      <c r="C69"/>
      <c r="D69"/>
      <c r="E69"/>
      <c r="F69"/>
      <c r="G69"/>
      <c r="H69"/>
      <c r="I69"/>
      <c r="J69"/>
      <c r="K69"/>
      <c r="L69"/>
      <c r="M69"/>
      <c r="N69"/>
      <c r="O69"/>
      <c r="P69"/>
      <c r="Q69"/>
      <c r="R69"/>
      <c r="S69"/>
      <c r="T69"/>
      <c r="U69"/>
      <c r="V69"/>
      <c r="W69"/>
      <c r="X69"/>
    </row>
    <row r="70" spans="1:24" x14ac:dyDescent="0.25">
      <c r="A70"/>
      <c r="B70"/>
      <c r="C70"/>
      <c r="D70"/>
      <c r="E70"/>
      <c r="F70"/>
      <c r="G70"/>
      <c r="H70"/>
      <c r="I70"/>
      <c r="J70"/>
      <c r="K70"/>
      <c r="L70"/>
      <c r="M70"/>
      <c r="N70"/>
      <c r="O70"/>
      <c r="P70"/>
      <c r="Q70"/>
      <c r="R70"/>
      <c r="S70"/>
      <c r="T70"/>
      <c r="U70"/>
      <c r="V70"/>
      <c r="W70"/>
      <c r="X70"/>
    </row>
    <row r="71" spans="1:24" x14ac:dyDescent="0.25">
      <c r="A71"/>
      <c r="B71"/>
      <c r="C71"/>
      <c r="D71"/>
      <c r="E71"/>
      <c r="F71"/>
      <c r="G71"/>
      <c r="H71"/>
      <c r="I71"/>
      <c r="J71"/>
      <c r="K71"/>
      <c r="L71"/>
      <c r="M71"/>
      <c r="N71"/>
      <c r="O71"/>
      <c r="P71"/>
      <c r="Q71"/>
      <c r="R71"/>
      <c r="S71"/>
      <c r="T71"/>
      <c r="U71"/>
      <c r="V71"/>
      <c r="W71"/>
      <c r="X71"/>
    </row>
    <row r="72" spans="1:24" x14ac:dyDescent="0.25">
      <c r="A72"/>
      <c r="B72"/>
      <c r="C72"/>
      <c r="D72"/>
      <c r="E72"/>
      <c r="F72"/>
      <c r="G72"/>
      <c r="H72"/>
      <c r="I72"/>
      <c r="J72"/>
      <c r="K72"/>
      <c r="L72" s="182"/>
      <c r="M72" s="182"/>
      <c r="N72" s="182"/>
      <c r="O72" s="182"/>
      <c r="P72" s="182"/>
      <c r="Q72" s="182"/>
      <c r="R72" s="182"/>
      <c r="S72"/>
      <c r="T72"/>
      <c r="U72"/>
      <c r="V72"/>
      <c r="W72"/>
      <c r="X72"/>
    </row>
    <row r="73" spans="1:24" x14ac:dyDescent="0.25">
      <c r="A73"/>
      <c r="B73"/>
      <c r="C73"/>
      <c r="D73"/>
      <c r="E73"/>
      <c r="F73"/>
      <c r="G73"/>
      <c r="H73"/>
      <c r="I73"/>
      <c r="J73"/>
      <c r="K73"/>
      <c r="L73" s="182"/>
      <c r="M73" s="182"/>
      <c r="N73" s="182"/>
      <c r="O73" s="182"/>
      <c r="P73" s="182"/>
      <c r="Q73" s="182"/>
      <c r="R73" s="182"/>
      <c r="S73"/>
      <c r="T73"/>
      <c r="U73"/>
      <c r="V73"/>
      <c r="W73"/>
      <c r="X73"/>
    </row>
    <row r="74" spans="1:24" x14ac:dyDescent="0.25">
      <c r="A74"/>
      <c r="B74"/>
      <c r="C74"/>
      <c r="D74"/>
      <c r="E74"/>
      <c r="F74"/>
      <c r="G74"/>
      <c r="H74"/>
      <c r="I74"/>
      <c r="J74"/>
      <c r="K74"/>
      <c r="L74" s="182"/>
      <c r="M74" s="182"/>
      <c r="N74" s="182"/>
      <c r="O74" s="182"/>
      <c r="P74" s="182"/>
      <c r="Q74" s="182"/>
      <c r="R74" s="182"/>
      <c r="S74"/>
      <c r="T74"/>
      <c r="U74"/>
      <c r="V74"/>
      <c r="W74"/>
      <c r="X74"/>
    </row>
    <row r="75" spans="1:24" x14ac:dyDescent="0.25">
      <c r="A75"/>
      <c r="B75"/>
      <c r="C75"/>
      <c r="D75"/>
      <c r="E75"/>
      <c r="F75"/>
      <c r="G75"/>
      <c r="H75"/>
      <c r="I75"/>
      <c r="J75"/>
      <c r="K75"/>
      <c r="L75" s="182"/>
      <c r="M75" s="182"/>
      <c r="N75" s="182"/>
      <c r="O75" s="182"/>
      <c r="P75" s="182"/>
      <c r="Q75" s="182"/>
      <c r="R75" s="182"/>
      <c r="S75"/>
      <c r="T75"/>
      <c r="U75"/>
      <c r="V75"/>
      <c r="W75"/>
      <c r="X75"/>
    </row>
    <row r="76" spans="1:24" x14ac:dyDescent="0.25">
      <c r="A76"/>
      <c r="B76"/>
      <c r="C76"/>
      <c r="D76"/>
      <c r="E76"/>
      <c r="F76"/>
      <c r="G76"/>
      <c r="H76"/>
      <c r="I76"/>
      <c r="J76"/>
      <c r="K76"/>
      <c r="L76" s="182"/>
      <c r="M76" s="182"/>
      <c r="N76" s="182"/>
      <c r="O76" s="182"/>
      <c r="P76" s="182"/>
      <c r="Q76" s="182"/>
      <c r="R76" s="182"/>
      <c r="S76"/>
      <c r="T76"/>
      <c r="U76"/>
      <c r="V76"/>
      <c r="W76"/>
      <c r="X76"/>
    </row>
    <row r="77" spans="1:24" x14ac:dyDescent="0.25">
      <c r="A77"/>
      <c r="B77"/>
      <c r="C77"/>
      <c r="D77"/>
      <c r="E77"/>
      <c r="F77"/>
      <c r="G77"/>
      <c r="H77"/>
      <c r="I77"/>
      <c r="J77"/>
      <c r="K77"/>
      <c r="L77" s="182"/>
      <c r="M77" s="182"/>
      <c r="N77" s="182"/>
      <c r="O77" s="182"/>
      <c r="P77" s="182"/>
      <c r="Q77" s="182"/>
      <c r="R77" s="182"/>
      <c r="S77"/>
      <c r="T77"/>
      <c r="U77"/>
      <c r="V77"/>
      <c r="W77"/>
      <c r="X77"/>
    </row>
    <row r="78" spans="1:24" x14ac:dyDescent="0.25">
      <c r="A78"/>
      <c r="B78"/>
      <c r="C78"/>
      <c r="D78"/>
      <c r="E78"/>
      <c r="F78"/>
      <c r="G78"/>
      <c r="H78"/>
      <c r="I78"/>
      <c r="J78"/>
      <c r="K78"/>
      <c r="L78" s="182"/>
      <c r="M78" s="182"/>
      <c r="N78" s="182"/>
      <c r="O78" s="182"/>
      <c r="P78" s="182"/>
      <c r="Q78" s="182"/>
      <c r="R78" s="182"/>
      <c r="S78"/>
      <c r="T78"/>
      <c r="U78"/>
      <c r="V78"/>
      <c r="W78"/>
      <c r="X78"/>
    </row>
    <row r="79" spans="1:24" x14ac:dyDescent="0.25">
      <c r="A79"/>
      <c r="B79"/>
      <c r="C79"/>
      <c r="D79"/>
      <c r="E79"/>
      <c r="F79"/>
      <c r="G79"/>
      <c r="H79"/>
      <c r="I79"/>
      <c r="J79"/>
      <c r="K79"/>
      <c r="L79" s="182"/>
      <c r="M79" s="182"/>
      <c r="N79" s="182"/>
      <c r="O79" s="182"/>
      <c r="P79" s="182"/>
      <c r="Q79" s="182"/>
      <c r="R79" s="182"/>
      <c r="S79"/>
      <c r="T79"/>
      <c r="U79"/>
      <c r="V79"/>
      <c r="W79"/>
      <c r="X79"/>
    </row>
    <row r="80" spans="1:24" x14ac:dyDescent="0.25">
      <c r="A80"/>
      <c r="B80"/>
      <c r="C80"/>
      <c r="D80"/>
      <c r="E80"/>
      <c r="F80"/>
      <c r="G80"/>
      <c r="H80"/>
      <c r="I80"/>
      <c r="J80"/>
      <c r="K80"/>
      <c r="L80" s="182"/>
      <c r="M80" s="182"/>
      <c r="N80" s="182"/>
      <c r="O80" s="182"/>
      <c r="P80" s="182"/>
      <c r="Q80" s="182"/>
      <c r="R80" s="182"/>
      <c r="S80"/>
      <c r="T80"/>
      <c r="U80"/>
      <c r="V80"/>
      <c r="W80"/>
      <c r="X80"/>
    </row>
    <row r="81" spans="1:24" x14ac:dyDescent="0.25">
      <c r="A81"/>
      <c r="B81"/>
      <c r="C81"/>
      <c r="D81"/>
      <c r="E81"/>
      <c r="F81"/>
      <c r="G81"/>
      <c r="H81"/>
      <c r="I81"/>
      <c r="J81"/>
      <c r="K81"/>
      <c r="L81" s="182"/>
      <c r="M81" s="182"/>
      <c r="N81" s="182"/>
      <c r="O81" s="182"/>
      <c r="P81" s="182"/>
      <c r="Q81" s="182"/>
      <c r="R81" s="182"/>
      <c r="S81"/>
      <c r="T81"/>
      <c r="U81"/>
      <c r="V81"/>
      <c r="W81"/>
      <c r="X81"/>
    </row>
    <row r="82" spans="1:24" x14ac:dyDescent="0.25">
      <c r="A82"/>
      <c r="B82"/>
      <c r="C82"/>
      <c r="D82"/>
      <c r="E82"/>
      <c r="F82"/>
      <c r="G82"/>
      <c r="H82"/>
      <c r="I82"/>
      <c r="J82"/>
      <c r="K82"/>
      <c r="L82" s="182"/>
      <c r="M82" s="182"/>
      <c r="N82" s="182"/>
      <c r="O82" s="182"/>
      <c r="P82" s="182"/>
      <c r="Q82" s="182"/>
      <c r="R82" s="182"/>
      <c r="S82"/>
      <c r="T82"/>
      <c r="U82"/>
      <c r="V82"/>
      <c r="W82"/>
      <c r="X82"/>
    </row>
    <row r="83" spans="1:24" x14ac:dyDescent="0.25">
      <c r="A83"/>
      <c r="B83"/>
      <c r="C83"/>
      <c r="D83"/>
      <c r="E83"/>
      <c r="F83"/>
      <c r="G83"/>
      <c r="H83"/>
      <c r="I83"/>
      <c r="J83"/>
      <c r="K83"/>
      <c r="L83" s="182"/>
      <c r="M83" s="182"/>
      <c r="N83" s="182"/>
      <c r="O83" s="182"/>
      <c r="P83" s="182"/>
      <c r="Q83" s="182"/>
      <c r="R83" s="182"/>
      <c r="S83"/>
      <c r="T83"/>
      <c r="U83"/>
      <c r="V83"/>
      <c r="W83"/>
      <c r="X83"/>
    </row>
    <row r="84" spans="1:24" x14ac:dyDescent="0.25">
      <c r="A84"/>
      <c r="B84"/>
      <c r="C84"/>
      <c r="D84"/>
      <c r="E84"/>
      <c r="F84"/>
      <c r="G84"/>
      <c r="H84"/>
      <c r="I84"/>
      <c r="J84"/>
      <c r="K84"/>
      <c r="L84" s="182"/>
      <c r="M84" s="182"/>
      <c r="N84" s="182"/>
      <c r="O84" s="182"/>
      <c r="P84" s="182"/>
      <c r="Q84" s="182"/>
      <c r="R84" s="182"/>
      <c r="S84"/>
      <c r="T84"/>
      <c r="U84"/>
      <c r="V84"/>
      <c r="W84"/>
      <c r="X84"/>
    </row>
    <row r="85" spans="1:24" x14ac:dyDescent="0.25">
      <c r="A85"/>
      <c r="B85"/>
      <c r="C85"/>
      <c r="D85"/>
      <c r="E85"/>
      <c r="F85"/>
      <c r="G85"/>
      <c r="H85"/>
      <c r="I85"/>
      <c r="J85"/>
      <c r="K85"/>
      <c r="L85" s="182"/>
      <c r="M85" s="182"/>
      <c r="N85" s="182"/>
      <c r="O85" s="182"/>
      <c r="P85" s="182"/>
      <c r="Q85" s="182"/>
      <c r="R85" s="182"/>
      <c r="S85"/>
      <c r="T85"/>
      <c r="U85"/>
      <c r="V85"/>
      <c r="W85"/>
      <c r="X85"/>
    </row>
    <row r="86" spans="1:24" x14ac:dyDescent="0.25">
      <c r="A86"/>
      <c r="B86"/>
      <c r="C86"/>
      <c r="D86"/>
      <c r="E86"/>
      <c r="F86"/>
      <c r="G86"/>
      <c r="H86"/>
      <c r="I86"/>
      <c r="J86"/>
      <c r="K86"/>
      <c r="L86" s="182"/>
      <c r="M86" s="182"/>
      <c r="N86" s="182"/>
      <c r="O86" s="182"/>
      <c r="P86" s="182"/>
      <c r="Q86" s="182"/>
      <c r="R86" s="182"/>
      <c r="S86"/>
      <c r="T86"/>
      <c r="U86"/>
      <c r="V86"/>
      <c r="W86"/>
      <c r="X86"/>
    </row>
    <row r="87" spans="1:24" x14ac:dyDescent="0.25">
      <c r="A87"/>
      <c r="B87"/>
      <c r="C87"/>
      <c r="D87"/>
      <c r="E87"/>
      <c r="F87"/>
      <c r="G87"/>
      <c r="H87"/>
      <c r="I87"/>
      <c r="J87"/>
      <c r="K87"/>
      <c r="L87" s="182"/>
      <c r="M87" s="182"/>
      <c r="N87" s="182"/>
      <c r="O87" s="182"/>
      <c r="P87" s="182"/>
      <c r="Q87" s="182"/>
      <c r="R87" s="182"/>
      <c r="S87"/>
      <c r="T87"/>
      <c r="U87"/>
      <c r="V87"/>
      <c r="W87"/>
      <c r="X87"/>
    </row>
    <row r="88" spans="1:24" x14ac:dyDescent="0.25">
      <c r="A88"/>
      <c r="B88"/>
      <c r="C88"/>
      <c r="D88"/>
      <c r="E88"/>
      <c r="F88"/>
      <c r="G88"/>
      <c r="H88"/>
      <c r="I88"/>
      <c r="J88"/>
      <c r="K88"/>
      <c r="L88" s="182"/>
      <c r="M88" s="182"/>
      <c r="N88" s="182"/>
      <c r="O88" s="182"/>
      <c r="P88" s="182"/>
      <c r="Q88" s="182"/>
      <c r="R88" s="182"/>
      <c r="S88"/>
      <c r="T88"/>
      <c r="U88"/>
      <c r="V88"/>
      <c r="W88"/>
      <c r="X88"/>
    </row>
    <row r="89" spans="1:24" x14ac:dyDescent="0.25">
      <c r="A89"/>
      <c r="B89"/>
      <c r="C89"/>
      <c r="D89"/>
      <c r="E89"/>
      <c r="F89"/>
      <c r="G89"/>
      <c r="H89"/>
      <c r="I89"/>
      <c r="J89"/>
      <c r="K89"/>
      <c r="L89" s="182"/>
      <c r="M89" s="182"/>
      <c r="N89" s="182"/>
      <c r="O89" s="182"/>
      <c r="P89" s="182"/>
      <c r="Q89" s="182"/>
      <c r="R89" s="182"/>
      <c r="S89"/>
      <c r="T89"/>
      <c r="U89"/>
      <c r="V89"/>
      <c r="W89"/>
      <c r="X89"/>
    </row>
    <row r="90" spans="1:24" x14ac:dyDescent="0.25">
      <c r="A90"/>
      <c r="B90"/>
      <c r="C90"/>
      <c r="D90"/>
      <c r="E90"/>
      <c r="F90"/>
      <c r="G90"/>
      <c r="H90"/>
      <c r="I90"/>
      <c r="J90"/>
      <c r="K90"/>
      <c r="L90" s="182"/>
      <c r="M90" s="182"/>
      <c r="N90" s="182"/>
      <c r="O90" s="182"/>
      <c r="P90" s="182"/>
      <c r="Q90" s="182"/>
      <c r="R90" s="182"/>
      <c r="S90"/>
      <c r="T90"/>
      <c r="U90"/>
      <c r="V90"/>
      <c r="W90"/>
      <c r="X90"/>
    </row>
    <row r="91" spans="1:24" x14ac:dyDescent="0.25">
      <c r="A91"/>
      <c r="B91"/>
      <c r="C91"/>
      <c r="D91"/>
      <c r="E91"/>
      <c r="F91"/>
      <c r="G91"/>
      <c r="H91"/>
      <c r="I91"/>
      <c r="J91"/>
      <c r="K91"/>
      <c r="L91" s="182"/>
      <c r="M91" s="182"/>
      <c r="N91" s="182"/>
      <c r="O91" s="182"/>
      <c r="P91" s="182"/>
      <c r="Q91" s="182"/>
      <c r="R91" s="182"/>
      <c r="S91"/>
      <c r="T91"/>
      <c r="U91"/>
      <c r="V91"/>
      <c r="W91"/>
      <c r="X91"/>
    </row>
    <row r="92" spans="1:24" x14ac:dyDescent="0.25">
      <c r="A92"/>
      <c r="B92"/>
      <c r="C92"/>
      <c r="D92"/>
      <c r="E92"/>
      <c r="F92"/>
      <c r="G92"/>
      <c r="H92"/>
      <c r="I92"/>
      <c r="J92"/>
      <c r="K92"/>
      <c r="L92" s="182"/>
      <c r="M92" s="182"/>
      <c r="N92" s="182"/>
      <c r="O92" s="182"/>
      <c r="P92" s="182"/>
      <c r="Q92" s="182"/>
      <c r="R92" s="182"/>
      <c r="S92"/>
      <c r="T92"/>
      <c r="U92"/>
      <c r="V92"/>
      <c r="W92"/>
      <c r="X92"/>
    </row>
    <row r="93" spans="1:24" x14ac:dyDescent="0.25">
      <c r="A93"/>
      <c r="B93"/>
      <c r="C93"/>
      <c r="D93"/>
      <c r="E93"/>
      <c r="F93"/>
      <c r="G93"/>
      <c r="H93"/>
      <c r="I93"/>
      <c r="J93"/>
      <c r="K93"/>
      <c r="L93" s="182"/>
      <c r="M93" s="182"/>
      <c r="N93" s="182"/>
      <c r="O93" s="182"/>
      <c r="P93" s="182"/>
      <c r="Q93" s="182"/>
      <c r="R93" s="182"/>
      <c r="S93"/>
      <c r="T93"/>
      <c r="U93"/>
      <c r="V93"/>
      <c r="W93"/>
      <c r="X93"/>
    </row>
    <row r="94" spans="1:24" x14ac:dyDescent="0.25">
      <c r="A94"/>
      <c r="B94"/>
      <c r="C94"/>
      <c r="D94"/>
      <c r="E94"/>
      <c r="F94"/>
      <c r="G94"/>
      <c r="H94"/>
      <c r="I94"/>
      <c r="J94"/>
      <c r="K94"/>
    </row>
    <row r="95" spans="1:24" x14ac:dyDescent="0.25">
      <c r="A95"/>
      <c r="B95"/>
      <c r="C95"/>
      <c r="D95"/>
      <c r="E95"/>
      <c r="F95"/>
      <c r="G95"/>
      <c r="H95"/>
      <c r="I95"/>
      <c r="J95"/>
      <c r="K95"/>
    </row>
    <row r="96" spans="1:24" x14ac:dyDescent="0.25">
      <c r="A96"/>
      <c r="B96"/>
      <c r="C96"/>
      <c r="D96"/>
      <c r="E96"/>
      <c r="F96"/>
      <c r="G96"/>
      <c r="H96"/>
      <c r="I96"/>
      <c r="J96"/>
      <c r="K96"/>
    </row>
    <row r="97" spans="1:11" x14ac:dyDescent="0.25">
      <c r="A97"/>
      <c r="B97"/>
      <c r="C97"/>
      <c r="D97"/>
      <c r="E97"/>
      <c r="F97"/>
      <c r="G97"/>
      <c r="H97"/>
      <c r="I97"/>
      <c r="J97"/>
      <c r="K97"/>
    </row>
    <row r="98" spans="1:11" x14ac:dyDescent="0.25">
      <c r="A98"/>
      <c r="B98"/>
      <c r="C98"/>
      <c r="D98"/>
      <c r="E98"/>
      <c r="F98"/>
      <c r="G98"/>
      <c r="H98"/>
      <c r="I98"/>
      <c r="J98"/>
      <c r="K98"/>
    </row>
    <row r="99" spans="1:11" x14ac:dyDescent="0.25">
      <c r="A99"/>
      <c r="B99"/>
      <c r="C99"/>
      <c r="D99"/>
      <c r="E99"/>
      <c r="F99"/>
      <c r="G99"/>
      <c r="H99"/>
      <c r="I99"/>
      <c r="J99"/>
      <c r="K99"/>
    </row>
    <row r="100" spans="1:11" x14ac:dyDescent="0.25">
      <c r="A100"/>
      <c r="B100"/>
      <c r="C100"/>
      <c r="D100"/>
      <c r="E100"/>
      <c r="F100"/>
      <c r="G100"/>
      <c r="H100"/>
      <c r="I100"/>
      <c r="J100"/>
      <c r="K100"/>
    </row>
    <row r="101" spans="1:11" x14ac:dyDescent="0.25">
      <c r="A101"/>
      <c r="B101"/>
      <c r="C101"/>
      <c r="D101"/>
      <c r="E101"/>
      <c r="F101"/>
      <c r="G101"/>
      <c r="H101"/>
      <c r="I101"/>
      <c r="J101"/>
      <c r="K101"/>
    </row>
    <row r="102" spans="1:11" x14ac:dyDescent="0.25">
      <c r="A102"/>
      <c r="B102"/>
      <c r="C102"/>
      <c r="D102"/>
      <c r="E102"/>
      <c r="F102"/>
      <c r="G102"/>
      <c r="H102"/>
      <c r="I102"/>
      <c r="J102"/>
      <c r="K102"/>
    </row>
    <row r="103" spans="1:11" x14ac:dyDescent="0.25">
      <c r="A103"/>
      <c r="B103"/>
      <c r="C103"/>
      <c r="D103"/>
      <c r="E103"/>
      <c r="F103"/>
      <c r="G103"/>
      <c r="H103"/>
      <c r="I103"/>
      <c r="J103"/>
      <c r="K103"/>
    </row>
    <row r="104" spans="1:11" x14ac:dyDescent="0.25">
      <c r="A104"/>
      <c r="B104"/>
      <c r="C104"/>
      <c r="D104"/>
      <c r="E104"/>
      <c r="F104"/>
      <c r="G104"/>
      <c r="H104"/>
      <c r="I104"/>
      <c r="J104"/>
      <c r="K104"/>
    </row>
    <row r="105" spans="1:11" x14ac:dyDescent="0.25">
      <c r="A105"/>
      <c r="B105"/>
      <c r="C105"/>
      <c r="D105"/>
      <c r="E105"/>
      <c r="F105"/>
      <c r="G105"/>
      <c r="H105"/>
      <c r="I105"/>
      <c r="J105"/>
      <c r="K105"/>
    </row>
    <row r="106" spans="1:11" x14ac:dyDescent="0.25">
      <c r="A106"/>
      <c r="B106"/>
      <c r="C106"/>
      <c r="D106"/>
      <c r="E106"/>
      <c r="F106"/>
      <c r="G106"/>
      <c r="H106"/>
      <c r="I106"/>
      <c r="J106"/>
      <c r="K106"/>
    </row>
    <row r="107" spans="1:11" x14ac:dyDescent="0.25">
      <c r="A107"/>
      <c r="B107"/>
      <c r="C107"/>
      <c r="D107"/>
      <c r="E107"/>
      <c r="F107"/>
      <c r="G107"/>
      <c r="H107"/>
      <c r="I107"/>
      <c r="J107"/>
      <c r="K107"/>
    </row>
    <row r="108" spans="1:11" x14ac:dyDescent="0.25">
      <c r="A108"/>
      <c r="B108"/>
      <c r="C108"/>
      <c r="D108"/>
      <c r="E108"/>
      <c r="F108"/>
      <c r="G108"/>
      <c r="H108"/>
      <c r="I108"/>
      <c r="J108"/>
      <c r="K108"/>
    </row>
    <row r="109" spans="1:11" x14ac:dyDescent="0.25">
      <c r="A109"/>
      <c r="B109"/>
      <c r="C109"/>
      <c r="D109"/>
      <c r="E109"/>
      <c r="F109"/>
      <c r="G109"/>
      <c r="H109"/>
      <c r="I109"/>
      <c r="J109"/>
      <c r="K109"/>
    </row>
    <row r="110" spans="1:11" x14ac:dyDescent="0.25">
      <c r="A110"/>
      <c r="B110"/>
      <c r="C110"/>
      <c r="D110"/>
      <c r="E110"/>
      <c r="F110"/>
      <c r="G110"/>
      <c r="H110"/>
      <c r="I110"/>
      <c r="J110"/>
      <c r="K110"/>
    </row>
    <row r="111" spans="1:11" x14ac:dyDescent="0.25">
      <c r="A111"/>
      <c r="B111"/>
      <c r="C111"/>
      <c r="D111"/>
      <c r="E111"/>
      <c r="F111"/>
      <c r="G111"/>
      <c r="H111"/>
      <c r="I111"/>
      <c r="J111"/>
      <c r="K111"/>
    </row>
    <row r="112" spans="1:11" x14ac:dyDescent="0.25">
      <c r="A112"/>
      <c r="B112" s="184"/>
      <c r="C112" s="184"/>
      <c r="D112" s="184"/>
      <c r="E112" s="184"/>
      <c r="F112" s="184"/>
      <c r="G112"/>
      <c r="H112"/>
    </row>
    <row r="113" spans="1:8" x14ac:dyDescent="0.25">
      <c r="A113"/>
      <c r="B113" s="184"/>
      <c r="C113" s="184"/>
      <c r="D113" s="184"/>
      <c r="E113" s="184"/>
      <c r="F113" s="184"/>
      <c r="G113"/>
      <c r="H113"/>
    </row>
    <row r="114" spans="1:8" x14ac:dyDescent="0.25">
      <c r="A114"/>
      <c r="B114" s="184"/>
      <c r="C114" s="184"/>
      <c r="D114" s="184"/>
      <c r="E114" s="184"/>
      <c r="F114" s="184"/>
      <c r="G114"/>
      <c r="H114"/>
    </row>
    <row r="115" spans="1:8" x14ac:dyDescent="0.25">
      <c r="A115"/>
      <c r="B115" s="184"/>
      <c r="C115" s="184"/>
      <c r="D115" s="184"/>
      <c r="E115" s="184"/>
      <c r="F115" s="184"/>
      <c r="G115"/>
      <c r="H115"/>
    </row>
    <row r="116" spans="1:8" x14ac:dyDescent="0.25">
      <c r="A116"/>
      <c r="B116" s="184"/>
      <c r="C116" s="184"/>
      <c r="D116" s="184"/>
      <c r="E116" s="184"/>
      <c r="F116" s="184"/>
      <c r="G116"/>
      <c r="H116"/>
    </row>
    <row r="117" spans="1:8" x14ac:dyDescent="0.25">
      <c r="A117"/>
      <c r="B117" s="184"/>
      <c r="C117" s="184"/>
      <c r="D117" s="184"/>
      <c r="E117" s="184"/>
      <c r="F117" s="184"/>
      <c r="G117"/>
      <c r="H117"/>
    </row>
    <row r="118" spans="1:8" x14ac:dyDescent="0.25">
      <c r="A118"/>
      <c r="B118" s="184"/>
      <c r="C118" s="184"/>
      <c r="D118" s="184"/>
      <c r="E118" s="184"/>
      <c r="F118" s="184"/>
      <c r="G118"/>
      <c r="H118"/>
    </row>
    <row r="119" spans="1:8" x14ac:dyDescent="0.25">
      <c r="A119"/>
      <c r="B119" s="184"/>
      <c r="C119" s="184"/>
      <c r="D119" s="184"/>
      <c r="E119" s="184"/>
      <c r="F119" s="184"/>
      <c r="G119"/>
      <c r="H119"/>
    </row>
    <row r="120" spans="1:8" x14ac:dyDescent="0.25">
      <c r="A120"/>
      <c r="B120" s="184"/>
      <c r="C120" s="184"/>
      <c r="D120" s="184"/>
      <c r="E120" s="184"/>
      <c r="F120" s="184"/>
      <c r="G120"/>
      <c r="H120"/>
    </row>
    <row r="121" spans="1:8" x14ac:dyDescent="0.25">
      <c r="A121"/>
      <c r="B121" s="184"/>
      <c r="C121" s="184"/>
      <c r="D121" s="184"/>
      <c r="E121" s="184"/>
      <c r="F121" s="184"/>
      <c r="G121"/>
      <c r="H121"/>
    </row>
    <row r="122" spans="1:8" x14ac:dyDescent="0.25">
      <c r="A122"/>
      <c r="B122" s="184"/>
      <c r="C122" s="184"/>
      <c r="D122" s="184"/>
      <c r="E122" s="184"/>
      <c r="F122" s="184"/>
      <c r="G122"/>
      <c r="H122"/>
    </row>
    <row r="123" spans="1:8" x14ac:dyDescent="0.25">
      <c r="A123"/>
      <c r="B123" s="184"/>
      <c r="C123" s="184"/>
      <c r="D123" s="184"/>
      <c r="E123" s="184"/>
      <c r="F123" s="184"/>
      <c r="G123"/>
      <c r="H123"/>
    </row>
    <row r="124" spans="1:8" x14ac:dyDescent="0.25">
      <c r="A124"/>
      <c r="B124" s="184"/>
      <c r="C124" s="184"/>
      <c r="D124" s="184"/>
      <c r="E124" s="184"/>
      <c r="F124" s="184"/>
      <c r="G124"/>
      <c r="H124"/>
    </row>
    <row r="125" spans="1:8" x14ac:dyDescent="0.25">
      <c r="A125"/>
      <c r="B125" s="184"/>
      <c r="C125" s="184"/>
      <c r="D125" s="184"/>
      <c r="E125" s="184"/>
      <c r="F125" s="184"/>
      <c r="G125"/>
      <c r="H125"/>
    </row>
    <row r="126" spans="1:8" x14ac:dyDescent="0.25">
      <c r="A126"/>
      <c r="B126" s="184"/>
      <c r="C126" s="184"/>
      <c r="D126" s="184"/>
      <c r="E126" s="184"/>
      <c r="F126" s="184"/>
      <c r="G126"/>
      <c r="H126"/>
    </row>
    <row r="127" spans="1:8" x14ac:dyDescent="0.25">
      <c r="A127"/>
      <c r="B127" s="184"/>
      <c r="C127" s="184"/>
      <c r="D127" s="184"/>
      <c r="E127" s="184"/>
      <c r="F127" s="184"/>
      <c r="G127"/>
      <c r="H127"/>
    </row>
    <row r="128" spans="1:8" x14ac:dyDescent="0.25">
      <c r="A128"/>
      <c r="B128" s="184"/>
      <c r="C128" s="184"/>
      <c r="D128" s="184"/>
      <c r="E128" s="184"/>
      <c r="F128" s="184"/>
      <c r="G128"/>
      <c r="H128"/>
    </row>
    <row r="129" spans="1:8" x14ac:dyDescent="0.25">
      <c r="A129"/>
      <c r="B129" s="184"/>
      <c r="C129" s="184"/>
      <c r="D129" s="184"/>
      <c r="E129" s="184"/>
      <c r="F129" s="184"/>
      <c r="G129"/>
      <c r="H129"/>
    </row>
    <row r="130" spans="1:8" x14ac:dyDescent="0.25">
      <c r="A130"/>
      <c r="B130" s="184"/>
      <c r="C130" s="184"/>
      <c r="D130" s="184"/>
      <c r="E130" s="184"/>
      <c r="F130" s="184"/>
      <c r="G130"/>
      <c r="H130"/>
    </row>
    <row r="131" spans="1:8" x14ac:dyDescent="0.25">
      <c r="A131"/>
      <c r="B131" s="184"/>
      <c r="C131" s="184"/>
      <c r="D131" s="184"/>
      <c r="E131" s="184"/>
      <c r="F131" s="184"/>
      <c r="G131"/>
      <c r="H131"/>
    </row>
    <row r="132" spans="1:8" x14ac:dyDescent="0.25">
      <c r="A132"/>
      <c r="B132" s="184"/>
      <c r="C132" s="184"/>
      <c r="D132" s="184"/>
      <c r="E132" s="184"/>
      <c r="F132" s="184"/>
      <c r="G132"/>
      <c r="H132"/>
    </row>
  </sheetData>
  <printOptions horizontalCentered="1"/>
  <pageMargins left="0.31496062992125984" right="0.31496062992125984" top="0.35433070866141736" bottom="0.35433070866141736" header="0.31496062992125984" footer="0.31496062992125984"/>
  <pageSetup paperSize="9" scale="7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
  <sheetViews>
    <sheetView workbookViewId="0">
      <selection activeCell="F23" sqref="F23"/>
    </sheetView>
  </sheetViews>
  <sheetFormatPr baseColWidth="10" defaultRowHeight="15" x14ac:dyDescent="0.25"/>
  <cols>
    <col min="6" max="6" width="14.28515625" customWidth="1"/>
    <col min="8" max="8" width="27.42578125" customWidth="1"/>
    <col min="11" max="12" width="11.5703125" customWidth="1"/>
    <col min="14" max="14" width="17.5703125" customWidth="1"/>
    <col min="18" max="18" width="19.28515625" customWidth="1"/>
    <col min="30" max="30" width="12.7109375" customWidth="1"/>
  </cols>
  <sheetData>
    <row r="1" spans="1:30" x14ac:dyDescent="0.25">
      <c r="A1" t="s">
        <v>178</v>
      </c>
      <c r="B1" t="s">
        <v>461</v>
      </c>
      <c r="C1" t="s">
        <v>37</v>
      </c>
      <c r="D1" t="s">
        <v>179</v>
      </c>
      <c r="E1" t="s">
        <v>4</v>
      </c>
      <c r="F1" t="s">
        <v>460</v>
      </c>
      <c r="G1" t="s">
        <v>199</v>
      </c>
      <c r="H1" t="s">
        <v>180</v>
      </c>
      <c r="I1" t="s">
        <v>200</v>
      </c>
      <c r="J1" t="s">
        <v>201</v>
      </c>
      <c r="K1" t="s">
        <v>202</v>
      </c>
      <c r="L1" t="s">
        <v>662</v>
      </c>
      <c r="M1" t="s">
        <v>203</v>
      </c>
      <c r="N1" t="s">
        <v>432</v>
      </c>
      <c r="O1" t="s">
        <v>467</v>
      </c>
      <c r="P1" t="s">
        <v>466</v>
      </c>
      <c r="Q1" t="s">
        <v>429</v>
      </c>
      <c r="R1" t="s">
        <v>428</v>
      </c>
      <c r="S1" t="s">
        <v>181</v>
      </c>
      <c r="T1" t="s">
        <v>177</v>
      </c>
      <c r="U1" t="s">
        <v>174</v>
      </c>
      <c r="V1" t="s">
        <v>182</v>
      </c>
      <c r="W1" t="s">
        <v>183</v>
      </c>
      <c r="X1" t="s">
        <v>184</v>
      </c>
      <c r="Y1" t="s">
        <v>185</v>
      </c>
      <c r="Z1" t="s">
        <v>186</v>
      </c>
      <c r="AA1" t="s">
        <v>187</v>
      </c>
      <c r="AB1" t="s">
        <v>188</v>
      </c>
      <c r="AC1" t="s">
        <v>175</v>
      </c>
      <c r="AD1" t="s">
        <v>176</v>
      </c>
    </row>
    <row r="2" spans="1:30" ht="285" x14ac:dyDescent="0.25">
      <c r="B2">
        <v>2020</v>
      </c>
      <c r="C2" t="s">
        <v>407</v>
      </c>
      <c r="D2" t="s">
        <v>405</v>
      </c>
      <c r="E2" t="s">
        <v>742</v>
      </c>
      <c r="F2" t="s">
        <v>241</v>
      </c>
      <c r="G2" t="s">
        <v>729</v>
      </c>
      <c r="H2" s="183" t="s">
        <v>737</v>
      </c>
      <c r="I2" t="s">
        <v>204</v>
      </c>
      <c r="L2" t="s">
        <v>189</v>
      </c>
      <c r="N2" t="s">
        <v>757</v>
      </c>
      <c r="R2" t="s">
        <v>756</v>
      </c>
      <c r="S2" s="183" t="s">
        <v>734</v>
      </c>
      <c r="T2" s="212">
        <v>44165</v>
      </c>
      <c r="U2" s="212">
        <v>44232</v>
      </c>
      <c r="W2" s="212">
        <v>44232</v>
      </c>
      <c r="X2" t="s">
        <v>189</v>
      </c>
      <c r="Y2" t="s">
        <v>402</v>
      </c>
      <c r="Z2" t="s">
        <v>402</v>
      </c>
      <c r="AA2" t="s">
        <v>402</v>
      </c>
      <c r="AB2" t="s">
        <v>233</v>
      </c>
      <c r="AC2" t="s">
        <v>746</v>
      </c>
    </row>
    <row r="3" spans="1:30" ht="270" x14ac:dyDescent="0.25">
      <c r="B3">
        <v>2020</v>
      </c>
      <c r="C3" t="s">
        <v>407</v>
      </c>
      <c r="D3" t="s">
        <v>405</v>
      </c>
      <c r="E3" t="s">
        <v>741</v>
      </c>
      <c r="F3" t="s">
        <v>241</v>
      </c>
      <c r="G3" t="s">
        <v>729</v>
      </c>
      <c r="H3" s="183" t="s">
        <v>736</v>
      </c>
      <c r="I3" t="s">
        <v>204</v>
      </c>
      <c r="L3" t="s">
        <v>189</v>
      </c>
      <c r="N3" s="183" t="s">
        <v>758</v>
      </c>
      <c r="R3" t="s">
        <v>759</v>
      </c>
      <c r="S3" s="183" t="s">
        <v>734</v>
      </c>
      <c r="T3" s="212">
        <v>44165</v>
      </c>
      <c r="U3" s="212">
        <v>44230</v>
      </c>
      <c r="W3" s="212">
        <v>44230</v>
      </c>
      <c r="X3" t="s">
        <v>189</v>
      </c>
      <c r="Y3" t="s">
        <v>402</v>
      </c>
      <c r="Z3" t="s">
        <v>402</v>
      </c>
      <c r="AA3" t="s">
        <v>402</v>
      </c>
      <c r="AB3" t="s">
        <v>233</v>
      </c>
      <c r="AC3" t="s">
        <v>746</v>
      </c>
    </row>
    <row r="4" spans="1:30" ht="300" x14ac:dyDescent="0.25">
      <c r="B4">
        <v>2020</v>
      </c>
      <c r="C4" t="s">
        <v>407</v>
      </c>
      <c r="D4" t="s">
        <v>405</v>
      </c>
      <c r="E4" t="s">
        <v>733</v>
      </c>
      <c r="F4" t="s">
        <v>241</v>
      </c>
      <c r="G4" t="s">
        <v>729</v>
      </c>
      <c r="H4" s="183" t="s">
        <v>735</v>
      </c>
      <c r="I4" t="s">
        <v>204</v>
      </c>
      <c r="L4" t="s">
        <v>189</v>
      </c>
      <c r="N4" t="s">
        <v>761</v>
      </c>
      <c r="R4" t="s">
        <v>760</v>
      </c>
      <c r="S4" s="183" t="s">
        <v>734</v>
      </c>
      <c r="T4" s="212">
        <v>44165</v>
      </c>
      <c r="U4" s="212">
        <v>44230</v>
      </c>
      <c r="W4" s="212">
        <v>44230</v>
      </c>
      <c r="X4" t="s">
        <v>189</v>
      </c>
      <c r="Y4" t="s">
        <v>402</v>
      </c>
      <c r="Z4" t="s">
        <v>402</v>
      </c>
      <c r="AA4" t="s">
        <v>402</v>
      </c>
      <c r="AB4" t="s">
        <v>233</v>
      </c>
      <c r="AC4" t="s">
        <v>746</v>
      </c>
    </row>
    <row r="5" spans="1:30" ht="375" x14ac:dyDescent="0.25">
      <c r="A5">
        <v>324</v>
      </c>
      <c r="B5">
        <v>2019</v>
      </c>
      <c r="C5" t="s">
        <v>407</v>
      </c>
      <c r="D5" t="s">
        <v>405</v>
      </c>
      <c r="E5" t="s">
        <v>602</v>
      </c>
      <c r="F5" t="s">
        <v>229</v>
      </c>
      <c r="G5" t="s">
        <v>524</v>
      </c>
      <c r="H5" s="183" t="s">
        <v>609</v>
      </c>
      <c r="I5" t="s">
        <v>204</v>
      </c>
      <c r="J5" t="s">
        <v>189</v>
      </c>
      <c r="L5" t="s">
        <v>189</v>
      </c>
      <c r="N5" s="183" t="s">
        <v>603</v>
      </c>
      <c r="O5" t="s">
        <v>599</v>
      </c>
      <c r="P5" s="212">
        <v>43938</v>
      </c>
      <c r="R5" s="183" t="s">
        <v>604</v>
      </c>
      <c r="S5" t="s">
        <v>624</v>
      </c>
      <c r="T5" s="212">
        <v>43854</v>
      </c>
      <c r="U5" s="212">
        <v>43938</v>
      </c>
      <c r="AB5" t="s">
        <v>233</v>
      </c>
      <c r="AC5" t="s">
        <v>797</v>
      </c>
    </row>
    <row r="6" spans="1:30" ht="330" x14ac:dyDescent="0.25">
      <c r="A6">
        <v>323</v>
      </c>
      <c r="B6">
        <v>2019</v>
      </c>
      <c r="C6" t="s">
        <v>407</v>
      </c>
      <c r="D6" t="s">
        <v>405</v>
      </c>
      <c r="E6" t="s">
        <v>605</v>
      </c>
      <c r="F6" t="s">
        <v>229</v>
      </c>
      <c r="G6" t="s">
        <v>243</v>
      </c>
      <c r="H6" s="183" t="s">
        <v>610</v>
      </c>
      <c r="I6" t="s">
        <v>204</v>
      </c>
      <c r="L6" t="s">
        <v>189</v>
      </c>
      <c r="N6" s="183" t="s">
        <v>606</v>
      </c>
      <c r="O6" t="s">
        <v>426</v>
      </c>
      <c r="P6" s="212">
        <v>43854</v>
      </c>
      <c r="Q6" s="212">
        <v>43854</v>
      </c>
      <c r="R6" s="183" t="s">
        <v>607</v>
      </c>
      <c r="S6" t="s">
        <v>658</v>
      </c>
      <c r="T6" s="212">
        <v>43854</v>
      </c>
      <c r="U6" s="212">
        <v>44012</v>
      </c>
      <c r="AB6" t="s">
        <v>233</v>
      </c>
      <c r="AC6" t="s">
        <v>797</v>
      </c>
      <c r="AD6" t="s">
        <v>615</v>
      </c>
    </row>
    <row r="7" spans="1:30" ht="409.5" x14ac:dyDescent="0.25">
      <c r="A7">
        <v>326</v>
      </c>
      <c r="B7">
        <v>2019</v>
      </c>
      <c r="C7" t="s">
        <v>407</v>
      </c>
      <c r="D7" t="s">
        <v>405</v>
      </c>
      <c r="E7" t="s">
        <v>608</v>
      </c>
      <c r="F7" t="s">
        <v>229</v>
      </c>
      <c r="G7" t="s">
        <v>613</v>
      </c>
      <c r="H7" s="183" t="s">
        <v>798</v>
      </c>
      <c r="I7" t="s">
        <v>204</v>
      </c>
      <c r="J7" t="s">
        <v>189</v>
      </c>
      <c r="N7" s="183" t="s">
        <v>617</v>
      </c>
      <c r="O7" t="s">
        <v>611</v>
      </c>
      <c r="P7" s="212">
        <v>43847</v>
      </c>
      <c r="Q7" s="212">
        <v>43854</v>
      </c>
      <c r="R7" s="183" t="s">
        <v>612</v>
      </c>
      <c r="S7" t="s">
        <v>611</v>
      </c>
      <c r="T7" s="212">
        <v>43900</v>
      </c>
      <c r="U7" s="212">
        <v>44092</v>
      </c>
      <c r="V7" s="212">
        <v>44109</v>
      </c>
      <c r="AB7" t="s">
        <v>233</v>
      </c>
      <c r="AC7" t="s">
        <v>797</v>
      </c>
    </row>
    <row r="8" spans="1:30" ht="409.5" x14ac:dyDescent="0.25">
      <c r="A8">
        <v>325</v>
      </c>
      <c r="B8">
        <v>2019</v>
      </c>
      <c r="C8" t="s">
        <v>407</v>
      </c>
      <c r="D8" t="s">
        <v>405</v>
      </c>
      <c r="E8" t="s">
        <v>601</v>
      </c>
      <c r="F8" t="s">
        <v>229</v>
      </c>
      <c r="G8" t="s">
        <v>232</v>
      </c>
      <c r="H8" s="183" t="s">
        <v>616</v>
      </c>
      <c r="I8" t="s">
        <v>204</v>
      </c>
      <c r="K8" t="s">
        <v>189</v>
      </c>
      <c r="N8" s="183" t="s">
        <v>618</v>
      </c>
      <c r="O8" t="s">
        <v>599</v>
      </c>
      <c r="P8" s="212">
        <v>43854</v>
      </c>
      <c r="Q8" s="212">
        <v>43854</v>
      </c>
      <c r="R8" s="183" t="s">
        <v>619</v>
      </c>
      <c r="S8" t="s">
        <v>624</v>
      </c>
      <c r="T8" s="212">
        <v>43900</v>
      </c>
      <c r="U8" s="212">
        <v>44036</v>
      </c>
      <c r="AB8" t="s">
        <v>233</v>
      </c>
      <c r="AC8" t="s">
        <v>797</v>
      </c>
    </row>
    <row r="9" spans="1:30" ht="390" x14ac:dyDescent="0.25">
      <c r="A9">
        <v>402</v>
      </c>
      <c r="B9">
        <v>2020</v>
      </c>
      <c r="C9" t="s">
        <v>407</v>
      </c>
      <c r="D9" t="s">
        <v>405</v>
      </c>
      <c r="E9" t="s">
        <v>764</v>
      </c>
      <c r="F9" t="s">
        <v>237</v>
      </c>
      <c r="G9" t="s">
        <v>675</v>
      </c>
      <c r="H9" s="183" t="s">
        <v>740</v>
      </c>
      <c r="I9" t="s">
        <v>204</v>
      </c>
      <c r="L9" t="s">
        <v>189</v>
      </c>
      <c r="N9" s="183" t="s">
        <v>771</v>
      </c>
      <c r="O9" t="s">
        <v>678</v>
      </c>
      <c r="P9" s="212">
        <v>44263</v>
      </c>
      <c r="Q9" s="212">
        <v>44263</v>
      </c>
      <c r="R9" s="183" t="s">
        <v>772</v>
      </c>
      <c r="S9" s="183" t="s">
        <v>773</v>
      </c>
      <c r="T9" s="212">
        <v>44238</v>
      </c>
      <c r="U9" s="212">
        <v>44316</v>
      </c>
      <c r="X9" t="s">
        <v>189</v>
      </c>
      <c r="Y9" t="s">
        <v>402</v>
      </c>
      <c r="AB9" t="s">
        <v>233</v>
      </c>
      <c r="AC9" t="s">
        <v>398</v>
      </c>
      <c r="AD9" s="183" t="s">
        <v>770</v>
      </c>
    </row>
    <row r="10" spans="1:30" ht="330" x14ac:dyDescent="0.25">
      <c r="A10">
        <v>401</v>
      </c>
      <c r="B10">
        <v>2020</v>
      </c>
      <c r="C10" t="s">
        <v>407</v>
      </c>
      <c r="D10" t="s">
        <v>405</v>
      </c>
      <c r="E10" t="s">
        <v>763</v>
      </c>
      <c r="F10" t="s">
        <v>241</v>
      </c>
      <c r="G10" t="s">
        <v>243</v>
      </c>
      <c r="H10" s="183" t="s">
        <v>739</v>
      </c>
      <c r="I10" t="s">
        <v>204</v>
      </c>
      <c r="L10" t="s">
        <v>189</v>
      </c>
      <c r="N10" s="183" t="s">
        <v>777</v>
      </c>
      <c r="O10" t="s">
        <v>774</v>
      </c>
      <c r="P10" s="212">
        <v>44286</v>
      </c>
      <c r="Q10" s="212">
        <v>44286</v>
      </c>
      <c r="R10" s="183" t="s">
        <v>775</v>
      </c>
      <c r="S10" t="s">
        <v>658</v>
      </c>
      <c r="T10" s="212">
        <v>44238</v>
      </c>
      <c r="U10" s="212">
        <v>44316</v>
      </c>
      <c r="X10" t="s">
        <v>189</v>
      </c>
      <c r="Y10" t="s">
        <v>402</v>
      </c>
      <c r="AB10" t="s">
        <v>233</v>
      </c>
      <c r="AC10" t="s">
        <v>398</v>
      </c>
      <c r="AD10" s="183" t="s">
        <v>776</v>
      </c>
    </row>
    <row r="11" spans="1:30" ht="300" x14ac:dyDescent="0.25">
      <c r="A11">
        <v>400</v>
      </c>
      <c r="B11">
        <v>2020</v>
      </c>
      <c r="C11" t="s">
        <v>407</v>
      </c>
      <c r="D11" t="s">
        <v>405</v>
      </c>
      <c r="E11" t="s">
        <v>762</v>
      </c>
      <c r="F11" t="s">
        <v>237</v>
      </c>
      <c r="G11" t="s">
        <v>676</v>
      </c>
      <c r="H11" s="183" t="s">
        <v>738</v>
      </c>
      <c r="I11" t="s">
        <v>204</v>
      </c>
      <c r="L11" t="s">
        <v>189</v>
      </c>
      <c r="N11" s="183" t="s">
        <v>765</v>
      </c>
      <c r="O11" t="s">
        <v>766</v>
      </c>
      <c r="P11" s="212">
        <v>44239</v>
      </c>
      <c r="Q11" s="212">
        <v>44239</v>
      </c>
      <c r="R11" s="183" t="s">
        <v>767</v>
      </c>
      <c r="S11" s="183" t="s">
        <v>768</v>
      </c>
      <c r="T11" s="212">
        <v>44238</v>
      </c>
      <c r="U11" s="212">
        <v>44316</v>
      </c>
      <c r="X11" t="s">
        <v>189</v>
      </c>
      <c r="Y11" t="s">
        <v>402</v>
      </c>
      <c r="AB11" t="s">
        <v>233</v>
      </c>
      <c r="AC11" t="s">
        <v>398</v>
      </c>
      <c r="AD11" s="183" t="s">
        <v>769</v>
      </c>
    </row>
    <row r="12" spans="1:30" ht="390" x14ac:dyDescent="0.25">
      <c r="B12">
        <v>2018</v>
      </c>
      <c r="C12" t="s">
        <v>407</v>
      </c>
      <c r="D12" t="s">
        <v>405</v>
      </c>
      <c r="E12" t="s">
        <v>731</v>
      </c>
      <c r="F12" t="s">
        <v>241</v>
      </c>
      <c r="G12" t="s">
        <v>242</v>
      </c>
      <c r="H12" s="183" t="s">
        <v>732</v>
      </c>
      <c r="I12" t="s">
        <v>287</v>
      </c>
      <c r="J12" t="s">
        <v>189</v>
      </c>
      <c r="S12" t="s">
        <v>600</v>
      </c>
      <c r="T12" s="212">
        <v>43455</v>
      </c>
      <c r="AB12" t="s">
        <v>233</v>
      </c>
      <c r="AC12" t="s">
        <v>747</v>
      </c>
    </row>
    <row r="13" spans="1:30" ht="120" x14ac:dyDescent="0.25">
      <c r="B13">
        <v>2018</v>
      </c>
      <c r="C13" t="s">
        <v>407</v>
      </c>
      <c r="D13" t="s">
        <v>405</v>
      </c>
      <c r="E13" t="s">
        <v>728</v>
      </c>
      <c r="F13" t="s">
        <v>241</v>
      </c>
      <c r="G13" t="s">
        <v>729</v>
      </c>
      <c r="H13" s="183" t="s">
        <v>730</v>
      </c>
      <c r="I13" t="s">
        <v>204</v>
      </c>
      <c r="J13" t="s">
        <v>189</v>
      </c>
      <c r="S13" t="s">
        <v>500</v>
      </c>
      <c r="T13" s="212">
        <v>43455</v>
      </c>
      <c r="AB13" t="s">
        <v>233</v>
      </c>
      <c r="AC13" t="s">
        <v>747</v>
      </c>
    </row>
    <row r="14" spans="1:30" ht="195" x14ac:dyDescent="0.25">
      <c r="B14">
        <v>2018</v>
      </c>
      <c r="C14" t="s">
        <v>407</v>
      </c>
      <c r="D14" t="s">
        <v>405</v>
      </c>
      <c r="E14" t="s">
        <v>726</v>
      </c>
      <c r="F14" t="s">
        <v>241</v>
      </c>
      <c r="G14" t="s">
        <v>677</v>
      </c>
      <c r="H14" s="183" t="s">
        <v>727</v>
      </c>
      <c r="I14" t="s">
        <v>204</v>
      </c>
      <c r="J14" t="s">
        <v>189</v>
      </c>
      <c r="S14" t="s">
        <v>239</v>
      </c>
      <c r="T14" s="212">
        <v>43455</v>
      </c>
      <c r="AB14" t="s">
        <v>233</v>
      </c>
      <c r="AC14" t="s">
        <v>747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D8" sqref="D8"/>
    </sheetView>
  </sheetViews>
  <sheetFormatPr baseColWidth="10" defaultRowHeight="15" x14ac:dyDescent="0.25"/>
  <cols>
    <col min="1" max="1" width="37.140625" customWidth="1"/>
  </cols>
  <sheetData>
    <row r="1" spans="1:7" x14ac:dyDescent="0.25">
      <c r="A1" s="3"/>
      <c r="B1" s="256" t="s">
        <v>723</v>
      </c>
      <c r="C1" s="256"/>
      <c r="D1" s="256"/>
      <c r="E1" s="256"/>
      <c r="F1" s="256"/>
      <c r="G1" s="256"/>
    </row>
    <row r="2" spans="1:7" x14ac:dyDescent="0.25">
      <c r="A2" s="3"/>
      <c r="B2" s="253">
        <v>2019</v>
      </c>
      <c r="C2" s="253"/>
      <c r="D2" s="254">
        <v>2020</v>
      </c>
      <c r="E2" s="254"/>
      <c r="F2" s="255">
        <v>2021</v>
      </c>
      <c r="G2" s="255"/>
    </row>
    <row r="3" spans="1:7" x14ac:dyDescent="0.25">
      <c r="A3" s="3"/>
      <c r="B3" s="205" t="s">
        <v>725</v>
      </c>
      <c r="C3" s="206" t="s">
        <v>724</v>
      </c>
      <c r="D3" s="205" t="s">
        <v>725</v>
      </c>
      <c r="E3" s="206" t="s">
        <v>724</v>
      </c>
      <c r="F3" s="205" t="s">
        <v>725</v>
      </c>
      <c r="G3" s="206" t="s">
        <v>724</v>
      </c>
    </row>
    <row r="4" spans="1:7" x14ac:dyDescent="0.25">
      <c r="A4" s="204" t="s">
        <v>696</v>
      </c>
      <c r="B4" s="3">
        <v>1</v>
      </c>
      <c r="C4" s="3">
        <v>1</v>
      </c>
      <c r="D4" s="3">
        <v>2</v>
      </c>
      <c r="E4" s="3"/>
      <c r="F4" s="3"/>
      <c r="G4" s="3"/>
    </row>
    <row r="5" spans="1:7" x14ac:dyDescent="0.25">
      <c r="A5" s="207" t="s">
        <v>720</v>
      </c>
      <c r="B5" s="3">
        <v>9</v>
      </c>
      <c r="C5" s="3"/>
      <c r="D5" s="3">
        <v>4</v>
      </c>
      <c r="E5" s="3">
        <v>2</v>
      </c>
      <c r="F5" s="3">
        <v>0</v>
      </c>
      <c r="G5" s="3"/>
    </row>
    <row r="6" spans="1:7" x14ac:dyDescent="0.25">
      <c r="A6" s="204" t="s">
        <v>721</v>
      </c>
      <c r="B6" s="3">
        <v>3</v>
      </c>
      <c r="C6" s="3"/>
      <c r="D6" s="3">
        <v>8</v>
      </c>
      <c r="E6" s="3">
        <v>7</v>
      </c>
      <c r="F6" s="3"/>
      <c r="G6" s="3"/>
    </row>
    <row r="7" spans="1:7" x14ac:dyDescent="0.25">
      <c r="A7" s="204" t="s">
        <v>722</v>
      </c>
      <c r="B7" s="3">
        <v>3</v>
      </c>
      <c r="C7" s="3">
        <v>3</v>
      </c>
      <c r="D7" s="3">
        <v>3</v>
      </c>
      <c r="E7" s="3">
        <v>3</v>
      </c>
      <c r="F7" s="3"/>
      <c r="G7" s="3"/>
    </row>
    <row r="8" spans="1:7" x14ac:dyDescent="0.25">
      <c r="A8" s="204" t="s">
        <v>697</v>
      </c>
      <c r="B8" s="3">
        <v>2</v>
      </c>
      <c r="C8" s="3">
        <v>2</v>
      </c>
      <c r="D8" s="3">
        <v>0</v>
      </c>
      <c r="E8" s="3">
        <v>0</v>
      </c>
      <c r="F8" s="3"/>
      <c r="G8" s="3"/>
    </row>
    <row r="9" spans="1:7" x14ac:dyDescent="0.25">
      <c r="A9" s="204" t="s">
        <v>698</v>
      </c>
      <c r="B9" s="3">
        <v>7</v>
      </c>
      <c r="C9" s="3">
        <v>3</v>
      </c>
      <c r="D9" s="3">
        <v>2</v>
      </c>
      <c r="E9" s="3">
        <v>2</v>
      </c>
      <c r="F9" s="3">
        <v>5</v>
      </c>
      <c r="G9" s="3">
        <v>2</v>
      </c>
    </row>
    <row r="10" spans="1:7" x14ac:dyDescent="0.25">
      <c r="A10" s="207" t="s">
        <v>699</v>
      </c>
      <c r="B10" s="3">
        <v>5</v>
      </c>
      <c r="C10" s="3">
        <v>3</v>
      </c>
      <c r="D10" s="3">
        <v>2</v>
      </c>
      <c r="E10" s="3">
        <v>2</v>
      </c>
      <c r="F10" s="3"/>
      <c r="G10" s="3"/>
    </row>
    <row r="11" spans="1:7" x14ac:dyDescent="0.25">
      <c r="A11" s="204" t="s">
        <v>700</v>
      </c>
      <c r="B11" s="3">
        <v>4</v>
      </c>
      <c r="C11" s="3">
        <v>1</v>
      </c>
      <c r="D11" s="3">
        <v>3</v>
      </c>
      <c r="E11" s="3"/>
      <c r="F11" s="3"/>
      <c r="G11" s="3"/>
    </row>
    <row r="12" spans="1:7" x14ac:dyDescent="0.25">
      <c r="A12" s="204" t="s">
        <v>701</v>
      </c>
      <c r="B12" s="3"/>
      <c r="C12" s="3"/>
      <c r="D12" s="3"/>
      <c r="E12" s="3"/>
      <c r="F12" s="3"/>
      <c r="G12" s="3"/>
    </row>
    <row r="13" spans="1:7" x14ac:dyDescent="0.25">
      <c r="A13" s="204" t="s">
        <v>702</v>
      </c>
      <c r="B13" s="3">
        <v>12</v>
      </c>
      <c r="C13" s="3">
        <v>12</v>
      </c>
      <c r="D13" s="3"/>
      <c r="E13" s="3"/>
      <c r="F13" s="3">
        <v>5</v>
      </c>
      <c r="G13" s="3">
        <v>2</v>
      </c>
    </row>
    <row r="14" spans="1:7" x14ac:dyDescent="0.25">
      <c r="A14" s="204" t="s">
        <v>703</v>
      </c>
      <c r="B14" s="3">
        <v>2</v>
      </c>
      <c r="C14" s="3">
        <v>2</v>
      </c>
      <c r="D14" s="3"/>
      <c r="E14" s="3"/>
      <c r="F14" s="3"/>
      <c r="G14" s="3"/>
    </row>
    <row r="15" spans="1:7" x14ac:dyDescent="0.25">
      <c r="A15" s="204" t="s">
        <v>704</v>
      </c>
      <c r="B15" s="3">
        <v>7</v>
      </c>
      <c r="C15" s="3">
        <v>7</v>
      </c>
      <c r="D15" s="3"/>
      <c r="E15" s="3"/>
      <c r="F15" s="3"/>
      <c r="G15" s="3"/>
    </row>
    <row r="16" spans="1:7" x14ac:dyDescent="0.25">
      <c r="A16" s="204" t="s">
        <v>705</v>
      </c>
      <c r="B16" s="3">
        <v>12</v>
      </c>
      <c r="C16" s="3">
        <v>12</v>
      </c>
      <c r="D16" s="3">
        <v>8</v>
      </c>
      <c r="E16" s="3"/>
      <c r="F16" s="3"/>
      <c r="G16" s="3"/>
    </row>
    <row r="17" spans="1:7" x14ac:dyDescent="0.25">
      <c r="A17" s="204" t="s">
        <v>706</v>
      </c>
      <c r="B17" s="3">
        <v>14</v>
      </c>
      <c r="C17" s="3">
        <v>13</v>
      </c>
      <c r="D17" s="3">
        <v>5</v>
      </c>
      <c r="E17" s="3">
        <v>4</v>
      </c>
      <c r="F17" s="3"/>
      <c r="G17" s="3"/>
    </row>
    <row r="18" spans="1:7" x14ac:dyDescent="0.25">
      <c r="A18" s="207" t="s">
        <v>707</v>
      </c>
      <c r="B18" s="3">
        <v>14</v>
      </c>
      <c r="C18" s="3"/>
      <c r="D18" s="3">
        <v>2</v>
      </c>
      <c r="E18" s="3">
        <v>2</v>
      </c>
      <c r="F18" s="3"/>
      <c r="G18" s="3"/>
    </row>
    <row r="19" spans="1:7" x14ac:dyDescent="0.25">
      <c r="A19" s="207" t="s">
        <v>708</v>
      </c>
      <c r="B19" s="3">
        <v>4</v>
      </c>
      <c r="C19" s="3"/>
      <c r="D19" s="3">
        <v>1</v>
      </c>
      <c r="E19" s="3"/>
      <c r="F19" s="3"/>
      <c r="G19" s="3"/>
    </row>
    <row r="20" spans="1:7" x14ac:dyDescent="0.25">
      <c r="A20" s="204" t="s">
        <v>709</v>
      </c>
      <c r="B20" s="3">
        <v>2</v>
      </c>
      <c r="C20" s="3"/>
      <c r="D20" s="3">
        <v>1</v>
      </c>
      <c r="E20" s="3">
        <v>1</v>
      </c>
      <c r="F20" s="3">
        <v>3</v>
      </c>
      <c r="G20" s="3">
        <v>2</v>
      </c>
    </row>
    <row r="21" spans="1:7" x14ac:dyDescent="0.25">
      <c r="A21" s="204" t="s">
        <v>710</v>
      </c>
      <c r="B21" s="3">
        <v>3</v>
      </c>
      <c r="C21" s="3"/>
      <c r="D21" s="3">
        <v>2</v>
      </c>
      <c r="E21" s="3"/>
      <c r="F21" s="3">
        <v>2</v>
      </c>
      <c r="G21" s="3">
        <v>1</v>
      </c>
    </row>
    <row r="22" spans="1:7" x14ac:dyDescent="0.25">
      <c r="A22" s="204" t="s">
        <v>711</v>
      </c>
      <c r="B22" s="3">
        <v>6</v>
      </c>
      <c r="C22" s="3">
        <v>3</v>
      </c>
      <c r="D22" s="3">
        <v>4</v>
      </c>
      <c r="E22" s="3"/>
      <c r="F22" s="3">
        <v>0</v>
      </c>
      <c r="G22" s="3">
        <v>0</v>
      </c>
    </row>
    <row r="23" spans="1:7" x14ac:dyDescent="0.25">
      <c r="A23" s="204" t="s">
        <v>712</v>
      </c>
      <c r="B23" s="3">
        <v>1</v>
      </c>
      <c r="C23" s="3"/>
      <c r="D23" s="3">
        <v>3</v>
      </c>
      <c r="E23" s="3"/>
      <c r="F23" s="3"/>
      <c r="G23" s="3"/>
    </row>
    <row r="24" spans="1:7" x14ac:dyDescent="0.25">
      <c r="A24" s="204" t="s">
        <v>713</v>
      </c>
      <c r="B24" s="3">
        <v>2</v>
      </c>
      <c r="C24" s="3">
        <v>2</v>
      </c>
      <c r="D24" s="3">
        <v>1</v>
      </c>
      <c r="E24" s="3"/>
      <c r="F24" s="3"/>
      <c r="G24" s="3"/>
    </row>
    <row r="25" spans="1:7" x14ac:dyDescent="0.25">
      <c r="A25" s="204" t="s">
        <v>714</v>
      </c>
      <c r="B25" s="3">
        <v>12</v>
      </c>
      <c r="C25" s="3">
        <v>12</v>
      </c>
      <c r="D25" s="3">
        <v>2</v>
      </c>
      <c r="E25" s="3">
        <v>2</v>
      </c>
      <c r="F25" s="3"/>
      <c r="G25" s="3"/>
    </row>
    <row r="26" spans="1:7" x14ac:dyDescent="0.25">
      <c r="A26" s="204" t="s">
        <v>715</v>
      </c>
      <c r="B26" s="3">
        <v>6</v>
      </c>
      <c r="C26" s="3">
        <v>6</v>
      </c>
      <c r="D26" s="3">
        <v>1</v>
      </c>
      <c r="E26" s="3">
        <v>1</v>
      </c>
      <c r="F26" s="3"/>
      <c r="G26" s="3"/>
    </row>
    <row r="27" spans="1:7" x14ac:dyDescent="0.25">
      <c r="A27" s="207" t="s">
        <v>716</v>
      </c>
      <c r="B27" s="3">
        <v>6</v>
      </c>
      <c r="C27" s="3">
        <v>1</v>
      </c>
      <c r="D27" s="3">
        <v>1</v>
      </c>
      <c r="E27" s="3"/>
      <c r="F27" s="3"/>
      <c r="G27" s="3"/>
    </row>
    <row r="28" spans="1:7" x14ac:dyDescent="0.25">
      <c r="A28" s="204" t="s">
        <v>717</v>
      </c>
      <c r="B28" s="3">
        <v>1</v>
      </c>
      <c r="C28" s="3">
        <v>1</v>
      </c>
      <c r="D28" s="3">
        <v>0</v>
      </c>
      <c r="E28" s="3">
        <v>0</v>
      </c>
      <c r="F28" s="3"/>
      <c r="G28" s="3"/>
    </row>
    <row r="29" spans="1:7" x14ac:dyDescent="0.25">
      <c r="A29" s="204" t="s">
        <v>718</v>
      </c>
      <c r="B29" s="3">
        <v>5</v>
      </c>
      <c r="C29" s="3"/>
      <c r="D29" s="3">
        <v>4</v>
      </c>
      <c r="E29" s="3">
        <v>4</v>
      </c>
      <c r="F29" s="3"/>
      <c r="G29" s="3"/>
    </row>
    <row r="30" spans="1:7" x14ac:dyDescent="0.25">
      <c r="A30" s="204" t="s">
        <v>719</v>
      </c>
      <c r="B30" s="3">
        <v>4</v>
      </c>
      <c r="C30" s="3"/>
      <c r="D30" s="3">
        <v>4</v>
      </c>
      <c r="E30" s="3">
        <v>4</v>
      </c>
      <c r="F30" s="3"/>
      <c r="G30" s="3"/>
    </row>
  </sheetData>
  <mergeCells count="4">
    <mergeCell ref="B2:C2"/>
    <mergeCell ref="D2:E2"/>
    <mergeCell ref="F2:G2"/>
    <mergeCell ref="B1:G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68"/>
  <sheetViews>
    <sheetView zoomScale="85" zoomScaleNormal="85" zoomScaleSheetLayoutView="85" workbookViewId="0">
      <pane xSplit="2" ySplit="3" topLeftCell="C4" activePane="bottomRight" state="frozen"/>
      <selection pane="topRight" activeCell="F1" sqref="F1"/>
      <selection pane="bottomLeft" activeCell="A7" sqref="A7"/>
      <selection pane="bottomRight" activeCell="E503" sqref="E503"/>
    </sheetView>
  </sheetViews>
  <sheetFormatPr baseColWidth="10" defaultRowHeight="60" customHeight="1" outlineLevelRow="1" outlineLevelCol="1" x14ac:dyDescent="0.25"/>
  <cols>
    <col min="1" max="1" width="6.5703125" style="39" customWidth="1" outlineLevel="1"/>
    <col min="2" max="2" width="15" style="39" bestFit="1" customWidth="1"/>
    <col min="3" max="3" width="11.28515625" style="39" customWidth="1"/>
    <col min="4" max="4" width="13" style="216" customWidth="1" outlineLevel="1"/>
    <col min="5" max="5" width="12.5703125" style="217" customWidth="1" outlineLevel="1"/>
    <col min="6" max="6" width="14" style="217" customWidth="1" outlineLevel="1"/>
    <col min="7" max="7" width="12.85546875" style="217" customWidth="1" outlineLevel="1"/>
    <col min="8" max="8" width="4.7109375" style="39" customWidth="1"/>
    <col min="9" max="9" width="4.85546875" style="39" customWidth="1"/>
    <col min="10" max="10" width="4.7109375" style="39" customWidth="1"/>
    <col min="11" max="11" width="4.85546875" style="39" customWidth="1"/>
    <col min="12" max="12" width="15.42578125" style="39" customWidth="1"/>
    <col min="13" max="16384" width="11.42578125" style="39"/>
  </cols>
  <sheetData>
    <row r="1" spans="1:13" ht="60" hidden="1" customHeight="1" outlineLevel="1" x14ac:dyDescent="0.25"/>
    <row r="2" spans="1:13" ht="60" hidden="1" customHeight="1" outlineLevel="1" x14ac:dyDescent="0.25">
      <c r="L2" s="252" t="s">
        <v>614</v>
      </c>
    </row>
    <row r="3" spans="1:13" ht="60" customHeight="1" collapsed="1" x14ac:dyDescent="0.25">
      <c r="A3" s="219" t="s">
        <v>37</v>
      </c>
      <c r="B3" s="220" t="s">
        <v>4</v>
      </c>
      <c r="C3" s="219" t="s">
        <v>200</v>
      </c>
      <c r="D3" s="221" t="s">
        <v>177</v>
      </c>
      <c r="E3" s="222" t="s">
        <v>174</v>
      </c>
      <c r="F3" s="223" t="s">
        <v>182</v>
      </c>
      <c r="G3" s="222" t="s">
        <v>183</v>
      </c>
      <c r="H3" s="220" t="s">
        <v>184</v>
      </c>
      <c r="I3" s="220" t="s">
        <v>185</v>
      </c>
      <c r="J3" s="220" t="s">
        <v>186</v>
      </c>
      <c r="K3" s="220" t="s">
        <v>187</v>
      </c>
      <c r="L3" s="220" t="s">
        <v>175</v>
      </c>
      <c r="M3" s="220" t="s">
        <v>799</v>
      </c>
    </row>
    <row r="4" spans="1:13" ht="60" customHeight="1" x14ac:dyDescent="0.25">
      <c r="A4" s="117" t="s">
        <v>407</v>
      </c>
      <c r="B4" s="117" t="s">
        <v>192</v>
      </c>
      <c r="C4" s="117" t="s">
        <v>204</v>
      </c>
      <c r="D4" s="120">
        <v>42410</v>
      </c>
      <c r="E4" s="120">
        <v>42705</v>
      </c>
      <c r="F4" s="120">
        <v>42613</v>
      </c>
      <c r="G4" s="120">
        <v>42970</v>
      </c>
      <c r="H4" s="118" t="s">
        <v>189</v>
      </c>
      <c r="I4" s="118" t="s">
        <v>402</v>
      </c>
      <c r="J4" s="118" t="s">
        <v>402</v>
      </c>
      <c r="K4" s="118" t="s">
        <v>402</v>
      </c>
      <c r="L4" s="119" t="str">
        <f ca="1">IF(K4&lt;&gt;"","CLOSED",(IF(E4="",IF(D4="","Do not type here","Waiting for action plan"),(IF(AND(E4&lt;TODAY(),WB4&lt;&gt;""),"OVERDUE",IF(AND(E4&lt;&gt;"",H4&lt;&gt;""),"OPEN","Do not type here"))))))</f>
        <v>CLOSED</v>
      </c>
      <c r="M4" s="242" t="str">
        <f ca="1">IF(G4="",IF(E4&gt;=TODAY(),"OK","Retard"),IF(E4&lt;G4,"Retard","OK"))</f>
        <v>Retard</v>
      </c>
    </row>
    <row r="5" spans="1:13" ht="60" customHeight="1" x14ac:dyDescent="0.25">
      <c r="A5" s="117" t="s">
        <v>407</v>
      </c>
      <c r="B5" s="117" t="s">
        <v>193</v>
      </c>
      <c r="C5" s="117" t="s">
        <v>204</v>
      </c>
      <c r="D5" s="120">
        <v>42410</v>
      </c>
      <c r="E5" s="120">
        <v>42705</v>
      </c>
      <c r="F5" s="120">
        <v>42613</v>
      </c>
      <c r="G5" s="120">
        <v>42613</v>
      </c>
      <c r="H5" s="118" t="s">
        <v>189</v>
      </c>
      <c r="I5" s="118" t="s">
        <v>402</v>
      </c>
      <c r="J5" s="118" t="s">
        <v>402</v>
      </c>
      <c r="K5" s="118" t="s">
        <v>402</v>
      </c>
      <c r="L5" s="119" t="str">
        <f ca="1">IF(K5&lt;&gt;"","CLOSED",(IF(E5="",IF(D5="","Do not type here","Waiting for action plan"),(IF(AND(E5&lt;TODAY(),WB5&lt;&gt;""),"OVERDUE",IF(AND(E5&lt;&gt;"",H5&lt;&gt;""),"OPEN","Do not type here"))))))</f>
        <v>CLOSED</v>
      </c>
      <c r="M5" s="242" t="str">
        <f ca="1">IF(G5="",IF(E5&gt;=TODAY(),"OK","Retard"),IF(E5&lt;G5,"Retard","OK"))</f>
        <v>OK</v>
      </c>
    </row>
    <row r="6" spans="1:13" ht="60" customHeight="1" x14ac:dyDescent="0.25">
      <c r="A6" s="117" t="s">
        <v>407</v>
      </c>
      <c r="B6" s="117" t="s">
        <v>194</v>
      </c>
      <c r="C6" s="117" t="s">
        <v>204</v>
      </c>
      <c r="D6" s="120">
        <v>42410</v>
      </c>
      <c r="E6" s="120">
        <v>42705</v>
      </c>
      <c r="F6" s="120">
        <v>42613</v>
      </c>
      <c r="G6" s="120">
        <v>42613</v>
      </c>
      <c r="H6" s="118" t="s">
        <v>189</v>
      </c>
      <c r="I6" s="118" t="s">
        <v>402</v>
      </c>
      <c r="J6" s="118" t="s">
        <v>402</v>
      </c>
      <c r="K6" s="118" t="s">
        <v>402</v>
      </c>
      <c r="L6" s="119" t="str">
        <f ca="1">IF(K6&lt;&gt;"","CLOSED",(IF(E6="",IF(D6="","Do not type here","Waiting for action plan"),(IF(AND(E6&lt;TODAY(),WB6&lt;&gt;""),"OVERDUE",IF(AND(E6&lt;&gt;"",H6&lt;&gt;""),"OPEN","Do not type here"))))))</f>
        <v>CLOSED</v>
      </c>
      <c r="M6" s="242" t="str">
        <f ca="1">IF(G6="",IF(E6&gt;=TODAY(),"OK","Retard"),IF(E6&lt;G6,"Retard","OK"))</f>
        <v>OK</v>
      </c>
    </row>
    <row r="7" spans="1:13" ht="60" customHeight="1" x14ac:dyDescent="0.25">
      <c r="A7" s="117" t="s">
        <v>407</v>
      </c>
      <c r="B7" s="117" t="s">
        <v>195</v>
      </c>
      <c r="C7" s="117" t="s">
        <v>204</v>
      </c>
      <c r="D7" s="120">
        <v>42410</v>
      </c>
      <c r="E7" s="120">
        <v>42460</v>
      </c>
      <c r="F7" s="120">
        <v>42613</v>
      </c>
      <c r="G7" s="120">
        <v>42628</v>
      </c>
      <c r="H7" s="118" t="s">
        <v>189</v>
      </c>
      <c r="I7" s="118" t="s">
        <v>189</v>
      </c>
      <c r="J7" s="118" t="s">
        <v>402</v>
      </c>
      <c r="K7" s="118" t="s">
        <v>402</v>
      </c>
      <c r="L7" s="119" t="str">
        <f ca="1">IF(K7&lt;&gt;"","CLOSED",(IF(E7="",IF(D7="","Do not type here","Waiting for action plan"),(IF(AND(E7&lt;TODAY(),WB7&lt;&gt;""),"OVERDUE",IF(AND(E7&lt;&gt;"",H7&lt;&gt;""),"OPEN","Do not type here"))))))</f>
        <v>CLOSED</v>
      </c>
      <c r="M7" s="242" t="str">
        <f ca="1">IF(G7="",IF(E7&gt;=TODAY(),"OK","Retard"),IF(E7&lt;G7,"Retard","OK"))</f>
        <v>Retard</v>
      </c>
    </row>
    <row r="8" spans="1:13" ht="60" customHeight="1" x14ac:dyDescent="0.25">
      <c r="A8" s="117" t="s">
        <v>407</v>
      </c>
      <c r="B8" s="117" t="s">
        <v>196</v>
      </c>
      <c r="C8" s="117" t="s">
        <v>204</v>
      </c>
      <c r="D8" s="120">
        <v>42410</v>
      </c>
      <c r="E8" s="120">
        <v>42428</v>
      </c>
      <c r="F8" s="120">
        <v>42613</v>
      </c>
      <c r="G8" s="120">
        <v>42607</v>
      </c>
      <c r="H8" s="118" t="s">
        <v>189</v>
      </c>
      <c r="I8" s="118" t="s">
        <v>402</v>
      </c>
      <c r="J8" s="118" t="s">
        <v>402</v>
      </c>
      <c r="K8" s="118" t="s">
        <v>402</v>
      </c>
      <c r="L8" s="119" t="str">
        <f ca="1">IF(K8&lt;&gt;"","CLOSED",(IF(E8="",IF(D8="","Do not type here","Waiting for action plan"),(IF(AND(E8&lt;TODAY(),WB8&lt;&gt;""),"OVERDUE",IF(AND(E8&lt;&gt;"",H8&lt;&gt;""),"OPEN","Do not type here"))))))</f>
        <v>CLOSED</v>
      </c>
      <c r="M8" s="242" t="str">
        <f ca="1">IF(G8="",IF(E8&gt;=TODAY(),"OK","Retard"),IF(E8&lt;G8,"Retard","OK"))</f>
        <v>Retard</v>
      </c>
    </row>
    <row r="9" spans="1:13" ht="60" customHeight="1" x14ac:dyDescent="0.25">
      <c r="A9" s="117" t="s">
        <v>407</v>
      </c>
      <c r="B9" s="117" t="s">
        <v>197</v>
      </c>
      <c r="C9" s="117" t="s">
        <v>204</v>
      </c>
      <c r="D9" s="120">
        <v>42410</v>
      </c>
      <c r="E9" s="120">
        <v>42428</v>
      </c>
      <c r="F9" s="120">
        <v>42613</v>
      </c>
      <c r="G9" s="120">
        <v>42522</v>
      </c>
      <c r="H9" s="118" t="s">
        <v>189</v>
      </c>
      <c r="I9" s="118" t="s">
        <v>189</v>
      </c>
      <c r="J9" s="118" t="s">
        <v>402</v>
      </c>
      <c r="K9" s="118" t="s">
        <v>402</v>
      </c>
      <c r="L9" s="119" t="str">
        <f ca="1">IF(K9&lt;&gt;"","CLOSED",(IF(E9="",IF(D9="","Do not type here","Waiting for action plan"),(IF(AND(E9&lt;TODAY(),WB9&lt;&gt;""),"OVERDUE",IF(AND(E9&lt;&gt;"",H9&lt;&gt;""),"OPEN","Do not type here"))))))</f>
        <v>CLOSED</v>
      </c>
      <c r="M9" s="242" t="str">
        <f ca="1">IF(G9="",IF(E9&gt;=TODAY(),"OK","Retard"),IF(E9&lt;G9,"Retard","OK"))</f>
        <v>Retard</v>
      </c>
    </row>
    <row r="10" spans="1:13" ht="60" customHeight="1" x14ac:dyDescent="0.25">
      <c r="A10" s="117" t="s">
        <v>407</v>
      </c>
      <c r="B10" s="117" t="s">
        <v>198</v>
      </c>
      <c r="C10" s="117" t="s">
        <v>204</v>
      </c>
      <c r="D10" s="120">
        <v>42410</v>
      </c>
      <c r="E10" s="120">
        <v>42459</v>
      </c>
      <c r="F10" s="120">
        <v>42613</v>
      </c>
      <c r="G10" s="120">
        <v>42661</v>
      </c>
      <c r="H10" s="118" t="s">
        <v>189</v>
      </c>
      <c r="I10" s="118" t="s">
        <v>189</v>
      </c>
      <c r="J10" s="118" t="s">
        <v>402</v>
      </c>
      <c r="K10" s="118" t="s">
        <v>402</v>
      </c>
      <c r="L10" s="119" t="str">
        <f ca="1">IF(K10&lt;&gt;"","CLOSED",(IF(E10="",IF(D10="","Do not type here","Waiting for action plan"),(IF(AND(E10&lt;TODAY(),WB10&lt;&gt;""),"OVERDUE",IF(AND(E10&lt;&gt;"",H10&lt;&gt;""),"OPEN","Do not type here"))))))</f>
        <v>CLOSED</v>
      </c>
      <c r="M10" s="242" t="str">
        <f ca="1">IF(G10="",IF(E10&gt;=TODAY(),"OK","Retard"),IF(E10&lt;G10,"Retard","OK"))</f>
        <v>Retard</v>
      </c>
    </row>
    <row r="11" spans="1:13" ht="60" customHeight="1" x14ac:dyDescent="0.25">
      <c r="A11" s="117" t="s">
        <v>408</v>
      </c>
      <c r="B11" s="117" t="s">
        <v>190</v>
      </c>
      <c r="C11" s="117" t="s">
        <v>204</v>
      </c>
      <c r="D11" s="120">
        <v>42487</v>
      </c>
      <c r="E11" s="120">
        <v>42673</v>
      </c>
      <c r="F11" s="120">
        <v>42673</v>
      </c>
      <c r="G11" s="120">
        <v>42674</v>
      </c>
      <c r="H11" s="118" t="s">
        <v>189</v>
      </c>
      <c r="I11" s="118" t="s">
        <v>402</v>
      </c>
      <c r="J11" s="118" t="s">
        <v>402</v>
      </c>
      <c r="K11" s="118" t="s">
        <v>402</v>
      </c>
      <c r="L11" s="119" t="str">
        <f ca="1">IF(K11&lt;&gt;"","CLOSED",(IF(E11="",IF(D11="","Do not type here","Waiting for action plan"),(IF(AND(E11&lt;TODAY(),WB11&lt;&gt;""),"OVERDUE",IF(AND(E11&lt;&gt;"",H11&lt;&gt;""),"OPEN","Do not type here"))))))</f>
        <v>CLOSED</v>
      </c>
      <c r="M11" s="242" t="str">
        <f ca="1">IF(G11="",IF(E11&gt;=TODAY(),"OK","Retard"),IF(E11&lt;G11,"Retard","OK"))</f>
        <v>Retard</v>
      </c>
    </row>
    <row r="12" spans="1:13" ht="60" customHeight="1" x14ac:dyDescent="0.25">
      <c r="A12" s="117" t="s">
        <v>408</v>
      </c>
      <c r="B12" s="117" t="s">
        <v>191</v>
      </c>
      <c r="C12" s="117" t="s">
        <v>204</v>
      </c>
      <c r="D12" s="120">
        <v>42487</v>
      </c>
      <c r="E12" s="120">
        <v>42673</v>
      </c>
      <c r="F12" s="120">
        <v>42673</v>
      </c>
      <c r="G12" s="120">
        <v>42646</v>
      </c>
      <c r="H12" s="118" t="s">
        <v>189</v>
      </c>
      <c r="I12" s="118" t="s">
        <v>402</v>
      </c>
      <c r="J12" s="118" t="s">
        <v>402</v>
      </c>
      <c r="K12" s="118" t="s">
        <v>402</v>
      </c>
      <c r="L12" s="119" t="str">
        <f ca="1">IF(K12&lt;&gt;"","CLOSED",(IF(E12="",IF(D12="","Do not type here","Waiting for action plan"),(IF(AND(E12&lt;TODAY(),WB12&lt;&gt;""),"OVERDUE",IF(AND(E12&lt;&gt;"",H12&lt;&gt;""),"OPEN","Do not type here"))))))</f>
        <v>CLOSED</v>
      </c>
      <c r="M12" s="242" t="str">
        <f ca="1">IF(G12="",IF(E12&gt;=TODAY(),"OK","Retard"),IF(E12&lt;G12,"Retard","OK"))</f>
        <v>OK</v>
      </c>
    </row>
    <row r="13" spans="1:13" ht="60" customHeight="1" x14ac:dyDescent="0.25">
      <c r="A13" s="117" t="s">
        <v>408</v>
      </c>
      <c r="B13" s="117" t="s">
        <v>225</v>
      </c>
      <c r="C13" s="117" t="s">
        <v>230</v>
      </c>
      <c r="D13" s="120">
        <v>42486</v>
      </c>
      <c r="E13" s="120">
        <v>42735</v>
      </c>
      <c r="F13" s="120">
        <v>42551</v>
      </c>
      <c r="G13" s="120">
        <v>42551</v>
      </c>
      <c r="H13" s="118" t="s">
        <v>189</v>
      </c>
      <c r="I13" s="118" t="s">
        <v>402</v>
      </c>
      <c r="J13" s="118" t="s">
        <v>402</v>
      </c>
      <c r="K13" s="118" t="s">
        <v>402</v>
      </c>
      <c r="L13" s="119" t="str">
        <f ca="1">IF(K13&lt;&gt;"","CLOSED",(IF(E13="",IF(D13="","Do not type here","Waiting for action plan"),(IF(AND(E13&lt;TODAY(),WB13&lt;&gt;""),"OVERDUE",IF(AND(E13&lt;&gt;"",H13&lt;&gt;""),"OPEN","Do not type here"))))))</f>
        <v>CLOSED</v>
      </c>
      <c r="M13" s="242" t="str">
        <f ca="1">IF(G13="",IF(E13&gt;=TODAY(),"OK","Retard"),IF(E13&lt;G13,"Retard","OK"))</f>
        <v>OK</v>
      </c>
    </row>
    <row r="14" spans="1:13" ht="60" customHeight="1" x14ac:dyDescent="0.25">
      <c r="A14" s="117" t="s">
        <v>408</v>
      </c>
      <c r="B14" s="117" t="s">
        <v>226</v>
      </c>
      <c r="C14" s="117" t="s">
        <v>204</v>
      </c>
      <c r="D14" s="120">
        <v>42486</v>
      </c>
      <c r="E14" s="120">
        <v>42551</v>
      </c>
      <c r="F14" s="120">
        <v>42673</v>
      </c>
      <c r="G14" s="120">
        <v>42646</v>
      </c>
      <c r="H14" s="118" t="s">
        <v>189</v>
      </c>
      <c r="I14" s="118" t="s">
        <v>402</v>
      </c>
      <c r="J14" s="118" t="s">
        <v>402</v>
      </c>
      <c r="K14" s="118" t="s">
        <v>402</v>
      </c>
      <c r="L14" s="119" t="str">
        <f ca="1">IF(K14&lt;&gt;"","CLOSED",(IF(E14="",IF(D14="","Do not type here","Waiting for action plan"),(IF(AND(E14&lt;TODAY(),WB14&lt;&gt;""),"OVERDUE",IF(AND(E14&lt;&gt;"",H14&lt;&gt;""),"OPEN","Do not type here"))))))</f>
        <v>CLOSED</v>
      </c>
      <c r="M14" s="242" t="str">
        <f ca="1">IF(G14="",IF(E14&gt;=TODAY(),"OK","Retard"),IF(E14&lt;G14,"Retard","OK"))</f>
        <v>Retard</v>
      </c>
    </row>
    <row r="15" spans="1:13" ht="60" customHeight="1" x14ac:dyDescent="0.25">
      <c r="A15" s="117" t="s">
        <v>408</v>
      </c>
      <c r="B15" s="117" t="s">
        <v>227</v>
      </c>
      <c r="C15" s="117" t="s">
        <v>204</v>
      </c>
      <c r="D15" s="120">
        <v>42486</v>
      </c>
      <c r="E15" s="120">
        <v>42657</v>
      </c>
      <c r="F15" s="120">
        <v>42673</v>
      </c>
      <c r="G15" s="120">
        <v>42490</v>
      </c>
      <c r="H15" s="118" t="s">
        <v>189</v>
      </c>
      <c r="I15" s="118" t="s">
        <v>402</v>
      </c>
      <c r="J15" s="118" t="s">
        <v>402</v>
      </c>
      <c r="K15" s="118" t="s">
        <v>402</v>
      </c>
      <c r="L15" s="119" t="str">
        <f ca="1">IF(K15&lt;&gt;"","CLOSED",(IF(E15="",IF(D15="","Do not type here","Waiting for action plan"),(IF(AND(E15&lt;TODAY(),WB15&lt;&gt;""),"OVERDUE",IF(AND(E15&lt;&gt;"",H15&lt;&gt;""),"OPEN","Do not type here"))))))</f>
        <v>CLOSED</v>
      </c>
      <c r="M15" s="242" t="str">
        <f ca="1">IF(G15="",IF(E15&gt;=TODAY(),"OK","Retard"),IF(E15&lt;G15,"Retard","OK"))</f>
        <v>OK</v>
      </c>
    </row>
    <row r="16" spans="1:13" ht="60" customHeight="1" x14ac:dyDescent="0.25">
      <c r="A16" s="117" t="s">
        <v>408</v>
      </c>
      <c r="B16" s="117" t="s">
        <v>231</v>
      </c>
      <c r="C16" s="117" t="s">
        <v>230</v>
      </c>
      <c r="D16" s="120">
        <v>42488</v>
      </c>
      <c r="E16" s="120">
        <v>42551</v>
      </c>
      <c r="F16" s="120">
        <v>42551</v>
      </c>
      <c r="G16" s="120">
        <v>42646</v>
      </c>
      <c r="H16" s="118" t="s">
        <v>189</v>
      </c>
      <c r="I16" s="118" t="s">
        <v>402</v>
      </c>
      <c r="J16" s="118" t="s">
        <v>402</v>
      </c>
      <c r="K16" s="118" t="s">
        <v>402</v>
      </c>
      <c r="L16" s="119" t="str">
        <f ca="1">IF(K16&lt;&gt;"","CLOSED",(IF(E16="",IF(D16="","Do not type here","Waiting for action plan"),(IF(AND(E16&lt;TODAY(),WB16&lt;&gt;""),"OVERDUE",IF(AND(E16&lt;&gt;"",H16&lt;&gt;""),"OPEN","Do not type here"))))))</f>
        <v>CLOSED</v>
      </c>
      <c r="M16" s="242" t="str">
        <f ca="1">IF(G16="",IF(E16&gt;=TODAY(),"OK","Retard"),IF(E16&lt;G16,"Retard","OK"))</f>
        <v>Retard</v>
      </c>
    </row>
    <row r="17" spans="1:13" ht="60" customHeight="1" x14ac:dyDescent="0.25">
      <c r="A17" s="117" t="s">
        <v>408</v>
      </c>
      <c r="B17" s="117" t="s">
        <v>234</v>
      </c>
      <c r="C17" s="117" t="s">
        <v>230</v>
      </c>
      <c r="D17" s="120">
        <v>42488</v>
      </c>
      <c r="E17" s="120">
        <v>42650</v>
      </c>
      <c r="F17" s="120">
        <v>42551</v>
      </c>
      <c r="G17" s="120">
        <v>42646</v>
      </c>
      <c r="H17" s="118" t="s">
        <v>189</v>
      </c>
      <c r="I17" s="118" t="s">
        <v>402</v>
      </c>
      <c r="J17" s="118" t="s">
        <v>402</v>
      </c>
      <c r="K17" s="118" t="s">
        <v>402</v>
      </c>
      <c r="L17" s="119" t="str">
        <f ca="1">IF(K17&lt;&gt;"","CLOSED",(IF(E17="",IF(D17="","Do not type here","Waiting for action plan"),(IF(AND(E17&lt;TODAY(),WB17&lt;&gt;""),"OVERDUE",IF(AND(E17&lt;&gt;"",H17&lt;&gt;""),"OPEN","Do not type here"))))))</f>
        <v>CLOSED</v>
      </c>
      <c r="M17" s="242" t="str">
        <f ca="1">IF(G17="",IF(E17&gt;=TODAY(),"OK","Retard"),IF(E17&lt;G17,"Retard","OK"))</f>
        <v>OK</v>
      </c>
    </row>
    <row r="18" spans="1:13" ht="60" customHeight="1" x14ac:dyDescent="0.25">
      <c r="A18" s="117" t="s">
        <v>408</v>
      </c>
      <c r="B18" s="117" t="s">
        <v>235</v>
      </c>
      <c r="C18" s="117" t="s">
        <v>230</v>
      </c>
      <c r="D18" s="120">
        <v>42488</v>
      </c>
      <c r="E18" s="120">
        <v>42551</v>
      </c>
      <c r="F18" s="120">
        <v>42551</v>
      </c>
      <c r="G18" s="120">
        <v>42520</v>
      </c>
      <c r="H18" s="118" t="s">
        <v>189</v>
      </c>
      <c r="I18" s="118" t="s">
        <v>402</v>
      </c>
      <c r="J18" s="118" t="s">
        <v>402</v>
      </c>
      <c r="K18" s="118" t="s">
        <v>402</v>
      </c>
      <c r="L18" s="119" t="str">
        <f ca="1">IF(K18&lt;&gt;"","CLOSED",(IF(E18="",IF(D18="","Do not type here","Waiting for action plan"),(IF(AND(E18&lt;TODAY(),WB18&lt;&gt;""),"OVERDUE",IF(AND(E18&lt;&gt;"",H18&lt;&gt;""),"OPEN","Do not type here"))))))</f>
        <v>CLOSED</v>
      </c>
      <c r="M18" s="242" t="str">
        <f ca="1">IF(G18="",IF(E18&gt;=TODAY(),"OK","Retard"),IF(E18&lt;G18,"Retard","OK"))</f>
        <v>OK</v>
      </c>
    </row>
    <row r="19" spans="1:13" ht="60" customHeight="1" x14ac:dyDescent="0.25">
      <c r="A19" s="117" t="s">
        <v>408</v>
      </c>
      <c r="B19" s="117" t="s">
        <v>281</v>
      </c>
      <c r="C19" s="117" t="s">
        <v>287</v>
      </c>
      <c r="D19" s="120">
        <v>42488</v>
      </c>
      <c r="E19" s="120">
        <v>42531</v>
      </c>
      <c r="F19" s="120">
        <v>42673</v>
      </c>
      <c r="G19" s="120">
        <v>42646</v>
      </c>
      <c r="H19" s="118" t="s">
        <v>189</v>
      </c>
      <c r="I19" s="118" t="s">
        <v>402</v>
      </c>
      <c r="J19" s="118" t="s">
        <v>402</v>
      </c>
      <c r="K19" s="118" t="s">
        <v>402</v>
      </c>
      <c r="L19" s="119" t="str">
        <f ca="1">IF(K19&lt;&gt;"","CLOSED",(IF(E19="",IF(D19="","Do not type here","Waiting for action plan"),(IF(AND(E19&lt;TODAY(),WB19&lt;&gt;""),"OVERDUE",IF(AND(E19&lt;&gt;"",H19&lt;&gt;""),"OPEN","Do not type here"))))))</f>
        <v>CLOSED</v>
      </c>
      <c r="M19" s="242" t="str">
        <f ca="1">IF(G19="",IF(E19&gt;=TODAY(),"OK","Retard"),IF(E19&lt;G19,"Retard","OK"))</f>
        <v>Retard</v>
      </c>
    </row>
    <row r="20" spans="1:13" ht="60" customHeight="1" x14ac:dyDescent="0.25">
      <c r="A20" s="117" t="s">
        <v>408</v>
      </c>
      <c r="B20" s="117" t="s">
        <v>282</v>
      </c>
      <c r="C20" s="117" t="s">
        <v>287</v>
      </c>
      <c r="D20" s="120">
        <v>42488</v>
      </c>
      <c r="E20" s="120">
        <v>42735</v>
      </c>
      <c r="F20" s="120">
        <v>42673</v>
      </c>
      <c r="G20" s="120">
        <v>42683</v>
      </c>
      <c r="H20" s="118" t="s">
        <v>189</v>
      </c>
      <c r="I20" s="118" t="s">
        <v>402</v>
      </c>
      <c r="J20" s="118" t="s">
        <v>402</v>
      </c>
      <c r="K20" s="118" t="s">
        <v>402</v>
      </c>
      <c r="L20" s="119" t="str">
        <f ca="1">IF(K20&lt;&gt;"","CLOSED",(IF(E20="",IF(D20="","Do not type here","Waiting for action plan"),(IF(AND(E20&lt;TODAY(),WB20&lt;&gt;""),"OVERDUE",IF(AND(E20&lt;&gt;"",H20&lt;&gt;""),"OPEN","Do not type here"))))))</f>
        <v>CLOSED</v>
      </c>
      <c r="M20" s="242" t="str">
        <f ca="1">IF(G20="",IF(E20&gt;=TODAY(),"OK","Retard"),IF(E20&lt;G20,"Retard","OK"))</f>
        <v>OK</v>
      </c>
    </row>
    <row r="21" spans="1:13" ht="60" customHeight="1" x14ac:dyDescent="0.25">
      <c r="A21" s="117" t="s">
        <v>408</v>
      </c>
      <c r="B21" s="117" t="s">
        <v>283</v>
      </c>
      <c r="C21" s="117" t="s">
        <v>287</v>
      </c>
      <c r="D21" s="120">
        <v>42488</v>
      </c>
      <c r="E21" s="120">
        <v>42538</v>
      </c>
      <c r="F21" s="120">
        <v>42673</v>
      </c>
      <c r="G21" s="120">
        <v>42684</v>
      </c>
      <c r="H21" s="118" t="s">
        <v>189</v>
      </c>
      <c r="I21" s="118" t="s">
        <v>402</v>
      </c>
      <c r="J21" s="118" t="s">
        <v>402</v>
      </c>
      <c r="K21" s="118" t="s">
        <v>402</v>
      </c>
      <c r="L21" s="119" t="str">
        <f ca="1">IF(K21&lt;&gt;"","CLOSED",(IF(E21="",IF(D21="","Do not type here","Waiting for action plan"),(IF(AND(E21&lt;TODAY(),WB21&lt;&gt;""),"OVERDUE",IF(AND(E21&lt;&gt;"",H21&lt;&gt;""),"OPEN","Do not type here"))))))</f>
        <v>CLOSED</v>
      </c>
      <c r="M21" s="242" t="str">
        <f ca="1">IF(G21="",IF(E21&gt;=TODAY(),"OK","Retard"),IF(E21&lt;G21,"Retard","OK"))</f>
        <v>Retard</v>
      </c>
    </row>
    <row r="22" spans="1:13" ht="60" customHeight="1" x14ac:dyDescent="0.25">
      <c r="A22" s="117" t="s">
        <v>408</v>
      </c>
      <c r="B22" s="117" t="s">
        <v>284</v>
      </c>
      <c r="C22" s="117" t="s">
        <v>287</v>
      </c>
      <c r="D22" s="120">
        <v>42488</v>
      </c>
      <c r="E22" s="120">
        <v>42551</v>
      </c>
      <c r="F22" s="120">
        <v>42673</v>
      </c>
      <c r="G22" s="120">
        <v>42646</v>
      </c>
      <c r="H22" s="118" t="s">
        <v>189</v>
      </c>
      <c r="I22" s="118" t="s">
        <v>402</v>
      </c>
      <c r="J22" s="118" t="s">
        <v>402</v>
      </c>
      <c r="K22" s="118" t="s">
        <v>402</v>
      </c>
      <c r="L22" s="119" t="str">
        <f ca="1">IF(K22&lt;&gt;"","CLOSED",(IF(E22="",IF(D22="","Do not type here","Waiting for action plan"),(IF(AND(E22&lt;TODAY(),WB22&lt;&gt;""),"OVERDUE",IF(AND(E22&lt;&gt;"",H22&lt;&gt;""),"OPEN","Do not type here"))))))</f>
        <v>CLOSED</v>
      </c>
      <c r="M22" s="242" t="str">
        <f ca="1">IF(G22="",IF(E22&gt;=TODAY(),"OK","Retard"),IF(E22&lt;G22,"Retard","OK"))</f>
        <v>Retard</v>
      </c>
    </row>
    <row r="23" spans="1:13" ht="60" customHeight="1" x14ac:dyDescent="0.25">
      <c r="A23" s="117" t="s">
        <v>408</v>
      </c>
      <c r="B23" s="117" t="s">
        <v>285</v>
      </c>
      <c r="C23" s="117" t="s">
        <v>287</v>
      </c>
      <c r="D23" s="120">
        <v>42488</v>
      </c>
      <c r="E23" s="120">
        <v>42704</v>
      </c>
      <c r="F23" s="120">
        <v>42673</v>
      </c>
      <c r="G23" s="120">
        <v>42646</v>
      </c>
      <c r="H23" s="118" t="s">
        <v>189</v>
      </c>
      <c r="I23" s="118" t="s">
        <v>402</v>
      </c>
      <c r="J23" s="118" t="s">
        <v>402</v>
      </c>
      <c r="K23" s="118" t="s">
        <v>402</v>
      </c>
      <c r="L23" s="119" t="str">
        <f ca="1">IF(K23&lt;&gt;"","CLOSED",(IF(E23="",IF(D23="","Do not type here","Waiting for action plan"),(IF(AND(E23&lt;TODAY(),WB23&lt;&gt;""),"OVERDUE",IF(AND(E23&lt;&gt;"",H23&lt;&gt;""),"OPEN","Do not type here"))))))</f>
        <v>CLOSED</v>
      </c>
      <c r="M23" s="242" t="str">
        <f ca="1">IF(G23="",IF(E23&gt;=TODAY(),"OK","Retard"),IF(E23&lt;G23,"Retard","OK"))</f>
        <v>OK</v>
      </c>
    </row>
    <row r="24" spans="1:13" ht="60" customHeight="1" x14ac:dyDescent="0.25">
      <c r="A24" s="117" t="s">
        <v>408</v>
      </c>
      <c r="B24" s="117" t="s">
        <v>286</v>
      </c>
      <c r="C24" s="117" t="s">
        <v>287</v>
      </c>
      <c r="D24" s="120">
        <v>42488</v>
      </c>
      <c r="E24" s="120">
        <v>42551</v>
      </c>
      <c r="F24" s="120">
        <v>42673</v>
      </c>
      <c r="G24" s="120">
        <v>42628</v>
      </c>
      <c r="H24" s="118" t="s">
        <v>189</v>
      </c>
      <c r="I24" s="118" t="s">
        <v>402</v>
      </c>
      <c r="J24" s="118" t="s">
        <v>402</v>
      </c>
      <c r="K24" s="118" t="s">
        <v>402</v>
      </c>
      <c r="L24" s="119" t="str">
        <f ca="1">IF(K24&lt;&gt;"","CLOSED",(IF(E24="",IF(D24="","Do not type here","Waiting for action plan"),(IF(AND(E24&lt;TODAY(),WB24&lt;&gt;""),"OVERDUE",IF(AND(E24&lt;&gt;"",H24&lt;&gt;""),"OPEN","Do not type here"))))))</f>
        <v>CLOSED</v>
      </c>
      <c r="M24" s="242" t="str">
        <f ca="1">IF(G24="",IF(E24&gt;=TODAY(),"OK","Retard"),IF(E24&lt;G24,"Retard","OK"))</f>
        <v>Retard</v>
      </c>
    </row>
    <row r="25" spans="1:13" ht="60" customHeight="1" x14ac:dyDescent="0.25">
      <c r="A25" s="117" t="s">
        <v>408</v>
      </c>
      <c r="B25" s="117" t="s">
        <v>288</v>
      </c>
      <c r="C25" s="117" t="s">
        <v>204</v>
      </c>
      <c r="D25" s="120">
        <v>42482</v>
      </c>
      <c r="E25" s="120">
        <v>42673</v>
      </c>
      <c r="F25" s="120">
        <v>42673</v>
      </c>
      <c r="G25" s="120">
        <v>42684</v>
      </c>
      <c r="H25" s="118" t="s">
        <v>189</v>
      </c>
      <c r="I25" s="118" t="s">
        <v>402</v>
      </c>
      <c r="J25" s="118" t="s">
        <v>402</v>
      </c>
      <c r="K25" s="118" t="s">
        <v>402</v>
      </c>
      <c r="L25" s="119" t="str">
        <f ca="1">IF(K25&lt;&gt;"","CLOSED",(IF(E25="",IF(D25="","Do not type here","Waiting for action plan"),(IF(AND(E25&lt;TODAY(),WB25&lt;&gt;""),"OVERDUE",IF(AND(E25&lt;&gt;"",H25&lt;&gt;""),"OPEN","Do not type here"))))))</f>
        <v>CLOSED</v>
      </c>
      <c r="M25" s="242" t="str">
        <f ca="1">IF(G25="",IF(E25&gt;=TODAY(),"OK","Retard"),IF(E25&lt;G25,"Retard","OK"))</f>
        <v>Retard</v>
      </c>
    </row>
    <row r="26" spans="1:13" ht="60" customHeight="1" x14ac:dyDescent="0.25">
      <c r="A26" s="117" t="s">
        <v>408</v>
      </c>
      <c r="B26" s="117" t="s">
        <v>289</v>
      </c>
      <c r="C26" s="117" t="s">
        <v>230</v>
      </c>
      <c r="D26" s="120">
        <v>42485</v>
      </c>
      <c r="E26" s="120">
        <v>42551</v>
      </c>
      <c r="F26" s="120">
        <v>42551</v>
      </c>
      <c r="G26" s="120">
        <v>42551</v>
      </c>
      <c r="H26" s="118" t="s">
        <v>189</v>
      </c>
      <c r="I26" s="118" t="s">
        <v>402</v>
      </c>
      <c r="J26" s="118" t="s">
        <v>402</v>
      </c>
      <c r="K26" s="118" t="s">
        <v>402</v>
      </c>
      <c r="L26" s="119" t="str">
        <f ca="1">IF(K26&lt;&gt;"","CLOSED",(IF(E26="",IF(D26="","Do not type here","Waiting for action plan"),(IF(AND(E26&lt;TODAY(),WB26&lt;&gt;""),"OVERDUE",IF(AND(E26&lt;&gt;"",H26&lt;&gt;""),"OPEN","Do not type here"))))))</f>
        <v>CLOSED</v>
      </c>
      <c r="M26" s="242" t="str">
        <f ca="1">IF(G26="",IF(E26&gt;=TODAY(),"OK","Retard"),IF(E26&lt;G26,"Retard","OK"))</f>
        <v>OK</v>
      </c>
    </row>
    <row r="27" spans="1:13" ht="60" customHeight="1" x14ac:dyDescent="0.25">
      <c r="A27" s="117" t="s">
        <v>408</v>
      </c>
      <c r="B27" s="117" t="s">
        <v>290</v>
      </c>
      <c r="C27" s="117" t="s">
        <v>230</v>
      </c>
      <c r="D27" s="120">
        <v>42485</v>
      </c>
      <c r="E27" s="120">
        <v>42704</v>
      </c>
      <c r="F27" s="120">
        <v>42551</v>
      </c>
      <c r="G27" s="120">
        <v>42551</v>
      </c>
      <c r="H27" s="118" t="s">
        <v>189</v>
      </c>
      <c r="I27" s="118" t="s">
        <v>402</v>
      </c>
      <c r="J27" s="118" t="s">
        <v>402</v>
      </c>
      <c r="K27" s="118" t="s">
        <v>402</v>
      </c>
      <c r="L27" s="119" t="str">
        <f ca="1">IF(K27&lt;&gt;"","CLOSED",(IF(E27="",IF(D27="","Do not type here","Waiting for action plan"),(IF(AND(E27&lt;TODAY(),WB27&lt;&gt;""),"OVERDUE",IF(AND(E27&lt;&gt;"",H27&lt;&gt;""),"OPEN","Do not type here"))))))</f>
        <v>CLOSED</v>
      </c>
      <c r="M27" s="242" t="str">
        <f ca="1">IF(G27="",IF(E27&gt;=TODAY(),"OK","Retard"),IF(E27&lt;G27,"Retard","OK"))</f>
        <v>OK</v>
      </c>
    </row>
    <row r="28" spans="1:13" ht="60" customHeight="1" x14ac:dyDescent="0.25">
      <c r="A28" s="117" t="s">
        <v>408</v>
      </c>
      <c r="B28" s="117" t="s">
        <v>291</v>
      </c>
      <c r="C28" s="117" t="s">
        <v>230</v>
      </c>
      <c r="D28" s="120">
        <v>42485</v>
      </c>
      <c r="E28" s="120">
        <v>42551</v>
      </c>
      <c r="F28" s="120">
        <v>42551</v>
      </c>
      <c r="G28" s="120">
        <v>42551</v>
      </c>
      <c r="H28" s="118" t="s">
        <v>189</v>
      </c>
      <c r="I28" s="118" t="s">
        <v>402</v>
      </c>
      <c r="J28" s="118" t="s">
        <v>402</v>
      </c>
      <c r="K28" s="118" t="s">
        <v>402</v>
      </c>
      <c r="L28" s="119" t="str">
        <f ca="1">IF(K28&lt;&gt;"","CLOSED",(IF(E28="",IF(D28="","Do not type here","Waiting for action plan"),(IF(AND(E28&lt;TODAY(),WB28&lt;&gt;""),"OVERDUE",IF(AND(E28&lt;&gt;"",H28&lt;&gt;""),"OPEN","Do not type here"))))))</f>
        <v>CLOSED</v>
      </c>
      <c r="M28" s="242" t="str">
        <f ca="1">IF(G28="",IF(E28&gt;=TODAY(),"OK","Retard"),IF(E28&lt;G28,"Retard","OK"))</f>
        <v>OK</v>
      </c>
    </row>
    <row r="29" spans="1:13" ht="60" customHeight="1" x14ac:dyDescent="0.25">
      <c r="A29" s="117" t="s">
        <v>408</v>
      </c>
      <c r="B29" s="117" t="s">
        <v>292</v>
      </c>
      <c r="C29" s="117" t="s">
        <v>204</v>
      </c>
      <c r="D29" s="120">
        <v>42485</v>
      </c>
      <c r="E29" s="120">
        <v>42673</v>
      </c>
      <c r="F29" s="120">
        <v>42673</v>
      </c>
      <c r="G29" s="120">
        <v>42580</v>
      </c>
      <c r="H29" s="118" t="s">
        <v>189</v>
      </c>
      <c r="I29" s="118" t="s">
        <v>402</v>
      </c>
      <c r="J29" s="118" t="s">
        <v>402</v>
      </c>
      <c r="K29" s="118" t="s">
        <v>402</v>
      </c>
      <c r="L29" s="119" t="str">
        <f ca="1">IF(K29&lt;&gt;"","CLOSED",(IF(E29="",IF(D29="","Do not type here","Waiting for action plan"),(IF(AND(E29&lt;TODAY(),WB29&lt;&gt;""),"OVERDUE",IF(AND(E29&lt;&gt;"",H29&lt;&gt;""),"OPEN","Do not type here"))))))</f>
        <v>CLOSED</v>
      </c>
      <c r="M29" s="242" t="str">
        <f ca="1">IF(G29="",IF(E29&gt;=TODAY(),"OK","Retard"),IF(E29&lt;G29,"Retard","OK"))</f>
        <v>OK</v>
      </c>
    </row>
    <row r="30" spans="1:13" ht="60" customHeight="1" x14ac:dyDescent="0.25">
      <c r="A30" s="117" t="s">
        <v>408</v>
      </c>
      <c r="B30" s="117" t="s">
        <v>293</v>
      </c>
      <c r="C30" s="117" t="s">
        <v>204</v>
      </c>
      <c r="D30" s="120">
        <v>42485</v>
      </c>
      <c r="E30" s="120">
        <v>42735</v>
      </c>
      <c r="F30" s="120">
        <v>42673</v>
      </c>
      <c r="G30" s="120">
        <v>42673</v>
      </c>
      <c r="H30" s="118" t="s">
        <v>189</v>
      </c>
      <c r="I30" s="118" t="s">
        <v>402</v>
      </c>
      <c r="J30" s="118" t="s">
        <v>402</v>
      </c>
      <c r="K30" s="118" t="s">
        <v>402</v>
      </c>
      <c r="L30" s="119" t="str">
        <f ca="1">IF(K30&lt;&gt;"","CLOSED",(IF(E30="",IF(D30="","Do not type here","Waiting for action plan"),(IF(AND(E30&lt;TODAY(),WB30&lt;&gt;""),"OVERDUE",IF(AND(E30&lt;&gt;"",H30&lt;&gt;""),"OPEN","Do not type here"))))))</f>
        <v>CLOSED</v>
      </c>
      <c r="M30" s="242" t="str">
        <f ca="1">IF(G30="",IF(E30&gt;=TODAY(),"OK","Retard"),IF(E30&lt;G30,"Retard","OK"))</f>
        <v>OK</v>
      </c>
    </row>
    <row r="31" spans="1:13" ht="60" customHeight="1" x14ac:dyDescent="0.25">
      <c r="A31" s="117" t="s">
        <v>408</v>
      </c>
      <c r="B31" s="117" t="s">
        <v>294</v>
      </c>
      <c r="C31" s="117" t="s">
        <v>204</v>
      </c>
      <c r="D31" s="120">
        <v>42485</v>
      </c>
      <c r="E31" s="120">
        <v>42673</v>
      </c>
      <c r="F31" s="120">
        <v>42673</v>
      </c>
      <c r="G31" s="120">
        <v>42569</v>
      </c>
      <c r="H31" s="118" t="s">
        <v>189</v>
      </c>
      <c r="I31" s="118" t="s">
        <v>402</v>
      </c>
      <c r="J31" s="118" t="s">
        <v>402</v>
      </c>
      <c r="K31" s="118" t="s">
        <v>402</v>
      </c>
      <c r="L31" s="119" t="str">
        <f ca="1">IF(K31&lt;&gt;"","CLOSED",(IF(E31="",IF(D31="","Do not type here","Waiting for action plan"),(IF(AND(E31&lt;TODAY(),WB31&lt;&gt;""),"OVERDUE",IF(AND(E31&lt;&gt;"",H31&lt;&gt;""),"OPEN","Do not type here"))))))</f>
        <v>CLOSED</v>
      </c>
      <c r="M31" s="242" t="str">
        <f ca="1">IF(G31="",IF(E31&gt;=TODAY(),"OK","Retard"),IF(E31&lt;G31,"Retard","OK"))</f>
        <v>OK</v>
      </c>
    </row>
    <row r="32" spans="1:13" ht="60" customHeight="1" x14ac:dyDescent="0.25">
      <c r="A32" s="117" t="s">
        <v>408</v>
      </c>
      <c r="B32" s="117" t="s">
        <v>295</v>
      </c>
      <c r="C32" s="117" t="s">
        <v>204</v>
      </c>
      <c r="D32" s="120">
        <v>42485</v>
      </c>
      <c r="E32" s="120">
        <v>42673</v>
      </c>
      <c r="F32" s="120">
        <v>42673</v>
      </c>
      <c r="G32" s="120">
        <v>42569</v>
      </c>
      <c r="H32" s="118" t="s">
        <v>189</v>
      </c>
      <c r="I32" s="118" t="s">
        <v>402</v>
      </c>
      <c r="J32" s="118" t="s">
        <v>402</v>
      </c>
      <c r="K32" s="118" t="s">
        <v>402</v>
      </c>
      <c r="L32" s="119" t="str">
        <f ca="1">IF(K32&lt;&gt;"","CLOSED",(IF(E32="",IF(D32="","Do not type here","Waiting for action plan"),(IF(AND(E32&lt;TODAY(),WB32&lt;&gt;""),"OVERDUE",IF(AND(E32&lt;&gt;"",H32&lt;&gt;""),"OPEN","Do not type here"))))))</f>
        <v>CLOSED</v>
      </c>
      <c r="M32" s="242" t="str">
        <f ca="1">IF(G32="",IF(E32&gt;=TODAY(),"OK","Retard"),IF(E32&lt;G32,"Retard","OK"))</f>
        <v>OK</v>
      </c>
    </row>
    <row r="33" spans="1:13" ht="60" customHeight="1" x14ac:dyDescent="0.25">
      <c r="A33" s="117" t="s">
        <v>408</v>
      </c>
      <c r="B33" s="117" t="s">
        <v>296</v>
      </c>
      <c r="C33" s="117" t="s">
        <v>204</v>
      </c>
      <c r="D33" s="120">
        <v>42482</v>
      </c>
      <c r="E33" s="120">
        <v>42673</v>
      </c>
      <c r="F33" s="120">
        <v>42673</v>
      </c>
      <c r="G33" s="120">
        <v>42522</v>
      </c>
      <c r="H33" s="118" t="s">
        <v>189</v>
      </c>
      <c r="I33" s="118" t="s">
        <v>402</v>
      </c>
      <c r="J33" s="118" t="s">
        <v>402</v>
      </c>
      <c r="K33" s="118" t="s">
        <v>402</v>
      </c>
      <c r="L33" s="119" t="str">
        <f ca="1">IF(K33&lt;&gt;"","CLOSED",(IF(E33="",IF(D33="","Do not type here","Waiting for action plan"),(IF(AND(E33&lt;TODAY(),WB33&lt;&gt;""),"OVERDUE",IF(AND(E33&lt;&gt;"",H33&lt;&gt;""),"OPEN","Do not type here"))))))</f>
        <v>CLOSED</v>
      </c>
      <c r="M33" s="242" t="str">
        <f ca="1">IF(G33="",IF(E33&gt;=TODAY(),"OK","Retard"),IF(E33&lt;G33,"Retard","OK"))</f>
        <v>OK</v>
      </c>
    </row>
    <row r="34" spans="1:13" ht="60" customHeight="1" x14ac:dyDescent="0.25">
      <c r="A34" s="117" t="s">
        <v>408</v>
      </c>
      <c r="B34" s="117" t="s">
        <v>297</v>
      </c>
      <c r="C34" s="117" t="s">
        <v>204</v>
      </c>
      <c r="D34" s="120">
        <v>42482</v>
      </c>
      <c r="E34" s="120">
        <v>42673</v>
      </c>
      <c r="F34" s="120">
        <v>42673</v>
      </c>
      <c r="G34" s="120">
        <v>42551</v>
      </c>
      <c r="H34" s="118" t="s">
        <v>189</v>
      </c>
      <c r="I34" s="118" t="s">
        <v>402</v>
      </c>
      <c r="J34" s="118" t="s">
        <v>402</v>
      </c>
      <c r="K34" s="118" t="s">
        <v>402</v>
      </c>
      <c r="L34" s="119" t="str">
        <f ca="1">IF(K34&lt;&gt;"","CLOSED",(IF(E34="",IF(D34="","Do not type here","Waiting for action plan"),(IF(AND(E34&lt;TODAY(),WB34&lt;&gt;""),"OVERDUE",IF(AND(E34&lt;&gt;"",H34&lt;&gt;""),"OPEN","Do not type here"))))))</f>
        <v>CLOSED</v>
      </c>
      <c r="M34" s="242" t="str">
        <f ca="1">IF(G34="",IF(E34&gt;=TODAY(),"OK","Retard"),IF(E34&lt;G34,"Retard","OK"))</f>
        <v>OK</v>
      </c>
    </row>
    <row r="35" spans="1:13" ht="60" customHeight="1" x14ac:dyDescent="0.25">
      <c r="A35" s="117" t="s">
        <v>408</v>
      </c>
      <c r="B35" s="117" t="s">
        <v>298</v>
      </c>
      <c r="C35" s="117" t="s">
        <v>230</v>
      </c>
      <c r="D35" s="120">
        <v>42482</v>
      </c>
      <c r="E35" s="120">
        <v>42551</v>
      </c>
      <c r="F35" s="120">
        <v>42551</v>
      </c>
      <c r="G35" s="120">
        <v>42613</v>
      </c>
      <c r="H35" s="118" t="s">
        <v>189</v>
      </c>
      <c r="I35" s="118" t="s">
        <v>402</v>
      </c>
      <c r="J35" s="118" t="s">
        <v>402</v>
      </c>
      <c r="K35" s="118" t="s">
        <v>402</v>
      </c>
      <c r="L35" s="119" t="str">
        <f ca="1">IF(K35&lt;&gt;"","CLOSED",(IF(E35="",IF(D35="","Do not type here","Waiting for action plan"),(IF(AND(E35&lt;TODAY(),WB35&lt;&gt;""),"OVERDUE",IF(AND(E35&lt;&gt;"",H35&lt;&gt;""),"OPEN","Do not type here"))))))</f>
        <v>CLOSED</v>
      </c>
      <c r="M35" s="242" t="str">
        <f ca="1">IF(G35="",IF(E35&gt;=TODAY(),"OK","Retard"),IF(E35&lt;G35,"Retard","OK"))</f>
        <v>Retard</v>
      </c>
    </row>
    <row r="36" spans="1:13" ht="60" customHeight="1" x14ac:dyDescent="0.25">
      <c r="A36" s="117" t="s">
        <v>408</v>
      </c>
      <c r="B36" s="117" t="s">
        <v>299</v>
      </c>
      <c r="C36" s="117" t="s">
        <v>204</v>
      </c>
      <c r="D36" s="120">
        <v>42482</v>
      </c>
      <c r="E36" s="120">
        <v>42673</v>
      </c>
      <c r="F36" s="120">
        <v>42673</v>
      </c>
      <c r="G36" s="120">
        <v>42643</v>
      </c>
      <c r="H36" s="118" t="s">
        <v>189</v>
      </c>
      <c r="I36" s="118" t="s">
        <v>402</v>
      </c>
      <c r="J36" s="118" t="s">
        <v>402</v>
      </c>
      <c r="K36" s="118" t="s">
        <v>402</v>
      </c>
      <c r="L36" s="119" t="str">
        <f ca="1">IF(K36&lt;&gt;"","CLOSED",(IF(E36="",IF(D36="","Do not type here","Waiting for action plan"),(IF(AND(E36&lt;TODAY(),WB36&lt;&gt;""),"OVERDUE",IF(AND(E36&lt;&gt;"",H36&lt;&gt;""),"OPEN","Do not type here"))))))</f>
        <v>CLOSED</v>
      </c>
      <c r="M36" s="242" t="str">
        <f ca="1">IF(G36="",IF(E36&gt;=TODAY(),"OK","Retard"),IF(E36&lt;G36,"Retard","OK"))</f>
        <v>OK</v>
      </c>
    </row>
    <row r="37" spans="1:13" ht="60" customHeight="1" x14ac:dyDescent="0.25">
      <c r="A37" s="117" t="s">
        <v>408</v>
      </c>
      <c r="B37" s="117" t="s">
        <v>300</v>
      </c>
      <c r="C37" s="117" t="s">
        <v>204</v>
      </c>
      <c r="D37" s="120">
        <v>42482</v>
      </c>
      <c r="E37" s="120">
        <v>42673</v>
      </c>
      <c r="F37" s="120">
        <v>42673</v>
      </c>
      <c r="G37" s="120">
        <v>42628</v>
      </c>
      <c r="H37" s="118" t="s">
        <v>189</v>
      </c>
      <c r="I37" s="118" t="s">
        <v>402</v>
      </c>
      <c r="J37" s="118" t="s">
        <v>402</v>
      </c>
      <c r="K37" s="118" t="s">
        <v>402</v>
      </c>
      <c r="L37" s="119" t="str">
        <f ca="1">IF(K37&lt;&gt;"","CLOSED",(IF(E37="",IF(D37="","Do not type here","Waiting for action plan"),(IF(AND(E37&lt;TODAY(),WB37&lt;&gt;""),"OVERDUE",IF(AND(E37&lt;&gt;"",H37&lt;&gt;""),"OPEN","Do not type here"))))))</f>
        <v>CLOSED</v>
      </c>
      <c r="M37" s="242" t="str">
        <f ca="1">IF(G37="",IF(E37&gt;=TODAY(),"OK","Retard"),IF(E37&lt;G37,"Retard","OK"))</f>
        <v>OK</v>
      </c>
    </row>
    <row r="38" spans="1:13" ht="60" customHeight="1" x14ac:dyDescent="0.25">
      <c r="A38" s="117" t="s">
        <v>408</v>
      </c>
      <c r="B38" s="117" t="s">
        <v>301</v>
      </c>
      <c r="C38" s="117" t="s">
        <v>204</v>
      </c>
      <c r="D38" s="120">
        <v>42482</v>
      </c>
      <c r="E38" s="120">
        <v>42673</v>
      </c>
      <c r="F38" s="120">
        <v>42673</v>
      </c>
      <c r="G38" s="120">
        <v>42628</v>
      </c>
      <c r="H38" s="118" t="s">
        <v>189</v>
      </c>
      <c r="I38" s="118" t="s">
        <v>402</v>
      </c>
      <c r="J38" s="118" t="s">
        <v>402</v>
      </c>
      <c r="K38" s="118" t="s">
        <v>402</v>
      </c>
      <c r="L38" s="119" t="str">
        <f ca="1">IF(K38&lt;&gt;"","CLOSED",(IF(E38="",IF(D38="","Do not type here","Waiting for action plan"),(IF(AND(E38&lt;TODAY(),WB38&lt;&gt;""),"OVERDUE",IF(AND(E38&lt;&gt;"",H38&lt;&gt;""),"OPEN","Do not type here"))))))</f>
        <v>CLOSED</v>
      </c>
      <c r="M38" s="242" t="str">
        <f ca="1">IF(G38="",IF(E38&gt;=TODAY(),"OK","Retard"),IF(E38&lt;G38,"Retard","OK"))</f>
        <v>OK</v>
      </c>
    </row>
    <row r="39" spans="1:13" ht="60" customHeight="1" x14ac:dyDescent="0.25">
      <c r="A39" s="117" t="s">
        <v>408</v>
      </c>
      <c r="B39" s="117" t="s">
        <v>302</v>
      </c>
      <c r="C39" s="117" t="s">
        <v>204</v>
      </c>
      <c r="D39" s="120">
        <v>42482</v>
      </c>
      <c r="E39" s="120">
        <v>42673</v>
      </c>
      <c r="F39" s="120">
        <v>42673</v>
      </c>
      <c r="G39" s="120">
        <v>42628</v>
      </c>
      <c r="H39" s="118" t="s">
        <v>189</v>
      </c>
      <c r="I39" s="118" t="s">
        <v>402</v>
      </c>
      <c r="J39" s="118" t="s">
        <v>402</v>
      </c>
      <c r="K39" s="118" t="s">
        <v>402</v>
      </c>
      <c r="L39" s="119" t="str">
        <f ca="1">IF(K39&lt;&gt;"","CLOSED",(IF(E39="",IF(D39="","Do not type here","Waiting for action plan"),(IF(AND(E39&lt;TODAY(),WB39&lt;&gt;""),"OVERDUE",IF(AND(E39&lt;&gt;"",H39&lt;&gt;""),"OPEN","Do not type here"))))))</f>
        <v>CLOSED</v>
      </c>
      <c r="M39" s="242" t="str">
        <f ca="1">IF(G39="",IF(E39&gt;=TODAY(),"OK","Retard"),IF(E39&lt;G39,"Retard","OK"))</f>
        <v>OK</v>
      </c>
    </row>
    <row r="40" spans="1:13" ht="60" customHeight="1" x14ac:dyDescent="0.25">
      <c r="A40" s="117" t="s">
        <v>408</v>
      </c>
      <c r="B40" s="117" t="s">
        <v>303</v>
      </c>
      <c r="C40" s="117" t="s">
        <v>204</v>
      </c>
      <c r="D40" s="120">
        <v>42482</v>
      </c>
      <c r="E40" s="120">
        <v>42673</v>
      </c>
      <c r="F40" s="120">
        <v>42673</v>
      </c>
      <c r="G40" s="120">
        <v>42521</v>
      </c>
      <c r="H40" s="118" t="s">
        <v>189</v>
      </c>
      <c r="I40" s="118" t="s">
        <v>402</v>
      </c>
      <c r="J40" s="118" t="s">
        <v>402</v>
      </c>
      <c r="K40" s="118" t="s">
        <v>402</v>
      </c>
      <c r="L40" s="119" t="str">
        <f ca="1">IF(K40&lt;&gt;"","CLOSED",(IF(E40="",IF(D40="","Do not type here","Waiting for action plan"),(IF(AND(E40&lt;TODAY(),WB40&lt;&gt;""),"OVERDUE",IF(AND(E40&lt;&gt;"",H40&lt;&gt;""),"OPEN","Do not type here"))))))</f>
        <v>CLOSED</v>
      </c>
      <c r="M40" s="242" t="str">
        <f ca="1">IF(G40="",IF(E40&gt;=TODAY(),"OK","Retard"),IF(E40&lt;G40,"Retard","OK"))</f>
        <v>OK</v>
      </c>
    </row>
    <row r="41" spans="1:13" ht="60" customHeight="1" x14ac:dyDescent="0.25">
      <c r="A41" s="117" t="s">
        <v>408</v>
      </c>
      <c r="B41" s="117" t="s">
        <v>304</v>
      </c>
      <c r="C41" s="117" t="s">
        <v>204</v>
      </c>
      <c r="D41" s="120">
        <v>42482</v>
      </c>
      <c r="E41" s="120">
        <v>42735</v>
      </c>
      <c r="F41" s="120">
        <v>42673</v>
      </c>
      <c r="G41" s="120">
        <v>42673</v>
      </c>
      <c r="H41" s="118" t="s">
        <v>189</v>
      </c>
      <c r="I41" s="118" t="s">
        <v>402</v>
      </c>
      <c r="J41" s="118" t="s">
        <v>402</v>
      </c>
      <c r="K41" s="118" t="s">
        <v>402</v>
      </c>
      <c r="L41" s="119" t="str">
        <f ca="1">IF(K41&lt;&gt;"","CLOSED",(IF(E41="",IF(D41="","Do not type here","Waiting for action plan"),(IF(AND(E41&lt;TODAY(),WB41&lt;&gt;""),"OVERDUE",IF(AND(E41&lt;&gt;"",H41&lt;&gt;""),"OPEN","Do not type here"))))))</f>
        <v>CLOSED</v>
      </c>
      <c r="M41" s="242" t="str">
        <f ca="1">IF(G41="",IF(E41&gt;=TODAY(),"OK","Retard"),IF(E41&lt;G41,"Retard","OK"))</f>
        <v>OK</v>
      </c>
    </row>
    <row r="42" spans="1:13" ht="60" customHeight="1" x14ac:dyDescent="0.25">
      <c r="A42" s="117" t="s">
        <v>408</v>
      </c>
      <c r="B42" s="117" t="s">
        <v>305</v>
      </c>
      <c r="C42" s="117" t="s">
        <v>204</v>
      </c>
      <c r="D42" s="120">
        <v>42482</v>
      </c>
      <c r="E42" s="120">
        <v>42673</v>
      </c>
      <c r="F42" s="120">
        <v>42673</v>
      </c>
      <c r="G42" s="120">
        <v>42510</v>
      </c>
      <c r="H42" s="118" t="s">
        <v>189</v>
      </c>
      <c r="I42" s="118" t="s">
        <v>402</v>
      </c>
      <c r="J42" s="118" t="s">
        <v>402</v>
      </c>
      <c r="K42" s="118" t="s">
        <v>402</v>
      </c>
      <c r="L42" s="119" t="str">
        <f ca="1">IF(K42&lt;&gt;"","CLOSED",(IF(E42="",IF(D42="","Do not type here","Waiting for action plan"),(IF(AND(E42&lt;TODAY(),WB42&lt;&gt;""),"OVERDUE",IF(AND(E42&lt;&gt;"",H42&lt;&gt;""),"OPEN","Do not type here"))))))</f>
        <v>CLOSED</v>
      </c>
      <c r="M42" s="242" t="str">
        <f ca="1">IF(G42="",IF(E42&gt;=TODAY(),"OK","Retard"),IF(E42&lt;G42,"Retard","OK"))</f>
        <v>OK</v>
      </c>
    </row>
    <row r="43" spans="1:13" ht="60" customHeight="1" x14ac:dyDescent="0.25">
      <c r="A43" s="117" t="s">
        <v>408</v>
      </c>
      <c r="B43" s="117" t="s">
        <v>306</v>
      </c>
      <c r="C43" s="117" t="s">
        <v>204</v>
      </c>
      <c r="D43" s="120">
        <v>42482</v>
      </c>
      <c r="E43" s="120">
        <v>42734</v>
      </c>
      <c r="F43" s="120">
        <v>42673</v>
      </c>
      <c r="G43" s="120">
        <v>42673</v>
      </c>
      <c r="H43" s="118" t="s">
        <v>189</v>
      </c>
      <c r="I43" s="118" t="s">
        <v>402</v>
      </c>
      <c r="J43" s="118" t="s">
        <v>402</v>
      </c>
      <c r="K43" s="118" t="s">
        <v>402</v>
      </c>
      <c r="L43" s="119" t="str">
        <f ca="1">IF(K43&lt;&gt;"","CLOSED",(IF(E43="",IF(D43="","Do not type here","Waiting for action plan"),(IF(AND(E43&lt;TODAY(),WB43&lt;&gt;""),"OVERDUE",IF(AND(E43&lt;&gt;"",H43&lt;&gt;""),"OPEN","Do not type here"))))))</f>
        <v>CLOSED</v>
      </c>
      <c r="M43" s="242" t="str">
        <f ca="1">IF(G43="",IF(E43&gt;=TODAY(),"OK","Retard"),IF(E43&lt;G43,"Retard","OK"))</f>
        <v>OK</v>
      </c>
    </row>
    <row r="44" spans="1:13" ht="60" customHeight="1" x14ac:dyDescent="0.25">
      <c r="A44" s="117" t="s">
        <v>408</v>
      </c>
      <c r="B44" s="117" t="s">
        <v>307</v>
      </c>
      <c r="C44" s="117" t="s">
        <v>230</v>
      </c>
      <c r="D44" s="120">
        <v>42485</v>
      </c>
      <c r="E44" s="120">
        <v>43099</v>
      </c>
      <c r="F44" s="120">
        <v>43099</v>
      </c>
      <c r="G44" s="120">
        <v>43091</v>
      </c>
      <c r="H44" s="118" t="s">
        <v>189</v>
      </c>
      <c r="I44" s="118" t="s">
        <v>402</v>
      </c>
      <c r="J44" s="118" t="s">
        <v>402</v>
      </c>
      <c r="K44" s="118" t="s">
        <v>402</v>
      </c>
      <c r="L44" s="119" t="str">
        <f ca="1">IF(K44&lt;&gt;"","CLOSED",(IF(E44="",IF(D44="","Do not type here","Waiting for action plan"),(IF(AND(E44&lt;TODAY(),WB44&lt;&gt;""),"OVERDUE",IF(AND(E44&lt;&gt;"",H44&lt;&gt;""),"OPEN","Do not type here"))))))</f>
        <v>CLOSED</v>
      </c>
      <c r="M44" s="242" t="str">
        <f ca="1">IF(G44="",IF(E44&gt;=TODAY(),"OK","Retard"),IF(E44&lt;G44,"Retard","OK"))</f>
        <v>OK</v>
      </c>
    </row>
    <row r="45" spans="1:13" ht="60" customHeight="1" x14ac:dyDescent="0.25">
      <c r="A45" s="117" t="s">
        <v>408</v>
      </c>
      <c r="B45" s="117" t="s">
        <v>308</v>
      </c>
      <c r="C45" s="117" t="s">
        <v>204</v>
      </c>
      <c r="D45" s="120">
        <v>42485</v>
      </c>
      <c r="E45" s="120">
        <v>42673</v>
      </c>
      <c r="F45" s="120">
        <v>42673</v>
      </c>
      <c r="G45" s="120">
        <v>42628</v>
      </c>
      <c r="H45" s="118" t="s">
        <v>189</v>
      </c>
      <c r="I45" s="118" t="s">
        <v>402</v>
      </c>
      <c r="J45" s="118" t="s">
        <v>402</v>
      </c>
      <c r="K45" s="118" t="s">
        <v>402</v>
      </c>
      <c r="L45" s="119" t="str">
        <f ca="1">IF(K45&lt;&gt;"","CLOSED",(IF(E45="",IF(D45="","Do not type here","Waiting for action plan"),(IF(AND(E45&lt;TODAY(),WB45&lt;&gt;""),"OVERDUE",IF(AND(E45&lt;&gt;"",H45&lt;&gt;""),"OPEN","Do not type here"))))))</f>
        <v>CLOSED</v>
      </c>
      <c r="M45" s="242" t="str">
        <f ca="1">IF(G45="",IF(E45&gt;=TODAY(),"OK","Retard"),IF(E45&lt;G45,"Retard","OK"))</f>
        <v>OK</v>
      </c>
    </row>
    <row r="46" spans="1:13" ht="60" customHeight="1" x14ac:dyDescent="0.25">
      <c r="A46" s="117" t="s">
        <v>408</v>
      </c>
      <c r="B46" s="117" t="s">
        <v>309</v>
      </c>
      <c r="C46" s="117" t="s">
        <v>204</v>
      </c>
      <c r="D46" s="120">
        <v>42485</v>
      </c>
      <c r="E46" s="120">
        <v>42704</v>
      </c>
      <c r="F46" s="120">
        <v>42673</v>
      </c>
      <c r="G46" s="120">
        <v>42673</v>
      </c>
      <c r="H46" s="118" t="s">
        <v>189</v>
      </c>
      <c r="I46" s="118" t="s">
        <v>402</v>
      </c>
      <c r="J46" s="118" t="s">
        <v>402</v>
      </c>
      <c r="K46" s="118" t="s">
        <v>402</v>
      </c>
      <c r="L46" s="119" t="str">
        <f ca="1">IF(K46&lt;&gt;"","CLOSED",(IF(E46="",IF(D46="","Do not type here","Waiting for action plan"),(IF(AND(E46&lt;TODAY(),WB46&lt;&gt;""),"OVERDUE",IF(AND(E46&lt;&gt;"",H46&lt;&gt;""),"OPEN","Do not type here"))))))</f>
        <v>CLOSED</v>
      </c>
      <c r="M46" s="242" t="str">
        <f ca="1">IF(G46="",IF(E46&gt;=TODAY(),"OK","Retard"),IF(E46&lt;G46,"Retard","OK"))</f>
        <v>OK</v>
      </c>
    </row>
    <row r="47" spans="1:13" ht="60" customHeight="1" x14ac:dyDescent="0.25">
      <c r="A47" s="117" t="s">
        <v>408</v>
      </c>
      <c r="B47" s="117" t="s">
        <v>310</v>
      </c>
      <c r="C47" s="117" t="s">
        <v>204</v>
      </c>
      <c r="D47" s="120">
        <v>42485</v>
      </c>
      <c r="E47" s="120">
        <v>42673</v>
      </c>
      <c r="F47" s="120">
        <v>42673</v>
      </c>
      <c r="G47" s="120">
        <v>42628</v>
      </c>
      <c r="H47" s="118" t="s">
        <v>189</v>
      </c>
      <c r="I47" s="118" t="s">
        <v>402</v>
      </c>
      <c r="J47" s="118" t="s">
        <v>402</v>
      </c>
      <c r="K47" s="118" t="s">
        <v>402</v>
      </c>
      <c r="L47" s="119" t="str">
        <f ca="1">IF(K47&lt;&gt;"","CLOSED",(IF(E47="",IF(D47="","Do not type here","Waiting for action plan"),(IF(AND(E47&lt;TODAY(),WB47&lt;&gt;""),"OVERDUE",IF(AND(E47&lt;&gt;"",H47&lt;&gt;""),"OPEN","Do not type here"))))))</f>
        <v>CLOSED</v>
      </c>
      <c r="M47" s="242" t="str">
        <f ca="1">IF(G47="",IF(E47&gt;=TODAY(),"OK","Retard"),IF(E47&lt;G47,"Retard","OK"))</f>
        <v>OK</v>
      </c>
    </row>
    <row r="48" spans="1:13" ht="60" customHeight="1" x14ac:dyDescent="0.25">
      <c r="A48" s="117" t="s">
        <v>408</v>
      </c>
      <c r="B48" s="117" t="s">
        <v>311</v>
      </c>
      <c r="C48" s="117" t="s">
        <v>204</v>
      </c>
      <c r="D48" s="120">
        <v>42485</v>
      </c>
      <c r="E48" s="120">
        <v>42704</v>
      </c>
      <c r="F48" s="120">
        <v>42673</v>
      </c>
      <c r="G48" s="120">
        <v>42673</v>
      </c>
      <c r="H48" s="118" t="s">
        <v>189</v>
      </c>
      <c r="I48" s="118" t="s">
        <v>402</v>
      </c>
      <c r="J48" s="118" t="s">
        <v>402</v>
      </c>
      <c r="K48" s="118" t="s">
        <v>402</v>
      </c>
      <c r="L48" s="119" t="str">
        <f ca="1">IF(K48&lt;&gt;"","CLOSED",(IF(E48="",IF(D48="","Do not type here","Waiting for action plan"),(IF(AND(E48&lt;TODAY(),WB48&lt;&gt;""),"OVERDUE",IF(AND(E48&lt;&gt;"",H48&lt;&gt;""),"OPEN","Do not type here"))))))</f>
        <v>CLOSED</v>
      </c>
      <c r="M48" s="242" t="str">
        <f ca="1">IF(G48="",IF(E48&gt;=TODAY(),"OK","Retard"),IF(E48&lt;G48,"Retard","OK"))</f>
        <v>OK</v>
      </c>
    </row>
    <row r="49" spans="1:13" ht="60" customHeight="1" x14ac:dyDescent="0.25">
      <c r="A49" s="117" t="s">
        <v>408</v>
      </c>
      <c r="B49" s="117" t="s">
        <v>312</v>
      </c>
      <c r="C49" s="117" t="s">
        <v>204</v>
      </c>
      <c r="D49" s="120">
        <v>42485</v>
      </c>
      <c r="E49" s="120">
        <v>42673</v>
      </c>
      <c r="F49" s="120">
        <v>42673</v>
      </c>
      <c r="G49" s="120">
        <v>42628</v>
      </c>
      <c r="H49" s="118" t="s">
        <v>189</v>
      </c>
      <c r="I49" s="118" t="s">
        <v>402</v>
      </c>
      <c r="J49" s="118" t="s">
        <v>402</v>
      </c>
      <c r="K49" s="118" t="s">
        <v>402</v>
      </c>
      <c r="L49" s="119" t="str">
        <f ca="1">IF(K49&lt;&gt;"","CLOSED",(IF(E49="",IF(D49="","Do not type here","Waiting for action plan"),(IF(AND(E49&lt;TODAY(),WB49&lt;&gt;""),"OVERDUE",IF(AND(E49&lt;&gt;"",H49&lt;&gt;""),"OPEN","Do not type here"))))))</f>
        <v>CLOSED</v>
      </c>
      <c r="M49" s="242" t="str">
        <f ca="1">IF(G49="",IF(E49&gt;=TODAY(),"OK","Retard"),IF(E49&lt;G49,"Retard","OK"))</f>
        <v>OK</v>
      </c>
    </row>
    <row r="50" spans="1:13" ht="60" customHeight="1" x14ac:dyDescent="0.25">
      <c r="A50" s="117" t="s">
        <v>408</v>
      </c>
      <c r="B50" s="117" t="s">
        <v>313</v>
      </c>
      <c r="C50" s="117" t="s">
        <v>230</v>
      </c>
      <c r="D50" s="120">
        <v>42485</v>
      </c>
      <c r="E50" s="120">
        <v>42551</v>
      </c>
      <c r="F50" s="120">
        <v>42551</v>
      </c>
      <c r="G50" s="120">
        <v>42551</v>
      </c>
      <c r="H50" s="118" t="s">
        <v>189</v>
      </c>
      <c r="I50" s="118" t="s">
        <v>402</v>
      </c>
      <c r="J50" s="118" t="s">
        <v>402</v>
      </c>
      <c r="K50" s="118" t="s">
        <v>402</v>
      </c>
      <c r="L50" s="119" t="str">
        <f ca="1">IF(K50&lt;&gt;"","CLOSED",(IF(E50="",IF(D50="","Do not type here","Waiting for action plan"),(IF(AND(E50&lt;TODAY(),WB50&lt;&gt;""),"OVERDUE",IF(AND(E50&lt;&gt;"",H50&lt;&gt;""),"OPEN","Do not type here"))))))</f>
        <v>CLOSED</v>
      </c>
      <c r="M50" s="242" t="str">
        <f ca="1">IF(G50="",IF(E50&gt;=TODAY(),"OK","Retard"),IF(E50&lt;G50,"Retard","OK"))</f>
        <v>OK</v>
      </c>
    </row>
    <row r="51" spans="1:13" ht="60" customHeight="1" x14ac:dyDescent="0.25">
      <c r="A51" s="117" t="s">
        <v>408</v>
      </c>
      <c r="B51" s="117" t="s">
        <v>314</v>
      </c>
      <c r="C51" s="117" t="s">
        <v>230</v>
      </c>
      <c r="D51" s="120">
        <v>42485</v>
      </c>
      <c r="E51" s="120">
        <v>42977</v>
      </c>
      <c r="F51" s="120"/>
      <c r="G51" s="120">
        <v>42970</v>
      </c>
      <c r="H51" s="118" t="s">
        <v>189</v>
      </c>
      <c r="I51" s="118" t="s">
        <v>402</v>
      </c>
      <c r="J51" s="118" t="s">
        <v>402</v>
      </c>
      <c r="K51" s="118" t="s">
        <v>402</v>
      </c>
      <c r="L51" s="119" t="str">
        <f ca="1">IF(K51&lt;&gt;"","CLOSED",(IF(E51="",IF(D51="","Do not type here","Waiting for action plan"),(IF(AND(E51&lt;TODAY(),WB51&lt;&gt;""),"OVERDUE",IF(AND(E51&lt;&gt;"",H51&lt;&gt;""),"OPEN","Do not type here"))))))</f>
        <v>CLOSED</v>
      </c>
      <c r="M51" s="242" t="str">
        <f ca="1">IF(G51="",IF(E51&gt;=TODAY(),"OK","Retard"),IF(E51&lt;G51,"Retard","OK"))</f>
        <v>OK</v>
      </c>
    </row>
    <row r="52" spans="1:13" ht="60" customHeight="1" x14ac:dyDescent="0.25">
      <c r="A52" s="117" t="s">
        <v>408</v>
      </c>
      <c r="B52" s="117" t="s">
        <v>315</v>
      </c>
      <c r="C52" s="117" t="s">
        <v>230</v>
      </c>
      <c r="D52" s="120">
        <v>42485</v>
      </c>
      <c r="E52" s="120">
        <v>42551</v>
      </c>
      <c r="F52" s="120"/>
      <c r="G52" s="120">
        <v>42618</v>
      </c>
      <c r="H52" s="118" t="s">
        <v>189</v>
      </c>
      <c r="I52" s="118" t="s">
        <v>402</v>
      </c>
      <c r="J52" s="118" t="s">
        <v>402</v>
      </c>
      <c r="K52" s="118" t="s">
        <v>402</v>
      </c>
      <c r="L52" s="119" t="str">
        <f ca="1">IF(K52&lt;&gt;"","CLOSED",(IF(E52="",IF(D52="","Do not type here","Waiting for action plan"),(IF(AND(E52&lt;TODAY(),WB52&lt;&gt;""),"OVERDUE",IF(AND(E52&lt;&gt;"",H52&lt;&gt;""),"OPEN","Do not type here"))))))</f>
        <v>CLOSED</v>
      </c>
      <c r="M52" s="242" t="str">
        <f ca="1">IF(G52="",IF(E52&gt;=TODAY(),"OK","Retard"),IF(E52&lt;G52,"Retard","OK"))</f>
        <v>Retard</v>
      </c>
    </row>
    <row r="53" spans="1:13" ht="60" customHeight="1" x14ac:dyDescent="0.25">
      <c r="A53" s="117" t="s">
        <v>408</v>
      </c>
      <c r="B53" s="117" t="s">
        <v>316</v>
      </c>
      <c r="C53" s="117" t="s">
        <v>204</v>
      </c>
      <c r="D53" s="120">
        <v>42485</v>
      </c>
      <c r="E53" s="120">
        <v>42673</v>
      </c>
      <c r="F53" s="120"/>
      <c r="G53" s="120">
        <v>42628</v>
      </c>
      <c r="H53" s="118" t="s">
        <v>189</v>
      </c>
      <c r="I53" s="118" t="s">
        <v>402</v>
      </c>
      <c r="J53" s="118" t="s">
        <v>402</v>
      </c>
      <c r="K53" s="118" t="s">
        <v>402</v>
      </c>
      <c r="L53" s="119" t="str">
        <f ca="1">IF(K53&lt;&gt;"","CLOSED",(IF(E53="",IF(D53="","Do not type here","Waiting for action plan"),(IF(AND(E53&lt;TODAY(),WB53&lt;&gt;""),"OVERDUE",IF(AND(E53&lt;&gt;"",H53&lt;&gt;""),"OPEN","Do not type here"))))))</f>
        <v>CLOSED</v>
      </c>
      <c r="M53" s="242" t="str">
        <f ca="1">IF(G53="",IF(E53&gt;=TODAY(),"OK","Retard"),IF(E53&lt;G53,"Retard","OK"))</f>
        <v>OK</v>
      </c>
    </row>
    <row r="54" spans="1:13" ht="60" customHeight="1" x14ac:dyDescent="0.25">
      <c r="A54" s="117" t="s">
        <v>408</v>
      </c>
      <c r="B54" s="117" t="s">
        <v>317</v>
      </c>
      <c r="C54" s="117" t="s">
        <v>204</v>
      </c>
      <c r="D54" s="120">
        <v>42485</v>
      </c>
      <c r="E54" s="120">
        <v>42704</v>
      </c>
      <c r="F54" s="120"/>
      <c r="G54" s="120">
        <v>42673</v>
      </c>
      <c r="H54" s="118" t="s">
        <v>189</v>
      </c>
      <c r="I54" s="118" t="s">
        <v>402</v>
      </c>
      <c r="J54" s="118" t="s">
        <v>402</v>
      </c>
      <c r="K54" s="118" t="s">
        <v>402</v>
      </c>
      <c r="L54" s="119" t="str">
        <f ca="1">IF(K54&lt;&gt;"","CLOSED",(IF(E54="",IF(D54="","Do not type here","Waiting for action plan"),(IF(AND(E54&lt;TODAY(),WB54&lt;&gt;""),"OVERDUE",IF(AND(E54&lt;&gt;"",H54&lt;&gt;""),"OPEN","Do not type here"))))))</f>
        <v>CLOSED</v>
      </c>
      <c r="M54" s="242" t="str">
        <f ca="1">IF(G54="",IF(E54&gt;=TODAY(),"OK","Retard"),IF(E54&lt;G54,"Retard","OK"))</f>
        <v>OK</v>
      </c>
    </row>
    <row r="55" spans="1:13" ht="60" customHeight="1" x14ac:dyDescent="0.25">
      <c r="A55" s="117" t="s">
        <v>408</v>
      </c>
      <c r="B55" s="117" t="s">
        <v>318</v>
      </c>
      <c r="C55" s="117" t="s">
        <v>204</v>
      </c>
      <c r="D55" s="120">
        <v>42485</v>
      </c>
      <c r="E55" s="120">
        <v>42673</v>
      </c>
      <c r="F55" s="120"/>
      <c r="G55" s="120">
        <v>42659</v>
      </c>
      <c r="H55" s="118" t="s">
        <v>189</v>
      </c>
      <c r="I55" s="118" t="s">
        <v>402</v>
      </c>
      <c r="J55" s="118" t="s">
        <v>402</v>
      </c>
      <c r="K55" s="118" t="s">
        <v>402</v>
      </c>
      <c r="L55" s="119" t="str">
        <f ca="1">IF(K55&lt;&gt;"","CLOSED",(IF(E55="",IF(D55="","Do not type here","Waiting for action plan"),(IF(AND(E55&lt;TODAY(),WB55&lt;&gt;""),"OVERDUE",IF(AND(E55&lt;&gt;"",H55&lt;&gt;""),"OPEN","Do not type here"))))))</f>
        <v>CLOSED</v>
      </c>
      <c r="M55" s="242" t="str">
        <f ca="1">IF(G55="",IF(E55&gt;=TODAY(),"OK","Retard"),IF(E55&lt;G55,"Retard","OK"))</f>
        <v>OK</v>
      </c>
    </row>
    <row r="56" spans="1:13" ht="60" customHeight="1" x14ac:dyDescent="0.25">
      <c r="A56" s="117" t="s">
        <v>408</v>
      </c>
      <c r="B56" s="117" t="s">
        <v>319</v>
      </c>
      <c r="C56" s="117" t="s">
        <v>204</v>
      </c>
      <c r="D56" s="120">
        <v>42485</v>
      </c>
      <c r="E56" s="120">
        <v>42735</v>
      </c>
      <c r="F56" s="120"/>
      <c r="G56" s="120">
        <v>42673</v>
      </c>
      <c r="H56" s="118" t="s">
        <v>189</v>
      </c>
      <c r="I56" s="118" t="s">
        <v>402</v>
      </c>
      <c r="J56" s="118" t="s">
        <v>402</v>
      </c>
      <c r="K56" s="118" t="s">
        <v>402</v>
      </c>
      <c r="L56" s="119" t="str">
        <f ca="1">IF(K56&lt;&gt;"","CLOSED",(IF(E56="",IF(D56="","Do not type here","Waiting for action plan"),(IF(AND(E56&lt;TODAY(),WB56&lt;&gt;""),"OVERDUE",IF(AND(E56&lt;&gt;"",H56&lt;&gt;""),"OPEN","Do not type here"))))))</f>
        <v>CLOSED</v>
      </c>
      <c r="M56" s="242" t="str">
        <f ca="1">IF(G56="",IF(E56&gt;=TODAY(),"OK","Retard"),IF(E56&lt;G56,"Retard","OK"))</f>
        <v>OK</v>
      </c>
    </row>
    <row r="57" spans="1:13" ht="60" customHeight="1" x14ac:dyDescent="0.25">
      <c r="A57" s="117" t="s">
        <v>408</v>
      </c>
      <c r="B57" s="117" t="s">
        <v>320</v>
      </c>
      <c r="C57" s="117" t="s">
        <v>230</v>
      </c>
      <c r="D57" s="120">
        <v>42482</v>
      </c>
      <c r="E57" s="120">
        <v>42551</v>
      </c>
      <c r="F57" s="120">
        <v>42551</v>
      </c>
      <c r="G57" s="120">
        <v>42661</v>
      </c>
      <c r="H57" s="118" t="s">
        <v>189</v>
      </c>
      <c r="I57" s="118" t="s">
        <v>189</v>
      </c>
      <c r="J57" s="118" t="s">
        <v>402</v>
      </c>
      <c r="K57" s="118" t="s">
        <v>402</v>
      </c>
      <c r="L57" s="119" t="str">
        <f ca="1">IF(K57&lt;&gt;"","CLOSED",(IF(E57="",IF(D57="","Do not type here","Waiting for action plan"),(IF(AND(E57&lt;TODAY(),WB57&lt;&gt;""),"OVERDUE",IF(AND(E57&lt;&gt;"",H57&lt;&gt;""),"OPEN","Do not type here"))))))</f>
        <v>CLOSED</v>
      </c>
      <c r="M57" s="242" t="str">
        <f ca="1">IF(G57="",IF(E57&gt;=TODAY(),"OK","Retard"),IF(E57&lt;G57,"Retard","OK"))</f>
        <v>Retard</v>
      </c>
    </row>
    <row r="58" spans="1:13" ht="60" customHeight="1" x14ac:dyDescent="0.25">
      <c r="A58" s="117" t="s">
        <v>408</v>
      </c>
      <c r="B58" s="117" t="s">
        <v>321</v>
      </c>
      <c r="C58" s="117" t="s">
        <v>230</v>
      </c>
      <c r="D58" s="120">
        <v>42482</v>
      </c>
      <c r="E58" s="120">
        <v>42612</v>
      </c>
      <c r="F58" s="120">
        <v>42551</v>
      </c>
      <c r="G58" s="120">
        <v>42608</v>
      </c>
      <c r="H58" s="118" t="s">
        <v>189</v>
      </c>
      <c r="I58" s="118" t="s">
        <v>189</v>
      </c>
      <c r="J58" s="118" t="s">
        <v>189</v>
      </c>
      <c r="K58" s="118" t="s">
        <v>189</v>
      </c>
      <c r="L58" s="119" t="str">
        <f ca="1">IF(K58&lt;&gt;"","CLOSED",(IF(E58="",IF(D58="","Do not type here","Waiting for action plan"),(IF(AND(E58&lt;TODAY(),WB58&lt;&gt;""),"OVERDUE",IF(AND(E58&lt;&gt;"",H58&lt;&gt;""),"OPEN","Do not type here"))))))</f>
        <v>CLOSED</v>
      </c>
      <c r="M58" s="242" t="str">
        <f ca="1">IF(G58="",IF(E58&gt;=TODAY(),"OK","Retard"),IF(E58&lt;G58,"Retard","OK"))</f>
        <v>OK</v>
      </c>
    </row>
    <row r="59" spans="1:13" ht="60" customHeight="1" x14ac:dyDescent="0.25">
      <c r="A59" s="117" t="s">
        <v>408</v>
      </c>
      <c r="B59" s="117" t="s">
        <v>322</v>
      </c>
      <c r="C59" s="117" t="s">
        <v>230</v>
      </c>
      <c r="D59" s="120">
        <v>42482</v>
      </c>
      <c r="E59" s="120">
        <v>42551</v>
      </c>
      <c r="F59" s="120">
        <v>42551</v>
      </c>
      <c r="G59" s="120">
        <v>42559</v>
      </c>
      <c r="H59" s="118" t="s">
        <v>189</v>
      </c>
      <c r="I59" s="118" t="s">
        <v>189</v>
      </c>
      <c r="J59" s="118" t="s">
        <v>189</v>
      </c>
      <c r="K59" s="118" t="s">
        <v>189</v>
      </c>
      <c r="L59" s="119" t="str">
        <f ca="1">IF(K59&lt;&gt;"","CLOSED",(IF(E59="",IF(D59="","Do not type here","Waiting for action plan"),(IF(AND(E59&lt;TODAY(),WB59&lt;&gt;""),"OVERDUE",IF(AND(E59&lt;&gt;"",H59&lt;&gt;""),"OPEN","Do not type here"))))))</f>
        <v>CLOSED</v>
      </c>
      <c r="M59" s="242" t="str">
        <f ca="1">IF(G59="",IF(E59&gt;=TODAY(),"OK","Retard"),IF(E59&lt;G59,"Retard","OK"))</f>
        <v>Retard</v>
      </c>
    </row>
    <row r="60" spans="1:13" ht="60" customHeight="1" x14ac:dyDescent="0.25">
      <c r="A60" s="117" t="s">
        <v>408</v>
      </c>
      <c r="B60" s="117" t="s">
        <v>333</v>
      </c>
      <c r="C60" s="117" t="s">
        <v>230</v>
      </c>
      <c r="D60" s="120">
        <v>42482</v>
      </c>
      <c r="E60" s="120">
        <v>42505</v>
      </c>
      <c r="F60" s="120">
        <v>42551</v>
      </c>
      <c r="G60" s="120">
        <v>42622</v>
      </c>
      <c r="H60" s="118" t="s">
        <v>189</v>
      </c>
      <c r="I60" s="118" t="s">
        <v>189</v>
      </c>
      <c r="J60" s="118" t="s">
        <v>189</v>
      </c>
      <c r="K60" s="118" t="s">
        <v>189</v>
      </c>
      <c r="L60" s="119" t="str">
        <f ca="1">IF(K60&lt;&gt;"","CLOSED",(IF(E60="",IF(D60="","Do not type here","Waiting for action plan"),(IF(AND(E60&lt;TODAY(),WB60&lt;&gt;""),"OVERDUE",IF(AND(E60&lt;&gt;"",H60&lt;&gt;""),"OPEN","Do not type here"))))))</f>
        <v>CLOSED</v>
      </c>
      <c r="M60" s="242" t="str">
        <f ca="1">IF(G60="",IF(E60&gt;=TODAY(),"OK","Retard"),IF(E60&lt;G60,"Retard","OK"))</f>
        <v>Retard</v>
      </c>
    </row>
    <row r="61" spans="1:13" ht="60" customHeight="1" x14ac:dyDescent="0.25">
      <c r="A61" s="117" t="s">
        <v>408</v>
      </c>
      <c r="B61" s="117" t="s">
        <v>323</v>
      </c>
      <c r="C61" s="117" t="s">
        <v>230</v>
      </c>
      <c r="D61" s="120">
        <v>42482</v>
      </c>
      <c r="E61" s="120">
        <v>42520</v>
      </c>
      <c r="F61" s="120">
        <v>42551</v>
      </c>
      <c r="G61" s="120">
        <v>42505</v>
      </c>
      <c r="H61" s="118" t="s">
        <v>189</v>
      </c>
      <c r="I61" s="118" t="s">
        <v>189</v>
      </c>
      <c r="J61" s="118" t="s">
        <v>189</v>
      </c>
      <c r="K61" s="118" t="s">
        <v>189</v>
      </c>
      <c r="L61" s="119" t="str">
        <f ca="1">IF(K61&lt;&gt;"","CLOSED",(IF(E61="",IF(D61="","Do not type here","Waiting for action plan"),(IF(AND(E61&lt;TODAY(),WB61&lt;&gt;""),"OVERDUE",IF(AND(E61&lt;&gt;"",H61&lt;&gt;""),"OPEN","Do not type here"))))))</f>
        <v>CLOSED</v>
      </c>
      <c r="M61" s="242" t="str">
        <f ca="1">IF(G61="",IF(E61&gt;=TODAY(),"OK","Retard"),IF(E61&lt;G61,"Retard","OK"))</f>
        <v>OK</v>
      </c>
    </row>
    <row r="62" spans="1:13" ht="60" customHeight="1" x14ac:dyDescent="0.25">
      <c r="A62" s="117" t="s">
        <v>408</v>
      </c>
      <c r="B62" s="117" t="s">
        <v>324</v>
      </c>
      <c r="C62" s="117" t="s">
        <v>230</v>
      </c>
      <c r="D62" s="120">
        <v>42482</v>
      </c>
      <c r="E62" s="120">
        <v>42502</v>
      </c>
      <c r="F62" s="120">
        <v>42551</v>
      </c>
      <c r="G62" s="120">
        <v>42502</v>
      </c>
      <c r="H62" s="118" t="s">
        <v>189</v>
      </c>
      <c r="I62" s="118" t="s">
        <v>189</v>
      </c>
      <c r="J62" s="118" t="s">
        <v>189</v>
      </c>
      <c r="K62" s="118" t="s">
        <v>189</v>
      </c>
      <c r="L62" s="119" t="str">
        <f ca="1">IF(K62&lt;&gt;"","CLOSED",(IF(E62="",IF(D62="","Do not type here","Waiting for action plan"),(IF(AND(E62&lt;TODAY(),WB62&lt;&gt;""),"OVERDUE",IF(AND(E62&lt;&gt;"",H62&lt;&gt;""),"OPEN","Do not type here"))))))</f>
        <v>CLOSED</v>
      </c>
      <c r="M62" s="242" t="str">
        <f ca="1">IF(G62="",IF(E62&gt;=TODAY(),"OK","Retard"),IF(E62&lt;G62,"Retard","OK"))</f>
        <v>OK</v>
      </c>
    </row>
    <row r="63" spans="1:13" ht="60" customHeight="1" x14ac:dyDescent="0.25">
      <c r="A63" s="117" t="s">
        <v>408</v>
      </c>
      <c r="B63" s="117" t="s">
        <v>325</v>
      </c>
      <c r="C63" s="117" t="s">
        <v>204</v>
      </c>
      <c r="D63" s="120">
        <v>42482</v>
      </c>
      <c r="E63" s="120">
        <v>42551</v>
      </c>
      <c r="F63" s="120">
        <v>42673</v>
      </c>
      <c r="G63" s="120">
        <v>42551</v>
      </c>
      <c r="H63" s="118" t="s">
        <v>189</v>
      </c>
      <c r="I63" s="118" t="s">
        <v>189</v>
      </c>
      <c r="J63" s="118" t="s">
        <v>189</v>
      </c>
      <c r="K63" s="118" t="s">
        <v>189</v>
      </c>
      <c r="L63" s="119" t="str">
        <f ca="1">IF(K63&lt;&gt;"","CLOSED",(IF(E63="",IF(D63="","Do not type here","Waiting for action plan"),(IF(AND(E63&lt;TODAY(),WB63&lt;&gt;""),"OVERDUE",IF(AND(E63&lt;&gt;"",H63&lt;&gt;""),"OPEN","Do not type here"))))))</f>
        <v>CLOSED</v>
      </c>
      <c r="M63" s="242" t="str">
        <f ca="1">IF(G63="",IF(E63&gt;=TODAY(),"OK","Retard"),IF(E63&lt;G63,"Retard","OK"))</f>
        <v>OK</v>
      </c>
    </row>
    <row r="64" spans="1:13" ht="60" customHeight="1" x14ac:dyDescent="0.25">
      <c r="A64" s="117" t="s">
        <v>408</v>
      </c>
      <c r="B64" s="117" t="s">
        <v>326</v>
      </c>
      <c r="C64" s="117" t="s">
        <v>204</v>
      </c>
      <c r="D64" s="120">
        <v>42482</v>
      </c>
      <c r="E64" s="120">
        <v>42551</v>
      </c>
      <c r="F64" s="120">
        <v>42673</v>
      </c>
      <c r="G64" s="120">
        <v>42564</v>
      </c>
      <c r="H64" s="118" t="s">
        <v>189</v>
      </c>
      <c r="I64" s="118" t="s">
        <v>189</v>
      </c>
      <c r="J64" s="118" t="s">
        <v>189</v>
      </c>
      <c r="K64" s="118" t="s">
        <v>189</v>
      </c>
      <c r="L64" s="119" t="str">
        <f ca="1">IF(K64&lt;&gt;"","CLOSED",(IF(E64="",IF(D64="","Do not type here","Waiting for action plan"),(IF(AND(E64&lt;TODAY(),WB64&lt;&gt;""),"OVERDUE",IF(AND(E64&lt;&gt;"",H64&lt;&gt;""),"OPEN","Do not type here"))))))</f>
        <v>CLOSED</v>
      </c>
      <c r="M64" s="242" t="str">
        <f ca="1">IF(G64="",IF(E64&gt;=TODAY(),"OK","Retard"),IF(E64&lt;G64,"Retard","OK"))</f>
        <v>Retard</v>
      </c>
    </row>
    <row r="65" spans="1:13" ht="60" customHeight="1" x14ac:dyDescent="0.25">
      <c r="A65" s="117" t="s">
        <v>408</v>
      </c>
      <c r="B65" s="117" t="s">
        <v>327</v>
      </c>
      <c r="C65" s="117" t="s">
        <v>204</v>
      </c>
      <c r="D65" s="120">
        <v>42482</v>
      </c>
      <c r="E65" s="120">
        <v>42520</v>
      </c>
      <c r="F65" s="120">
        <v>42673</v>
      </c>
      <c r="G65" s="120">
        <v>42517</v>
      </c>
      <c r="H65" s="118" t="s">
        <v>189</v>
      </c>
      <c r="I65" s="118" t="s">
        <v>189</v>
      </c>
      <c r="J65" s="118" t="s">
        <v>189</v>
      </c>
      <c r="K65" s="118" t="s">
        <v>189</v>
      </c>
      <c r="L65" s="119" t="str">
        <f ca="1">IF(K65&lt;&gt;"","CLOSED",(IF(E65="",IF(D65="","Do not type here","Waiting for action plan"),(IF(AND(E65&lt;TODAY(),WB65&lt;&gt;""),"OVERDUE",IF(AND(E65&lt;&gt;"",H65&lt;&gt;""),"OPEN","Do not type here"))))))</f>
        <v>CLOSED</v>
      </c>
      <c r="M65" s="242" t="str">
        <f ca="1">IF(G65="",IF(E65&gt;=TODAY(),"OK","Retard"),IF(E65&lt;G65,"Retard","OK"))</f>
        <v>OK</v>
      </c>
    </row>
    <row r="66" spans="1:13" ht="60" customHeight="1" x14ac:dyDescent="0.25">
      <c r="A66" s="117" t="s">
        <v>408</v>
      </c>
      <c r="B66" s="117" t="s">
        <v>328</v>
      </c>
      <c r="C66" s="117" t="s">
        <v>204</v>
      </c>
      <c r="D66" s="120">
        <v>42482</v>
      </c>
      <c r="E66" s="120">
        <v>42551</v>
      </c>
      <c r="F66" s="120">
        <v>42673</v>
      </c>
      <c r="G66" s="120">
        <v>42629</v>
      </c>
      <c r="H66" s="118" t="s">
        <v>189</v>
      </c>
      <c r="I66" s="118" t="s">
        <v>189</v>
      </c>
      <c r="J66" s="118" t="s">
        <v>189</v>
      </c>
      <c r="K66" s="118" t="s">
        <v>189</v>
      </c>
      <c r="L66" s="119" t="str">
        <f ca="1">IF(K66&lt;&gt;"","CLOSED",(IF(E66="",IF(D66="","Do not type here","Waiting for action plan"),(IF(AND(E66&lt;TODAY(),WB66&lt;&gt;""),"OVERDUE",IF(AND(E66&lt;&gt;"",H66&lt;&gt;""),"OPEN","Do not type here"))))))</f>
        <v>CLOSED</v>
      </c>
      <c r="M66" s="242" t="str">
        <f ca="1">IF(G66="",IF(E66&gt;=TODAY(),"OK","Retard"),IF(E66&lt;G66,"Retard","OK"))</f>
        <v>Retard</v>
      </c>
    </row>
    <row r="67" spans="1:13" ht="60" customHeight="1" x14ac:dyDescent="0.25">
      <c r="A67" s="117" t="s">
        <v>408</v>
      </c>
      <c r="B67" s="117" t="s">
        <v>329</v>
      </c>
      <c r="C67" s="117" t="s">
        <v>204</v>
      </c>
      <c r="D67" s="120">
        <v>42482</v>
      </c>
      <c r="E67" s="120">
        <v>42551</v>
      </c>
      <c r="F67" s="120">
        <v>42673</v>
      </c>
      <c r="G67" s="120">
        <v>42564</v>
      </c>
      <c r="H67" s="118" t="s">
        <v>189</v>
      </c>
      <c r="I67" s="118" t="s">
        <v>189</v>
      </c>
      <c r="J67" s="118" t="s">
        <v>189</v>
      </c>
      <c r="K67" s="118" t="s">
        <v>189</v>
      </c>
      <c r="L67" s="119" t="str">
        <f ca="1">IF(K67&lt;&gt;"","CLOSED",(IF(E67="",IF(D67="","Do not type here","Waiting for action plan"),(IF(AND(E67&lt;TODAY(),WB67&lt;&gt;""),"OVERDUE",IF(AND(E67&lt;&gt;"",H67&lt;&gt;""),"OPEN","Do not type here"))))))</f>
        <v>CLOSED</v>
      </c>
      <c r="M67" s="242" t="str">
        <f ca="1">IF(G67="",IF(E67&gt;=TODAY(),"OK","Retard"),IF(E67&lt;G67,"Retard","OK"))</f>
        <v>Retard</v>
      </c>
    </row>
    <row r="68" spans="1:13" ht="60" customHeight="1" x14ac:dyDescent="0.25">
      <c r="A68" s="117" t="s">
        <v>408</v>
      </c>
      <c r="B68" s="117" t="s">
        <v>330</v>
      </c>
      <c r="C68" s="117" t="s">
        <v>204</v>
      </c>
      <c r="D68" s="120">
        <v>42482</v>
      </c>
      <c r="E68" s="120">
        <v>42520</v>
      </c>
      <c r="F68" s="120">
        <v>42673</v>
      </c>
      <c r="G68" s="120">
        <v>42149</v>
      </c>
      <c r="H68" s="118" t="s">
        <v>189</v>
      </c>
      <c r="I68" s="118" t="s">
        <v>189</v>
      </c>
      <c r="J68" s="118" t="s">
        <v>189</v>
      </c>
      <c r="K68" s="118" t="s">
        <v>189</v>
      </c>
      <c r="L68" s="119" t="str">
        <f ca="1">IF(K68&lt;&gt;"","CLOSED",(IF(E68="",IF(D68="","Do not type here","Waiting for action plan"),(IF(AND(E68&lt;TODAY(),WB68&lt;&gt;""),"OVERDUE",IF(AND(E68&lt;&gt;"",H68&lt;&gt;""),"OPEN","Do not type here"))))))</f>
        <v>CLOSED</v>
      </c>
      <c r="M68" s="242" t="str">
        <f ca="1">IF(G68="",IF(E68&gt;=TODAY(),"OK","Retard"),IF(E68&lt;G68,"Retard","OK"))</f>
        <v>OK</v>
      </c>
    </row>
    <row r="69" spans="1:13" ht="60" customHeight="1" x14ac:dyDescent="0.25">
      <c r="A69" s="117" t="s">
        <v>408</v>
      </c>
      <c r="B69" s="117" t="s">
        <v>331</v>
      </c>
      <c r="C69" s="117" t="s">
        <v>204</v>
      </c>
      <c r="D69" s="120">
        <v>42482</v>
      </c>
      <c r="E69" s="120">
        <v>42520</v>
      </c>
      <c r="F69" s="120">
        <v>42673</v>
      </c>
      <c r="G69" s="120">
        <v>42503</v>
      </c>
      <c r="H69" s="118" t="s">
        <v>189</v>
      </c>
      <c r="I69" s="118" t="s">
        <v>189</v>
      </c>
      <c r="J69" s="118" t="s">
        <v>189</v>
      </c>
      <c r="K69" s="118" t="s">
        <v>189</v>
      </c>
      <c r="L69" s="119" t="str">
        <f ca="1">IF(K69&lt;&gt;"","CLOSED",(IF(E69="",IF(D69="","Do not type here","Waiting for action plan"),(IF(AND(E69&lt;TODAY(),WB69&lt;&gt;""),"OVERDUE",IF(AND(E69&lt;&gt;"",H69&lt;&gt;""),"OPEN","Do not type here"))))))</f>
        <v>CLOSED</v>
      </c>
      <c r="M69" s="242" t="str">
        <f ca="1">IF(G69="",IF(E69&gt;=TODAY(),"OK","Retard"),IF(E69&lt;G69,"Retard","OK"))</f>
        <v>OK</v>
      </c>
    </row>
    <row r="70" spans="1:13" ht="60" customHeight="1" x14ac:dyDescent="0.25">
      <c r="A70" s="117" t="s">
        <v>408</v>
      </c>
      <c r="B70" s="117" t="s">
        <v>332</v>
      </c>
      <c r="C70" s="117" t="s">
        <v>204</v>
      </c>
      <c r="D70" s="120">
        <v>42482</v>
      </c>
      <c r="E70" s="120">
        <v>42735</v>
      </c>
      <c r="F70" s="120"/>
      <c r="G70" s="120">
        <v>42673</v>
      </c>
      <c r="H70" s="118" t="s">
        <v>189</v>
      </c>
      <c r="I70" s="118" t="s">
        <v>189</v>
      </c>
      <c r="J70" s="118" t="s">
        <v>402</v>
      </c>
      <c r="K70" s="118" t="s">
        <v>402</v>
      </c>
      <c r="L70" s="119" t="str">
        <f ca="1">IF(K70&lt;&gt;"","CLOSED",(IF(E70="",IF(D70="","Do not type here","Waiting for action plan"),(IF(AND(E70&lt;TODAY(),WB70&lt;&gt;""),"OVERDUE",IF(AND(E70&lt;&gt;"",H70&lt;&gt;""),"OPEN","Do not type here"))))))</f>
        <v>CLOSED</v>
      </c>
      <c r="M70" s="242" t="str">
        <f ca="1">IF(G70="",IF(E70&gt;=TODAY(),"OK","Retard"),IF(E70&lt;G70,"Retard","OK"))</f>
        <v>OK</v>
      </c>
    </row>
    <row r="71" spans="1:13" ht="60" customHeight="1" x14ac:dyDescent="0.25">
      <c r="A71" s="117" t="s">
        <v>408</v>
      </c>
      <c r="B71" s="117" t="s">
        <v>334</v>
      </c>
      <c r="C71" s="117" t="s">
        <v>230</v>
      </c>
      <c r="D71" s="120">
        <v>42488</v>
      </c>
      <c r="E71" s="120">
        <v>42735</v>
      </c>
      <c r="F71" s="120">
        <v>42551</v>
      </c>
      <c r="G71" s="120">
        <v>42705</v>
      </c>
      <c r="H71" s="118" t="s">
        <v>189</v>
      </c>
      <c r="I71" s="118" t="s">
        <v>189</v>
      </c>
      <c r="J71" s="118" t="s">
        <v>189</v>
      </c>
      <c r="K71" s="118" t="s">
        <v>189</v>
      </c>
      <c r="L71" s="119" t="str">
        <f ca="1">IF(K71&lt;&gt;"","CLOSED",(IF(E71="",IF(D71="","Do not type here","Waiting for action plan"),(IF(AND(E71&lt;TODAY(),WB71&lt;&gt;""),"OVERDUE",IF(AND(E71&lt;&gt;"",H71&lt;&gt;""),"OPEN","Do not type here"))))))</f>
        <v>CLOSED</v>
      </c>
      <c r="M71" s="242" t="str">
        <f ca="1">IF(G71="",IF(E71&gt;=TODAY(),"OK","Retard"),IF(E71&lt;G71,"Retard","OK"))</f>
        <v>OK</v>
      </c>
    </row>
    <row r="72" spans="1:13" ht="60" customHeight="1" x14ac:dyDescent="0.25">
      <c r="A72" s="117" t="s">
        <v>408</v>
      </c>
      <c r="B72" s="117" t="s">
        <v>335</v>
      </c>
      <c r="C72" s="117" t="s">
        <v>204</v>
      </c>
      <c r="D72" s="120">
        <v>42488</v>
      </c>
      <c r="E72" s="120">
        <v>42673</v>
      </c>
      <c r="F72" s="120">
        <v>42673</v>
      </c>
      <c r="G72" s="120">
        <v>42646</v>
      </c>
      <c r="H72" s="118" t="s">
        <v>189</v>
      </c>
      <c r="I72" s="118" t="s">
        <v>402</v>
      </c>
      <c r="J72" s="118" t="s">
        <v>402</v>
      </c>
      <c r="K72" s="118" t="s">
        <v>402</v>
      </c>
      <c r="L72" s="119" t="str">
        <f ca="1">IF(K72&lt;&gt;"","CLOSED",(IF(E72="",IF(D72="","Do not type here","Waiting for action plan"),(IF(AND(E72&lt;TODAY(),WB72&lt;&gt;""),"OVERDUE",IF(AND(E72&lt;&gt;"",H72&lt;&gt;""),"OPEN","Do not type here"))))))</f>
        <v>CLOSED</v>
      </c>
      <c r="M72" s="242" t="str">
        <f ca="1">IF(G72="",IF(E72&gt;=TODAY(),"OK","Retard"),IF(E72&lt;G72,"Retard","OK"))</f>
        <v>OK</v>
      </c>
    </row>
    <row r="73" spans="1:13" ht="60" customHeight="1" x14ac:dyDescent="0.25">
      <c r="A73" s="117" t="s">
        <v>408</v>
      </c>
      <c r="B73" s="117" t="s">
        <v>336</v>
      </c>
      <c r="C73" s="117" t="s">
        <v>204</v>
      </c>
      <c r="D73" s="120">
        <v>42488</v>
      </c>
      <c r="E73" s="120">
        <v>42735</v>
      </c>
      <c r="F73" s="120">
        <v>42673</v>
      </c>
      <c r="G73" s="120">
        <v>42673</v>
      </c>
      <c r="H73" s="118" t="s">
        <v>189</v>
      </c>
      <c r="I73" s="118" t="s">
        <v>402</v>
      </c>
      <c r="J73" s="118" t="s">
        <v>402</v>
      </c>
      <c r="K73" s="118" t="s">
        <v>402</v>
      </c>
      <c r="L73" s="119" t="str">
        <f ca="1">IF(K73&lt;&gt;"","CLOSED",(IF(E73="",IF(D73="","Do not type here","Waiting for action plan"),(IF(AND(E73&lt;TODAY(),WB73&lt;&gt;""),"OVERDUE",IF(AND(E73&lt;&gt;"",H73&lt;&gt;""),"OPEN","Do not type here"))))))</f>
        <v>CLOSED</v>
      </c>
      <c r="M73" s="242" t="str">
        <f ca="1">IF(G73="",IF(E73&gt;=TODAY(),"OK","Retard"),IF(E73&lt;G73,"Retard","OK"))</f>
        <v>OK</v>
      </c>
    </row>
    <row r="74" spans="1:13" ht="60" customHeight="1" x14ac:dyDescent="0.25">
      <c r="A74" s="117" t="s">
        <v>408</v>
      </c>
      <c r="B74" s="117" t="s">
        <v>337</v>
      </c>
      <c r="C74" s="117" t="s">
        <v>204</v>
      </c>
      <c r="D74" s="120">
        <v>42488</v>
      </c>
      <c r="E74" s="120">
        <v>42673</v>
      </c>
      <c r="F74" s="120">
        <v>42673</v>
      </c>
      <c r="G74" s="120">
        <v>42604</v>
      </c>
      <c r="H74" s="118" t="s">
        <v>189</v>
      </c>
      <c r="I74" s="118" t="s">
        <v>402</v>
      </c>
      <c r="J74" s="118" t="s">
        <v>402</v>
      </c>
      <c r="K74" s="118" t="s">
        <v>402</v>
      </c>
      <c r="L74" s="119" t="str">
        <f ca="1">IF(K74&lt;&gt;"","CLOSED",(IF(E74="",IF(D74="","Do not type here","Waiting for action plan"),(IF(AND(E74&lt;TODAY(),WB74&lt;&gt;""),"OVERDUE",IF(AND(E74&lt;&gt;"",H74&lt;&gt;""),"OPEN","Do not type here"))))))</f>
        <v>CLOSED</v>
      </c>
      <c r="M74" s="242" t="str">
        <f ca="1">IF(G74="",IF(E74&gt;=TODAY(),"OK","Retard"),IF(E74&lt;G74,"Retard","OK"))</f>
        <v>OK</v>
      </c>
    </row>
    <row r="75" spans="1:13" ht="60" customHeight="1" x14ac:dyDescent="0.25">
      <c r="A75" s="117" t="s">
        <v>408</v>
      </c>
      <c r="B75" s="117" t="s">
        <v>338</v>
      </c>
      <c r="C75" s="117" t="s">
        <v>204</v>
      </c>
      <c r="D75" s="120">
        <v>42488</v>
      </c>
      <c r="E75" s="120">
        <v>42704</v>
      </c>
      <c r="F75" s="120">
        <v>42673</v>
      </c>
      <c r="G75" s="120">
        <v>42673</v>
      </c>
      <c r="H75" s="118" t="s">
        <v>189</v>
      </c>
      <c r="I75" s="118" t="s">
        <v>189</v>
      </c>
      <c r="J75" s="118" t="s">
        <v>189</v>
      </c>
      <c r="K75" s="118" t="s">
        <v>402</v>
      </c>
      <c r="L75" s="119" t="str">
        <f ca="1">IF(K75&lt;&gt;"","CLOSED",(IF(E75="",IF(D75="","Do not type here","Waiting for action plan"),(IF(AND(E75&lt;TODAY(),WB75&lt;&gt;""),"OVERDUE",IF(AND(E75&lt;&gt;"",H75&lt;&gt;""),"OPEN","Do not type here"))))))</f>
        <v>CLOSED</v>
      </c>
      <c r="M75" s="242" t="str">
        <f ca="1">IF(G75="",IF(E75&gt;=TODAY(),"OK","Retard"),IF(E75&lt;G75,"Retard","OK"))</f>
        <v>OK</v>
      </c>
    </row>
    <row r="76" spans="1:13" ht="60" customHeight="1" x14ac:dyDescent="0.25">
      <c r="A76" s="117" t="s">
        <v>408</v>
      </c>
      <c r="B76" s="117" t="s">
        <v>339</v>
      </c>
      <c r="C76" s="117" t="s">
        <v>204</v>
      </c>
      <c r="D76" s="120">
        <v>42488</v>
      </c>
      <c r="E76" s="120">
        <v>42735</v>
      </c>
      <c r="F76" s="120">
        <v>42673</v>
      </c>
      <c r="G76" s="120">
        <v>42673</v>
      </c>
      <c r="H76" s="118" t="s">
        <v>189</v>
      </c>
      <c r="I76" s="118" t="s">
        <v>402</v>
      </c>
      <c r="J76" s="118" t="s">
        <v>402</v>
      </c>
      <c r="K76" s="118" t="s">
        <v>402</v>
      </c>
      <c r="L76" s="119" t="str">
        <f ca="1">IF(K76&lt;&gt;"","CLOSED",(IF(E76="",IF(D76="","Do not type here","Waiting for action plan"),(IF(AND(E76&lt;TODAY(),WB76&lt;&gt;""),"OVERDUE",IF(AND(E76&lt;&gt;"",H76&lt;&gt;""),"OPEN","Do not type here"))))))</f>
        <v>CLOSED</v>
      </c>
      <c r="M76" s="242" t="str">
        <f ca="1">IF(G76="",IF(E76&gt;=TODAY(),"OK","Retard"),IF(E76&lt;G76,"Retard","OK"))</f>
        <v>OK</v>
      </c>
    </row>
    <row r="77" spans="1:13" ht="60" customHeight="1" x14ac:dyDescent="0.25">
      <c r="A77" s="117" t="s">
        <v>408</v>
      </c>
      <c r="B77" s="117" t="s">
        <v>340</v>
      </c>
      <c r="C77" s="117" t="s">
        <v>204</v>
      </c>
      <c r="D77" s="120">
        <v>42488</v>
      </c>
      <c r="E77" s="120">
        <v>42673</v>
      </c>
      <c r="F77" s="120">
        <v>42673</v>
      </c>
      <c r="G77" s="120">
        <v>42566</v>
      </c>
      <c r="H77" s="118" t="s">
        <v>189</v>
      </c>
      <c r="I77" s="118" t="s">
        <v>402</v>
      </c>
      <c r="J77" s="118" t="s">
        <v>402</v>
      </c>
      <c r="K77" s="118" t="s">
        <v>402</v>
      </c>
      <c r="L77" s="119" t="str">
        <f ca="1">IF(K77&lt;&gt;"","CLOSED",(IF(E77="",IF(D77="","Do not type here","Waiting for action plan"),(IF(AND(E77&lt;TODAY(),WB77&lt;&gt;""),"OVERDUE",IF(AND(E77&lt;&gt;"",H77&lt;&gt;""),"OPEN","Do not type here"))))))</f>
        <v>CLOSED</v>
      </c>
      <c r="M77" s="242" t="str">
        <f ca="1">IF(G77="",IF(E77&gt;=TODAY(),"OK","Retard"),IF(E77&lt;G77,"Retard","OK"))</f>
        <v>OK</v>
      </c>
    </row>
    <row r="78" spans="1:13" ht="60" customHeight="1" x14ac:dyDescent="0.25">
      <c r="A78" s="117" t="s">
        <v>408</v>
      </c>
      <c r="B78" s="117" t="s">
        <v>341</v>
      </c>
      <c r="C78" s="117" t="s">
        <v>204</v>
      </c>
      <c r="D78" s="120">
        <v>42488</v>
      </c>
      <c r="E78" s="120">
        <v>42673</v>
      </c>
      <c r="F78" s="120">
        <v>42673</v>
      </c>
      <c r="G78" s="120">
        <v>42646</v>
      </c>
      <c r="H78" s="118" t="s">
        <v>189</v>
      </c>
      <c r="I78" s="118" t="s">
        <v>189</v>
      </c>
      <c r="J78" s="118" t="s">
        <v>402</v>
      </c>
      <c r="K78" s="118" t="s">
        <v>402</v>
      </c>
      <c r="L78" s="119" t="str">
        <f ca="1">IF(K78&lt;&gt;"","CLOSED",(IF(E78="",IF(D78="","Do not type here","Waiting for action plan"),(IF(AND(E78&lt;TODAY(),WB78&lt;&gt;""),"OVERDUE",IF(AND(E78&lt;&gt;"",H78&lt;&gt;""),"OPEN","Do not type here"))))))</f>
        <v>CLOSED</v>
      </c>
      <c r="M78" s="242" t="str">
        <f ca="1">IF(G78="",IF(E78&gt;=TODAY(),"OK","Retard"),IF(E78&lt;G78,"Retard","OK"))</f>
        <v>OK</v>
      </c>
    </row>
    <row r="79" spans="1:13" ht="60" customHeight="1" x14ac:dyDescent="0.25">
      <c r="A79" s="117" t="s">
        <v>408</v>
      </c>
      <c r="B79" s="117" t="s">
        <v>342</v>
      </c>
      <c r="C79" s="117" t="s">
        <v>204</v>
      </c>
      <c r="D79" s="120">
        <v>42488</v>
      </c>
      <c r="E79" s="120">
        <v>42673</v>
      </c>
      <c r="F79" s="120">
        <v>42673</v>
      </c>
      <c r="G79" s="120">
        <v>42646</v>
      </c>
      <c r="H79" s="118" t="s">
        <v>189</v>
      </c>
      <c r="I79" s="118" t="s">
        <v>189</v>
      </c>
      <c r="J79" s="118" t="s">
        <v>402</v>
      </c>
      <c r="K79" s="118" t="s">
        <v>402</v>
      </c>
      <c r="L79" s="119" t="str">
        <f ca="1">IF(K79&lt;&gt;"","CLOSED",(IF(E79="",IF(D79="","Do not type here","Waiting for action plan"),(IF(AND(E79&lt;TODAY(),WB79&lt;&gt;""),"OVERDUE",IF(AND(E79&lt;&gt;"",H79&lt;&gt;""),"OPEN","Do not type here"))))))</f>
        <v>CLOSED</v>
      </c>
      <c r="M79" s="242" t="str">
        <f ca="1">IF(G79="",IF(E79&gt;=TODAY(),"OK","Retard"),IF(E79&lt;G79,"Retard","OK"))</f>
        <v>OK</v>
      </c>
    </row>
    <row r="80" spans="1:13" ht="60" customHeight="1" x14ac:dyDescent="0.25">
      <c r="A80" s="117" t="s">
        <v>408</v>
      </c>
      <c r="B80" s="117" t="s">
        <v>343</v>
      </c>
      <c r="C80" s="117" t="s">
        <v>204</v>
      </c>
      <c r="D80" s="120">
        <v>42488</v>
      </c>
      <c r="E80" s="120">
        <v>42673</v>
      </c>
      <c r="F80" s="120">
        <v>42673</v>
      </c>
      <c r="G80" s="120">
        <v>42646</v>
      </c>
      <c r="H80" s="118" t="s">
        <v>189</v>
      </c>
      <c r="I80" s="118" t="s">
        <v>189</v>
      </c>
      <c r="J80" s="118" t="s">
        <v>402</v>
      </c>
      <c r="K80" s="118" t="s">
        <v>402</v>
      </c>
      <c r="L80" s="119" t="str">
        <f ca="1">IF(K80&lt;&gt;"","CLOSED",(IF(E80="",IF(D80="","Do not type here","Waiting for action plan"),(IF(AND(E80&lt;TODAY(),WB80&lt;&gt;""),"OVERDUE",IF(AND(E80&lt;&gt;"",H80&lt;&gt;""),"OPEN","Do not type here"))))))</f>
        <v>CLOSED</v>
      </c>
      <c r="M80" s="242" t="str">
        <f ca="1">IF(G80="",IF(E80&gt;=TODAY(),"OK","Retard"),IF(E80&lt;G80,"Retard","OK"))</f>
        <v>OK</v>
      </c>
    </row>
    <row r="81" spans="1:13" ht="60" customHeight="1" x14ac:dyDescent="0.25">
      <c r="A81" s="117" t="s">
        <v>408</v>
      </c>
      <c r="B81" s="117" t="s">
        <v>344</v>
      </c>
      <c r="C81" s="117" t="s">
        <v>204</v>
      </c>
      <c r="D81" s="120">
        <v>42488</v>
      </c>
      <c r="E81" s="120">
        <v>42735</v>
      </c>
      <c r="F81" s="120">
        <v>42673</v>
      </c>
      <c r="G81" s="120">
        <v>42673</v>
      </c>
      <c r="H81" s="118" t="s">
        <v>189</v>
      </c>
      <c r="I81" s="118" t="s">
        <v>402</v>
      </c>
      <c r="J81" s="118" t="s">
        <v>402</v>
      </c>
      <c r="K81" s="118" t="s">
        <v>402</v>
      </c>
      <c r="L81" s="119" t="str">
        <f ca="1">IF(K81&lt;&gt;"","CLOSED",(IF(E81="",IF(D81="","Do not type here","Waiting for action plan"),(IF(AND(E81&lt;TODAY(),WB81&lt;&gt;""),"OVERDUE",IF(AND(E81&lt;&gt;"",H81&lt;&gt;""),"OPEN","Do not type here"))))))</f>
        <v>CLOSED</v>
      </c>
      <c r="M81" s="242" t="str">
        <f ca="1">IF(G81="",IF(E81&gt;=TODAY(),"OK","Retard"),IF(E81&lt;G81,"Retard","OK"))</f>
        <v>OK</v>
      </c>
    </row>
    <row r="82" spans="1:13" ht="60" customHeight="1" x14ac:dyDescent="0.25">
      <c r="A82" s="117" t="s">
        <v>408</v>
      </c>
      <c r="B82" s="117" t="s">
        <v>345</v>
      </c>
      <c r="C82" s="117" t="s">
        <v>204</v>
      </c>
      <c r="D82" s="120">
        <v>42488</v>
      </c>
      <c r="E82" s="120">
        <v>42735</v>
      </c>
      <c r="F82" s="120">
        <v>42673</v>
      </c>
      <c r="G82" s="120">
        <v>42673</v>
      </c>
      <c r="H82" s="118" t="s">
        <v>189</v>
      </c>
      <c r="I82" s="118" t="s">
        <v>402</v>
      </c>
      <c r="J82" s="118" t="s">
        <v>402</v>
      </c>
      <c r="K82" s="118" t="s">
        <v>402</v>
      </c>
      <c r="L82" s="119" t="str">
        <f ca="1">IF(K82&lt;&gt;"","CLOSED",(IF(E82="",IF(D82="","Do not type here","Waiting for action plan"),(IF(AND(E82&lt;TODAY(),WB82&lt;&gt;""),"OVERDUE",IF(AND(E82&lt;&gt;"",H82&lt;&gt;""),"OPEN","Do not type here"))))))</f>
        <v>CLOSED</v>
      </c>
      <c r="M82" s="242" t="str">
        <f ca="1">IF(G82="",IF(E82&gt;=TODAY(),"OK","Retard"),IF(E82&lt;G82,"Retard","OK"))</f>
        <v>OK</v>
      </c>
    </row>
    <row r="83" spans="1:13" ht="60" customHeight="1" x14ac:dyDescent="0.25">
      <c r="A83" s="117" t="s">
        <v>408</v>
      </c>
      <c r="B83" s="117" t="s">
        <v>346</v>
      </c>
      <c r="C83" s="117" t="s">
        <v>204</v>
      </c>
      <c r="D83" s="120">
        <v>42488</v>
      </c>
      <c r="E83" s="120">
        <v>42916</v>
      </c>
      <c r="F83" s="120">
        <v>42673</v>
      </c>
      <c r="G83" s="120">
        <v>42673</v>
      </c>
      <c r="H83" s="118" t="s">
        <v>189</v>
      </c>
      <c r="I83" s="118" t="s">
        <v>402</v>
      </c>
      <c r="J83" s="118" t="s">
        <v>402</v>
      </c>
      <c r="K83" s="118" t="s">
        <v>402</v>
      </c>
      <c r="L83" s="119" t="str">
        <f ca="1">IF(K83&lt;&gt;"","CLOSED",(IF(E83="",IF(D83="","Do not type here","Waiting for action plan"),(IF(AND(E83&lt;TODAY(),WB83&lt;&gt;""),"OVERDUE",IF(AND(E83&lt;&gt;"",H83&lt;&gt;""),"OPEN","Do not type here"))))))</f>
        <v>CLOSED</v>
      </c>
      <c r="M83" s="242" t="str">
        <f ca="1">IF(G83="",IF(E83&gt;=TODAY(),"OK","Retard"),IF(E83&lt;G83,"Retard","OK"))</f>
        <v>OK</v>
      </c>
    </row>
    <row r="84" spans="1:13" ht="60" customHeight="1" x14ac:dyDescent="0.25">
      <c r="A84" s="117" t="s">
        <v>408</v>
      </c>
      <c r="B84" s="117" t="s">
        <v>347</v>
      </c>
      <c r="C84" s="117" t="s">
        <v>204</v>
      </c>
      <c r="D84" s="120">
        <v>42488</v>
      </c>
      <c r="E84" s="120">
        <v>42673</v>
      </c>
      <c r="F84" s="120">
        <v>42673</v>
      </c>
      <c r="G84" s="120">
        <v>42628</v>
      </c>
      <c r="H84" s="118" t="s">
        <v>189</v>
      </c>
      <c r="I84" s="118" t="s">
        <v>189</v>
      </c>
      <c r="J84" s="118" t="s">
        <v>402</v>
      </c>
      <c r="K84" s="118" t="s">
        <v>402</v>
      </c>
      <c r="L84" s="119" t="str">
        <f ca="1">IF(K84&lt;&gt;"","CLOSED",(IF(E84="",IF(D84="","Do not type here","Waiting for action plan"),(IF(AND(E84&lt;TODAY(),WB84&lt;&gt;""),"OVERDUE",IF(AND(E84&lt;&gt;"",H84&lt;&gt;""),"OPEN","Do not type here"))))))</f>
        <v>CLOSED</v>
      </c>
      <c r="M84" s="242" t="str">
        <f ca="1">IF(G84="",IF(E84&gt;=TODAY(),"OK","Retard"),IF(E84&lt;G84,"Retard","OK"))</f>
        <v>OK</v>
      </c>
    </row>
    <row r="85" spans="1:13" ht="60" customHeight="1" x14ac:dyDescent="0.25">
      <c r="A85" s="117" t="s">
        <v>408</v>
      </c>
      <c r="B85" s="117" t="s">
        <v>348</v>
      </c>
      <c r="C85" s="117" t="s">
        <v>204</v>
      </c>
      <c r="D85" s="120">
        <v>42488</v>
      </c>
      <c r="E85" s="120">
        <v>42673</v>
      </c>
      <c r="F85" s="120">
        <v>42673</v>
      </c>
      <c r="G85" s="120">
        <v>42604</v>
      </c>
      <c r="H85" s="118" t="s">
        <v>189</v>
      </c>
      <c r="I85" s="118" t="s">
        <v>189</v>
      </c>
      <c r="J85" s="118" t="s">
        <v>402</v>
      </c>
      <c r="K85" s="118" t="s">
        <v>402</v>
      </c>
      <c r="L85" s="119" t="str">
        <f ca="1">IF(K85&lt;&gt;"","CLOSED",(IF(E85="",IF(D85="","Do not type here","Waiting for action plan"),(IF(AND(E85&lt;TODAY(),WB85&lt;&gt;""),"OVERDUE",IF(AND(E85&lt;&gt;"",H85&lt;&gt;""),"OPEN","Do not type here"))))))</f>
        <v>CLOSED</v>
      </c>
      <c r="M85" s="242" t="str">
        <f ca="1">IF(G85="",IF(E85&gt;=TODAY(),"OK","Retard"),IF(E85&lt;G85,"Retard","OK"))</f>
        <v>OK</v>
      </c>
    </row>
    <row r="86" spans="1:13" ht="60" customHeight="1" x14ac:dyDescent="0.25">
      <c r="A86" s="117" t="s">
        <v>408</v>
      </c>
      <c r="B86" s="117" t="s">
        <v>349</v>
      </c>
      <c r="C86" s="117" t="s">
        <v>204</v>
      </c>
      <c r="D86" s="120">
        <v>42488</v>
      </c>
      <c r="E86" s="120">
        <v>42673</v>
      </c>
      <c r="F86" s="120">
        <v>42673</v>
      </c>
      <c r="G86" s="120">
        <v>42605</v>
      </c>
      <c r="H86" s="118" t="s">
        <v>189</v>
      </c>
      <c r="I86" s="118" t="s">
        <v>189</v>
      </c>
      <c r="J86" s="118" t="s">
        <v>402</v>
      </c>
      <c r="K86" s="118" t="s">
        <v>402</v>
      </c>
      <c r="L86" s="119" t="str">
        <f ca="1">IF(K86&lt;&gt;"","CLOSED",(IF(E86="",IF(D86="","Do not type here","Waiting for action plan"),(IF(AND(E86&lt;TODAY(),WB86&lt;&gt;""),"OVERDUE",IF(AND(E86&lt;&gt;"",H86&lt;&gt;""),"OPEN","Do not type here"))))))</f>
        <v>CLOSED</v>
      </c>
      <c r="M86" s="242" t="str">
        <f ca="1">IF(G86="",IF(E86&gt;=TODAY(),"OK","Retard"),IF(E86&lt;G86,"Retard","OK"))</f>
        <v>OK</v>
      </c>
    </row>
    <row r="87" spans="1:13" ht="60" customHeight="1" x14ac:dyDescent="0.25">
      <c r="A87" s="117" t="s">
        <v>408</v>
      </c>
      <c r="B87" s="117" t="s">
        <v>350</v>
      </c>
      <c r="C87" s="117" t="s">
        <v>204</v>
      </c>
      <c r="D87" s="120">
        <v>42488</v>
      </c>
      <c r="E87" s="120">
        <v>42704</v>
      </c>
      <c r="F87" s="120">
        <v>42673</v>
      </c>
      <c r="G87" s="120">
        <v>42680</v>
      </c>
      <c r="H87" s="118" t="s">
        <v>189</v>
      </c>
      <c r="I87" s="118" t="s">
        <v>402</v>
      </c>
      <c r="J87" s="118" t="s">
        <v>402</v>
      </c>
      <c r="K87" s="118" t="s">
        <v>402</v>
      </c>
      <c r="L87" s="119" t="str">
        <f ca="1">IF(K87&lt;&gt;"","CLOSED",(IF(E87="",IF(D87="","Do not type here","Waiting for action plan"),(IF(AND(E87&lt;TODAY(),WB87&lt;&gt;""),"OVERDUE",IF(AND(E87&lt;&gt;"",H87&lt;&gt;""),"OPEN","Do not type here"))))))</f>
        <v>CLOSED</v>
      </c>
      <c r="M87" s="242" t="str">
        <f ca="1">IF(G87="",IF(E87&gt;=TODAY(),"OK","Retard"),IF(E87&lt;G87,"Retard","OK"))</f>
        <v>OK</v>
      </c>
    </row>
    <row r="88" spans="1:13" ht="60" customHeight="1" x14ac:dyDescent="0.25">
      <c r="A88" s="117" t="s">
        <v>408</v>
      </c>
      <c r="B88" s="117" t="s">
        <v>351</v>
      </c>
      <c r="C88" s="117" t="s">
        <v>204</v>
      </c>
      <c r="D88" s="120">
        <v>42488</v>
      </c>
      <c r="E88" s="120">
        <v>42673</v>
      </c>
      <c r="F88" s="120">
        <v>42673</v>
      </c>
      <c r="G88" s="120">
        <v>42643</v>
      </c>
      <c r="H88" s="118" t="s">
        <v>189</v>
      </c>
      <c r="I88" s="118" t="s">
        <v>189</v>
      </c>
      <c r="J88" s="118" t="s">
        <v>402</v>
      </c>
      <c r="K88" s="118" t="s">
        <v>402</v>
      </c>
      <c r="L88" s="119" t="str">
        <f ca="1">IF(K88&lt;&gt;"","CLOSED",(IF(E88="",IF(D88="","Do not type here","Waiting for action plan"),(IF(AND(E88&lt;TODAY(),WB88&lt;&gt;""),"OVERDUE",IF(AND(E88&lt;&gt;"",H88&lt;&gt;""),"OPEN","Do not type here"))))))</f>
        <v>CLOSED</v>
      </c>
      <c r="M88" s="242" t="str">
        <f ca="1">IF(G88="",IF(E88&gt;=TODAY(),"OK","Retard"),IF(E88&lt;G88,"Retard","OK"))</f>
        <v>OK</v>
      </c>
    </row>
    <row r="89" spans="1:13" ht="60" customHeight="1" x14ac:dyDescent="0.25">
      <c r="A89" s="117" t="s">
        <v>408</v>
      </c>
      <c r="B89" s="117" t="s">
        <v>352</v>
      </c>
      <c r="C89" s="117" t="s">
        <v>204</v>
      </c>
      <c r="D89" s="120">
        <v>42488</v>
      </c>
      <c r="E89" s="120">
        <v>42673</v>
      </c>
      <c r="F89" s="120">
        <v>42673</v>
      </c>
      <c r="G89" s="120">
        <v>42628</v>
      </c>
      <c r="H89" s="118" t="s">
        <v>189</v>
      </c>
      <c r="I89" s="118" t="s">
        <v>189</v>
      </c>
      <c r="J89" s="118" t="s">
        <v>402</v>
      </c>
      <c r="K89" s="118" t="s">
        <v>402</v>
      </c>
      <c r="L89" s="119" t="str">
        <f ca="1">IF(K89&lt;&gt;"","CLOSED",(IF(E89="",IF(D89="","Do not type here","Waiting for action plan"),(IF(AND(E89&lt;TODAY(),WB89&lt;&gt;""),"OVERDUE",IF(AND(E89&lt;&gt;"",H89&lt;&gt;""),"OPEN","Do not type here"))))))</f>
        <v>CLOSED</v>
      </c>
      <c r="M89" s="242" t="str">
        <f ca="1">IF(G89="",IF(E89&gt;=TODAY(),"OK","Retard"),IF(E89&lt;G89,"Retard","OK"))</f>
        <v>OK</v>
      </c>
    </row>
    <row r="90" spans="1:13" ht="60" customHeight="1" x14ac:dyDescent="0.25">
      <c r="A90" s="117" t="s">
        <v>408</v>
      </c>
      <c r="B90" s="117" t="s">
        <v>353</v>
      </c>
      <c r="C90" s="117" t="s">
        <v>204</v>
      </c>
      <c r="D90" s="120">
        <v>42488</v>
      </c>
      <c r="E90" s="120">
        <v>42673</v>
      </c>
      <c r="F90" s="120">
        <v>42673</v>
      </c>
      <c r="G90" s="120">
        <v>42628</v>
      </c>
      <c r="H90" s="118" t="s">
        <v>189</v>
      </c>
      <c r="I90" s="118" t="s">
        <v>189</v>
      </c>
      <c r="J90" s="118" t="s">
        <v>402</v>
      </c>
      <c r="K90" s="118" t="s">
        <v>402</v>
      </c>
      <c r="L90" s="119" t="str">
        <f ca="1">IF(K90&lt;&gt;"","CLOSED",(IF(E90="",IF(D90="","Do not type here","Waiting for action plan"),(IF(AND(E90&lt;TODAY(),WB90&lt;&gt;""),"OVERDUE",IF(AND(E90&lt;&gt;"",H90&lt;&gt;""),"OPEN","Do not type here"))))))</f>
        <v>CLOSED</v>
      </c>
      <c r="M90" s="242" t="str">
        <f ca="1">IF(G90="",IF(E90&gt;=TODAY(),"OK","Retard"),IF(E90&lt;G90,"Retard","OK"))</f>
        <v>OK</v>
      </c>
    </row>
    <row r="91" spans="1:13" ht="60" customHeight="1" x14ac:dyDescent="0.25">
      <c r="A91" s="117" t="s">
        <v>408</v>
      </c>
      <c r="B91" s="117" t="s">
        <v>354</v>
      </c>
      <c r="C91" s="117" t="s">
        <v>204</v>
      </c>
      <c r="D91" s="120">
        <v>42488</v>
      </c>
      <c r="E91" s="120">
        <v>42704</v>
      </c>
      <c r="F91" s="120">
        <v>42673</v>
      </c>
      <c r="G91" s="120">
        <v>42673</v>
      </c>
      <c r="H91" s="118" t="s">
        <v>189</v>
      </c>
      <c r="I91" s="118" t="s">
        <v>402</v>
      </c>
      <c r="J91" s="118" t="s">
        <v>402</v>
      </c>
      <c r="K91" s="118" t="s">
        <v>402</v>
      </c>
      <c r="L91" s="119" t="str">
        <f ca="1">IF(K91&lt;&gt;"","CLOSED",(IF(E91="",IF(D91="","Do not type here","Waiting for action plan"),(IF(AND(E91&lt;TODAY(),WB91&lt;&gt;""),"OVERDUE",IF(AND(E91&lt;&gt;"",H91&lt;&gt;""),"OPEN","Do not type here"))))))</f>
        <v>CLOSED</v>
      </c>
      <c r="M91" s="242" t="str">
        <f ca="1">IF(G91="",IF(E91&gt;=TODAY(),"OK","Retard"),IF(E91&lt;G91,"Retard","OK"))</f>
        <v>OK</v>
      </c>
    </row>
    <row r="92" spans="1:13" ht="60" customHeight="1" x14ac:dyDescent="0.25">
      <c r="A92" s="117" t="s">
        <v>408</v>
      </c>
      <c r="B92" s="117" t="s">
        <v>355</v>
      </c>
      <c r="C92" s="117" t="s">
        <v>204</v>
      </c>
      <c r="D92" s="120">
        <v>42488</v>
      </c>
      <c r="E92" s="120">
        <v>42704</v>
      </c>
      <c r="F92" s="120">
        <v>42673</v>
      </c>
      <c r="G92" s="120">
        <v>42673</v>
      </c>
      <c r="H92" s="118" t="s">
        <v>189</v>
      </c>
      <c r="I92" s="118" t="s">
        <v>402</v>
      </c>
      <c r="J92" s="118" t="s">
        <v>402</v>
      </c>
      <c r="K92" s="118" t="s">
        <v>402</v>
      </c>
      <c r="L92" s="119" t="str">
        <f ca="1">IF(K92&lt;&gt;"","CLOSED",(IF(E92="",IF(D92="","Do not type here","Waiting for action plan"),(IF(AND(E92&lt;TODAY(),WB92&lt;&gt;""),"OVERDUE",IF(AND(E92&lt;&gt;"",H92&lt;&gt;""),"OPEN","Do not type here"))))))</f>
        <v>CLOSED</v>
      </c>
      <c r="M92" s="242" t="str">
        <f ca="1">IF(G92="",IF(E92&gt;=TODAY(),"OK","Retard"),IF(E92&lt;G92,"Retard","OK"))</f>
        <v>OK</v>
      </c>
    </row>
    <row r="93" spans="1:13" ht="60" customHeight="1" x14ac:dyDescent="0.25">
      <c r="A93" s="117" t="s">
        <v>408</v>
      </c>
      <c r="B93" s="117" t="s">
        <v>356</v>
      </c>
      <c r="C93" s="117" t="s">
        <v>204</v>
      </c>
      <c r="D93" s="120">
        <v>42488</v>
      </c>
      <c r="E93" s="120">
        <v>42673</v>
      </c>
      <c r="F93" s="120">
        <v>42673</v>
      </c>
      <c r="G93" s="120">
        <v>42628</v>
      </c>
      <c r="H93" s="118" t="s">
        <v>189</v>
      </c>
      <c r="I93" s="118" t="s">
        <v>189</v>
      </c>
      <c r="J93" s="118" t="s">
        <v>402</v>
      </c>
      <c r="K93" s="118" t="s">
        <v>402</v>
      </c>
      <c r="L93" s="119" t="str">
        <f ca="1">IF(K93&lt;&gt;"","CLOSED",(IF(E93="",IF(D93="","Do not type here","Waiting for action plan"),(IF(AND(E93&lt;TODAY(),WB93&lt;&gt;""),"OVERDUE",IF(AND(E93&lt;&gt;"",H93&lt;&gt;""),"OPEN","Do not type here"))))))</f>
        <v>CLOSED</v>
      </c>
      <c r="M93" s="242" t="str">
        <f ca="1">IF(G93="",IF(E93&gt;=TODAY(),"OK","Retard"),IF(E93&lt;G93,"Retard","OK"))</f>
        <v>OK</v>
      </c>
    </row>
    <row r="94" spans="1:13" ht="60" customHeight="1" x14ac:dyDescent="0.25">
      <c r="A94" s="117" t="s">
        <v>408</v>
      </c>
      <c r="B94" s="117" t="s">
        <v>357</v>
      </c>
      <c r="C94" s="117" t="s">
        <v>230</v>
      </c>
      <c r="D94" s="120">
        <v>42488</v>
      </c>
      <c r="E94" s="120">
        <v>42643</v>
      </c>
      <c r="F94" s="120">
        <v>42551</v>
      </c>
      <c r="G94" s="120">
        <v>42650</v>
      </c>
      <c r="H94" s="118" t="s">
        <v>189</v>
      </c>
      <c r="I94" s="118" t="s">
        <v>189</v>
      </c>
      <c r="J94" s="118" t="s">
        <v>189</v>
      </c>
      <c r="K94" s="118" t="s">
        <v>189</v>
      </c>
      <c r="L94" s="119" t="str">
        <f ca="1">IF(K94&lt;&gt;"","CLOSED",(IF(E94="",IF(D94="","Do not type here","Waiting for action plan"),(IF(AND(E94&lt;TODAY(),WB94&lt;&gt;""),"OVERDUE",IF(AND(E94&lt;&gt;"",H94&lt;&gt;""),"OPEN","Do not type here"))))))</f>
        <v>CLOSED</v>
      </c>
      <c r="M94" s="242" t="str">
        <f ca="1">IF(G94="",IF(E94&gt;=TODAY(),"OK","Retard"),IF(E94&lt;G94,"Retard","OK"))</f>
        <v>Retard</v>
      </c>
    </row>
    <row r="95" spans="1:13" ht="60" customHeight="1" x14ac:dyDescent="0.25">
      <c r="A95" s="117" t="s">
        <v>408</v>
      </c>
      <c r="B95" s="117" t="s">
        <v>358</v>
      </c>
      <c r="C95" s="117" t="s">
        <v>204</v>
      </c>
      <c r="D95" s="120">
        <v>42488</v>
      </c>
      <c r="E95" s="120">
        <v>42673</v>
      </c>
      <c r="F95" s="120">
        <v>42673</v>
      </c>
      <c r="G95" s="120">
        <v>42566</v>
      </c>
      <c r="H95" s="118" t="s">
        <v>189</v>
      </c>
      <c r="I95" s="118" t="s">
        <v>189</v>
      </c>
      <c r="J95" s="118" t="s">
        <v>402</v>
      </c>
      <c r="K95" s="118" t="s">
        <v>402</v>
      </c>
      <c r="L95" s="119" t="str">
        <f ca="1">IF(K95&lt;&gt;"","CLOSED",(IF(E95="",IF(D95="","Do not type here","Waiting for action plan"),(IF(AND(E95&lt;TODAY(),WB95&lt;&gt;""),"OVERDUE",IF(AND(E95&lt;&gt;"",H95&lt;&gt;""),"OPEN","Do not type here"))))))</f>
        <v>CLOSED</v>
      </c>
      <c r="M95" s="242" t="str">
        <f ca="1">IF(G95="",IF(E95&gt;=TODAY(),"OK","Retard"),IF(E95&lt;G95,"Retard","OK"))</f>
        <v>OK</v>
      </c>
    </row>
    <row r="96" spans="1:13" ht="60" customHeight="1" x14ac:dyDescent="0.25">
      <c r="A96" s="117" t="s">
        <v>408</v>
      </c>
      <c r="B96" s="117" t="s">
        <v>359</v>
      </c>
      <c r="C96" s="117" t="s">
        <v>204</v>
      </c>
      <c r="D96" s="120">
        <v>42488</v>
      </c>
      <c r="E96" s="120">
        <v>42735</v>
      </c>
      <c r="F96" s="120">
        <v>42673</v>
      </c>
      <c r="G96" s="120">
        <v>42673</v>
      </c>
      <c r="H96" s="118" t="s">
        <v>189</v>
      </c>
      <c r="I96" s="118" t="s">
        <v>402</v>
      </c>
      <c r="J96" s="118" t="s">
        <v>402</v>
      </c>
      <c r="K96" s="118" t="s">
        <v>402</v>
      </c>
      <c r="L96" s="119" t="str">
        <f ca="1">IF(K96&lt;&gt;"","CLOSED",(IF(E96="",IF(D96="","Do not type here","Waiting for action plan"),(IF(AND(E96&lt;TODAY(),WB96&lt;&gt;""),"OVERDUE",IF(AND(E96&lt;&gt;"",H96&lt;&gt;""),"OPEN","Do not type here"))))))</f>
        <v>CLOSED</v>
      </c>
      <c r="M96" s="242" t="str">
        <f ca="1">IF(G96="",IF(E96&gt;=TODAY(),"OK","Retard"),IF(E96&lt;G96,"Retard","OK"))</f>
        <v>OK</v>
      </c>
    </row>
    <row r="97" spans="1:13" ht="60" customHeight="1" x14ac:dyDescent="0.25">
      <c r="A97" s="117" t="s">
        <v>408</v>
      </c>
      <c r="B97" s="117" t="s">
        <v>360</v>
      </c>
      <c r="C97" s="117" t="s">
        <v>204</v>
      </c>
      <c r="D97" s="120">
        <v>42488</v>
      </c>
      <c r="E97" s="120">
        <v>42673</v>
      </c>
      <c r="F97" s="120">
        <v>42673</v>
      </c>
      <c r="G97" s="120">
        <v>42628</v>
      </c>
      <c r="H97" s="118" t="s">
        <v>189</v>
      </c>
      <c r="I97" s="118" t="s">
        <v>402</v>
      </c>
      <c r="J97" s="118" t="s">
        <v>402</v>
      </c>
      <c r="K97" s="118" t="s">
        <v>402</v>
      </c>
      <c r="L97" s="119" t="str">
        <f ca="1">IF(K97&lt;&gt;"","CLOSED",(IF(E97="",IF(D97="","Do not type here","Waiting for action plan"),(IF(AND(E97&lt;TODAY(),WB97&lt;&gt;""),"OVERDUE",IF(AND(E97&lt;&gt;"",H97&lt;&gt;""),"OPEN","Do not type here"))))))</f>
        <v>CLOSED</v>
      </c>
      <c r="M97" s="242" t="str">
        <f ca="1">IF(G97="",IF(E97&gt;=TODAY(),"OK","Retard"),IF(E97&lt;G97,"Retard","OK"))</f>
        <v>OK</v>
      </c>
    </row>
    <row r="98" spans="1:13" ht="60" customHeight="1" x14ac:dyDescent="0.25">
      <c r="A98" s="117" t="s">
        <v>408</v>
      </c>
      <c r="B98" s="117" t="s">
        <v>361</v>
      </c>
      <c r="C98" s="117" t="s">
        <v>230</v>
      </c>
      <c r="D98" s="120">
        <v>42488</v>
      </c>
      <c r="E98" s="120">
        <v>42488</v>
      </c>
      <c r="F98" s="120">
        <v>42551</v>
      </c>
      <c r="G98" s="120">
        <v>42488</v>
      </c>
      <c r="H98" s="118" t="s">
        <v>189</v>
      </c>
      <c r="I98" s="118" t="s">
        <v>189</v>
      </c>
      <c r="J98" s="118" t="s">
        <v>189</v>
      </c>
      <c r="K98" s="118" t="s">
        <v>189</v>
      </c>
      <c r="L98" s="119" t="str">
        <f ca="1">IF(K98&lt;&gt;"","CLOSED",(IF(E98="",IF(D98="","Do not type here","Waiting for action plan"),(IF(AND(E98&lt;TODAY(),WB98&lt;&gt;""),"OVERDUE",IF(AND(E98&lt;&gt;"",H98&lt;&gt;""),"OPEN","Do not type here"))))))</f>
        <v>CLOSED</v>
      </c>
      <c r="M98" s="242" t="str">
        <f ca="1">IF(G98="",IF(E98&gt;=TODAY(),"OK","Retard"),IF(E98&lt;G98,"Retard","OK"))</f>
        <v>OK</v>
      </c>
    </row>
    <row r="99" spans="1:13" ht="60" customHeight="1" x14ac:dyDescent="0.25">
      <c r="A99" s="117" t="s">
        <v>408</v>
      </c>
      <c r="B99" s="117" t="s">
        <v>362</v>
      </c>
      <c r="C99" s="117" t="s">
        <v>204</v>
      </c>
      <c r="D99" s="120">
        <v>42488</v>
      </c>
      <c r="E99" s="120">
        <v>42551</v>
      </c>
      <c r="F99" s="120">
        <v>42673</v>
      </c>
      <c r="G99" s="120">
        <v>42551</v>
      </c>
      <c r="H99" s="118" t="s">
        <v>189</v>
      </c>
      <c r="I99" s="118" t="s">
        <v>189</v>
      </c>
      <c r="J99" s="118" t="s">
        <v>189</v>
      </c>
      <c r="K99" s="118" t="s">
        <v>189</v>
      </c>
      <c r="L99" s="119" t="str">
        <f ca="1">IF(K99&lt;&gt;"","CLOSED",(IF(E99="",IF(D99="","Do not type here","Waiting for action plan"),(IF(AND(E99&lt;TODAY(),WB99&lt;&gt;""),"OVERDUE",IF(AND(E99&lt;&gt;"",H99&lt;&gt;""),"OPEN","Do not type here"))))))</f>
        <v>CLOSED</v>
      </c>
      <c r="M99" s="242" t="str">
        <f ca="1">IF(G99="",IF(E99&gt;=TODAY(),"OK","Retard"),IF(E99&lt;G99,"Retard","OK"))</f>
        <v>OK</v>
      </c>
    </row>
    <row r="100" spans="1:13" ht="60" customHeight="1" x14ac:dyDescent="0.25">
      <c r="A100" s="117" t="s">
        <v>408</v>
      </c>
      <c r="B100" s="117" t="s">
        <v>363</v>
      </c>
      <c r="C100" s="117" t="s">
        <v>204</v>
      </c>
      <c r="D100" s="120">
        <v>42488</v>
      </c>
      <c r="E100" s="120">
        <v>42673</v>
      </c>
      <c r="F100" s="120">
        <v>42673</v>
      </c>
      <c r="G100" s="120">
        <v>42684</v>
      </c>
      <c r="H100" s="118" t="s">
        <v>189</v>
      </c>
      <c r="I100" s="118" t="s">
        <v>402</v>
      </c>
      <c r="J100" s="118" t="s">
        <v>402</v>
      </c>
      <c r="K100" s="118" t="s">
        <v>402</v>
      </c>
      <c r="L100" s="119" t="str">
        <f ca="1">IF(K100&lt;&gt;"","CLOSED",(IF(E100="",IF(D100="","Do not type here","Waiting for action plan"),(IF(AND(E100&lt;TODAY(),WB100&lt;&gt;""),"OVERDUE",IF(AND(E100&lt;&gt;"",H100&lt;&gt;""),"OPEN","Do not type here"))))))</f>
        <v>CLOSED</v>
      </c>
      <c r="M100" s="242" t="str">
        <f ca="1">IF(G100="",IF(E100&gt;=TODAY(),"OK","Retard"),IF(E100&lt;G100,"Retard","OK"))</f>
        <v>Retard</v>
      </c>
    </row>
    <row r="101" spans="1:13" ht="60" customHeight="1" x14ac:dyDescent="0.25">
      <c r="A101" s="117" t="s">
        <v>408</v>
      </c>
      <c r="B101" s="117" t="s">
        <v>364</v>
      </c>
      <c r="C101" s="117" t="s">
        <v>204</v>
      </c>
      <c r="D101" s="120">
        <v>42488</v>
      </c>
      <c r="E101" s="120">
        <v>42735</v>
      </c>
      <c r="F101" s="120">
        <v>42673</v>
      </c>
      <c r="G101" s="120">
        <v>42673</v>
      </c>
      <c r="H101" s="118" t="s">
        <v>189</v>
      </c>
      <c r="I101" s="118" t="s">
        <v>402</v>
      </c>
      <c r="J101" s="118" t="s">
        <v>402</v>
      </c>
      <c r="K101" s="118" t="s">
        <v>402</v>
      </c>
      <c r="L101" s="119" t="str">
        <f ca="1">IF(K101&lt;&gt;"","CLOSED",(IF(E101="",IF(D101="","Do not type here","Waiting for action plan"),(IF(AND(E101&lt;TODAY(),WB101&lt;&gt;""),"OVERDUE",IF(AND(E101&lt;&gt;"",H101&lt;&gt;""),"OPEN","Do not type here"))))))</f>
        <v>CLOSED</v>
      </c>
      <c r="M101" s="242" t="str">
        <f ca="1">IF(G101="",IF(E101&gt;=TODAY(),"OK","Retard"),IF(E101&lt;G101,"Retard","OK"))</f>
        <v>OK</v>
      </c>
    </row>
    <row r="102" spans="1:13" ht="60" customHeight="1" x14ac:dyDescent="0.25">
      <c r="A102" s="117" t="s">
        <v>408</v>
      </c>
      <c r="B102" s="117" t="s">
        <v>365</v>
      </c>
      <c r="C102" s="117" t="s">
        <v>204</v>
      </c>
      <c r="D102" s="120">
        <v>42488</v>
      </c>
      <c r="E102" s="120">
        <v>42673</v>
      </c>
      <c r="F102" s="120">
        <v>42673</v>
      </c>
      <c r="G102" s="120">
        <v>42684</v>
      </c>
      <c r="H102" s="118" t="s">
        <v>189</v>
      </c>
      <c r="I102" s="118" t="s">
        <v>402</v>
      </c>
      <c r="J102" s="118" t="s">
        <v>402</v>
      </c>
      <c r="K102" s="118" t="s">
        <v>402</v>
      </c>
      <c r="L102" s="119" t="str">
        <f ca="1">IF(K102&lt;&gt;"","CLOSED",(IF(E102="",IF(D102="","Do not type here","Waiting for action plan"),(IF(AND(E102&lt;TODAY(),WB102&lt;&gt;""),"OVERDUE",IF(AND(E102&lt;&gt;"",H102&lt;&gt;""),"OPEN","Do not type here"))))))</f>
        <v>CLOSED</v>
      </c>
      <c r="M102" s="242" t="str">
        <f ca="1">IF(G102="",IF(E102&gt;=TODAY(),"OK","Retard"),IF(E102&lt;G102,"Retard","OK"))</f>
        <v>Retard</v>
      </c>
    </row>
    <row r="103" spans="1:13" ht="60" customHeight="1" x14ac:dyDescent="0.25">
      <c r="A103" s="117" t="s">
        <v>408</v>
      </c>
      <c r="B103" s="117" t="s">
        <v>366</v>
      </c>
      <c r="C103" s="117" t="s">
        <v>204</v>
      </c>
      <c r="D103" s="120">
        <v>42488</v>
      </c>
      <c r="E103" s="120">
        <v>42673</v>
      </c>
      <c r="F103" s="120">
        <v>42673</v>
      </c>
      <c r="G103" s="120">
        <v>42646</v>
      </c>
      <c r="H103" s="118" t="s">
        <v>189</v>
      </c>
      <c r="I103" s="118" t="s">
        <v>402</v>
      </c>
      <c r="J103" s="118" t="s">
        <v>402</v>
      </c>
      <c r="K103" s="118" t="s">
        <v>402</v>
      </c>
      <c r="L103" s="119" t="str">
        <f ca="1">IF(K103&lt;&gt;"","CLOSED",(IF(E103="",IF(D103="","Do not type here","Waiting for action plan"),(IF(AND(E103&lt;TODAY(),WB103&lt;&gt;""),"OVERDUE",IF(AND(E103&lt;&gt;"",H103&lt;&gt;""),"OPEN","Do not type here"))))))</f>
        <v>CLOSED</v>
      </c>
      <c r="M103" s="242" t="str">
        <f ca="1">IF(G103="",IF(E103&gt;=TODAY(),"OK","Retard"),IF(E103&lt;G103,"Retard","OK"))</f>
        <v>OK</v>
      </c>
    </row>
    <row r="104" spans="1:13" ht="60" customHeight="1" x14ac:dyDescent="0.25">
      <c r="A104" s="117" t="s">
        <v>408</v>
      </c>
      <c r="B104" s="117" t="s">
        <v>367</v>
      </c>
      <c r="C104" s="117" t="s">
        <v>204</v>
      </c>
      <c r="D104" s="120">
        <v>42488</v>
      </c>
      <c r="E104" s="120">
        <v>42735</v>
      </c>
      <c r="F104" s="120">
        <v>42673</v>
      </c>
      <c r="G104" s="120">
        <v>42673</v>
      </c>
      <c r="H104" s="118" t="s">
        <v>189</v>
      </c>
      <c r="I104" s="118" t="s">
        <v>402</v>
      </c>
      <c r="J104" s="118" t="s">
        <v>402</v>
      </c>
      <c r="K104" s="118" t="s">
        <v>402</v>
      </c>
      <c r="L104" s="119" t="str">
        <f ca="1">IF(K104&lt;&gt;"","CLOSED",(IF(E104="",IF(D104="","Do not type here","Waiting for action plan"),(IF(AND(E104&lt;TODAY(),WB104&lt;&gt;""),"OVERDUE",IF(AND(E104&lt;&gt;"",H104&lt;&gt;""),"OPEN","Do not type here"))))))</f>
        <v>CLOSED</v>
      </c>
      <c r="M104" s="242" t="str">
        <f ca="1">IF(G104="",IF(E104&gt;=TODAY(),"OK","Retard"),IF(E104&lt;G104,"Retard","OK"))</f>
        <v>OK</v>
      </c>
    </row>
    <row r="105" spans="1:13" ht="60" customHeight="1" x14ac:dyDescent="0.25">
      <c r="A105" s="117" t="s">
        <v>408</v>
      </c>
      <c r="B105" s="117" t="s">
        <v>368</v>
      </c>
      <c r="C105" s="117" t="s">
        <v>204</v>
      </c>
      <c r="D105" s="120">
        <v>42488</v>
      </c>
      <c r="E105" s="120">
        <v>42673</v>
      </c>
      <c r="F105" s="120">
        <v>42673</v>
      </c>
      <c r="G105" s="120">
        <v>42646</v>
      </c>
      <c r="H105" s="118" t="s">
        <v>189</v>
      </c>
      <c r="I105" s="118" t="s">
        <v>402</v>
      </c>
      <c r="J105" s="118" t="s">
        <v>402</v>
      </c>
      <c r="K105" s="118" t="s">
        <v>402</v>
      </c>
      <c r="L105" s="119" t="str">
        <f ca="1">IF(K105&lt;&gt;"","CLOSED",(IF(E105="",IF(D105="","Do not type here","Waiting for action plan"),(IF(AND(E105&lt;TODAY(),WB105&lt;&gt;""),"OVERDUE",IF(AND(E105&lt;&gt;"",H105&lt;&gt;""),"OPEN","Do not type here"))))))</f>
        <v>CLOSED</v>
      </c>
      <c r="M105" s="242" t="str">
        <f ca="1">IF(G105="",IF(E105&gt;=TODAY(),"OK","Retard"),IF(E105&lt;G105,"Retard","OK"))</f>
        <v>OK</v>
      </c>
    </row>
    <row r="106" spans="1:13" ht="60" customHeight="1" x14ac:dyDescent="0.25">
      <c r="A106" s="117" t="s">
        <v>408</v>
      </c>
      <c r="B106" s="117" t="s">
        <v>369</v>
      </c>
      <c r="C106" s="117" t="s">
        <v>230</v>
      </c>
      <c r="D106" s="120">
        <v>42488</v>
      </c>
      <c r="E106" s="120">
        <v>42551</v>
      </c>
      <c r="F106" s="120">
        <v>42551</v>
      </c>
      <c r="G106" s="120">
        <v>42684</v>
      </c>
      <c r="H106" s="118" t="s">
        <v>189</v>
      </c>
      <c r="I106" s="118" t="s">
        <v>402</v>
      </c>
      <c r="J106" s="118" t="s">
        <v>402</v>
      </c>
      <c r="K106" s="118" t="s">
        <v>402</v>
      </c>
      <c r="L106" s="119" t="str">
        <f ca="1">IF(K106&lt;&gt;"","CLOSED",(IF(E106="",IF(D106="","Do not type here","Waiting for action plan"),(IF(AND(E106&lt;TODAY(),WB106&lt;&gt;""),"OVERDUE",IF(AND(E106&lt;&gt;"",H106&lt;&gt;""),"OPEN","Do not type here"))))))</f>
        <v>CLOSED</v>
      </c>
      <c r="M106" s="242" t="str">
        <f ca="1">IF(G106="",IF(E106&gt;=TODAY(),"OK","Retard"),IF(E106&lt;G106,"Retard","OK"))</f>
        <v>Retard</v>
      </c>
    </row>
    <row r="107" spans="1:13" ht="60" customHeight="1" x14ac:dyDescent="0.25">
      <c r="A107" s="117" t="s">
        <v>408</v>
      </c>
      <c r="B107" s="117" t="s">
        <v>370</v>
      </c>
      <c r="C107" s="117" t="s">
        <v>230</v>
      </c>
      <c r="D107" s="120">
        <v>42488</v>
      </c>
      <c r="E107" s="120">
        <v>42735</v>
      </c>
      <c r="F107" s="120">
        <v>42551</v>
      </c>
      <c r="G107" s="120">
        <v>42551</v>
      </c>
      <c r="H107" s="118" t="s">
        <v>189</v>
      </c>
      <c r="I107" s="118" t="s">
        <v>402</v>
      </c>
      <c r="J107" s="118" t="s">
        <v>402</v>
      </c>
      <c r="K107" s="118" t="s">
        <v>402</v>
      </c>
      <c r="L107" s="119" t="str">
        <f ca="1">IF(K107&lt;&gt;"","CLOSED",(IF(E107="",IF(D107="","Do not type here","Waiting for action plan"),(IF(AND(E107&lt;TODAY(),WB107&lt;&gt;""),"OVERDUE",IF(AND(E107&lt;&gt;"",H107&lt;&gt;""),"OPEN","Do not type here"))))))</f>
        <v>CLOSED</v>
      </c>
      <c r="M107" s="242" t="str">
        <f ca="1">IF(G107="",IF(E107&gt;=TODAY(),"OK","Retard"),IF(E107&lt;G107,"Retard","OK"))</f>
        <v>OK</v>
      </c>
    </row>
    <row r="108" spans="1:13" ht="60" customHeight="1" x14ac:dyDescent="0.25">
      <c r="A108" s="117" t="s">
        <v>408</v>
      </c>
      <c r="B108" s="117" t="s">
        <v>371</v>
      </c>
      <c r="C108" s="117" t="s">
        <v>204</v>
      </c>
      <c r="D108" s="120">
        <v>42488</v>
      </c>
      <c r="E108" s="120">
        <v>42766</v>
      </c>
      <c r="F108" s="120">
        <v>42673</v>
      </c>
      <c r="G108" s="120">
        <v>42673</v>
      </c>
      <c r="H108" s="118" t="s">
        <v>189</v>
      </c>
      <c r="I108" s="118" t="s">
        <v>402</v>
      </c>
      <c r="J108" s="118" t="s">
        <v>402</v>
      </c>
      <c r="K108" s="118" t="s">
        <v>402</v>
      </c>
      <c r="L108" s="119" t="str">
        <f ca="1">IF(K108&lt;&gt;"","CLOSED",(IF(E108="",IF(D108="","Do not type here","Waiting for action plan"),(IF(AND(E108&lt;TODAY(),WB108&lt;&gt;""),"OVERDUE",IF(AND(E108&lt;&gt;"",H108&lt;&gt;""),"OPEN","Do not type here"))))))</f>
        <v>CLOSED</v>
      </c>
      <c r="M108" s="242" t="str">
        <f ca="1">IF(G108="",IF(E108&gt;=TODAY(),"OK","Retard"),IF(E108&lt;G108,"Retard","OK"))</f>
        <v>OK</v>
      </c>
    </row>
    <row r="109" spans="1:13" ht="60" customHeight="1" x14ac:dyDescent="0.25">
      <c r="A109" s="117" t="s">
        <v>408</v>
      </c>
      <c r="B109" s="117" t="s">
        <v>372</v>
      </c>
      <c r="C109" s="117" t="s">
        <v>204</v>
      </c>
      <c r="D109" s="120">
        <v>42488</v>
      </c>
      <c r="E109" s="120">
        <v>42673</v>
      </c>
      <c r="F109" s="120">
        <v>42673</v>
      </c>
      <c r="G109" s="120">
        <v>42684</v>
      </c>
      <c r="H109" s="118" t="s">
        <v>189</v>
      </c>
      <c r="I109" s="118" t="s">
        <v>402</v>
      </c>
      <c r="J109" s="118" t="s">
        <v>402</v>
      </c>
      <c r="K109" s="118" t="s">
        <v>402</v>
      </c>
      <c r="L109" s="119" t="str">
        <f ca="1">IF(K109&lt;&gt;"","CLOSED",(IF(E109="",IF(D109="","Do not type here","Waiting for action plan"),(IF(AND(E109&lt;TODAY(),WB109&lt;&gt;""),"OVERDUE",IF(AND(E109&lt;&gt;"",H109&lt;&gt;""),"OPEN","Do not type here"))))))</f>
        <v>CLOSED</v>
      </c>
      <c r="M109" s="242" t="str">
        <f ca="1">IF(G109="",IF(E109&gt;=TODAY(),"OK","Retard"),IF(E109&lt;G109,"Retard","OK"))</f>
        <v>Retard</v>
      </c>
    </row>
    <row r="110" spans="1:13" ht="60" customHeight="1" x14ac:dyDescent="0.25">
      <c r="A110" s="117" t="s">
        <v>408</v>
      </c>
      <c r="B110" s="117" t="s">
        <v>373</v>
      </c>
      <c r="C110" s="117" t="s">
        <v>204</v>
      </c>
      <c r="D110" s="120">
        <v>42488</v>
      </c>
      <c r="E110" s="120">
        <v>42766</v>
      </c>
      <c r="F110" s="120">
        <v>42673</v>
      </c>
      <c r="G110" s="120">
        <v>42673</v>
      </c>
      <c r="H110" s="118" t="s">
        <v>189</v>
      </c>
      <c r="I110" s="118" t="s">
        <v>402</v>
      </c>
      <c r="J110" s="118" t="s">
        <v>402</v>
      </c>
      <c r="K110" s="118" t="s">
        <v>402</v>
      </c>
      <c r="L110" s="119" t="str">
        <f ca="1">IF(K110&lt;&gt;"","CLOSED",(IF(E110="",IF(D110="","Do not type here","Waiting for action plan"),(IF(AND(E110&lt;TODAY(),WB110&lt;&gt;""),"OVERDUE",IF(AND(E110&lt;&gt;"",H110&lt;&gt;""),"OPEN","Do not type here"))))))</f>
        <v>CLOSED</v>
      </c>
      <c r="M110" s="242" t="str">
        <f ca="1">IF(G110="",IF(E110&gt;=TODAY(),"OK","Retard"),IF(E110&lt;G110,"Retard","OK"))</f>
        <v>OK</v>
      </c>
    </row>
    <row r="111" spans="1:13" ht="60" customHeight="1" x14ac:dyDescent="0.25">
      <c r="A111" s="117" t="s">
        <v>408</v>
      </c>
      <c r="B111" s="117" t="s">
        <v>374</v>
      </c>
      <c r="C111" s="117" t="s">
        <v>230</v>
      </c>
      <c r="D111" s="120">
        <v>42488</v>
      </c>
      <c r="E111" s="120">
        <v>42704</v>
      </c>
      <c r="F111" s="120">
        <v>42551</v>
      </c>
      <c r="G111" s="120">
        <v>42551</v>
      </c>
      <c r="H111" s="118" t="s">
        <v>189</v>
      </c>
      <c r="I111" s="118" t="s">
        <v>189</v>
      </c>
      <c r="J111" s="118" t="s">
        <v>189</v>
      </c>
      <c r="K111" s="118" t="s">
        <v>402</v>
      </c>
      <c r="L111" s="119" t="str">
        <f ca="1">IF(K111&lt;&gt;"","CLOSED",(IF(E111="",IF(D111="","Do not type here","Waiting for action plan"),(IF(AND(E111&lt;TODAY(),WB111&lt;&gt;""),"OVERDUE",IF(AND(E111&lt;&gt;"",H111&lt;&gt;""),"OPEN","Do not type here"))))))</f>
        <v>CLOSED</v>
      </c>
      <c r="M111" s="242" t="str">
        <f ca="1">IF(G111="",IF(E111&gt;=TODAY(),"OK","Retard"),IF(E111&lt;G111,"Retard","OK"))</f>
        <v>OK</v>
      </c>
    </row>
    <row r="112" spans="1:13" ht="60" customHeight="1" x14ac:dyDescent="0.25">
      <c r="A112" s="117" t="s">
        <v>408</v>
      </c>
      <c r="B112" s="117" t="s">
        <v>375</v>
      </c>
      <c r="C112" s="117" t="s">
        <v>204</v>
      </c>
      <c r="D112" s="120">
        <v>42488</v>
      </c>
      <c r="E112" s="120">
        <v>42673</v>
      </c>
      <c r="F112" s="120">
        <v>42673</v>
      </c>
      <c r="G112" s="120">
        <v>42629</v>
      </c>
      <c r="H112" s="118" t="s">
        <v>189</v>
      </c>
      <c r="I112" s="118" t="s">
        <v>189</v>
      </c>
      <c r="J112" s="118" t="s">
        <v>189</v>
      </c>
      <c r="K112" s="118" t="s">
        <v>189</v>
      </c>
      <c r="L112" s="119" t="str">
        <f ca="1">IF(K112&lt;&gt;"","CLOSED",(IF(E112="",IF(D112="","Do not type here","Waiting for action plan"),(IF(AND(E112&lt;TODAY(),WB112&lt;&gt;""),"OVERDUE",IF(AND(E112&lt;&gt;"",H112&lt;&gt;""),"OPEN","Do not type here"))))))</f>
        <v>CLOSED</v>
      </c>
      <c r="M112" s="242" t="str">
        <f ca="1">IF(G112="",IF(E112&gt;=TODAY(),"OK","Retard"),IF(E112&lt;G112,"Retard","OK"))</f>
        <v>OK</v>
      </c>
    </row>
    <row r="113" spans="1:13" ht="60" customHeight="1" x14ac:dyDescent="0.25">
      <c r="A113" s="117" t="s">
        <v>408</v>
      </c>
      <c r="B113" s="117" t="s">
        <v>376</v>
      </c>
      <c r="C113" s="117" t="s">
        <v>204</v>
      </c>
      <c r="D113" s="120">
        <v>42488</v>
      </c>
      <c r="E113" s="120">
        <v>42564</v>
      </c>
      <c r="F113" s="120">
        <v>42673</v>
      </c>
      <c r="G113" s="120">
        <v>42552</v>
      </c>
      <c r="H113" s="118" t="s">
        <v>189</v>
      </c>
      <c r="I113" s="118" t="s">
        <v>189</v>
      </c>
      <c r="J113" s="118" t="s">
        <v>189</v>
      </c>
      <c r="K113" s="118" t="s">
        <v>189</v>
      </c>
      <c r="L113" s="119" t="str">
        <f ca="1">IF(K113&lt;&gt;"","CLOSED",(IF(E113="",IF(D113="","Do not type here","Waiting for action plan"),(IF(AND(E113&lt;TODAY(),WB113&lt;&gt;""),"OVERDUE",IF(AND(E113&lt;&gt;"",H113&lt;&gt;""),"OPEN","Do not type here"))))))</f>
        <v>CLOSED</v>
      </c>
      <c r="M113" s="242" t="str">
        <f ca="1">IF(G113="",IF(E113&gt;=TODAY(),"OK","Retard"),IF(E113&lt;G113,"Retard","OK"))</f>
        <v>OK</v>
      </c>
    </row>
    <row r="114" spans="1:13" ht="60" customHeight="1" x14ac:dyDescent="0.25">
      <c r="A114" s="117" t="s">
        <v>408</v>
      </c>
      <c r="B114" s="117" t="s">
        <v>377</v>
      </c>
      <c r="C114" s="117" t="s">
        <v>204</v>
      </c>
      <c r="D114" s="120">
        <v>42488</v>
      </c>
      <c r="E114" s="120">
        <v>42491</v>
      </c>
      <c r="F114" s="120">
        <v>42673</v>
      </c>
      <c r="G114" s="120">
        <v>42522</v>
      </c>
      <c r="H114" s="118" t="s">
        <v>189</v>
      </c>
      <c r="I114" s="118" t="s">
        <v>189</v>
      </c>
      <c r="J114" s="118" t="s">
        <v>189</v>
      </c>
      <c r="K114" s="118" t="s">
        <v>189</v>
      </c>
      <c r="L114" s="119" t="str">
        <f ca="1">IF(K114&lt;&gt;"","CLOSED",(IF(E114="",IF(D114="","Do not type here","Waiting for action plan"),(IF(AND(E114&lt;TODAY(),WB114&lt;&gt;""),"OVERDUE",IF(AND(E114&lt;&gt;"",H114&lt;&gt;""),"OPEN","Do not type here"))))))</f>
        <v>CLOSED</v>
      </c>
      <c r="M114" s="242" t="str">
        <f ca="1">IF(G114="",IF(E114&gt;=TODAY(),"OK","Retard"),IF(E114&lt;G114,"Retard","OK"))</f>
        <v>Retard</v>
      </c>
    </row>
    <row r="115" spans="1:13" ht="60" customHeight="1" x14ac:dyDescent="0.25">
      <c r="A115" s="117" t="s">
        <v>408</v>
      </c>
      <c r="B115" s="117" t="s">
        <v>378</v>
      </c>
      <c r="C115" s="117" t="s">
        <v>230</v>
      </c>
      <c r="D115" s="120">
        <v>42488</v>
      </c>
      <c r="E115" s="120">
        <v>42551</v>
      </c>
      <c r="F115" s="120">
        <v>42551</v>
      </c>
      <c r="G115" s="120">
        <v>42635</v>
      </c>
      <c r="H115" s="118" t="s">
        <v>189</v>
      </c>
      <c r="I115" s="118" t="s">
        <v>189</v>
      </c>
      <c r="J115" s="118" t="s">
        <v>189</v>
      </c>
      <c r="K115" s="118" t="s">
        <v>189</v>
      </c>
      <c r="L115" s="119" t="str">
        <f ca="1">IF(K115&lt;&gt;"","CLOSED",(IF(E115="",IF(D115="","Do not type here","Waiting for action plan"),(IF(AND(E115&lt;TODAY(),WB115&lt;&gt;""),"OVERDUE",IF(AND(E115&lt;&gt;"",H115&lt;&gt;""),"OPEN","Do not type here"))))))</f>
        <v>CLOSED</v>
      </c>
      <c r="M115" s="242" t="str">
        <f ca="1">IF(G115="",IF(E115&gt;=TODAY(),"OK","Retard"),IF(E115&lt;G115,"Retard","OK"))</f>
        <v>Retard</v>
      </c>
    </row>
    <row r="116" spans="1:13" ht="60" customHeight="1" x14ac:dyDescent="0.25">
      <c r="A116" s="117" t="s">
        <v>408</v>
      </c>
      <c r="B116" s="117" t="s">
        <v>379</v>
      </c>
      <c r="C116" s="117" t="s">
        <v>204</v>
      </c>
      <c r="D116" s="120">
        <v>42488</v>
      </c>
      <c r="E116" s="120">
        <v>42673</v>
      </c>
      <c r="F116" s="120">
        <v>42673</v>
      </c>
      <c r="G116" s="120">
        <v>42684</v>
      </c>
      <c r="H116" s="118" t="s">
        <v>189</v>
      </c>
      <c r="I116" s="118" t="s">
        <v>402</v>
      </c>
      <c r="J116" s="118" t="s">
        <v>402</v>
      </c>
      <c r="K116" s="118" t="s">
        <v>402</v>
      </c>
      <c r="L116" s="119" t="str">
        <f ca="1">IF(K116&lt;&gt;"","CLOSED",(IF(E116="",IF(D116="","Do not type here","Waiting for action plan"),(IF(AND(E116&lt;TODAY(),WB116&lt;&gt;""),"OVERDUE",IF(AND(E116&lt;&gt;"",H116&lt;&gt;""),"OPEN","Do not type here"))))))</f>
        <v>CLOSED</v>
      </c>
      <c r="M116" s="242" t="str">
        <f ca="1">IF(G116="",IF(E116&gt;=TODAY(),"OK","Retard"),IF(E116&lt;G116,"Retard","OK"))</f>
        <v>Retard</v>
      </c>
    </row>
    <row r="117" spans="1:13" ht="60" customHeight="1" x14ac:dyDescent="0.25">
      <c r="A117" s="117" t="s">
        <v>408</v>
      </c>
      <c r="B117" s="117" t="s">
        <v>380</v>
      </c>
      <c r="C117" s="117" t="s">
        <v>204</v>
      </c>
      <c r="D117" s="120">
        <v>42488</v>
      </c>
      <c r="E117" s="120">
        <v>42735</v>
      </c>
      <c r="F117" s="120">
        <v>42673</v>
      </c>
      <c r="G117" s="120">
        <v>45006</v>
      </c>
      <c r="H117" s="118" t="s">
        <v>189</v>
      </c>
      <c r="I117" s="118" t="s">
        <v>402</v>
      </c>
      <c r="J117" s="118" t="s">
        <v>402</v>
      </c>
      <c r="K117" s="118" t="s">
        <v>402</v>
      </c>
      <c r="L117" s="119" t="str">
        <f ca="1">IF(K117&lt;&gt;"","CLOSED",(IF(E117="",IF(D117="","Do not type here","Waiting for action plan"),(IF(AND(E117&lt;TODAY(),WB117&lt;&gt;""),"OVERDUE",IF(AND(E117&lt;&gt;"",H117&lt;&gt;""),"OPEN","Do not type here"))))))</f>
        <v>CLOSED</v>
      </c>
      <c r="M117" s="242" t="str">
        <f ca="1">IF(G117="",IF(E117&gt;=TODAY(),"OK","Retard"),IF(E117&lt;G117,"Retard","OK"))</f>
        <v>Retard</v>
      </c>
    </row>
    <row r="118" spans="1:13" ht="60" customHeight="1" x14ac:dyDescent="0.25">
      <c r="A118" s="117" t="s">
        <v>408</v>
      </c>
      <c r="B118" s="117" t="s">
        <v>381</v>
      </c>
      <c r="C118" s="117" t="s">
        <v>204</v>
      </c>
      <c r="D118" s="120">
        <v>42488</v>
      </c>
      <c r="E118" s="120">
        <v>42735</v>
      </c>
      <c r="F118" s="120">
        <v>42673</v>
      </c>
      <c r="G118" s="120">
        <v>45006</v>
      </c>
      <c r="H118" s="118" t="s">
        <v>189</v>
      </c>
      <c r="I118" s="118" t="s">
        <v>402</v>
      </c>
      <c r="J118" s="118" t="s">
        <v>402</v>
      </c>
      <c r="K118" s="118" t="s">
        <v>402</v>
      </c>
      <c r="L118" s="119" t="str">
        <f ca="1">IF(K118&lt;&gt;"","CLOSED",(IF(E118="",IF(D118="","Do not type here","Waiting for action plan"),(IF(AND(E118&lt;TODAY(),WB118&lt;&gt;""),"OVERDUE",IF(AND(E118&lt;&gt;"",H118&lt;&gt;""),"OPEN","Do not type here"))))))</f>
        <v>CLOSED</v>
      </c>
      <c r="M118" s="242" t="str">
        <f ca="1">IF(G118="",IF(E118&gt;=TODAY(),"OK","Retard"),IF(E118&lt;G118,"Retard","OK"))</f>
        <v>Retard</v>
      </c>
    </row>
    <row r="119" spans="1:13" ht="60" customHeight="1" x14ac:dyDescent="0.25">
      <c r="A119" s="117" t="s">
        <v>408</v>
      </c>
      <c r="B119" s="117" t="s">
        <v>382</v>
      </c>
      <c r="C119" s="117" t="s">
        <v>204</v>
      </c>
      <c r="D119" s="120">
        <v>42488</v>
      </c>
      <c r="E119" s="120">
        <v>42735</v>
      </c>
      <c r="F119" s="120">
        <v>42673</v>
      </c>
      <c r="G119" s="120">
        <v>45006</v>
      </c>
      <c r="H119" s="118" t="s">
        <v>189</v>
      </c>
      <c r="I119" s="118" t="s">
        <v>402</v>
      </c>
      <c r="J119" s="118" t="s">
        <v>402</v>
      </c>
      <c r="K119" s="118" t="s">
        <v>402</v>
      </c>
      <c r="L119" s="119" t="str">
        <f ca="1">IF(K119&lt;&gt;"","CLOSED",(IF(E119="",IF(D119="","Do not type here","Waiting for action plan"),(IF(AND(E119&lt;TODAY(),WB119&lt;&gt;""),"OVERDUE",IF(AND(E119&lt;&gt;"",H119&lt;&gt;""),"OPEN","Do not type here"))))))</f>
        <v>CLOSED</v>
      </c>
      <c r="M119" s="242" t="str">
        <f ca="1">IF(G119="",IF(E119&gt;=TODAY(),"OK","Retard"),IF(E119&lt;G119,"Retard","OK"))</f>
        <v>Retard</v>
      </c>
    </row>
    <row r="120" spans="1:13" ht="60" customHeight="1" x14ac:dyDescent="0.25">
      <c r="A120" s="117" t="s">
        <v>408</v>
      </c>
      <c r="B120" s="117" t="s">
        <v>383</v>
      </c>
      <c r="C120" s="117" t="s">
        <v>204</v>
      </c>
      <c r="D120" s="120">
        <v>42488</v>
      </c>
      <c r="E120" s="120">
        <v>43100</v>
      </c>
      <c r="F120" s="120">
        <v>42673</v>
      </c>
      <c r="G120" s="120">
        <v>43115</v>
      </c>
      <c r="H120" s="118" t="s">
        <v>189</v>
      </c>
      <c r="I120" s="118" t="s">
        <v>402</v>
      </c>
      <c r="J120" s="118" t="s">
        <v>402</v>
      </c>
      <c r="K120" s="118" t="s">
        <v>402</v>
      </c>
      <c r="L120" s="119" t="str">
        <f ca="1">IF(K120&lt;&gt;"","CLOSED",(IF(E120="",IF(D120="","Do not type here","Waiting for action plan"),(IF(AND(E120&lt;TODAY(),WB120&lt;&gt;""),"OVERDUE",IF(AND(E120&lt;&gt;"",H120&lt;&gt;""),"OPEN","Do not type here"))))))</f>
        <v>CLOSED</v>
      </c>
      <c r="M120" s="242" t="str">
        <f ca="1">IF(G120="",IF(E120&gt;=TODAY(),"OK","Retard"),IF(E120&lt;G120,"Retard","OK"))</f>
        <v>Retard</v>
      </c>
    </row>
    <row r="121" spans="1:13" ht="60" customHeight="1" x14ac:dyDescent="0.25">
      <c r="A121" s="117" t="s">
        <v>408</v>
      </c>
      <c r="B121" s="117" t="s">
        <v>384</v>
      </c>
      <c r="C121" s="117" t="s">
        <v>204</v>
      </c>
      <c r="D121" s="120">
        <v>42488</v>
      </c>
      <c r="E121" s="120">
        <v>42673</v>
      </c>
      <c r="F121" s="120">
        <v>42673</v>
      </c>
      <c r="G121" s="120">
        <v>42684</v>
      </c>
      <c r="H121" s="118" t="s">
        <v>189</v>
      </c>
      <c r="I121" s="118" t="s">
        <v>402</v>
      </c>
      <c r="J121" s="118" t="s">
        <v>402</v>
      </c>
      <c r="K121" s="118" t="s">
        <v>402</v>
      </c>
      <c r="L121" s="119" t="str">
        <f ca="1">IF(K121&lt;&gt;"","CLOSED",(IF(E121="",IF(D121="","Do not type here","Waiting for action plan"),(IF(AND(E121&lt;TODAY(),WB121&lt;&gt;""),"OVERDUE",IF(AND(E121&lt;&gt;"",H121&lt;&gt;""),"OPEN","Do not type here"))))))</f>
        <v>CLOSED</v>
      </c>
      <c r="M121" s="242" t="str">
        <f ca="1">IF(G121="",IF(E121&gt;=TODAY(),"OK","Retard"),IF(E121&lt;G121,"Retard","OK"))</f>
        <v>Retard</v>
      </c>
    </row>
    <row r="122" spans="1:13" ht="60" customHeight="1" x14ac:dyDescent="0.25">
      <c r="A122" s="117" t="s">
        <v>408</v>
      </c>
      <c r="B122" s="117" t="s">
        <v>385</v>
      </c>
      <c r="C122" s="117" t="s">
        <v>204</v>
      </c>
      <c r="D122" s="120">
        <v>42488</v>
      </c>
      <c r="E122" s="120">
        <v>43465</v>
      </c>
      <c r="F122" s="120">
        <v>42673</v>
      </c>
      <c r="G122" s="120">
        <v>45006</v>
      </c>
      <c r="H122" s="118" t="s">
        <v>189</v>
      </c>
      <c r="I122" s="118" t="s">
        <v>402</v>
      </c>
      <c r="J122" s="118"/>
      <c r="K122" s="118" t="s">
        <v>402</v>
      </c>
      <c r="L122" s="119" t="str">
        <f ca="1">IF(K122&lt;&gt;"","CLOSED",(IF(E122="",IF(D122="","Do not type here","Waiting for action plan"),(IF(AND(E122&lt;TODAY(),WB122&lt;&gt;""),"OVERDUE",IF(AND(E122&lt;&gt;"",H122&lt;&gt;""),"OPEN","Do not type here"))))))</f>
        <v>CLOSED</v>
      </c>
      <c r="M122" s="242" t="str">
        <f ca="1">IF(G122="",IF(E122&gt;=TODAY(),"OK","Retard"),IF(E122&lt;G122,"Retard","OK"))</f>
        <v>Retard</v>
      </c>
    </row>
    <row r="123" spans="1:13" ht="60" customHeight="1" x14ac:dyDescent="0.25">
      <c r="A123" s="117" t="s">
        <v>408</v>
      </c>
      <c r="B123" s="117" t="s">
        <v>386</v>
      </c>
      <c r="C123" s="117" t="s">
        <v>204</v>
      </c>
      <c r="D123" s="120">
        <v>42488</v>
      </c>
      <c r="E123" s="120">
        <v>42735</v>
      </c>
      <c r="F123" s="120">
        <v>42673</v>
      </c>
      <c r="G123" s="120">
        <v>45006</v>
      </c>
      <c r="H123" s="118" t="s">
        <v>189</v>
      </c>
      <c r="I123" s="118" t="s">
        <v>189</v>
      </c>
      <c r="J123" s="118" t="s">
        <v>402</v>
      </c>
      <c r="K123" s="118" t="s">
        <v>402</v>
      </c>
      <c r="L123" s="119" t="str">
        <f ca="1">IF(K123&lt;&gt;"","CLOSED",(IF(E123="",IF(D123="","Do not type here","Waiting for action plan"),(IF(AND(E123&lt;TODAY(),WB123&lt;&gt;""),"OVERDUE",IF(AND(E123&lt;&gt;"",H123&lt;&gt;""),"OPEN","Do not type here"))))))</f>
        <v>CLOSED</v>
      </c>
      <c r="M123" s="242" t="str">
        <f ca="1">IF(G123="",IF(E123&gt;=TODAY(),"OK","Retard"),IF(E123&lt;G123,"Retard","OK"))</f>
        <v>Retard</v>
      </c>
    </row>
    <row r="124" spans="1:13" ht="60" customHeight="1" x14ac:dyDescent="0.25">
      <c r="A124" s="117" t="s">
        <v>408</v>
      </c>
      <c r="B124" s="117" t="s">
        <v>387</v>
      </c>
      <c r="C124" s="117" t="s">
        <v>204</v>
      </c>
      <c r="D124" s="120">
        <v>42488</v>
      </c>
      <c r="E124" s="120">
        <v>42551</v>
      </c>
      <c r="F124" s="120">
        <v>42673</v>
      </c>
      <c r="G124" s="120">
        <v>42646</v>
      </c>
      <c r="H124" s="118" t="s">
        <v>189</v>
      </c>
      <c r="I124" s="118" t="s">
        <v>402</v>
      </c>
      <c r="J124" s="118" t="s">
        <v>402</v>
      </c>
      <c r="K124" s="118" t="s">
        <v>402</v>
      </c>
      <c r="L124" s="119" t="str">
        <f ca="1">IF(K124&lt;&gt;"","CLOSED",(IF(E124="",IF(D124="","Do not type here","Waiting for action plan"),(IF(AND(E124&lt;TODAY(),WB124&lt;&gt;""),"OVERDUE",IF(AND(E124&lt;&gt;"",H124&lt;&gt;""),"OPEN","Do not type here"))))))</f>
        <v>CLOSED</v>
      </c>
      <c r="M124" s="242" t="str">
        <f ca="1">IF(G124="",IF(E124&gt;=TODAY(),"OK","Retard"),IF(E124&lt;G124,"Retard","OK"))</f>
        <v>Retard</v>
      </c>
    </row>
    <row r="125" spans="1:13" ht="60" customHeight="1" x14ac:dyDescent="0.25">
      <c r="A125" s="117" t="s">
        <v>408</v>
      </c>
      <c r="B125" s="117" t="s">
        <v>388</v>
      </c>
      <c r="C125" s="117" t="s">
        <v>204</v>
      </c>
      <c r="D125" s="120">
        <v>42488</v>
      </c>
      <c r="E125" s="120">
        <v>42735</v>
      </c>
      <c r="F125" s="120">
        <v>42673</v>
      </c>
      <c r="G125" s="120">
        <v>42673</v>
      </c>
      <c r="H125" s="118" t="s">
        <v>189</v>
      </c>
      <c r="I125" s="118" t="s">
        <v>189</v>
      </c>
      <c r="J125" s="118" t="s">
        <v>402</v>
      </c>
      <c r="K125" s="118" t="s">
        <v>402</v>
      </c>
      <c r="L125" s="119" t="str">
        <f ca="1">IF(K125&lt;&gt;"","CLOSED",(IF(E125="",IF(D125="","Do not type here","Waiting for action plan"),(IF(AND(E125&lt;TODAY(),WB125&lt;&gt;""),"OVERDUE",IF(AND(E125&lt;&gt;"",H125&lt;&gt;""),"OPEN","Do not type here"))))))</f>
        <v>CLOSED</v>
      </c>
      <c r="M125" s="242" t="str">
        <f ca="1">IF(G125="",IF(E125&gt;=TODAY(),"OK","Retard"),IF(E125&lt;G125,"Retard","OK"))</f>
        <v>OK</v>
      </c>
    </row>
    <row r="126" spans="1:13" ht="60" customHeight="1" x14ac:dyDescent="0.25">
      <c r="A126" s="117" t="s">
        <v>408</v>
      </c>
      <c r="B126" s="117" t="s">
        <v>389</v>
      </c>
      <c r="C126" s="117" t="s">
        <v>204</v>
      </c>
      <c r="D126" s="120">
        <v>42488</v>
      </c>
      <c r="E126" s="120">
        <v>42794</v>
      </c>
      <c r="F126" s="120">
        <v>42673</v>
      </c>
      <c r="G126" s="120">
        <v>45006</v>
      </c>
      <c r="H126" s="118" t="s">
        <v>189</v>
      </c>
      <c r="I126" s="118" t="s">
        <v>189</v>
      </c>
      <c r="J126" s="118" t="s">
        <v>402</v>
      </c>
      <c r="K126" s="118" t="s">
        <v>402</v>
      </c>
      <c r="L126" s="119" t="str">
        <f ca="1">IF(K126&lt;&gt;"","CLOSED",(IF(E126="",IF(D126="","Do not type here","Waiting for action plan"),(IF(AND(E126&lt;TODAY(),WB126&lt;&gt;""),"OVERDUE",IF(AND(E126&lt;&gt;"",H126&lt;&gt;""),"OPEN","Do not type here"))))))</f>
        <v>CLOSED</v>
      </c>
      <c r="M126" s="242" t="str">
        <f ca="1">IF(G126="",IF(E126&gt;=TODAY(),"OK","Retard"),IF(E126&lt;G126,"Retard","OK"))</f>
        <v>Retard</v>
      </c>
    </row>
    <row r="127" spans="1:13" ht="60" customHeight="1" x14ac:dyDescent="0.25">
      <c r="A127" s="117" t="s">
        <v>408</v>
      </c>
      <c r="B127" s="117" t="s">
        <v>390</v>
      </c>
      <c r="C127" s="117" t="s">
        <v>204</v>
      </c>
      <c r="D127" s="120">
        <v>42488</v>
      </c>
      <c r="E127" s="120">
        <v>42582</v>
      </c>
      <c r="F127" s="120">
        <v>42673</v>
      </c>
      <c r="G127" s="120">
        <v>42604</v>
      </c>
      <c r="H127" s="118" t="s">
        <v>189</v>
      </c>
      <c r="I127" s="118" t="s">
        <v>189</v>
      </c>
      <c r="J127" s="118" t="s">
        <v>189</v>
      </c>
      <c r="K127" s="118" t="s">
        <v>189</v>
      </c>
      <c r="L127" s="119" t="str">
        <f ca="1">IF(K127&lt;&gt;"","CLOSED",(IF(E127="",IF(D127="","Do not type here","Waiting for action plan"),(IF(AND(E127&lt;TODAY(),WB127&lt;&gt;""),"OVERDUE",IF(AND(E127&lt;&gt;"",H127&lt;&gt;""),"OPEN","Do not type here"))))))</f>
        <v>CLOSED</v>
      </c>
      <c r="M127" s="242" t="str">
        <f ca="1">IF(G127="",IF(E127&gt;=TODAY(),"OK","Retard"),IF(E127&lt;G127,"Retard","OK"))</f>
        <v>Retard</v>
      </c>
    </row>
    <row r="128" spans="1:13" ht="60" customHeight="1" x14ac:dyDescent="0.25">
      <c r="A128" s="117" t="s">
        <v>408</v>
      </c>
      <c r="B128" s="117" t="s">
        <v>391</v>
      </c>
      <c r="C128" s="117" t="s">
        <v>204</v>
      </c>
      <c r="D128" s="120">
        <v>42488</v>
      </c>
      <c r="E128" s="120">
        <v>42551</v>
      </c>
      <c r="F128" s="120">
        <v>42673</v>
      </c>
      <c r="G128" s="120">
        <v>42604</v>
      </c>
      <c r="H128" s="118" t="s">
        <v>189</v>
      </c>
      <c r="I128" s="118" t="s">
        <v>189</v>
      </c>
      <c r="J128" s="118" t="s">
        <v>189</v>
      </c>
      <c r="K128" s="118" t="s">
        <v>189</v>
      </c>
      <c r="L128" s="119" t="str">
        <f ca="1">IF(K128&lt;&gt;"","CLOSED",(IF(E128="",IF(D128="","Do not type here","Waiting for action plan"),(IF(AND(E128&lt;TODAY(),WB128&lt;&gt;""),"OVERDUE",IF(AND(E128&lt;&gt;"",H128&lt;&gt;""),"OPEN","Do not type here"))))))</f>
        <v>CLOSED</v>
      </c>
      <c r="M128" s="242" t="str">
        <f ca="1">IF(G128="",IF(E128&gt;=TODAY(),"OK","Retard"),IF(E128&lt;G128,"Retard","OK"))</f>
        <v>Retard</v>
      </c>
    </row>
    <row r="129" spans="1:13" ht="60" customHeight="1" x14ac:dyDescent="0.25">
      <c r="A129" s="117" t="s">
        <v>408</v>
      </c>
      <c r="B129" s="117" t="s">
        <v>392</v>
      </c>
      <c r="C129" s="117" t="s">
        <v>204</v>
      </c>
      <c r="D129" s="120">
        <v>42488</v>
      </c>
      <c r="E129" s="120">
        <v>42521</v>
      </c>
      <c r="F129" s="120">
        <v>42673</v>
      </c>
      <c r="G129" s="120">
        <v>42521</v>
      </c>
      <c r="H129" s="118" t="s">
        <v>189</v>
      </c>
      <c r="I129" s="118" t="s">
        <v>189</v>
      </c>
      <c r="J129" s="118" t="s">
        <v>189</v>
      </c>
      <c r="K129" s="118" t="s">
        <v>189</v>
      </c>
      <c r="L129" s="119" t="str">
        <f ca="1">IF(K129&lt;&gt;"","CLOSED",(IF(E129="",IF(D129="","Do not type here","Waiting for action plan"),(IF(AND(E129&lt;TODAY(),WB129&lt;&gt;""),"OVERDUE",IF(AND(E129&lt;&gt;"",H129&lt;&gt;""),"OPEN","Do not type here"))))))</f>
        <v>CLOSED</v>
      </c>
      <c r="M129" s="242" t="str">
        <f ca="1">IF(G129="",IF(E129&gt;=TODAY(),"OK","Retard"),IF(E129&lt;G129,"Retard","OK"))</f>
        <v>OK</v>
      </c>
    </row>
    <row r="130" spans="1:13" ht="60" customHeight="1" x14ac:dyDescent="0.25">
      <c r="A130" s="117" t="s">
        <v>408</v>
      </c>
      <c r="B130" s="117" t="s">
        <v>393</v>
      </c>
      <c r="C130" s="117" t="s">
        <v>204</v>
      </c>
      <c r="D130" s="120">
        <v>42488</v>
      </c>
      <c r="E130" s="120">
        <v>42521</v>
      </c>
      <c r="F130" s="120">
        <v>42673</v>
      </c>
      <c r="G130" s="120">
        <v>42521</v>
      </c>
      <c r="H130" s="118" t="s">
        <v>189</v>
      </c>
      <c r="I130" s="118" t="s">
        <v>189</v>
      </c>
      <c r="J130" s="118" t="s">
        <v>189</v>
      </c>
      <c r="K130" s="118" t="s">
        <v>189</v>
      </c>
      <c r="L130" s="119" t="str">
        <f ca="1">IF(K130&lt;&gt;"","CLOSED",(IF(E130="",IF(D130="","Do not type here","Waiting for action plan"),(IF(AND(E130&lt;TODAY(),WB130&lt;&gt;""),"OVERDUE",IF(AND(E130&lt;&gt;"",H130&lt;&gt;""),"OPEN","Do not type here"))))))</f>
        <v>CLOSED</v>
      </c>
      <c r="M130" s="242" t="str">
        <f ca="1">IF(G130="",IF(E130&gt;=TODAY(),"OK","Retard"),IF(E130&lt;G130,"Retard","OK"))</f>
        <v>OK</v>
      </c>
    </row>
    <row r="131" spans="1:13" ht="60" customHeight="1" x14ac:dyDescent="0.25">
      <c r="A131" s="117" t="s">
        <v>407</v>
      </c>
      <c r="B131" s="117" t="s">
        <v>401</v>
      </c>
      <c r="C131" s="117" t="s">
        <v>204</v>
      </c>
      <c r="D131" s="120">
        <v>42578</v>
      </c>
      <c r="E131" s="120">
        <v>42615</v>
      </c>
      <c r="F131" s="120">
        <v>42615</v>
      </c>
      <c r="G131" s="120">
        <v>42607</v>
      </c>
      <c r="H131" s="118" t="s">
        <v>189</v>
      </c>
      <c r="I131" s="118" t="s">
        <v>189</v>
      </c>
      <c r="J131" s="118" t="s">
        <v>189</v>
      </c>
      <c r="K131" s="118" t="s">
        <v>189</v>
      </c>
      <c r="L131" s="119" t="str">
        <f ca="1">IF(K131&lt;&gt;"","CLOSED",(IF(E131="",IF(D131="","Do not type here","Waiting for action plan"),(IF(AND(E131&lt;TODAY(),WB131&lt;&gt;""),"OVERDUE",IF(AND(E131&lt;&gt;"",H131&lt;&gt;""),"OPEN","Do not type here"))))))</f>
        <v>CLOSED</v>
      </c>
      <c r="M131" s="242" t="str">
        <f ca="1">IF(G131="",IF(E131&gt;=TODAY(),"OK","Retard"),IF(E131&lt;G131,"Retard","OK"))</f>
        <v>OK</v>
      </c>
    </row>
    <row r="132" spans="1:13" ht="60" customHeight="1" x14ac:dyDescent="0.25">
      <c r="A132" s="117" t="s">
        <v>407</v>
      </c>
      <c r="B132" s="117" t="s">
        <v>401</v>
      </c>
      <c r="C132" s="117" t="s">
        <v>204</v>
      </c>
      <c r="D132" s="120">
        <v>42578</v>
      </c>
      <c r="E132" s="120">
        <v>42578</v>
      </c>
      <c r="F132" s="120">
        <v>42578</v>
      </c>
      <c r="G132" s="120">
        <v>42578</v>
      </c>
      <c r="H132" s="118" t="s">
        <v>189</v>
      </c>
      <c r="I132" s="118" t="s">
        <v>189</v>
      </c>
      <c r="J132" s="118" t="s">
        <v>189</v>
      </c>
      <c r="K132" s="118" t="s">
        <v>189</v>
      </c>
      <c r="L132" s="119" t="str">
        <f ca="1">IF(K132&lt;&gt;"","CLOSED",(IF(E132="",IF(D132="","Do not type here","Waiting for action plan"),(IF(AND(E132&lt;TODAY(),WB132&lt;&gt;""),"OVERDUE",IF(AND(E132&lt;&gt;"",H132&lt;&gt;""),"OPEN","Do not type here"))))))</f>
        <v>CLOSED</v>
      </c>
      <c r="M132" s="242" t="str">
        <f ca="1">IF(G132="",IF(E132&gt;=TODAY(),"OK","Retard"),IF(E132&lt;G132,"Retard","OK"))</f>
        <v>OK</v>
      </c>
    </row>
    <row r="133" spans="1:13" ht="60" customHeight="1" x14ac:dyDescent="0.25">
      <c r="A133" s="117" t="s">
        <v>408</v>
      </c>
      <c r="B133" s="117" t="s">
        <v>404</v>
      </c>
      <c r="C133" s="117" t="s">
        <v>403</v>
      </c>
      <c r="D133" s="120">
        <v>42646</v>
      </c>
      <c r="E133" s="120">
        <v>43100</v>
      </c>
      <c r="F133" s="120">
        <v>42735</v>
      </c>
      <c r="G133" s="120">
        <v>45006</v>
      </c>
      <c r="H133" s="118" t="s">
        <v>189</v>
      </c>
      <c r="I133" s="118" t="s">
        <v>402</v>
      </c>
      <c r="J133" s="118" t="s">
        <v>402</v>
      </c>
      <c r="K133" s="118" t="s">
        <v>402</v>
      </c>
      <c r="L133" s="119" t="str">
        <f ca="1">IF(K133&lt;&gt;"","CLOSED",(IF(E133="",IF(D133="","Do not type here","Waiting for action plan"),(IF(AND(E133&lt;TODAY(),WB133&lt;&gt;""),"OVERDUE",IF(AND(E133&lt;&gt;"",H133&lt;&gt;""),"OPEN","Do not type here"))))))</f>
        <v>CLOSED</v>
      </c>
      <c r="M133" s="242" t="str">
        <f ca="1">IF(G133="",IF(E133&gt;=TODAY(),"OK","Retard"),IF(E133&lt;G133,"Retard","OK"))</f>
        <v>Retard</v>
      </c>
    </row>
    <row r="134" spans="1:13" ht="60" customHeight="1" x14ac:dyDescent="0.25">
      <c r="A134" s="117" t="s">
        <v>408</v>
      </c>
      <c r="B134" s="117" t="s">
        <v>404</v>
      </c>
      <c r="C134" s="117" t="s">
        <v>403</v>
      </c>
      <c r="D134" s="120">
        <v>42646</v>
      </c>
      <c r="E134" s="120">
        <v>43100</v>
      </c>
      <c r="F134" s="120">
        <v>42735</v>
      </c>
      <c r="G134" s="120">
        <v>45006</v>
      </c>
      <c r="H134" s="118" t="s">
        <v>189</v>
      </c>
      <c r="I134" s="118" t="s">
        <v>402</v>
      </c>
      <c r="J134" s="118" t="s">
        <v>402</v>
      </c>
      <c r="K134" s="118" t="s">
        <v>402</v>
      </c>
      <c r="L134" s="119" t="str">
        <f ca="1">IF(K134&lt;&gt;"","CLOSED",(IF(E134="",IF(D134="","Do not type here","Waiting for action plan"),(IF(AND(E134&lt;TODAY(),WB134&lt;&gt;""),"OVERDUE",IF(AND(E134&lt;&gt;"",H134&lt;&gt;""),"OPEN","Do not type here"))))))</f>
        <v>CLOSED</v>
      </c>
      <c r="M134" s="242" t="str">
        <f ca="1">IF(G134="",IF(E134&gt;=TODAY(),"OK","Retard"),IF(E134&lt;G134,"Retard","OK"))</f>
        <v>Retard</v>
      </c>
    </row>
    <row r="135" spans="1:13" ht="60" customHeight="1" x14ac:dyDescent="0.25">
      <c r="A135" s="117" t="s">
        <v>407</v>
      </c>
      <c r="B135" s="117" t="s">
        <v>406</v>
      </c>
      <c r="C135" s="117" t="s">
        <v>204</v>
      </c>
      <c r="D135" s="120">
        <v>42646</v>
      </c>
      <c r="E135" s="120">
        <v>42684</v>
      </c>
      <c r="F135" s="120">
        <v>42688</v>
      </c>
      <c r="G135" s="120">
        <v>42692</v>
      </c>
      <c r="H135" s="118" t="s">
        <v>189</v>
      </c>
      <c r="I135" s="118" t="s">
        <v>402</v>
      </c>
      <c r="J135" s="118" t="s">
        <v>402</v>
      </c>
      <c r="K135" s="118" t="s">
        <v>402</v>
      </c>
      <c r="L135" s="119" t="str">
        <f ca="1">IF(K135&lt;&gt;"","CLOSED",(IF(E135="",IF(D135="","Do not type here","Waiting for action plan"),(IF(AND(E135&lt;TODAY(),WB135&lt;&gt;""),"OVERDUE",IF(AND(E135&lt;&gt;"",H135&lt;&gt;""),"OPEN","Do not type here"))))))</f>
        <v>CLOSED</v>
      </c>
      <c r="M135" s="242" t="str">
        <f ca="1">IF(G135="",IF(E135&gt;=TODAY(),"OK","Retard"),IF(E135&lt;G135,"Retard","OK"))</f>
        <v>Retard</v>
      </c>
    </row>
    <row r="136" spans="1:13" ht="60" customHeight="1" x14ac:dyDescent="0.25">
      <c r="A136" s="117" t="s">
        <v>407</v>
      </c>
      <c r="B136" s="117" t="s">
        <v>406</v>
      </c>
      <c r="C136" s="117" t="s">
        <v>204</v>
      </c>
      <c r="D136" s="120">
        <v>42646</v>
      </c>
      <c r="E136" s="120">
        <v>42916</v>
      </c>
      <c r="F136" s="120">
        <v>43100</v>
      </c>
      <c r="G136" s="120">
        <v>42692</v>
      </c>
      <c r="H136" s="118" t="s">
        <v>189</v>
      </c>
      <c r="I136" s="118" t="s">
        <v>402</v>
      </c>
      <c r="J136" s="118" t="s">
        <v>402</v>
      </c>
      <c r="K136" s="118" t="s">
        <v>402</v>
      </c>
      <c r="L136" s="119" t="str">
        <f ca="1">IF(K136&lt;&gt;"","CLOSED",(IF(E136="",IF(D136="","Do not type here","Waiting for action plan"),(IF(AND(E136&lt;TODAY(),WB136&lt;&gt;""),"OVERDUE",IF(AND(E136&lt;&gt;"",H136&lt;&gt;""),"OPEN","Do not type here"))))))</f>
        <v>CLOSED</v>
      </c>
      <c r="M136" s="242" t="str">
        <f ca="1">IF(G136="",IF(E136&gt;=TODAY(),"OK","Retard"),IF(E136&lt;G136,"Retard","OK"))</f>
        <v>OK</v>
      </c>
    </row>
    <row r="137" spans="1:13" ht="60" customHeight="1" x14ac:dyDescent="0.25">
      <c r="A137" s="117" t="s">
        <v>407</v>
      </c>
      <c r="B137" s="117" t="s">
        <v>406</v>
      </c>
      <c r="C137" s="117" t="s">
        <v>204</v>
      </c>
      <c r="D137" s="120">
        <v>42646</v>
      </c>
      <c r="E137" s="120">
        <v>42684</v>
      </c>
      <c r="F137" s="120">
        <v>42688</v>
      </c>
      <c r="G137" s="120">
        <v>42692</v>
      </c>
      <c r="H137" s="118" t="s">
        <v>189</v>
      </c>
      <c r="I137" s="118" t="s">
        <v>402</v>
      </c>
      <c r="J137" s="118" t="s">
        <v>402</v>
      </c>
      <c r="K137" s="118" t="s">
        <v>402</v>
      </c>
      <c r="L137" s="119" t="str">
        <f ca="1">IF(K137&lt;&gt;"","CLOSED",(IF(E137="",IF(D137="","Do not type here","Waiting for action plan"),(IF(AND(E137&lt;TODAY(),WB137&lt;&gt;""),"OVERDUE",IF(AND(E137&lt;&gt;"",H137&lt;&gt;""),"OPEN","Do not type here"))))))</f>
        <v>CLOSED</v>
      </c>
      <c r="M137" s="242" t="str">
        <f ca="1">IF(G137="",IF(E137&gt;=TODAY(),"OK","Retard"),IF(E137&lt;G137,"Retard","OK"))</f>
        <v>Retard</v>
      </c>
    </row>
    <row r="138" spans="1:13" ht="60" customHeight="1" x14ac:dyDescent="0.25">
      <c r="A138" s="117" t="s">
        <v>407</v>
      </c>
      <c r="B138" s="117" t="s">
        <v>406</v>
      </c>
      <c r="C138" s="117" t="s">
        <v>204</v>
      </c>
      <c r="D138" s="120">
        <v>42646</v>
      </c>
      <c r="E138" s="120">
        <v>42684</v>
      </c>
      <c r="F138" s="120">
        <v>42688</v>
      </c>
      <c r="G138" s="120">
        <v>42692</v>
      </c>
      <c r="H138" s="118" t="s">
        <v>189</v>
      </c>
      <c r="I138" s="118" t="s">
        <v>402</v>
      </c>
      <c r="J138" s="118" t="s">
        <v>402</v>
      </c>
      <c r="K138" s="118" t="s">
        <v>402</v>
      </c>
      <c r="L138" s="119" t="str">
        <f ca="1">IF(K138&lt;&gt;"","CLOSED",(IF(E138="",IF(D138="","Do not type here","Waiting for action plan"),(IF(AND(E138&lt;TODAY(),WB138&lt;&gt;""),"OVERDUE",IF(AND(E138&lt;&gt;"",H138&lt;&gt;""),"OPEN","Do not type here"))))))</f>
        <v>CLOSED</v>
      </c>
      <c r="M138" s="242" t="str">
        <f ca="1">IF(G138="",IF(E138&gt;=TODAY(),"OK","Retard"),IF(E138&lt;G138,"Retard","OK"))</f>
        <v>Retard</v>
      </c>
    </row>
    <row r="139" spans="1:13" ht="60" customHeight="1" x14ac:dyDescent="0.25">
      <c r="A139" s="117" t="s">
        <v>407</v>
      </c>
      <c r="B139" s="117" t="s">
        <v>411</v>
      </c>
      <c r="C139" s="117" t="s">
        <v>204</v>
      </c>
      <c r="D139" s="120">
        <v>42692</v>
      </c>
      <c r="E139" s="120">
        <v>42688</v>
      </c>
      <c r="F139" s="120">
        <v>42767</v>
      </c>
      <c r="G139" s="120">
        <v>42794</v>
      </c>
      <c r="H139" s="118" t="s">
        <v>189</v>
      </c>
      <c r="I139" s="118" t="s">
        <v>402</v>
      </c>
      <c r="J139" s="118" t="s">
        <v>402</v>
      </c>
      <c r="K139" s="118" t="s">
        <v>402</v>
      </c>
      <c r="L139" s="119" t="str">
        <f ca="1">IF(K139&lt;&gt;"","CLOSED",(IF(E139="",IF(D139="","Do not type here","Waiting for action plan"),(IF(AND(E139&lt;TODAY(),WB139&lt;&gt;""),"OVERDUE",IF(AND(E139&lt;&gt;"",H139&lt;&gt;""),"OPEN","Do not type here"))))))</f>
        <v>CLOSED</v>
      </c>
      <c r="M139" s="242" t="str">
        <f ca="1">IF(G139="",IF(E139&gt;=TODAY(),"OK","Retard"),IF(E139&lt;G139,"Retard","OK"))</f>
        <v>Retard</v>
      </c>
    </row>
    <row r="140" spans="1:13" ht="60" customHeight="1" x14ac:dyDescent="0.25">
      <c r="A140" s="117" t="s">
        <v>407</v>
      </c>
      <c r="B140" s="117" t="s">
        <v>411</v>
      </c>
      <c r="C140" s="117" t="s">
        <v>204</v>
      </c>
      <c r="D140" s="120">
        <v>42692</v>
      </c>
      <c r="E140" s="120">
        <v>43100</v>
      </c>
      <c r="F140" s="120">
        <v>42826</v>
      </c>
      <c r="G140" s="120">
        <v>42786</v>
      </c>
      <c r="H140" s="118" t="s">
        <v>189</v>
      </c>
      <c r="I140" s="118" t="s">
        <v>402</v>
      </c>
      <c r="J140" s="118" t="s">
        <v>402</v>
      </c>
      <c r="K140" s="118" t="s">
        <v>402</v>
      </c>
      <c r="L140" s="119" t="str">
        <f ca="1">IF(K140&lt;&gt;"","CLOSED",(IF(E140="",IF(D140="","Do not type here","Waiting for action plan"),(IF(AND(E140&lt;TODAY(),WB140&lt;&gt;""),"OVERDUE",IF(AND(E140&lt;&gt;"",H140&lt;&gt;""),"OPEN","Do not type here"))))))</f>
        <v>CLOSED</v>
      </c>
      <c r="M140" s="242" t="str">
        <f ca="1">IF(G140="",IF(E140&gt;=TODAY(),"OK","Retard"),IF(E140&lt;G140,"Retard","OK"))</f>
        <v>OK</v>
      </c>
    </row>
    <row r="141" spans="1:13" ht="60" customHeight="1" x14ac:dyDescent="0.25">
      <c r="A141" s="117" t="s">
        <v>407</v>
      </c>
      <c r="B141" s="117" t="s">
        <v>411</v>
      </c>
      <c r="C141" s="117" t="s">
        <v>204</v>
      </c>
      <c r="D141" s="120">
        <v>42692</v>
      </c>
      <c r="E141" s="120">
        <v>42794</v>
      </c>
      <c r="F141" s="120">
        <v>42794</v>
      </c>
      <c r="G141" s="120">
        <v>42786</v>
      </c>
      <c r="H141" s="118" t="s">
        <v>189</v>
      </c>
      <c r="I141" s="118" t="s">
        <v>402</v>
      </c>
      <c r="J141" s="118" t="s">
        <v>402</v>
      </c>
      <c r="K141" s="118" t="s">
        <v>402</v>
      </c>
      <c r="L141" s="119" t="str">
        <f ca="1">IF(K141&lt;&gt;"","CLOSED",(IF(E141="",IF(D141="","Do not type here","Waiting for action plan"),(IF(AND(E141&lt;TODAY(),WB141&lt;&gt;""),"OVERDUE",IF(AND(E141&lt;&gt;"",H141&lt;&gt;""),"OPEN","Do not type here"))))))</f>
        <v>CLOSED</v>
      </c>
      <c r="M141" s="242" t="str">
        <f ca="1">IF(G141="",IF(E141&gt;=TODAY(),"OK","Retard"),IF(E141&lt;G141,"Retard","OK"))</f>
        <v>OK</v>
      </c>
    </row>
    <row r="142" spans="1:13" ht="60" customHeight="1" x14ac:dyDescent="0.25">
      <c r="A142" s="117" t="s">
        <v>407</v>
      </c>
      <c r="B142" s="117" t="s">
        <v>411</v>
      </c>
      <c r="C142" s="117" t="s">
        <v>403</v>
      </c>
      <c r="D142" s="120">
        <v>42692</v>
      </c>
      <c r="E142" s="120"/>
      <c r="F142" s="120">
        <v>43069</v>
      </c>
      <c r="G142" s="120">
        <v>45006</v>
      </c>
      <c r="H142" s="118" t="s">
        <v>189</v>
      </c>
      <c r="I142" s="118" t="s">
        <v>402</v>
      </c>
      <c r="J142" s="118" t="s">
        <v>402</v>
      </c>
      <c r="K142" s="118" t="s">
        <v>402</v>
      </c>
      <c r="L142" s="119" t="str">
        <f ca="1">IF(K142&lt;&gt;"","CLOSED",(IF(E142="",IF(D142="","Do not type here","Waiting for action plan"),(IF(AND(E142&lt;TODAY(),WB142&lt;&gt;""),"OVERDUE",IF(AND(E142&lt;&gt;"",H142&lt;&gt;""),"OPEN","Do not type here"))))))</f>
        <v>CLOSED</v>
      </c>
      <c r="M142" s="242" t="str">
        <f ca="1">IF(G142="",IF(E142&gt;=TODAY(),"OK","Retard"),IF(E142&lt;G142,"Retard","OK"))</f>
        <v>Retard</v>
      </c>
    </row>
    <row r="143" spans="1:13" ht="60" customHeight="1" x14ac:dyDescent="0.25">
      <c r="A143" s="117" t="s">
        <v>407</v>
      </c>
      <c r="B143" s="117" t="s">
        <v>411</v>
      </c>
      <c r="C143" s="117" t="s">
        <v>403</v>
      </c>
      <c r="D143" s="120">
        <v>42692</v>
      </c>
      <c r="E143" s="120"/>
      <c r="F143" s="120">
        <v>43069</v>
      </c>
      <c r="G143" s="120">
        <v>45006</v>
      </c>
      <c r="H143" s="118" t="s">
        <v>189</v>
      </c>
      <c r="I143" s="118" t="s">
        <v>402</v>
      </c>
      <c r="J143" s="118" t="s">
        <v>402</v>
      </c>
      <c r="K143" s="118" t="s">
        <v>402</v>
      </c>
      <c r="L143" s="119" t="str">
        <f ca="1">IF(K143&lt;&gt;"","CLOSED",(IF(E143="",IF(D143="","Do not type here","Waiting for action plan"),(IF(AND(E143&lt;TODAY(),WB143&lt;&gt;""),"OVERDUE",IF(AND(E143&lt;&gt;"",H143&lt;&gt;""),"OPEN","Do not type here"))))))</f>
        <v>CLOSED</v>
      </c>
      <c r="M143" s="242" t="str">
        <f ca="1">IF(G143="",IF(E143&gt;=TODAY(),"OK","Retard"),IF(E143&lt;G143,"Retard","OK"))</f>
        <v>Retard</v>
      </c>
    </row>
    <row r="144" spans="1:13" ht="60" customHeight="1" x14ac:dyDescent="0.25">
      <c r="A144" s="117" t="s">
        <v>407</v>
      </c>
      <c r="B144" s="117" t="s">
        <v>411</v>
      </c>
      <c r="C144" s="117" t="s">
        <v>403</v>
      </c>
      <c r="D144" s="120">
        <v>42692</v>
      </c>
      <c r="E144" s="120"/>
      <c r="F144" s="120">
        <v>43069</v>
      </c>
      <c r="G144" s="120">
        <v>45006</v>
      </c>
      <c r="H144" s="118" t="s">
        <v>189</v>
      </c>
      <c r="I144" s="118" t="s">
        <v>402</v>
      </c>
      <c r="J144" s="118" t="s">
        <v>402</v>
      </c>
      <c r="K144" s="118" t="s">
        <v>402</v>
      </c>
      <c r="L144" s="119" t="str">
        <f ca="1">IF(K144&lt;&gt;"","CLOSED",(IF(E144="",IF(D144="","Do not type here","Waiting for action plan"),(IF(AND(E144&lt;TODAY(),WB144&lt;&gt;""),"OVERDUE",IF(AND(E144&lt;&gt;"",H144&lt;&gt;""),"OPEN","Do not type here"))))))</f>
        <v>CLOSED</v>
      </c>
      <c r="M144" s="242" t="str">
        <f ca="1">IF(G144="",IF(E144&gt;=TODAY(),"OK","Retard"),IF(E144&lt;G144,"Retard","OK"))</f>
        <v>Retard</v>
      </c>
    </row>
    <row r="145" spans="1:13" ht="60" customHeight="1" x14ac:dyDescent="0.25">
      <c r="A145" s="117" t="s">
        <v>407</v>
      </c>
      <c r="B145" s="117" t="s">
        <v>411</v>
      </c>
      <c r="C145" s="117" t="s">
        <v>403</v>
      </c>
      <c r="D145" s="120">
        <v>42692</v>
      </c>
      <c r="E145" s="120">
        <v>42794</v>
      </c>
      <c r="F145" s="120">
        <v>43069</v>
      </c>
      <c r="G145" s="120">
        <v>42794</v>
      </c>
      <c r="H145" s="118" t="s">
        <v>189</v>
      </c>
      <c r="I145" s="118" t="s">
        <v>402</v>
      </c>
      <c r="J145" s="118" t="s">
        <v>402</v>
      </c>
      <c r="K145" s="118" t="s">
        <v>402</v>
      </c>
      <c r="L145" s="119" t="str">
        <f ca="1">IF(K145&lt;&gt;"","CLOSED",(IF(E145="",IF(D145="","Do not type here","Waiting for action plan"),(IF(AND(E145&lt;TODAY(),WB145&lt;&gt;""),"OVERDUE",IF(AND(E145&lt;&gt;"",H145&lt;&gt;""),"OPEN","Do not type here"))))))</f>
        <v>CLOSED</v>
      </c>
      <c r="M145" s="242" t="str">
        <f ca="1">IF(G145="",IF(E145&gt;=TODAY(),"OK","Retard"),IF(E145&lt;G145,"Retard","OK"))</f>
        <v>OK</v>
      </c>
    </row>
    <row r="146" spans="1:13" ht="60" customHeight="1" x14ac:dyDescent="0.25">
      <c r="A146" s="117" t="s">
        <v>407</v>
      </c>
      <c r="B146" s="117" t="s">
        <v>409</v>
      </c>
      <c r="C146" s="117" t="s">
        <v>403</v>
      </c>
      <c r="D146" s="120">
        <v>42794</v>
      </c>
      <c r="E146" s="120">
        <v>43465</v>
      </c>
      <c r="F146" s="120" t="s">
        <v>404</v>
      </c>
      <c r="G146" s="120">
        <v>42870</v>
      </c>
      <c r="H146" s="118" t="s">
        <v>189</v>
      </c>
      <c r="I146" s="118" t="s">
        <v>402</v>
      </c>
      <c r="J146" s="118" t="s">
        <v>402</v>
      </c>
      <c r="K146" s="118" t="s">
        <v>402</v>
      </c>
      <c r="L146" s="119" t="str">
        <f ca="1">IF(K146&lt;&gt;"","CLOSED",(IF(E146="",IF(D146="","Do not type here","Waiting for action plan"),(IF(AND(E146&lt;TODAY(),WB146&lt;&gt;""),"OVERDUE",IF(AND(E146&lt;&gt;"",H146&lt;&gt;""),"OPEN","Do not type here"))))))</f>
        <v>CLOSED</v>
      </c>
      <c r="M146" s="242" t="str">
        <f ca="1">IF(G146="",IF(E146&gt;=TODAY(),"OK","Retard"),IF(E146&lt;G146,"Retard","OK"))</f>
        <v>OK</v>
      </c>
    </row>
    <row r="147" spans="1:13" ht="60" customHeight="1" x14ac:dyDescent="0.25">
      <c r="A147" s="117" t="s">
        <v>407</v>
      </c>
      <c r="B147" s="117" t="s">
        <v>409</v>
      </c>
      <c r="C147" s="117" t="s">
        <v>403</v>
      </c>
      <c r="D147" s="120">
        <v>42794</v>
      </c>
      <c r="E147" s="120">
        <v>42944</v>
      </c>
      <c r="F147" s="120" t="s">
        <v>404</v>
      </c>
      <c r="G147" s="120">
        <v>42870</v>
      </c>
      <c r="H147" s="118" t="s">
        <v>189</v>
      </c>
      <c r="I147" s="118" t="s">
        <v>189</v>
      </c>
      <c r="J147" s="118" t="s">
        <v>402</v>
      </c>
      <c r="K147" s="118" t="s">
        <v>402</v>
      </c>
      <c r="L147" s="119" t="str">
        <f ca="1">IF(K147&lt;&gt;"","CLOSED",(IF(E147="",IF(D147="","Do not type here","Waiting for action plan"),(IF(AND(E147&lt;TODAY(),WB147&lt;&gt;""),"OVERDUE",IF(AND(E147&lt;&gt;"",H147&lt;&gt;""),"OPEN","Do not type here"))))))</f>
        <v>CLOSED</v>
      </c>
      <c r="M147" s="242" t="str">
        <f ca="1">IF(G147="",IF(E147&gt;=TODAY(),"OK","Retard"),IF(E147&lt;G147,"Retard","OK"))</f>
        <v>OK</v>
      </c>
    </row>
    <row r="148" spans="1:13" ht="60" customHeight="1" x14ac:dyDescent="0.25">
      <c r="A148" s="117" t="s">
        <v>407</v>
      </c>
      <c r="B148" s="117" t="s">
        <v>409</v>
      </c>
      <c r="C148" s="117" t="s">
        <v>204</v>
      </c>
      <c r="D148" s="120">
        <v>42794</v>
      </c>
      <c r="E148" s="120">
        <v>42870</v>
      </c>
      <c r="F148" s="120">
        <v>42870</v>
      </c>
      <c r="G148" s="120">
        <v>42870</v>
      </c>
      <c r="H148" s="118" t="s">
        <v>189</v>
      </c>
      <c r="I148" s="118" t="s">
        <v>402</v>
      </c>
      <c r="J148" s="118" t="s">
        <v>402</v>
      </c>
      <c r="K148" s="118" t="s">
        <v>402</v>
      </c>
      <c r="L148" s="119" t="str">
        <f ca="1">IF(K148&lt;&gt;"","CLOSED",(IF(E148="",IF(D148="","Do not type here","Waiting for action plan"),(IF(AND(E148&lt;TODAY(),WB148&lt;&gt;""),"OVERDUE",IF(AND(E148&lt;&gt;"",H148&lt;&gt;""),"OPEN","Do not type here"))))))</f>
        <v>CLOSED</v>
      </c>
      <c r="M148" s="242" t="str">
        <f ca="1">IF(G148="",IF(E148&gt;=TODAY(),"OK","Retard"),IF(E148&lt;G148,"Retard","OK"))</f>
        <v>OK</v>
      </c>
    </row>
    <row r="149" spans="1:13" ht="60" customHeight="1" x14ac:dyDescent="0.25">
      <c r="A149" s="117" t="s">
        <v>407</v>
      </c>
      <c r="B149" s="117" t="s">
        <v>409</v>
      </c>
      <c r="C149" s="117" t="s">
        <v>403</v>
      </c>
      <c r="D149" s="120">
        <v>42794</v>
      </c>
      <c r="E149" s="120">
        <v>42828</v>
      </c>
      <c r="F149" s="120">
        <v>42828</v>
      </c>
      <c r="G149" s="120">
        <v>42828</v>
      </c>
      <c r="H149" s="118" t="s">
        <v>189</v>
      </c>
      <c r="I149" s="118" t="s">
        <v>402</v>
      </c>
      <c r="J149" s="118" t="s">
        <v>402</v>
      </c>
      <c r="K149" s="118" t="s">
        <v>402</v>
      </c>
      <c r="L149" s="119" t="str">
        <f ca="1">IF(K149&lt;&gt;"","CLOSED",(IF(E149="",IF(D149="","Do not type here","Waiting for action plan"),(IF(AND(E149&lt;TODAY(),WB149&lt;&gt;""),"OVERDUE",IF(AND(E149&lt;&gt;"",H149&lt;&gt;""),"OPEN","Do not type here"))))))</f>
        <v>CLOSED</v>
      </c>
      <c r="M149" s="242" t="str">
        <f ca="1">IF(G149="",IF(E149&gt;=TODAY(),"OK","Retard"),IF(E149&lt;G149,"Retard","OK"))</f>
        <v>OK</v>
      </c>
    </row>
    <row r="150" spans="1:13" ht="60" customHeight="1" x14ac:dyDescent="0.25">
      <c r="A150" s="117" t="s">
        <v>407</v>
      </c>
      <c r="B150" s="117" t="s">
        <v>410</v>
      </c>
      <c r="C150" s="117" t="s">
        <v>204</v>
      </c>
      <c r="D150" s="120">
        <v>42790</v>
      </c>
      <c r="E150" s="120">
        <v>42797</v>
      </c>
      <c r="F150" s="120">
        <v>42797</v>
      </c>
      <c r="G150" s="120">
        <v>42797</v>
      </c>
      <c r="H150" s="118" t="s">
        <v>189</v>
      </c>
      <c r="I150" s="118" t="s">
        <v>402</v>
      </c>
      <c r="J150" s="118" t="s">
        <v>402</v>
      </c>
      <c r="K150" s="118" t="s">
        <v>402</v>
      </c>
      <c r="L150" s="119" t="str">
        <f ca="1">IF(K150&lt;&gt;"","CLOSED",(IF(E150="",IF(D150="","Do not type here","Waiting for action plan"),(IF(AND(E150&lt;TODAY(),WB150&lt;&gt;""),"OVERDUE",IF(AND(E150&lt;&gt;"",H150&lt;&gt;""),"OPEN","Do not type here"))))))</f>
        <v>CLOSED</v>
      </c>
      <c r="M150" s="242" t="str">
        <f ca="1">IF(G150="",IF(E150&gt;=TODAY(),"OK","Retard"),IF(E150&lt;G150,"Retard","OK"))</f>
        <v>OK</v>
      </c>
    </row>
    <row r="151" spans="1:13" ht="60" customHeight="1" x14ac:dyDescent="0.25">
      <c r="A151" s="117" t="s">
        <v>407</v>
      </c>
      <c r="B151" s="117" t="s">
        <v>410</v>
      </c>
      <c r="C151" s="117" t="s">
        <v>204</v>
      </c>
      <c r="D151" s="120">
        <v>42790</v>
      </c>
      <c r="E151" s="120">
        <v>42797</v>
      </c>
      <c r="F151" s="120">
        <v>42797</v>
      </c>
      <c r="G151" s="120">
        <v>42797</v>
      </c>
      <c r="H151" s="118" t="s">
        <v>189</v>
      </c>
      <c r="I151" s="118" t="s">
        <v>402</v>
      </c>
      <c r="J151" s="118" t="s">
        <v>402</v>
      </c>
      <c r="K151" s="118" t="s">
        <v>402</v>
      </c>
      <c r="L151" s="119" t="str">
        <f ca="1">IF(K151&lt;&gt;"","CLOSED",(IF(E151="",IF(D151="","Do not type here","Waiting for action plan"),(IF(AND(E151&lt;TODAY(),WB151&lt;&gt;""),"OVERDUE",IF(AND(E151&lt;&gt;"",H151&lt;&gt;""),"OPEN","Do not type here"))))))</f>
        <v>CLOSED</v>
      </c>
      <c r="M151" s="242" t="str">
        <f ca="1">IF(G151="",IF(E151&gt;=TODAY(),"OK","Retard"),IF(E151&lt;G151,"Retard","OK"))</f>
        <v>OK</v>
      </c>
    </row>
    <row r="152" spans="1:13" ht="60" customHeight="1" x14ac:dyDescent="0.25">
      <c r="A152" s="117" t="s">
        <v>407</v>
      </c>
      <c r="B152" s="117" t="s">
        <v>410</v>
      </c>
      <c r="C152" s="117" t="s">
        <v>204</v>
      </c>
      <c r="D152" s="120">
        <v>42790</v>
      </c>
      <c r="E152" s="120">
        <v>42829</v>
      </c>
      <c r="F152" s="120">
        <v>42849</v>
      </c>
      <c r="G152" s="120">
        <v>42829</v>
      </c>
      <c r="H152" s="118" t="s">
        <v>402</v>
      </c>
      <c r="I152" s="118" t="s">
        <v>402</v>
      </c>
      <c r="J152" s="118" t="s">
        <v>402</v>
      </c>
      <c r="K152" s="118" t="s">
        <v>402</v>
      </c>
      <c r="L152" s="119" t="str">
        <f ca="1">IF(K152&lt;&gt;"","CLOSED",(IF(E152="",IF(D152="","Do not type here","Waiting for action plan"),(IF(AND(E152&lt;TODAY(),WB152&lt;&gt;""),"OVERDUE",IF(AND(E152&lt;&gt;"",H152&lt;&gt;""),"OPEN","Do not type here"))))))</f>
        <v>CLOSED</v>
      </c>
      <c r="M152" s="242" t="str">
        <f ca="1">IF(G152="",IF(E152&gt;=TODAY(),"OK","Retard"),IF(E152&lt;G152,"Retard","OK"))</f>
        <v>OK</v>
      </c>
    </row>
    <row r="153" spans="1:13" ht="60" customHeight="1" x14ac:dyDescent="0.25">
      <c r="A153" s="117" t="s">
        <v>407</v>
      </c>
      <c r="B153" s="117" t="s">
        <v>410</v>
      </c>
      <c r="C153" s="117" t="s">
        <v>204</v>
      </c>
      <c r="D153" s="120">
        <v>42790</v>
      </c>
      <c r="E153" s="120">
        <v>42978</v>
      </c>
      <c r="F153" s="120">
        <v>42978</v>
      </c>
      <c r="G153" s="120">
        <v>42978</v>
      </c>
      <c r="H153" s="118" t="s">
        <v>189</v>
      </c>
      <c r="I153" s="118" t="s">
        <v>189</v>
      </c>
      <c r="J153" s="118" t="s">
        <v>189</v>
      </c>
      <c r="K153" s="118" t="s">
        <v>402</v>
      </c>
      <c r="L153" s="119" t="str">
        <f ca="1">IF(K153&lt;&gt;"","CLOSED",(IF(E153="",IF(D153="","Do not type here","Waiting for action plan"),(IF(AND(E153&lt;TODAY(),WB153&lt;&gt;""),"OVERDUE",IF(AND(E153&lt;&gt;"",H153&lt;&gt;""),"OPEN","Do not type here"))))))</f>
        <v>CLOSED</v>
      </c>
      <c r="M153" s="242" t="str">
        <f ca="1">IF(G153="",IF(E153&gt;=TODAY(),"OK","Retard"),IF(E153&lt;G153,"Retard","OK"))</f>
        <v>OK</v>
      </c>
    </row>
    <row r="154" spans="1:13" ht="60" customHeight="1" x14ac:dyDescent="0.25">
      <c r="A154" s="117" t="s">
        <v>407</v>
      </c>
      <c r="B154" s="117" t="s">
        <v>410</v>
      </c>
      <c r="C154" s="117" t="s">
        <v>403</v>
      </c>
      <c r="D154" s="120">
        <v>42790</v>
      </c>
      <c r="E154" s="120">
        <v>42797</v>
      </c>
      <c r="F154" s="120">
        <v>42849</v>
      </c>
      <c r="G154" s="120">
        <v>42797</v>
      </c>
      <c r="H154" s="118" t="s">
        <v>402</v>
      </c>
      <c r="I154" s="118" t="s">
        <v>402</v>
      </c>
      <c r="J154" s="118" t="s">
        <v>402</v>
      </c>
      <c r="K154" s="118" t="s">
        <v>402</v>
      </c>
      <c r="L154" s="119" t="str">
        <f ca="1">IF(K154&lt;&gt;"","CLOSED",(IF(E154="",IF(D154="","Do not type here","Waiting for action plan"),(IF(AND(E154&lt;TODAY(),WB154&lt;&gt;""),"OVERDUE",IF(AND(E154&lt;&gt;"",H154&lt;&gt;""),"OPEN","Do not type here"))))))</f>
        <v>CLOSED</v>
      </c>
      <c r="M154" s="242" t="str">
        <f ca="1">IF(G154="",IF(E154&gt;=TODAY(),"OK","Retard"),IF(E154&lt;G154,"Retard","OK"))</f>
        <v>OK</v>
      </c>
    </row>
    <row r="155" spans="1:13" ht="60" customHeight="1" x14ac:dyDescent="0.25">
      <c r="A155" s="117" t="s">
        <v>407</v>
      </c>
      <c r="B155" s="117" t="s">
        <v>410</v>
      </c>
      <c r="C155" s="117" t="s">
        <v>403</v>
      </c>
      <c r="D155" s="120">
        <v>42790</v>
      </c>
      <c r="E155" s="120">
        <v>42849</v>
      </c>
      <c r="F155" s="120">
        <v>42849</v>
      </c>
      <c r="G155" s="120">
        <v>42849</v>
      </c>
      <c r="H155" s="118" t="s">
        <v>402</v>
      </c>
      <c r="I155" s="118" t="s">
        <v>402</v>
      </c>
      <c r="J155" s="118" t="s">
        <v>402</v>
      </c>
      <c r="K155" s="118" t="s">
        <v>402</v>
      </c>
      <c r="L155" s="119" t="str">
        <f ca="1">IF(K155&lt;&gt;"","CLOSED",(IF(E155="",IF(D155="","Do not type here","Waiting for action plan"),(IF(AND(E155&lt;TODAY(),WB155&lt;&gt;""),"OVERDUE",IF(AND(E155&lt;&gt;"",H155&lt;&gt;""),"OPEN","Do not type here"))))))</f>
        <v>CLOSED</v>
      </c>
      <c r="M155" s="242" t="str">
        <f ca="1">IF(G155="",IF(E155&gt;=TODAY(),"OK","Retard"),IF(E155&lt;G155,"Retard","OK"))</f>
        <v>OK</v>
      </c>
    </row>
    <row r="156" spans="1:13" ht="60" customHeight="1" x14ac:dyDescent="0.25">
      <c r="A156" s="117" t="s">
        <v>408</v>
      </c>
      <c r="B156" s="117" t="s">
        <v>412</v>
      </c>
      <c r="C156" s="117" t="s">
        <v>204</v>
      </c>
      <c r="D156" s="120">
        <v>42975</v>
      </c>
      <c r="E156" s="120">
        <v>43036</v>
      </c>
      <c r="F156" s="120">
        <v>43036</v>
      </c>
      <c r="G156" s="120">
        <v>43036</v>
      </c>
      <c r="H156" s="118" t="s">
        <v>189</v>
      </c>
      <c r="I156" s="118" t="s">
        <v>402</v>
      </c>
      <c r="J156" s="118" t="s">
        <v>402</v>
      </c>
      <c r="K156" s="118" t="s">
        <v>402</v>
      </c>
      <c r="L156" s="119" t="str">
        <f ca="1">IF(K156&lt;&gt;"","CLOSED",(IF(E156="",IF(D156="","Do not type here","Waiting for action plan"),(IF(AND(E156&lt;TODAY(),WB156&lt;&gt;""),"OVERDUE",IF(AND(E156&lt;&gt;"",H156&lt;&gt;""),"OPEN","Do not type here"))))))</f>
        <v>CLOSED</v>
      </c>
      <c r="M156" s="242" t="str">
        <f ca="1">IF(G156="",IF(E156&gt;=TODAY(),"OK","Retard"),IF(E156&lt;G156,"Retard","OK"))</f>
        <v>OK</v>
      </c>
    </row>
    <row r="157" spans="1:13" ht="60" customHeight="1" x14ac:dyDescent="0.25">
      <c r="A157" s="117" t="s">
        <v>408</v>
      </c>
      <c r="B157" s="117" t="s">
        <v>413</v>
      </c>
      <c r="C157" s="117" t="s">
        <v>204</v>
      </c>
      <c r="D157" s="120">
        <v>42975</v>
      </c>
      <c r="E157" s="120">
        <v>43036</v>
      </c>
      <c r="F157" s="120">
        <v>43036</v>
      </c>
      <c r="G157" s="120">
        <v>43036</v>
      </c>
      <c r="H157" s="118" t="s">
        <v>189</v>
      </c>
      <c r="I157" s="118" t="s">
        <v>402</v>
      </c>
      <c r="J157" s="118" t="s">
        <v>402</v>
      </c>
      <c r="K157" s="118" t="s">
        <v>402</v>
      </c>
      <c r="L157" s="119" t="str">
        <f ca="1">IF(K157&lt;&gt;"","CLOSED",(IF(E157="",IF(D157="","Do not type here","Waiting for action plan"),(IF(AND(E157&lt;TODAY(),WB157&lt;&gt;""),"OVERDUE",IF(AND(E157&lt;&gt;"",H157&lt;&gt;""),"OPEN","Do not type here"))))))</f>
        <v>CLOSED</v>
      </c>
      <c r="M157" s="242" t="str">
        <f ca="1">IF(G157="",IF(E157&gt;=TODAY(),"OK","Retard"),IF(E157&lt;G157,"Retard","OK"))</f>
        <v>OK</v>
      </c>
    </row>
    <row r="158" spans="1:13" ht="60" customHeight="1" x14ac:dyDescent="0.25">
      <c r="A158" s="117" t="s">
        <v>408</v>
      </c>
      <c r="B158" s="117" t="s">
        <v>414</v>
      </c>
      <c r="C158" s="117" t="s">
        <v>204</v>
      </c>
      <c r="D158" s="120">
        <v>42975</v>
      </c>
      <c r="E158" s="120">
        <v>43100</v>
      </c>
      <c r="F158" s="120">
        <v>43036</v>
      </c>
      <c r="G158" s="120">
        <v>43036</v>
      </c>
      <c r="H158" s="118" t="s">
        <v>189</v>
      </c>
      <c r="I158" s="118" t="s">
        <v>402</v>
      </c>
      <c r="J158" s="118" t="s">
        <v>402</v>
      </c>
      <c r="K158" s="118" t="s">
        <v>402</v>
      </c>
      <c r="L158" s="119" t="str">
        <f ca="1">IF(K158&lt;&gt;"","CLOSED",(IF(E158="",IF(D158="","Do not type here","Waiting for action plan"),(IF(AND(E158&lt;TODAY(),WB158&lt;&gt;""),"OVERDUE",IF(AND(E158&lt;&gt;"",H158&lt;&gt;""),"OPEN","Do not type here"))))))</f>
        <v>CLOSED</v>
      </c>
      <c r="M158" s="242" t="str">
        <f ca="1">IF(G158="",IF(E158&gt;=TODAY(),"OK","Retard"),IF(E158&lt;G158,"Retard","OK"))</f>
        <v>OK</v>
      </c>
    </row>
    <row r="159" spans="1:13" ht="60" customHeight="1" x14ac:dyDescent="0.25">
      <c r="A159" s="117" t="s">
        <v>408</v>
      </c>
      <c r="B159" s="117" t="s">
        <v>415</v>
      </c>
      <c r="C159" s="117" t="s">
        <v>204</v>
      </c>
      <c r="D159" s="120">
        <v>42976</v>
      </c>
      <c r="E159" s="120"/>
      <c r="F159" s="120">
        <v>43100</v>
      </c>
      <c r="G159" s="120">
        <v>43100</v>
      </c>
      <c r="H159" s="118" t="s">
        <v>189</v>
      </c>
      <c r="I159" s="118" t="s">
        <v>402</v>
      </c>
      <c r="J159" s="118" t="s">
        <v>402</v>
      </c>
      <c r="K159" s="118" t="s">
        <v>402</v>
      </c>
      <c r="L159" s="119" t="str">
        <f ca="1">IF(K159&lt;&gt;"","CLOSED",(IF(E159="",IF(D159="","Do not type here","Waiting for action plan"),(IF(AND(E159&lt;TODAY(),WB159&lt;&gt;""),"OVERDUE",IF(AND(E159&lt;&gt;"",H159&lt;&gt;""),"OPEN","Do not type here"))))))</f>
        <v>CLOSED</v>
      </c>
      <c r="M159" s="242" t="str">
        <f ca="1">IF(G159="",IF(E159&gt;=TODAY(),"OK","Retard"),IF(E159&lt;G159,"Retard","OK"))</f>
        <v>Retard</v>
      </c>
    </row>
    <row r="160" spans="1:13" ht="60" customHeight="1" x14ac:dyDescent="0.25">
      <c r="A160" s="117" t="s">
        <v>408</v>
      </c>
      <c r="B160" s="117" t="s">
        <v>462</v>
      </c>
      <c r="C160" s="117" t="s">
        <v>204</v>
      </c>
      <c r="D160" s="120">
        <v>42976</v>
      </c>
      <c r="E160" s="120">
        <v>43465</v>
      </c>
      <c r="F160" s="120">
        <v>43465</v>
      </c>
      <c r="G160" s="120">
        <v>45006</v>
      </c>
      <c r="H160" s="118" t="s">
        <v>189</v>
      </c>
      <c r="I160" s="118" t="s">
        <v>402</v>
      </c>
      <c r="J160" s="118"/>
      <c r="K160" s="118" t="s">
        <v>402</v>
      </c>
      <c r="L160" s="119" t="str">
        <f ca="1">IF(K160&lt;&gt;"","CLOSED",(IF(E160="",IF(D160="","Do not type here","Waiting for action plan"),(IF(AND(E160&lt;TODAY(),WB160&lt;&gt;""),"OVERDUE",IF(AND(E160&lt;&gt;"",H160&lt;&gt;""),"OPEN","Do not type here"))))))</f>
        <v>CLOSED</v>
      </c>
      <c r="M160" s="242" t="str">
        <f ca="1">IF(G160="",IF(E160&gt;=TODAY(),"OK","Retard"),IF(E160&lt;G160,"Retard","OK"))</f>
        <v>Retard</v>
      </c>
    </row>
    <row r="161" spans="1:13" ht="60" customHeight="1" x14ac:dyDescent="0.25">
      <c r="A161" s="117" t="s">
        <v>408</v>
      </c>
      <c r="B161" s="117" t="s">
        <v>463</v>
      </c>
      <c r="C161" s="117" t="s">
        <v>204</v>
      </c>
      <c r="D161" s="120">
        <v>42976</v>
      </c>
      <c r="E161" s="120">
        <v>43100</v>
      </c>
      <c r="F161" s="120">
        <v>43100</v>
      </c>
      <c r="G161" s="120">
        <v>43100</v>
      </c>
      <c r="H161" s="118" t="s">
        <v>189</v>
      </c>
      <c r="I161" s="118" t="s">
        <v>402</v>
      </c>
      <c r="J161" s="118" t="s">
        <v>402</v>
      </c>
      <c r="K161" s="118" t="s">
        <v>402</v>
      </c>
      <c r="L161" s="119" t="str">
        <f ca="1">IF(K161&lt;&gt;"","CLOSED",(IF(E161="",IF(D161="","Do not type here","Waiting for action plan"),(IF(AND(E161&lt;TODAY(),WB161&lt;&gt;""),"OVERDUE",IF(AND(E161&lt;&gt;"",H161&lt;&gt;""),"OPEN","Do not type here"))))))</f>
        <v>CLOSED</v>
      </c>
      <c r="M161" s="242" t="str">
        <f ca="1">IF(G161="",IF(E161&gt;=TODAY(),"OK","Retard"),IF(E161&lt;G161,"Retard","OK"))</f>
        <v>OK</v>
      </c>
    </row>
    <row r="162" spans="1:13" ht="60" customHeight="1" x14ac:dyDescent="0.25">
      <c r="A162" s="117" t="s">
        <v>408</v>
      </c>
      <c r="B162" s="117" t="s">
        <v>464</v>
      </c>
      <c r="C162" s="117" t="s">
        <v>204</v>
      </c>
      <c r="D162" s="120">
        <v>42976</v>
      </c>
      <c r="E162" s="120">
        <v>43100</v>
      </c>
      <c r="F162" s="120">
        <v>43100</v>
      </c>
      <c r="G162" s="120">
        <v>43100</v>
      </c>
      <c r="H162" s="118" t="s">
        <v>189</v>
      </c>
      <c r="I162" s="118" t="s">
        <v>402</v>
      </c>
      <c r="J162" s="118" t="s">
        <v>402</v>
      </c>
      <c r="K162" s="118" t="s">
        <v>402</v>
      </c>
      <c r="L162" s="119" t="str">
        <f ca="1">IF(K162&lt;&gt;"","CLOSED",(IF(E162="",IF(D162="","Do not type here","Waiting for action plan"),(IF(AND(E162&lt;TODAY(),WB162&lt;&gt;""),"OVERDUE",IF(AND(E162&lt;&gt;"",H162&lt;&gt;""),"OPEN","Do not type here"))))))</f>
        <v>CLOSED</v>
      </c>
      <c r="M162" s="242" t="str">
        <f ca="1">IF(G162="",IF(E162&gt;=TODAY(),"OK","Retard"),IF(E162&lt;G162,"Retard","OK"))</f>
        <v>OK</v>
      </c>
    </row>
    <row r="163" spans="1:13" ht="60" customHeight="1" x14ac:dyDescent="0.25">
      <c r="A163" s="117" t="s">
        <v>417</v>
      </c>
      <c r="B163" s="117" t="s">
        <v>418</v>
      </c>
      <c r="C163" s="117" t="s">
        <v>204</v>
      </c>
      <c r="D163" s="120">
        <v>42976</v>
      </c>
      <c r="E163" s="120">
        <v>43054</v>
      </c>
      <c r="F163" s="120">
        <v>43100</v>
      </c>
      <c r="G163" s="120">
        <v>43100</v>
      </c>
      <c r="H163" s="118" t="s">
        <v>189</v>
      </c>
      <c r="I163" s="118" t="s">
        <v>402</v>
      </c>
      <c r="J163" s="118" t="s">
        <v>402</v>
      </c>
      <c r="K163" s="118" t="s">
        <v>402</v>
      </c>
      <c r="L163" s="119" t="str">
        <f ca="1">IF(K163&lt;&gt;"","CLOSED",(IF(E163="",IF(D163="","Do not type here","Waiting for action plan"),(IF(AND(E163&lt;TODAY(),WB163&lt;&gt;""),"OVERDUE",IF(AND(E163&lt;&gt;"",H163&lt;&gt;""),"OPEN","Do not type here"))))))</f>
        <v>CLOSED</v>
      </c>
      <c r="M163" s="242" t="str">
        <f ca="1">IF(G163="",IF(E163&gt;=TODAY(),"OK","Retard"),IF(E163&lt;G163,"Retard","OK"))</f>
        <v>Retard</v>
      </c>
    </row>
    <row r="164" spans="1:13" ht="60" customHeight="1" x14ac:dyDescent="0.25">
      <c r="A164" s="117" t="s">
        <v>417</v>
      </c>
      <c r="B164" s="117" t="s">
        <v>419</v>
      </c>
      <c r="C164" s="117" t="s">
        <v>204</v>
      </c>
      <c r="D164" s="120">
        <v>42970</v>
      </c>
      <c r="E164" s="120"/>
      <c r="F164" s="120">
        <v>43100</v>
      </c>
      <c r="G164" s="120">
        <v>43100</v>
      </c>
      <c r="H164" s="118" t="s">
        <v>189</v>
      </c>
      <c r="I164" s="118" t="s">
        <v>402</v>
      </c>
      <c r="J164" s="118" t="s">
        <v>402</v>
      </c>
      <c r="K164" s="118" t="s">
        <v>402</v>
      </c>
      <c r="L164" s="119" t="str">
        <f ca="1">IF(K164&lt;&gt;"","CLOSED",(IF(E164="",IF(D164="","Do not type here","Waiting for action plan"),(IF(AND(E164&lt;TODAY(),WB164&lt;&gt;""),"OVERDUE",IF(AND(E164&lt;&gt;"",H164&lt;&gt;""),"OPEN","Do not type here"))))))</f>
        <v>CLOSED</v>
      </c>
      <c r="M164" s="242" t="str">
        <f ca="1">IF(G164="",IF(E164&gt;=TODAY(),"OK","Retard"),IF(E164&lt;G164,"Retard","OK"))</f>
        <v>Retard</v>
      </c>
    </row>
    <row r="165" spans="1:13" ht="60" customHeight="1" x14ac:dyDescent="0.25">
      <c r="A165" s="117" t="s">
        <v>417</v>
      </c>
      <c r="B165" s="117" t="s">
        <v>420</v>
      </c>
      <c r="C165" s="117" t="s">
        <v>204</v>
      </c>
      <c r="D165" s="120">
        <v>42971</v>
      </c>
      <c r="E165" s="120">
        <v>43003</v>
      </c>
      <c r="F165" s="120">
        <v>43100</v>
      </c>
      <c r="G165" s="120">
        <v>43100</v>
      </c>
      <c r="H165" s="118" t="s">
        <v>189</v>
      </c>
      <c r="I165" s="118" t="s">
        <v>189</v>
      </c>
      <c r="J165" s="118" t="s">
        <v>189</v>
      </c>
      <c r="K165" s="118" t="s">
        <v>189</v>
      </c>
      <c r="L165" s="119" t="str">
        <f ca="1">IF(K165&lt;&gt;"","CLOSED",(IF(E165="",IF(D165="","Do not type here","Waiting for action plan"),(IF(AND(E165&lt;TODAY(),WB165&lt;&gt;""),"OVERDUE",IF(AND(E165&lt;&gt;"",H165&lt;&gt;""),"OPEN","Do not type here"))))))</f>
        <v>CLOSED</v>
      </c>
      <c r="M165" s="242" t="str">
        <f ca="1">IF(G165="",IF(E165&gt;=TODAY(),"OK","Retard"),IF(E165&lt;G165,"Retard","OK"))</f>
        <v>Retard</v>
      </c>
    </row>
    <row r="166" spans="1:13" ht="60" customHeight="1" x14ac:dyDescent="0.25">
      <c r="A166" s="117" t="s">
        <v>417</v>
      </c>
      <c r="B166" s="117" t="s">
        <v>421</v>
      </c>
      <c r="C166" s="117" t="s">
        <v>204</v>
      </c>
      <c r="D166" s="120">
        <v>42977</v>
      </c>
      <c r="E166" s="120">
        <v>43465</v>
      </c>
      <c r="F166" s="120">
        <v>43465</v>
      </c>
      <c r="G166" s="120">
        <v>45006</v>
      </c>
      <c r="H166" s="118" t="s">
        <v>189</v>
      </c>
      <c r="I166" s="118"/>
      <c r="J166" s="118"/>
      <c r="K166" s="118" t="s">
        <v>402</v>
      </c>
      <c r="L166" s="119" t="str">
        <f ca="1">IF(K166&lt;&gt;"","CLOSED",(IF(E166="",IF(D166="","Do not type here","Waiting for action plan"),(IF(AND(E166&lt;TODAY(),WB166&lt;&gt;""),"OVERDUE",IF(AND(E166&lt;&gt;"",H166&lt;&gt;""),"OPEN","Do not type here"))))))</f>
        <v>CLOSED</v>
      </c>
      <c r="M166" s="242" t="str">
        <f ca="1">IF(G166="",IF(E166&gt;=TODAY(),"OK","Retard"),IF(E166&lt;G166,"Retard","OK"))</f>
        <v>Retard</v>
      </c>
    </row>
    <row r="167" spans="1:13" ht="60" customHeight="1" x14ac:dyDescent="0.25">
      <c r="A167" s="117" t="s">
        <v>417</v>
      </c>
      <c r="B167" s="117" t="s">
        <v>423</v>
      </c>
      <c r="C167" s="117" t="s">
        <v>204</v>
      </c>
      <c r="D167" s="120">
        <v>42978</v>
      </c>
      <c r="E167" s="120">
        <v>43069</v>
      </c>
      <c r="F167" s="120">
        <v>43100</v>
      </c>
      <c r="G167" s="120">
        <v>43235</v>
      </c>
      <c r="H167" s="118" t="s">
        <v>189</v>
      </c>
      <c r="I167" s="118" t="s">
        <v>402</v>
      </c>
      <c r="J167" s="118" t="s">
        <v>402</v>
      </c>
      <c r="K167" s="118" t="s">
        <v>402</v>
      </c>
      <c r="L167" s="119" t="str">
        <f ca="1">IF(K167&lt;&gt;"","CLOSED",(IF(E167="",IF(D167="","Do not type here","Waiting for action plan"),(IF(AND(E167&lt;TODAY(),WB167&lt;&gt;""),"OVERDUE",IF(AND(E167&lt;&gt;"",H167&lt;&gt;""),"OPEN","Do not type here"))))))</f>
        <v>CLOSED</v>
      </c>
      <c r="M167" s="242" t="str">
        <f ca="1">IF(G167="",IF(E167&gt;=TODAY(),"OK","Retard"),IF(E167&lt;G167,"Retard","OK"))</f>
        <v>Retard</v>
      </c>
    </row>
    <row r="168" spans="1:13" ht="60" customHeight="1" x14ac:dyDescent="0.25">
      <c r="A168" s="117" t="s">
        <v>417</v>
      </c>
      <c r="B168" s="117" t="s">
        <v>424</v>
      </c>
      <c r="C168" s="117" t="s">
        <v>204</v>
      </c>
      <c r="D168" s="120">
        <v>42982</v>
      </c>
      <c r="E168" s="120">
        <v>43465</v>
      </c>
      <c r="F168" s="120">
        <v>43100</v>
      </c>
      <c r="G168" s="120">
        <v>45006</v>
      </c>
      <c r="H168" s="118" t="s">
        <v>189</v>
      </c>
      <c r="I168" s="118" t="s">
        <v>402</v>
      </c>
      <c r="J168" s="118"/>
      <c r="K168" s="118" t="s">
        <v>402</v>
      </c>
      <c r="L168" s="119" t="str">
        <f ca="1">IF(K168&lt;&gt;"","CLOSED",(IF(E168="",IF(D168="","Do not type here","Waiting for action plan"),(IF(AND(E168&lt;TODAY(),WB168&lt;&gt;""),"OVERDUE",IF(AND(E168&lt;&gt;"",H168&lt;&gt;""),"OPEN","Do not type here"))))))</f>
        <v>CLOSED</v>
      </c>
      <c r="M168" s="242" t="str">
        <f ca="1">IF(G168="",IF(E168&gt;=TODAY(),"OK","Retard"),IF(E168&lt;G168,"Retard","OK"))</f>
        <v>Retard</v>
      </c>
    </row>
    <row r="169" spans="1:13" ht="60" customHeight="1" x14ac:dyDescent="0.25">
      <c r="A169" s="117" t="s">
        <v>417</v>
      </c>
      <c r="B169" s="117" t="s">
        <v>425</v>
      </c>
      <c r="C169" s="117" t="s">
        <v>204</v>
      </c>
      <c r="D169" s="120">
        <v>42989</v>
      </c>
      <c r="E169" s="120">
        <v>43080</v>
      </c>
      <c r="F169" s="120">
        <v>43100</v>
      </c>
      <c r="G169" s="120">
        <v>43115</v>
      </c>
      <c r="H169" s="118" t="s">
        <v>189</v>
      </c>
      <c r="I169" s="118" t="s">
        <v>402</v>
      </c>
      <c r="J169" s="118" t="s">
        <v>402</v>
      </c>
      <c r="K169" s="118" t="s">
        <v>402</v>
      </c>
      <c r="L169" s="119" t="str">
        <f ca="1">IF(K169&lt;&gt;"","CLOSED",(IF(E169="",IF(D169="","Do not type here","Waiting for action plan"),(IF(AND(E169&lt;TODAY(),WB169&lt;&gt;""),"OVERDUE",IF(AND(E169&lt;&gt;"",H169&lt;&gt;""),"OPEN","Do not type here"))))))</f>
        <v>CLOSED</v>
      </c>
      <c r="M169" s="242" t="str">
        <f ca="1">IF(G169="",IF(E169&gt;=TODAY(),"OK","Retard"),IF(E169&lt;G169,"Retard","OK"))</f>
        <v>Retard</v>
      </c>
    </row>
    <row r="170" spans="1:13" ht="60" customHeight="1" x14ac:dyDescent="0.25">
      <c r="A170" s="117" t="s">
        <v>408</v>
      </c>
      <c r="B170" s="117" t="s">
        <v>427</v>
      </c>
      <c r="C170" s="117" t="s">
        <v>204</v>
      </c>
      <c r="D170" s="120">
        <v>42990</v>
      </c>
      <c r="E170" s="120"/>
      <c r="F170" s="120">
        <v>43100</v>
      </c>
      <c r="G170" s="120">
        <v>43100</v>
      </c>
      <c r="H170" s="118" t="s">
        <v>189</v>
      </c>
      <c r="I170" s="118" t="s">
        <v>402</v>
      </c>
      <c r="J170" s="118" t="s">
        <v>402</v>
      </c>
      <c r="K170" s="118" t="s">
        <v>402</v>
      </c>
      <c r="L170" s="119" t="str">
        <f ca="1">IF(K170&lt;&gt;"","CLOSED",(IF(E170="",IF(D170="","Do not type here","Waiting for action plan"),(IF(AND(E170&lt;TODAY(),WB170&lt;&gt;""),"OVERDUE",IF(AND(E170&lt;&gt;"",H170&lt;&gt;""),"OPEN","Do not type here"))))))</f>
        <v>CLOSED</v>
      </c>
      <c r="M170" s="242" t="str">
        <f ca="1">IF(G170="",IF(E170&gt;=TODAY(),"OK","Retard"),IF(E170&lt;G170,"Retard","OK"))</f>
        <v>Retard</v>
      </c>
    </row>
    <row r="171" spans="1:13" ht="60" customHeight="1" x14ac:dyDescent="0.25">
      <c r="A171" s="117" t="s">
        <v>417</v>
      </c>
      <c r="B171" s="117" t="s">
        <v>430</v>
      </c>
      <c r="C171" s="117" t="s">
        <v>204</v>
      </c>
      <c r="D171" s="120">
        <v>42990</v>
      </c>
      <c r="E171" s="120"/>
      <c r="F171" s="120">
        <v>43100</v>
      </c>
      <c r="G171" s="120">
        <v>43100</v>
      </c>
      <c r="H171" s="118" t="s">
        <v>189</v>
      </c>
      <c r="I171" s="118" t="s">
        <v>402</v>
      </c>
      <c r="J171" s="118" t="s">
        <v>402</v>
      </c>
      <c r="K171" s="118" t="s">
        <v>402</v>
      </c>
      <c r="L171" s="119" t="str">
        <f ca="1">IF(K171&lt;&gt;"","CLOSED",(IF(E171="",IF(D171="","Do not type here","Waiting for action plan"),(IF(AND(E171&lt;TODAY(),WB171&lt;&gt;""),"OVERDUE",IF(AND(E171&lt;&gt;"",H171&lt;&gt;""),"OPEN","Do not type here"))))))</f>
        <v>CLOSED</v>
      </c>
      <c r="M171" s="242" t="str">
        <f ca="1">IF(G171="",IF(E171&gt;=TODAY(),"OK","Retard"),IF(E171&lt;G171,"Retard","OK"))</f>
        <v>Retard</v>
      </c>
    </row>
    <row r="172" spans="1:13" ht="60" customHeight="1" x14ac:dyDescent="0.25">
      <c r="A172" s="117" t="s">
        <v>417</v>
      </c>
      <c r="B172" s="117" t="s">
        <v>431</v>
      </c>
      <c r="C172" s="117" t="s">
        <v>204</v>
      </c>
      <c r="D172" s="120">
        <v>42990</v>
      </c>
      <c r="E172" s="120"/>
      <c r="F172" s="120">
        <v>43100</v>
      </c>
      <c r="G172" s="120">
        <v>43235</v>
      </c>
      <c r="H172" s="118" t="s">
        <v>189</v>
      </c>
      <c r="I172" s="118" t="s">
        <v>402</v>
      </c>
      <c r="J172" s="118" t="s">
        <v>402</v>
      </c>
      <c r="K172" s="118" t="s">
        <v>402</v>
      </c>
      <c r="L172" s="119" t="str">
        <f ca="1">IF(K172&lt;&gt;"","CLOSED",(IF(E172="",IF(D172="","Do not type here","Waiting for action plan"),(IF(AND(E172&lt;TODAY(),WB172&lt;&gt;""),"OVERDUE",IF(AND(E172&lt;&gt;"",H172&lt;&gt;""),"OPEN","Do not type here"))))))</f>
        <v>CLOSED</v>
      </c>
      <c r="M172" s="242" t="str">
        <f ca="1">IF(G172="",IF(E172&gt;=TODAY(),"OK","Retard"),IF(E172&lt;G172,"Retard","OK"))</f>
        <v>Retard</v>
      </c>
    </row>
    <row r="173" spans="1:13" ht="60" customHeight="1" x14ac:dyDescent="0.25">
      <c r="A173" s="117" t="s">
        <v>417</v>
      </c>
      <c r="B173" s="117" t="s">
        <v>433</v>
      </c>
      <c r="C173" s="117" t="s">
        <v>204</v>
      </c>
      <c r="D173" s="120">
        <v>42990</v>
      </c>
      <c r="E173" s="120"/>
      <c r="F173" s="120">
        <v>43100</v>
      </c>
      <c r="G173" s="120">
        <v>43100</v>
      </c>
      <c r="H173" s="118" t="s">
        <v>189</v>
      </c>
      <c r="I173" s="118" t="s">
        <v>402</v>
      </c>
      <c r="J173" s="118" t="s">
        <v>402</v>
      </c>
      <c r="K173" s="118" t="s">
        <v>402</v>
      </c>
      <c r="L173" s="119" t="str">
        <f ca="1">IF(K173&lt;&gt;"","CLOSED",(IF(E173="",IF(D173="","Do not type here","Waiting for action plan"),(IF(AND(E173&lt;TODAY(),WB173&lt;&gt;""),"OVERDUE",IF(AND(E173&lt;&gt;"",H173&lt;&gt;""),"OPEN","Do not type here"))))))</f>
        <v>CLOSED</v>
      </c>
      <c r="M173" s="242" t="str">
        <f ca="1">IF(G173="",IF(E173&gt;=TODAY(),"OK","Retard"),IF(E173&lt;G173,"Retard","OK"))</f>
        <v>Retard</v>
      </c>
    </row>
    <row r="174" spans="1:13" ht="60" customHeight="1" x14ac:dyDescent="0.25">
      <c r="A174" s="117" t="s">
        <v>417</v>
      </c>
      <c r="B174" s="117" t="s">
        <v>434</v>
      </c>
      <c r="C174" s="117" t="s">
        <v>204</v>
      </c>
      <c r="D174" s="120">
        <v>42990</v>
      </c>
      <c r="E174" s="120">
        <v>43374</v>
      </c>
      <c r="F174" s="120">
        <v>43374</v>
      </c>
      <c r="G174" s="120">
        <v>45006</v>
      </c>
      <c r="H174" s="118" t="s">
        <v>189</v>
      </c>
      <c r="I174" s="118" t="s">
        <v>402</v>
      </c>
      <c r="J174" s="118"/>
      <c r="K174" s="118" t="s">
        <v>402</v>
      </c>
      <c r="L174" s="119" t="str">
        <f ca="1">IF(K174&lt;&gt;"","CLOSED",(IF(E174="",IF(D174="","Do not type here","Waiting for action plan"),(IF(AND(E174&lt;TODAY(),WB174&lt;&gt;""),"OVERDUE",IF(AND(E174&lt;&gt;"",H174&lt;&gt;""),"OPEN","Do not type here"))))))</f>
        <v>CLOSED</v>
      </c>
      <c r="M174" s="242" t="str">
        <f ca="1">IF(G174="",IF(E174&gt;=TODAY(),"OK","Retard"),IF(E174&lt;G174,"Retard","OK"))</f>
        <v>Retard</v>
      </c>
    </row>
    <row r="175" spans="1:13" ht="60" customHeight="1" x14ac:dyDescent="0.25">
      <c r="A175" s="117" t="s">
        <v>417</v>
      </c>
      <c r="B175" s="117" t="s">
        <v>435</v>
      </c>
      <c r="C175" s="117" t="s">
        <v>204</v>
      </c>
      <c r="D175" s="120">
        <v>42991</v>
      </c>
      <c r="E175" s="120">
        <v>43035</v>
      </c>
      <c r="F175" s="120">
        <v>43100</v>
      </c>
      <c r="G175" s="120">
        <v>43100</v>
      </c>
      <c r="H175" s="118" t="s">
        <v>189</v>
      </c>
      <c r="I175" s="118" t="s">
        <v>402</v>
      </c>
      <c r="J175" s="118" t="s">
        <v>402</v>
      </c>
      <c r="K175" s="118" t="s">
        <v>402</v>
      </c>
      <c r="L175" s="119" t="str">
        <f ca="1">IF(K175&lt;&gt;"","CLOSED",(IF(E175="",IF(D175="","Do not type here","Waiting for action plan"),(IF(AND(E175&lt;TODAY(),WB175&lt;&gt;""),"OVERDUE",IF(AND(E175&lt;&gt;"",H175&lt;&gt;""),"OPEN","Do not type here"))))))</f>
        <v>CLOSED</v>
      </c>
      <c r="M175" s="242" t="str">
        <f ca="1">IF(G175="",IF(E175&gt;=TODAY(),"OK","Retard"),IF(E175&lt;G175,"Retard","OK"))</f>
        <v>Retard</v>
      </c>
    </row>
    <row r="176" spans="1:13" ht="60" customHeight="1" x14ac:dyDescent="0.25">
      <c r="A176" s="117" t="s">
        <v>417</v>
      </c>
      <c r="B176" s="117" t="s">
        <v>436</v>
      </c>
      <c r="C176" s="117" t="s">
        <v>204</v>
      </c>
      <c r="D176" s="120">
        <v>42976</v>
      </c>
      <c r="E176" s="120">
        <v>42993</v>
      </c>
      <c r="F176" s="120">
        <v>43100</v>
      </c>
      <c r="G176" s="120">
        <v>42993</v>
      </c>
      <c r="H176" s="118" t="s">
        <v>189</v>
      </c>
      <c r="I176" s="118" t="s">
        <v>189</v>
      </c>
      <c r="J176" s="118" t="s">
        <v>402</v>
      </c>
      <c r="K176" s="118" t="s">
        <v>402</v>
      </c>
      <c r="L176" s="119" t="str">
        <f ca="1">IF(K176&lt;&gt;"","CLOSED",(IF(E176="",IF(D176="","Do not type here","Waiting for action plan"),(IF(AND(E176&lt;TODAY(),WB176&lt;&gt;""),"OVERDUE",IF(AND(E176&lt;&gt;"",H176&lt;&gt;""),"OPEN","Do not type here"))))))</f>
        <v>CLOSED</v>
      </c>
      <c r="M176" s="242" t="str">
        <f ca="1">IF(G176="",IF(E176&gt;=TODAY(),"OK","Retard"),IF(E176&lt;G176,"Retard","OK"))</f>
        <v>OK</v>
      </c>
    </row>
    <row r="177" spans="1:13" ht="60" customHeight="1" x14ac:dyDescent="0.25">
      <c r="A177" s="117" t="s">
        <v>417</v>
      </c>
      <c r="B177" s="117" t="s">
        <v>438</v>
      </c>
      <c r="C177" s="117" t="s">
        <v>204</v>
      </c>
      <c r="D177" s="120">
        <v>42976</v>
      </c>
      <c r="E177" s="120"/>
      <c r="F177" s="120">
        <v>43100</v>
      </c>
      <c r="G177" s="120">
        <v>43100</v>
      </c>
      <c r="H177" s="118" t="s">
        <v>189</v>
      </c>
      <c r="I177" s="118" t="s">
        <v>402</v>
      </c>
      <c r="J177" s="118" t="s">
        <v>402</v>
      </c>
      <c r="K177" s="118" t="s">
        <v>402</v>
      </c>
      <c r="L177" s="119" t="str">
        <f ca="1">IF(K177&lt;&gt;"","CLOSED",(IF(E177="",IF(D177="","Do not type here","Waiting for action plan"),(IF(AND(E177&lt;TODAY(),WB177&lt;&gt;""),"OVERDUE",IF(AND(E177&lt;&gt;"",H177&lt;&gt;""),"OPEN","Do not type here"))))))</f>
        <v>CLOSED</v>
      </c>
      <c r="M177" s="242" t="str">
        <f ca="1">IF(G177="",IF(E177&gt;=TODAY(),"OK","Retard"),IF(E177&lt;G177,"Retard","OK"))</f>
        <v>Retard</v>
      </c>
    </row>
    <row r="178" spans="1:13" ht="60" customHeight="1" x14ac:dyDescent="0.25">
      <c r="A178" s="117" t="s">
        <v>417</v>
      </c>
      <c r="B178" s="117" t="s">
        <v>437</v>
      </c>
      <c r="C178" s="117" t="s">
        <v>204</v>
      </c>
      <c r="D178" s="120">
        <v>42976</v>
      </c>
      <c r="E178" s="120"/>
      <c r="F178" s="120">
        <v>43100</v>
      </c>
      <c r="G178" s="120">
        <v>43100</v>
      </c>
      <c r="H178" s="118" t="s">
        <v>189</v>
      </c>
      <c r="I178" s="118" t="s">
        <v>402</v>
      </c>
      <c r="J178" s="118" t="s">
        <v>402</v>
      </c>
      <c r="K178" s="118" t="s">
        <v>402</v>
      </c>
      <c r="L178" s="119" t="str">
        <f ca="1">IF(K178&lt;&gt;"","CLOSED",(IF(E178="",IF(D178="","Do not type here","Waiting for action plan"),(IF(AND(E178&lt;TODAY(),WB178&lt;&gt;""),"OVERDUE",IF(AND(E178&lt;&gt;"",H178&lt;&gt;""),"OPEN","Do not type here"))))))</f>
        <v>CLOSED</v>
      </c>
      <c r="M178" s="242" t="str">
        <f ca="1">IF(G178="",IF(E178&gt;=TODAY(),"OK","Retard"),IF(E178&lt;G178,"Retard","OK"))</f>
        <v>Retard</v>
      </c>
    </row>
    <row r="179" spans="1:13" ht="60" customHeight="1" x14ac:dyDescent="0.25">
      <c r="A179" s="117" t="s">
        <v>417</v>
      </c>
      <c r="B179" s="117" t="s">
        <v>439</v>
      </c>
      <c r="C179" s="117" t="s">
        <v>230</v>
      </c>
      <c r="D179" s="120">
        <v>42984</v>
      </c>
      <c r="E179" s="120">
        <v>43038</v>
      </c>
      <c r="F179" s="120">
        <v>43038</v>
      </c>
      <c r="G179" s="120">
        <v>43038</v>
      </c>
      <c r="H179" s="118" t="s">
        <v>189</v>
      </c>
      <c r="I179" s="118" t="s">
        <v>402</v>
      </c>
      <c r="J179" s="118" t="s">
        <v>402</v>
      </c>
      <c r="K179" s="118" t="s">
        <v>402</v>
      </c>
      <c r="L179" s="119" t="str">
        <f ca="1">IF(K179&lt;&gt;"","CLOSED",(IF(E179="",IF(D179="","Do not type here","Waiting for action plan"),(IF(AND(E179&lt;TODAY(),WB179&lt;&gt;""),"OVERDUE",IF(AND(E179&lt;&gt;"",H179&lt;&gt;""),"OPEN","Do not type here"))))))</f>
        <v>CLOSED</v>
      </c>
      <c r="M179" s="242" t="str">
        <f ca="1">IF(G179="",IF(E179&gt;=TODAY(),"OK","Retard"),IF(E179&lt;G179,"Retard","OK"))</f>
        <v>OK</v>
      </c>
    </row>
    <row r="180" spans="1:13" ht="60" customHeight="1" x14ac:dyDescent="0.25">
      <c r="A180" s="117" t="s">
        <v>408</v>
      </c>
      <c r="B180" s="117" t="s">
        <v>440</v>
      </c>
      <c r="C180" s="117" t="s">
        <v>204</v>
      </c>
      <c r="D180" s="120">
        <v>42990</v>
      </c>
      <c r="E180" s="120">
        <v>42999</v>
      </c>
      <c r="F180" s="120">
        <v>43100</v>
      </c>
      <c r="G180" s="120">
        <v>42999</v>
      </c>
      <c r="H180" s="118" t="s">
        <v>189</v>
      </c>
      <c r="I180" s="118" t="s">
        <v>402</v>
      </c>
      <c r="J180" s="118" t="s">
        <v>402</v>
      </c>
      <c r="K180" s="118" t="s">
        <v>402</v>
      </c>
      <c r="L180" s="119" t="str">
        <f ca="1">IF(K180&lt;&gt;"","CLOSED",(IF(E180="",IF(D180="","Do not type here","Waiting for action plan"),(IF(AND(E180&lt;TODAY(),WB180&lt;&gt;""),"OVERDUE",IF(AND(E180&lt;&gt;"",H180&lt;&gt;""),"OPEN","Do not type here"))))))</f>
        <v>CLOSED</v>
      </c>
      <c r="M180" s="242" t="str">
        <f ca="1">IF(G180="",IF(E180&gt;=TODAY(),"OK","Retard"),IF(E180&lt;G180,"Retard","OK"))</f>
        <v>OK</v>
      </c>
    </row>
    <row r="181" spans="1:13" ht="60" customHeight="1" x14ac:dyDescent="0.25">
      <c r="A181" s="117" t="s">
        <v>408</v>
      </c>
      <c r="B181" s="117" t="s">
        <v>441</v>
      </c>
      <c r="C181" s="117" t="s">
        <v>204</v>
      </c>
      <c r="D181" s="120">
        <v>42990</v>
      </c>
      <c r="E181" s="120">
        <v>43000</v>
      </c>
      <c r="F181" s="120">
        <v>43100</v>
      </c>
      <c r="G181" s="120">
        <v>43000</v>
      </c>
      <c r="H181" s="118" t="s">
        <v>189</v>
      </c>
      <c r="I181" s="118" t="s">
        <v>402</v>
      </c>
      <c r="J181" s="118" t="s">
        <v>402</v>
      </c>
      <c r="K181" s="118" t="s">
        <v>402</v>
      </c>
      <c r="L181" s="119" t="str">
        <f ca="1">IF(K181&lt;&gt;"","CLOSED",(IF(E181="",IF(D181="","Do not type here","Waiting for action plan"),(IF(AND(E181&lt;TODAY(),WB181&lt;&gt;""),"OVERDUE",IF(AND(E181&lt;&gt;"",H181&lt;&gt;""),"OPEN","Do not type here"))))))</f>
        <v>CLOSED</v>
      </c>
      <c r="M181" s="242" t="str">
        <f ca="1">IF(G181="",IF(E181&gt;=TODAY(),"OK","Retard"),IF(E181&lt;G181,"Retard","OK"))</f>
        <v>OK</v>
      </c>
    </row>
    <row r="182" spans="1:13" ht="60" customHeight="1" x14ac:dyDescent="0.25">
      <c r="A182" s="117" t="s">
        <v>408</v>
      </c>
      <c r="B182" s="117" t="s">
        <v>442</v>
      </c>
      <c r="C182" s="117" t="s">
        <v>204</v>
      </c>
      <c r="D182" s="120">
        <v>42990</v>
      </c>
      <c r="E182" s="120">
        <v>42998</v>
      </c>
      <c r="F182" s="120">
        <v>43100</v>
      </c>
      <c r="G182" s="120">
        <v>42998</v>
      </c>
      <c r="H182" s="118" t="s">
        <v>189</v>
      </c>
      <c r="I182" s="118" t="s">
        <v>189</v>
      </c>
      <c r="J182" s="118" t="s">
        <v>402</v>
      </c>
      <c r="K182" s="118" t="s">
        <v>402</v>
      </c>
      <c r="L182" s="119" t="str">
        <f ca="1">IF(K182&lt;&gt;"","CLOSED",(IF(E182="",IF(D182="","Do not type here","Waiting for action plan"),(IF(AND(E182&lt;TODAY(),WB182&lt;&gt;""),"OVERDUE",IF(AND(E182&lt;&gt;"",H182&lt;&gt;""),"OPEN","Do not type here"))))))</f>
        <v>CLOSED</v>
      </c>
      <c r="M182" s="242" t="str">
        <f ca="1">IF(G182="",IF(E182&gt;=TODAY(),"OK","Retard"),IF(E182&lt;G182,"Retard","OK"))</f>
        <v>OK</v>
      </c>
    </row>
    <row r="183" spans="1:13" ht="60" customHeight="1" x14ac:dyDescent="0.25">
      <c r="A183" s="117" t="s">
        <v>408</v>
      </c>
      <c r="B183" s="117" t="s">
        <v>443</v>
      </c>
      <c r="C183" s="117" t="s">
        <v>204</v>
      </c>
      <c r="D183" s="120">
        <v>42978</v>
      </c>
      <c r="E183" s="120">
        <v>43035</v>
      </c>
      <c r="F183" s="120">
        <v>43100</v>
      </c>
      <c r="G183" s="120">
        <v>43035</v>
      </c>
      <c r="H183" s="118" t="s">
        <v>189</v>
      </c>
      <c r="I183" s="118" t="s">
        <v>402</v>
      </c>
      <c r="J183" s="118" t="s">
        <v>402</v>
      </c>
      <c r="K183" s="118" t="s">
        <v>402</v>
      </c>
      <c r="L183" s="119" t="str">
        <f ca="1">IF(K183&lt;&gt;"","CLOSED",(IF(E183="",IF(D183="","Do not type here","Waiting for action plan"),(IF(AND(E183&lt;TODAY(),WB183&lt;&gt;""),"OVERDUE",IF(AND(E183&lt;&gt;"",H183&lt;&gt;""),"OPEN","Do not type here"))))))</f>
        <v>CLOSED</v>
      </c>
      <c r="M183" s="242" t="str">
        <f ca="1">IF(G183="",IF(E183&gt;=TODAY(),"OK","Retard"),IF(E183&lt;G183,"Retard","OK"))</f>
        <v>OK</v>
      </c>
    </row>
    <row r="184" spans="1:13" ht="60" customHeight="1" x14ac:dyDescent="0.25">
      <c r="A184" s="117" t="s">
        <v>417</v>
      </c>
      <c r="B184" s="117" t="s">
        <v>444</v>
      </c>
      <c r="C184" s="117" t="s">
        <v>204</v>
      </c>
      <c r="D184" s="120">
        <v>42978</v>
      </c>
      <c r="E184" s="120">
        <v>43003</v>
      </c>
      <c r="F184" s="120">
        <v>43100</v>
      </c>
      <c r="G184" s="120">
        <v>43003</v>
      </c>
      <c r="H184" s="118" t="s">
        <v>189</v>
      </c>
      <c r="I184" s="118" t="s">
        <v>402</v>
      </c>
      <c r="J184" s="118" t="s">
        <v>402</v>
      </c>
      <c r="K184" s="118" t="s">
        <v>402</v>
      </c>
      <c r="L184" s="119" t="str">
        <f ca="1">IF(K184&lt;&gt;"","CLOSED",(IF(E184="",IF(D184="","Do not type here","Waiting for action plan"),(IF(AND(E184&lt;TODAY(),WB184&lt;&gt;""),"OVERDUE",IF(AND(E184&lt;&gt;"",H184&lt;&gt;""),"OPEN","Do not type here"))))))</f>
        <v>CLOSED</v>
      </c>
      <c r="M184" s="242" t="str">
        <f ca="1">IF(G184="",IF(E184&gt;=TODAY(),"OK","Retard"),IF(E184&lt;G184,"Retard","OK"))</f>
        <v>OK</v>
      </c>
    </row>
    <row r="185" spans="1:13" ht="60" customHeight="1" x14ac:dyDescent="0.25">
      <c r="A185" s="117" t="s">
        <v>417</v>
      </c>
      <c r="B185" s="117" t="s">
        <v>446</v>
      </c>
      <c r="C185" s="117" t="s">
        <v>204</v>
      </c>
      <c r="D185" s="120">
        <v>42978</v>
      </c>
      <c r="E185" s="120">
        <v>43003</v>
      </c>
      <c r="F185" s="120">
        <v>43100</v>
      </c>
      <c r="G185" s="120">
        <v>43003</v>
      </c>
      <c r="H185" s="118" t="s">
        <v>189</v>
      </c>
      <c r="I185" s="118" t="s">
        <v>402</v>
      </c>
      <c r="J185" s="118" t="s">
        <v>402</v>
      </c>
      <c r="K185" s="118" t="s">
        <v>402</v>
      </c>
      <c r="L185" s="119" t="str">
        <f ca="1">IF(K185&lt;&gt;"","CLOSED",(IF(E185="",IF(D185="","Do not type here","Waiting for action plan"),(IF(AND(E185&lt;TODAY(),WB185&lt;&gt;""),"OVERDUE",IF(AND(E185&lt;&gt;"",H185&lt;&gt;""),"OPEN","Do not type here"))))))</f>
        <v>CLOSED</v>
      </c>
      <c r="M185" s="242" t="str">
        <f ca="1">IF(G185="",IF(E185&gt;=TODAY(),"OK","Retard"),IF(E185&lt;G185,"Retard","OK"))</f>
        <v>OK</v>
      </c>
    </row>
    <row r="186" spans="1:13" ht="60" customHeight="1" x14ac:dyDescent="0.25">
      <c r="A186" s="117" t="s">
        <v>417</v>
      </c>
      <c r="B186" s="117" t="s">
        <v>445</v>
      </c>
      <c r="C186" s="117" t="s">
        <v>204</v>
      </c>
      <c r="D186" s="120">
        <v>42978</v>
      </c>
      <c r="E186" s="120">
        <v>43003</v>
      </c>
      <c r="F186" s="120">
        <v>43100</v>
      </c>
      <c r="G186" s="120">
        <v>43003</v>
      </c>
      <c r="H186" s="118" t="s">
        <v>189</v>
      </c>
      <c r="I186" s="118" t="s">
        <v>402</v>
      </c>
      <c r="J186" s="118" t="s">
        <v>402</v>
      </c>
      <c r="K186" s="118" t="s">
        <v>402</v>
      </c>
      <c r="L186" s="119" t="str">
        <f ca="1">IF(K186&lt;&gt;"","CLOSED",(IF(E186="",IF(D186="","Do not type here","Waiting for action plan"),(IF(AND(E186&lt;TODAY(),WB186&lt;&gt;""),"OVERDUE",IF(AND(E186&lt;&gt;"",H186&lt;&gt;""),"OPEN","Do not type here"))))))</f>
        <v>CLOSED</v>
      </c>
      <c r="M186" s="242" t="str">
        <f ca="1">IF(G186="",IF(E186&gt;=TODAY(),"OK","Retard"),IF(E186&lt;G186,"Retard","OK"))</f>
        <v>OK</v>
      </c>
    </row>
    <row r="187" spans="1:13" ht="60" customHeight="1" x14ac:dyDescent="0.25">
      <c r="A187" s="117" t="s">
        <v>417</v>
      </c>
      <c r="B187" s="117" t="s">
        <v>447</v>
      </c>
      <c r="C187" s="117" t="s">
        <v>204</v>
      </c>
      <c r="D187" s="120">
        <v>42986</v>
      </c>
      <c r="E187" s="120">
        <v>42993</v>
      </c>
      <c r="F187" s="120">
        <v>43100</v>
      </c>
      <c r="G187" s="120">
        <v>42993</v>
      </c>
      <c r="H187" s="118" t="s">
        <v>189</v>
      </c>
      <c r="I187" s="118" t="s">
        <v>402</v>
      </c>
      <c r="J187" s="118" t="s">
        <v>402</v>
      </c>
      <c r="K187" s="118" t="s">
        <v>402</v>
      </c>
      <c r="L187" s="119" t="str">
        <f ca="1">IF(K187&lt;&gt;"","CLOSED",(IF(E187="",IF(D187="","Do not type here","Waiting for action plan"),(IF(AND(E187&lt;TODAY(),WB187&lt;&gt;""),"OVERDUE",IF(AND(E187&lt;&gt;"",H187&lt;&gt;""),"OPEN","Do not type here"))))))</f>
        <v>CLOSED</v>
      </c>
      <c r="M187" s="242" t="str">
        <f ca="1">IF(G187="",IF(E187&gt;=TODAY(),"OK","Retard"),IF(E187&lt;G187,"Retard","OK"))</f>
        <v>OK</v>
      </c>
    </row>
    <row r="188" spans="1:13" ht="60" customHeight="1" x14ac:dyDescent="0.25">
      <c r="A188" s="117" t="s">
        <v>417</v>
      </c>
      <c r="B188" s="117" t="s">
        <v>448</v>
      </c>
      <c r="C188" s="117" t="s">
        <v>204</v>
      </c>
      <c r="D188" s="120">
        <v>42986</v>
      </c>
      <c r="E188" s="120"/>
      <c r="F188" s="120">
        <v>43100</v>
      </c>
      <c r="G188" s="120">
        <v>43100</v>
      </c>
      <c r="H188" s="118" t="s">
        <v>189</v>
      </c>
      <c r="I188" s="118" t="s">
        <v>402</v>
      </c>
      <c r="J188" s="118" t="s">
        <v>402</v>
      </c>
      <c r="K188" s="118" t="s">
        <v>402</v>
      </c>
      <c r="L188" s="119" t="str">
        <f ca="1">IF(K188&lt;&gt;"","CLOSED",(IF(E188="",IF(D188="","Do not type here","Waiting for action plan"),(IF(AND(E188&lt;TODAY(),WB188&lt;&gt;""),"OVERDUE",IF(AND(E188&lt;&gt;"",H188&lt;&gt;""),"OPEN","Do not type here"))))))</f>
        <v>CLOSED</v>
      </c>
      <c r="M188" s="242" t="str">
        <f ca="1">IF(G188="",IF(E188&gt;=TODAY(),"OK","Retard"),IF(E188&lt;G188,"Retard","OK"))</f>
        <v>Retard</v>
      </c>
    </row>
    <row r="189" spans="1:13" ht="60" customHeight="1" x14ac:dyDescent="0.25">
      <c r="A189" s="117" t="s">
        <v>417</v>
      </c>
      <c r="B189" s="117" t="s">
        <v>449</v>
      </c>
      <c r="C189" s="117" t="s">
        <v>204</v>
      </c>
      <c r="D189" s="120">
        <v>42986</v>
      </c>
      <c r="E189" s="120">
        <v>43100</v>
      </c>
      <c r="F189" s="120">
        <v>43100</v>
      </c>
      <c r="G189" s="120">
        <v>43100</v>
      </c>
      <c r="H189" s="118" t="s">
        <v>189</v>
      </c>
      <c r="I189" s="118" t="s">
        <v>402</v>
      </c>
      <c r="J189" s="118" t="s">
        <v>402</v>
      </c>
      <c r="K189" s="118" t="s">
        <v>402</v>
      </c>
      <c r="L189" s="119" t="str">
        <f ca="1">IF(K189&lt;&gt;"","CLOSED",(IF(E189="",IF(D189="","Do not type here","Waiting for action plan"),(IF(AND(E189&lt;TODAY(),WB189&lt;&gt;""),"OVERDUE",IF(AND(E189&lt;&gt;"",H189&lt;&gt;""),"OPEN","Do not type here"))))))</f>
        <v>CLOSED</v>
      </c>
      <c r="M189" s="242" t="str">
        <f ca="1">IF(G189="",IF(E189&gt;=TODAY(),"OK","Retard"),IF(E189&lt;G189,"Retard","OK"))</f>
        <v>OK</v>
      </c>
    </row>
    <row r="190" spans="1:13" ht="60" customHeight="1" x14ac:dyDescent="0.25">
      <c r="A190" s="117" t="s">
        <v>417</v>
      </c>
      <c r="B190" s="117" t="s">
        <v>450</v>
      </c>
      <c r="C190" s="117" t="s">
        <v>204</v>
      </c>
      <c r="D190" s="120">
        <v>42986</v>
      </c>
      <c r="E190" s="120"/>
      <c r="F190" s="120">
        <v>43100</v>
      </c>
      <c r="G190" s="120">
        <v>43100</v>
      </c>
      <c r="H190" s="118" t="s">
        <v>189</v>
      </c>
      <c r="I190" s="118" t="s">
        <v>402</v>
      </c>
      <c r="J190" s="118" t="s">
        <v>402</v>
      </c>
      <c r="K190" s="118" t="s">
        <v>402</v>
      </c>
      <c r="L190" s="119" t="str">
        <f ca="1">IF(K190&lt;&gt;"","CLOSED",(IF(E190="",IF(D190="","Do not type here","Waiting for action plan"),(IF(AND(E190&lt;TODAY(),WB190&lt;&gt;""),"OVERDUE",IF(AND(E190&lt;&gt;"",H190&lt;&gt;""),"OPEN","Do not type here"))))))</f>
        <v>CLOSED</v>
      </c>
      <c r="M190" s="242" t="str">
        <f ca="1">IF(G190="",IF(E190&gt;=TODAY(),"OK","Retard"),IF(E190&lt;G190,"Retard","OK"))</f>
        <v>Retard</v>
      </c>
    </row>
    <row r="191" spans="1:13" ht="60" customHeight="1" x14ac:dyDescent="0.25">
      <c r="A191" s="117" t="s">
        <v>417</v>
      </c>
      <c r="B191" s="117" t="s">
        <v>451</v>
      </c>
      <c r="C191" s="117" t="s">
        <v>204</v>
      </c>
      <c r="D191" s="120">
        <v>42986</v>
      </c>
      <c r="E191" s="120"/>
      <c r="F191" s="120">
        <v>43100</v>
      </c>
      <c r="G191" s="120">
        <v>43100</v>
      </c>
      <c r="H191" s="118" t="s">
        <v>189</v>
      </c>
      <c r="I191" s="118" t="s">
        <v>402</v>
      </c>
      <c r="J191" s="118" t="s">
        <v>402</v>
      </c>
      <c r="K191" s="118" t="s">
        <v>402</v>
      </c>
      <c r="L191" s="119" t="str">
        <f ca="1">IF(K191&lt;&gt;"","CLOSED",(IF(E191="",IF(D191="","Do not type here","Waiting for action plan"),(IF(AND(E191&lt;TODAY(),WB191&lt;&gt;""),"OVERDUE",IF(AND(E191&lt;&gt;"",H191&lt;&gt;""),"OPEN","Do not type here"))))))</f>
        <v>CLOSED</v>
      </c>
      <c r="M191" s="242" t="str">
        <f ca="1">IF(G191="",IF(E191&gt;=TODAY(),"OK","Retard"),IF(E191&lt;G191,"Retard","OK"))</f>
        <v>Retard</v>
      </c>
    </row>
    <row r="192" spans="1:13" ht="60" customHeight="1" x14ac:dyDescent="0.25">
      <c r="A192" s="117" t="s">
        <v>417</v>
      </c>
      <c r="B192" s="117" t="s">
        <v>452</v>
      </c>
      <c r="C192" s="117" t="s">
        <v>204</v>
      </c>
      <c r="D192" s="120">
        <v>42986</v>
      </c>
      <c r="E192" s="120"/>
      <c r="F192" s="120">
        <v>43100</v>
      </c>
      <c r="G192" s="120">
        <v>43100</v>
      </c>
      <c r="H192" s="118" t="s">
        <v>189</v>
      </c>
      <c r="I192" s="118" t="s">
        <v>402</v>
      </c>
      <c r="J192" s="118" t="s">
        <v>402</v>
      </c>
      <c r="K192" s="118" t="s">
        <v>402</v>
      </c>
      <c r="L192" s="119" t="str">
        <f ca="1">IF(K192&lt;&gt;"","CLOSED",(IF(E192="",IF(D192="","Do not type here","Waiting for action plan"),(IF(AND(E192&lt;TODAY(),WB192&lt;&gt;""),"OVERDUE",IF(AND(E192&lt;&gt;"",H192&lt;&gt;""),"OPEN","Do not type here"))))))</f>
        <v>CLOSED</v>
      </c>
      <c r="M192" s="242" t="str">
        <f ca="1">IF(G192="",IF(E192&gt;=TODAY(),"OK","Retard"),IF(E192&lt;G192,"Retard","OK"))</f>
        <v>Retard</v>
      </c>
    </row>
    <row r="193" spans="1:13" ht="60" customHeight="1" x14ac:dyDescent="0.25">
      <c r="A193" s="117" t="s">
        <v>417</v>
      </c>
      <c r="B193" s="117" t="s">
        <v>453</v>
      </c>
      <c r="C193" s="117" t="s">
        <v>204</v>
      </c>
      <c r="D193" s="120">
        <v>42972</v>
      </c>
      <c r="E193" s="120"/>
      <c r="F193" s="120">
        <v>43100</v>
      </c>
      <c r="G193" s="120">
        <v>43100</v>
      </c>
      <c r="H193" s="118" t="s">
        <v>189</v>
      </c>
      <c r="I193" s="118" t="s">
        <v>402</v>
      </c>
      <c r="J193" s="118" t="s">
        <v>402</v>
      </c>
      <c r="K193" s="118" t="s">
        <v>402</v>
      </c>
      <c r="L193" s="119" t="str">
        <f ca="1">IF(K193&lt;&gt;"","CLOSED",(IF(E193="",IF(D193="","Do not type here","Waiting for action plan"),(IF(AND(E193&lt;TODAY(),WB193&lt;&gt;""),"OVERDUE",IF(AND(E193&lt;&gt;"",H193&lt;&gt;""),"OPEN","Do not type here"))))))</f>
        <v>CLOSED</v>
      </c>
      <c r="M193" s="242" t="str">
        <f ca="1">IF(G193="",IF(E193&gt;=TODAY(),"OK","Retard"),IF(E193&lt;G193,"Retard","OK"))</f>
        <v>Retard</v>
      </c>
    </row>
    <row r="194" spans="1:13" ht="60" customHeight="1" x14ac:dyDescent="0.25">
      <c r="A194" s="117" t="s">
        <v>417</v>
      </c>
      <c r="B194" s="117" t="s">
        <v>454</v>
      </c>
      <c r="C194" s="117" t="s">
        <v>204</v>
      </c>
      <c r="D194" s="120">
        <v>42972</v>
      </c>
      <c r="E194" s="120"/>
      <c r="F194" s="120">
        <v>43100</v>
      </c>
      <c r="G194" s="120">
        <v>43100</v>
      </c>
      <c r="H194" s="118" t="s">
        <v>189</v>
      </c>
      <c r="I194" s="118" t="s">
        <v>402</v>
      </c>
      <c r="J194" s="118" t="s">
        <v>402</v>
      </c>
      <c r="K194" s="118" t="s">
        <v>402</v>
      </c>
      <c r="L194" s="119" t="str">
        <f ca="1">IF(K194&lt;&gt;"","CLOSED",(IF(E194="",IF(D194="","Do not type here","Waiting for action plan"),(IF(AND(E194&lt;TODAY(),WB194&lt;&gt;""),"OVERDUE",IF(AND(E194&lt;&gt;"",H194&lt;&gt;""),"OPEN","Do not type here"))))))</f>
        <v>CLOSED</v>
      </c>
      <c r="M194" s="242" t="str">
        <f ca="1">IF(G194="",IF(E194&gt;=TODAY(),"OK","Retard"),IF(E194&lt;G194,"Retard","OK"))</f>
        <v>Retard</v>
      </c>
    </row>
    <row r="195" spans="1:13" ht="60" customHeight="1" x14ac:dyDescent="0.25">
      <c r="A195" s="117" t="s">
        <v>417</v>
      </c>
      <c r="B195" s="117" t="s">
        <v>455</v>
      </c>
      <c r="C195" s="117" t="s">
        <v>204</v>
      </c>
      <c r="D195" s="120">
        <v>42972</v>
      </c>
      <c r="E195" s="120"/>
      <c r="F195" s="120">
        <v>43100</v>
      </c>
      <c r="G195" s="120">
        <v>43100</v>
      </c>
      <c r="H195" s="118" t="s">
        <v>189</v>
      </c>
      <c r="I195" s="118" t="s">
        <v>402</v>
      </c>
      <c r="J195" s="118" t="s">
        <v>402</v>
      </c>
      <c r="K195" s="118" t="s">
        <v>402</v>
      </c>
      <c r="L195" s="119" t="str">
        <f ca="1">IF(K195&lt;&gt;"","CLOSED",(IF(E195="",IF(D195="","Do not type here","Waiting for action plan"),(IF(AND(E195&lt;TODAY(),WB195&lt;&gt;""),"OVERDUE",IF(AND(E195&lt;&gt;"",H195&lt;&gt;""),"OPEN","Do not type here"))))))</f>
        <v>CLOSED</v>
      </c>
      <c r="M195" s="242" t="str">
        <f ca="1">IF(G195="",IF(E195&gt;=TODAY(),"OK","Retard"),IF(E195&lt;G195,"Retard","OK"))</f>
        <v>Retard</v>
      </c>
    </row>
    <row r="196" spans="1:13" ht="60" customHeight="1" x14ac:dyDescent="0.25">
      <c r="A196" s="117" t="s">
        <v>417</v>
      </c>
      <c r="B196" s="117" t="s">
        <v>456</v>
      </c>
      <c r="C196" s="117" t="s">
        <v>204</v>
      </c>
      <c r="D196" s="120">
        <v>42985</v>
      </c>
      <c r="E196" s="120">
        <v>43006</v>
      </c>
      <c r="F196" s="120">
        <v>43100</v>
      </c>
      <c r="G196" s="120">
        <v>43006</v>
      </c>
      <c r="H196" s="118" t="s">
        <v>189</v>
      </c>
      <c r="I196" s="118" t="s">
        <v>189</v>
      </c>
      <c r="J196" s="118" t="s">
        <v>189</v>
      </c>
      <c r="K196" s="118" t="s">
        <v>189</v>
      </c>
      <c r="L196" s="119" t="str">
        <f ca="1">IF(K196&lt;&gt;"","CLOSED",(IF(E196="",IF(D196="","Do not type here","Waiting for action plan"),(IF(AND(E196&lt;TODAY(),WB196&lt;&gt;""),"OVERDUE",IF(AND(E196&lt;&gt;"",H196&lt;&gt;""),"OPEN","Do not type here"))))))</f>
        <v>CLOSED</v>
      </c>
      <c r="M196" s="242" t="str">
        <f ca="1">IF(G196="",IF(E196&gt;=TODAY(),"OK","Retard"),IF(E196&lt;G196,"Retard","OK"))</f>
        <v>OK</v>
      </c>
    </row>
    <row r="197" spans="1:13" ht="60" customHeight="1" x14ac:dyDescent="0.25">
      <c r="A197" s="117" t="s">
        <v>417</v>
      </c>
      <c r="B197" s="117" t="s">
        <v>457</v>
      </c>
      <c r="C197" s="117" t="s">
        <v>204</v>
      </c>
      <c r="D197" s="120">
        <v>42985</v>
      </c>
      <c r="E197" s="120">
        <v>42997</v>
      </c>
      <c r="F197" s="120">
        <v>43100</v>
      </c>
      <c r="G197" s="120">
        <v>42997</v>
      </c>
      <c r="H197" s="118" t="s">
        <v>189</v>
      </c>
      <c r="I197" s="118" t="s">
        <v>402</v>
      </c>
      <c r="J197" s="118" t="s">
        <v>402</v>
      </c>
      <c r="K197" s="118" t="s">
        <v>402</v>
      </c>
      <c r="L197" s="119" t="str">
        <f ca="1">IF(K197&lt;&gt;"","CLOSED",(IF(E197="",IF(D197="","Do not type here","Waiting for action plan"),(IF(AND(E197&lt;TODAY(),WB197&lt;&gt;""),"OVERDUE",IF(AND(E197&lt;&gt;"",H197&lt;&gt;""),"OPEN","Do not type here"))))))</f>
        <v>CLOSED</v>
      </c>
      <c r="M197" s="242" t="str">
        <f ca="1">IF(G197="",IF(E197&gt;=TODAY(),"OK","Retard"),IF(E197&lt;G197,"Retard","OK"))</f>
        <v>OK</v>
      </c>
    </row>
    <row r="198" spans="1:13" ht="60" customHeight="1" x14ac:dyDescent="0.25">
      <c r="A198" s="117" t="s">
        <v>417</v>
      </c>
      <c r="B198" s="117" t="s">
        <v>458</v>
      </c>
      <c r="C198" s="117" t="s">
        <v>204</v>
      </c>
      <c r="D198" s="120">
        <v>42985</v>
      </c>
      <c r="E198" s="120">
        <v>43038</v>
      </c>
      <c r="F198" s="120">
        <v>43100</v>
      </c>
      <c r="G198" s="120">
        <v>43100</v>
      </c>
      <c r="H198" s="118" t="s">
        <v>189</v>
      </c>
      <c r="I198" s="118" t="s">
        <v>402</v>
      </c>
      <c r="J198" s="118" t="s">
        <v>402</v>
      </c>
      <c r="K198" s="118" t="s">
        <v>402</v>
      </c>
      <c r="L198" s="119" t="str">
        <f ca="1">IF(K198&lt;&gt;"","CLOSED",(IF(E198="",IF(D198="","Do not type here","Waiting for action plan"),(IF(AND(E198&lt;TODAY(),WB198&lt;&gt;""),"OVERDUE",IF(AND(E198&lt;&gt;"",H198&lt;&gt;""),"OPEN","Do not type here"))))))</f>
        <v>CLOSED</v>
      </c>
      <c r="M198" s="242" t="str">
        <f ca="1">IF(G198="",IF(E198&gt;=TODAY(),"OK","Retard"),IF(E198&lt;G198,"Retard","OK"))</f>
        <v>Retard</v>
      </c>
    </row>
    <row r="199" spans="1:13" ht="60" customHeight="1" x14ac:dyDescent="0.25">
      <c r="A199" s="117" t="s">
        <v>417</v>
      </c>
      <c r="B199" s="117" t="s">
        <v>459</v>
      </c>
      <c r="C199" s="117" t="s">
        <v>204</v>
      </c>
      <c r="D199" s="120">
        <v>42976</v>
      </c>
      <c r="E199" s="120"/>
      <c r="F199" s="120">
        <v>43100</v>
      </c>
      <c r="G199" s="120">
        <v>43307</v>
      </c>
      <c r="H199" s="118" t="s">
        <v>189</v>
      </c>
      <c r="I199" s="118" t="s">
        <v>402</v>
      </c>
      <c r="J199" s="118" t="s">
        <v>402</v>
      </c>
      <c r="K199" s="118" t="s">
        <v>402</v>
      </c>
      <c r="L199" s="119" t="str">
        <f ca="1">IF(K199&lt;&gt;"","CLOSED",(IF(E199="",IF(D199="","Do not type here","Waiting for action plan"),(IF(AND(E199&lt;TODAY(),WB199&lt;&gt;""),"OVERDUE",IF(AND(E199&lt;&gt;"",H199&lt;&gt;""),"OPEN","Do not type here"))))))</f>
        <v>CLOSED</v>
      </c>
      <c r="M199" s="242" t="str">
        <f ca="1">IF(G199="",IF(E199&gt;=TODAY(),"OK","Retard"),IF(E199&lt;G199,"Retard","OK"))</f>
        <v>Retard</v>
      </c>
    </row>
    <row r="200" spans="1:13" ht="60" customHeight="1" x14ac:dyDescent="0.25">
      <c r="A200" s="117" t="s">
        <v>468</v>
      </c>
      <c r="B200" s="117" t="s">
        <v>469</v>
      </c>
      <c r="C200" s="117" t="s">
        <v>204</v>
      </c>
      <c r="D200" s="120">
        <v>43006</v>
      </c>
      <c r="E200" s="120"/>
      <c r="F200" s="118">
        <v>43084</v>
      </c>
      <c r="G200" s="120">
        <v>43115</v>
      </c>
      <c r="H200" s="118" t="s">
        <v>189</v>
      </c>
      <c r="I200" s="118" t="s">
        <v>402</v>
      </c>
      <c r="J200" s="118" t="s">
        <v>402</v>
      </c>
      <c r="K200" s="118" t="s">
        <v>402</v>
      </c>
      <c r="L200" s="119" t="str">
        <f ca="1">IF(K200&lt;&gt;"","CLOSED",(IF(E200="",IF(D200="","Do not type here","Waiting for action plan"),(IF(AND(E200&lt;TODAY(),WB200&lt;&gt;""),"OVERDUE",IF(AND(E200&lt;&gt;"",H200&lt;&gt;""),"OPEN","Do not type here"))))))</f>
        <v>CLOSED</v>
      </c>
      <c r="M200" s="242" t="str">
        <f ca="1">IF(G200="",IF(E200&gt;=TODAY(),"OK","Retard"),IF(E200&lt;G200,"Retard","OK"))</f>
        <v>Retard</v>
      </c>
    </row>
    <row r="201" spans="1:13" ht="60" customHeight="1" x14ac:dyDescent="0.25">
      <c r="A201" s="117" t="s">
        <v>468</v>
      </c>
      <c r="B201" s="117" t="s">
        <v>470</v>
      </c>
      <c r="C201" s="117" t="s">
        <v>204</v>
      </c>
      <c r="D201" s="120">
        <v>43006</v>
      </c>
      <c r="E201" s="120"/>
      <c r="F201" s="118">
        <v>43084</v>
      </c>
      <c r="G201" s="120">
        <v>43307</v>
      </c>
      <c r="H201" s="118" t="s">
        <v>189</v>
      </c>
      <c r="I201" s="118" t="s">
        <v>402</v>
      </c>
      <c r="J201" s="118" t="s">
        <v>402</v>
      </c>
      <c r="K201" s="118" t="s">
        <v>402</v>
      </c>
      <c r="L201" s="119" t="str">
        <f ca="1">IF(K201&lt;&gt;"","CLOSED",(IF(E201="",IF(D201="","Do not type here","Waiting for action plan"),(IF(AND(E201&lt;TODAY(),WB201&lt;&gt;""),"OVERDUE",IF(AND(E201&lt;&gt;"",H201&lt;&gt;""),"OPEN","Do not type here"))))))</f>
        <v>CLOSED</v>
      </c>
      <c r="M201" s="242" t="str">
        <f ca="1">IF(G201="",IF(E201&gt;=TODAY(),"OK","Retard"),IF(E201&lt;G201,"Retard","OK"))</f>
        <v>Retard</v>
      </c>
    </row>
    <row r="202" spans="1:13" ht="60" customHeight="1" x14ac:dyDescent="0.25">
      <c r="A202" s="117" t="s">
        <v>407</v>
      </c>
      <c r="B202" s="117" t="s">
        <v>471</v>
      </c>
      <c r="C202" s="117" t="s">
        <v>204</v>
      </c>
      <c r="D202" s="120">
        <v>43006</v>
      </c>
      <c r="E202" s="120"/>
      <c r="F202" s="118">
        <v>43084</v>
      </c>
      <c r="G202" s="120">
        <v>43151</v>
      </c>
      <c r="H202" s="118" t="s">
        <v>189</v>
      </c>
      <c r="I202" s="118" t="s">
        <v>189</v>
      </c>
      <c r="J202" s="118" t="s">
        <v>189</v>
      </c>
      <c r="K202" s="118" t="s">
        <v>189</v>
      </c>
      <c r="L202" s="119" t="str">
        <f ca="1">IF(K202&lt;&gt;"","CLOSED",(IF(E202="",IF(D202="","Do not type here","Waiting for action plan"),(IF(AND(E202&lt;TODAY(),WB202&lt;&gt;""),"OVERDUE",IF(AND(E202&lt;&gt;"",H202&lt;&gt;""),"OPEN","Do not type here"))))))</f>
        <v>CLOSED</v>
      </c>
      <c r="M202" s="242" t="str">
        <f ca="1">IF(G202="",IF(E202&gt;=TODAY(),"OK","Retard"),IF(E202&lt;G202,"Retard","OK"))</f>
        <v>Retard</v>
      </c>
    </row>
    <row r="203" spans="1:13" ht="60" customHeight="1" x14ac:dyDescent="0.25">
      <c r="A203" s="117" t="s">
        <v>407</v>
      </c>
      <c r="B203" s="117" t="s">
        <v>726</v>
      </c>
      <c r="C203" s="117" t="s">
        <v>204</v>
      </c>
      <c r="D203" s="120">
        <v>43455</v>
      </c>
      <c r="E203" s="120"/>
      <c r="F203" s="118"/>
      <c r="G203" s="120">
        <v>45006</v>
      </c>
      <c r="H203" s="118"/>
      <c r="I203" s="118"/>
      <c r="J203" s="118"/>
      <c r="K203" s="118" t="s">
        <v>402</v>
      </c>
      <c r="L203" s="119" t="str">
        <f ca="1">IF(K203&lt;&gt;"","CLOSED",(IF(E203="",IF(D203="","Do not type here","Waiting for action plan"),(IF(AND(E203&lt;TODAY(),WB203&lt;&gt;""),"OVERDUE",IF(AND(E203&lt;&gt;"",H203&lt;&gt;""),"OPEN","Do not type here"))))))</f>
        <v>CLOSED</v>
      </c>
      <c r="M203" s="242" t="str">
        <f ca="1">IF(G203="",IF(E203&gt;=TODAY(),"OK","Retard"),IF(E203&lt;G203,"Retard","OK"))</f>
        <v>Retard</v>
      </c>
    </row>
    <row r="204" spans="1:13" ht="60" customHeight="1" x14ac:dyDescent="0.25">
      <c r="A204" s="117" t="s">
        <v>407</v>
      </c>
      <c r="B204" s="117" t="s">
        <v>728</v>
      </c>
      <c r="C204" s="117" t="s">
        <v>204</v>
      </c>
      <c r="D204" s="120">
        <v>43455</v>
      </c>
      <c r="E204" s="120"/>
      <c r="F204" s="118"/>
      <c r="G204" s="120">
        <v>45006</v>
      </c>
      <c r="H204" s="118"/>
      <c r="I204" s="118"/>
      <c r="J204" s="118"/>
      <c r="K204" s="118" t="s">
        <v>402</v>
      </c>
      <c r="L204" s="119" t="str">
        <f ca="1">IF(K204&lt;&gt;"","CLOSED",(IF(E204="",IF(D204="","Do not type here","Waiting for action plan"),(IF(AND(E204&lt;TODAY(),WB204&lt;&gt;""),"OVERDUE",IF(AND(E204&lt;&gt;"",H204&lt;&gt;""),"OPEN","Do not type here"))))))</f>
        <v>CLOSED</v>
      </c>
      <c r="M204" s="242" t="str">
        <f ca="1">IF(G204="",IF(E204&gt;=TODAY(),"OK","Retard"),IF(E204&lt;G204,"Retard","OK"))</f>
        <v>Retard</v>
      </c>
    </row>
    <row r="205" spans="1:13" ht="60" customHeight="1" x14ac:dyDescent="0.25">
      <c r="A205" s="117" t="s">
        <v>407</v>
      </c>
      <c r="B205" s="117" t="s">
        <v>731</v>
      </c>
      <c r="C205" s="117" t="s">
        <v>287</v>
      </c>
      <c r="D205" s="120">
        <v>43455</v>
      </c>
      <c r="E205" s="120"/>
      <c r="F205" s="118"/>
      <c r="G205" s="120">
        <v>45006</v>
      </c>
      <c r="H205" s="118"/>
      <c r="I205" s="118"/>
      <c r="J205" s="118"/>
      <c r="K205" s="118" t="s">
        <v>402</v>
      </c>
      <c r="L205" s="119" t="str">
        <f ca="1">IF(K205&lt;&gt;"","CLOSED",(IF(E205="",IF(D205="","Do not type here","Waiting for action plan"),(IF(AND(E205&lt;TODAY(),WB205&lt;&gt;""),"OVERDUE",IF(AND(E205&lt;&gt;"",H205&lt;&gt;""),"OPEN","Do not type here"))))))</f>
        <v>CLOSED</v>
      </c>
      <c r="M205" s="242" t="str">
        <f ca="1">IF(G205="",IF(E205&gt;=TODAY(),"OK","Retard"),IF(E205&lt;G205,"Retard","OK"))</f>
        <v>Retard</v>
      </c>
    </row>
    <row r="206" spans="1:13" ht="60" customHeight="1" x14ac:dyDescent="0.25">
      <c r="A206" s="190" t="s">
        <v>408</v>
      </c>
      <c r="B206" s="190" t="s">
        <v>472</v>
      </c>
      <c r="C206" s="117" t="s">
        <v>204</v>
      </c>
      <c r="D206" s="243">
        <v>43671</v>
      </c>
      <c r="E206" s="243">
        <v>43739</v>
      </c>
      <c r="F206" s="243"/>
      <c r="G206" s="243">
        <v>43815</v>
      </c>
      <c r="H206" s="181" t="s">
        <v>189</v>
      </c>
      <c r="I206" s="181" t="s">
        <v>189</v>
      </c>
      <c r="J206" s="181" t="s">
        <v>189</v>
      </c>
      <c r="K206" s="181" t="s">
        <v>189</v>
      </c>
      <c r="L206" s="119" t="str">
        <f ca="1">IF(K206&lt;&gt;"","CLOSED",(IF(E206="",IF(D206="","Do not type here","Waiting for action plan"),(IF(AND(E206&lt;TODAY(),WB206&lt;&gt;""),"OVERDUE",IF(AND(E206&lt;&gt;"",H206&lt;&gt;""),"OPEN","Do not type here"))))))</f>
        <v>CLOSED</v>
      </c>
      <c r="M206" s="242" t="str">
        <f ca="1">IF(G206="",IF(E206&gt;=TODAY(),"OK","Retard"),IF(E206&lt;G206,"Retard","OK"))</f>
        <v>Retard</v>
      </c>
    </row>
    <row r="207" spans="1:13" ht="60" customHeight="1" x14ac:dyDescent="0.25">
      <c r="A207" s="190" t="s">
        <v>408</v>
      </c>
      <c r="B207" s="117" t="s">
        <v>473</v>
      </c>
      <c r="C207" s="117" t="s">
        <v>403</v>
      </c>
      <c r="D207" s="120">
        <v>43707</v>
      </c>
      <c r="E207" s="120">
        <v>44188</v>
      </c>
      <c r="F207" s="120"/>
      <c r="G207" s="120">
        <v>44225</v>
      </c>
      <c r="H207" s="118" t="s">
        <v>402</v>
      </c>
      <c r="I207" s="118" t="s">
        <v>402</v>
      </c>
      <c r="J207" s="118" t="s">
        <v>402</v>
      </c>
      <c r="K207" s="118" t="s">
        <v>402</v>
      </c>
      <c r="L207" s="119" t="str">
        <f ca="1">IF(K207&lt;&gt;"","CLOSED",(IF(E207="",IF(D207="","Do not type here","Waiting for action plan"),(IF(AND(E207&lt;TODAY(),WB207&lt;&gt;""),"OVERDUE",IF(AND(E207&lt;&gt;"",H207&lt;&gt;""),"OPEN","Do not type here"))))))</f>
        <v>CLOSED</v>
      </c>
      <c r="M207" s="242" t="str">
        <f ca="1">IF(G207="",IF(E207&gt;=TODAY(),"OK","Retard"),IF(E207&lt;G207,"Retard","OK"))</f>
        <v>Retard</v>
      </c>
    </row>
    <row r="208" spans="1:13" ht="60" customHeight="1" x14ac:dyDescent="0.25">
      <c r="A208" s="190" t="s">
        <v>408</v>
      </c>
      <c r="B208" s="117" t="s">
        <v>475</v>
      </c>
      <c r="C208" s="117" t="s">
        <v>204</v>
      </c>
      <c r="D208" s="120">
        <v>43707</v>
      </c>
      <c r="E208" s="202">
        <v>44469</v>
      </c>
      <c r="F208" s="120"/>
      <c r="G208" s="120"/>
      <c r="H208" s="118" t="s">
        <v>402</v>
      </c>
      <c r="I208" s="118"/>
      <c r="J208" s="118"/>
      <c r="K208" s="118"/>
      <c r="L208" s="119" t="str">
        <f ca="1">IF(K208&lt;&gt;"","CLOSED",(IF(E208="",IF(D208="","Do not type here","Waiting for action plan"),(IF(AND(E208&lt;TODAY(),WB208&lt;&gt;""),"OVERDUE",IF(AND(E208&lt;&gt;"",H208&lt;&gt;""),"OPEN","Do not type here"))))))</f>
        <v>OPEN</v>
      </c>
      <c r="M208" s="242" t="str">
        <f ca="1">IF(G208="",IF(E208&gt;=TODAY(),"OK","Retard"),IF(E208&lt;G208,"Retard","OK"))</f>
        <v>Retard</v>
      </c>
    </row>
    <row r="209" spans="1:13" ht="60" customHeight="1" x14ac:dyDescent="0.25">
      <c r="A209" s="190" t="s">
        <v>408</v>
      </c>
      <c r="B209" s="117" t="s">
        <v>474</v>
      </c>
      <c r="C209" s="117" t="s">
        <v>204</v>
      </c>
      <c r="D209" s="120">
        <v>43707</v>
      </c>
      <c r="E209" s="202">
        <v>44469</v>
      </c>
      <c r="F209" s="120"/>
      <c r="G209" s="120">
        <v>45092</v>
      </c>
      <c r="H209" s="118" t="s">
        <v>402</v>
      </c>
      <c r="I209" s="118" t="s">
        <v>189</v>
      </c>
      <c r="J209" s="118" t="s">
        <v>189</v>
      </c>
      <c r="K209" s="118" t="s">
        <v>189</v>
      </c>
      <c r="L209" s="119" t="str">
        <f ca="1">IF(K209&lt;&gt;"","CLOSED",(IF(E209="",IF(D209="","Do not type here","Waiting for action plan"),(IF(AND(E209&lt;TODAY(),WB209&lt;&gt;""),"OVERDUE",IF(AND(E209&lt;&gt;"",H209&lt;&gt;""),"OPEN","Do not type here"))))))</f>
        <v>CLOSED</v>
      </c>
      <c r="M209" s="242" t="str">
        <f ca="1">IF(G209="",IF(E209&gt;=TODAY(),"OK","Retard"),IF(E209&lt;G209,"Retard","OK"))</f>
        <v>Retard</v>
      </c>
    </row>
    <row r="210" spans="1:13" ht="60" customHeight="1" x14ac:dyDescent="0.25">
      <c r="A210" s="190" t="s">
        <v>408</v>
      </c>
      <c r="B210" s="117" t="s">
        <v>476</v>
      </c>
      <c r="C210" s="117" t="s">
        <v>230</v>
      </c>
      <c r="D210" s="120">
        <v>43707</v>
      </c>
      <c r="E210" s="202">
        <v>44469</v>
      </c>
      <c r="F210" s="120"/>
      <c r="G210" s="120"/>
      <c r="H210" s="118" t="s">
        <v>402</v>
      </c>
      <c r="I210" s="118"/>
      <c r="J210" s="118"/>
      <c r="K210" s="118"/>
      <c r="L210" s="119" t="str">
        <f ca="1">IF(K210&lt;&gt;"","CLOSED",(IF(E210="",IF(D210="","Do not type here","Waiting for action plan"),(IF(AND(E210&lt;TODAY(),WB210&lt;&gt;""),"OVERDUE",IF(AND(E210&lt;&gt;"",H210&lt;&gt;""),"OPEN","Do not type here"))))))</f>
        <v>OPEN</v>
      </c>
      <c r="M210" s="242" t="str">
        <f ca="1">IF(G210="",IF(E210&gt;=TODAY(),"OK","Retard"),IF(E210&lt;G210,"Retard","OK"))</f>
        <v>Retard</v>
      </c>
    </row>
    <row r="211" spans="1:13" ht="60" customHeight="1" x14ac:dyDescent="0.25">
      <c r="A211" s="117" t="s">
        <v>408</v>
      </c>
      <c r="B211" s="117" t="s">
        <v>477</v>
      </c>
      <c r="C211" s="117" t="s">
        <v>204</v>
      </c>
      <c r="D211" s="120">
        <v>43707</v>
      </c>
      <c r="E211" s="202">
        <v>44469</v>
      </c>
      <c r="F211" s="120"/>
      <c r="G211" s="120"/>
      <c r="H211" s="118" t="s">
        <v>402</v>
      </c>
      <c r="I211" s="118"/>
      <c r="J211" s="118"/>
      <c r="K211" s="118"/>
      <c r="L211" s="119" t="str">
        <f ca="1">IF(K211&lt;&gt;"","CLOSED",(IF(E211="",IF(D211="","Do not type here","Waiting for action plan"),(IF(AND(E211&lt;TODAY(),WB211&lt;&gt;""),"OVERDUE",IF(AND(E211&lt;&gt;"",H211&lt;&gt;""),"OPEN","Do not type here"))))))</f>
        <v>OPEN</v>
      </c>
      <c r="M211" s="242" t="str">
        <f ca="1">IF(G211="",IF(E211&gt;=TODAY(),"OK","Retard"),IF(E211&lt;G211,"Retard","OK"))</f>
        <v>Retard</v>
      </c>
    </row>
    <row r="212" spans="1:13" ht="60" customHeight="1" x14ac:dyDescent="0.25">
      <c r="A212" s="117" t="s">
        <v>408</v>
      </c>
      <c r="B212" s="117" t="s">
        <v>478</v>
      </c>
      <c r="C212" s="117" t="s">
        <v>204</v>
      </c>
      <c r="D212" s="120">
        <v>43707</v>
      </c>
      <c r="E212" s="202">
        <v>44469</v>
      </c>
      <c r="F212" s="120"/>
      <c r="G212" s="120"/>
      <c r="H212" s="118" t="s">
        <v>402</v>
      </c>
      <c r="I212" s="118" t="s">
        <v>402</v>
      </c>
      <c r="J212" s="118"/>
      <c r="K212" s="118"/>
      <c r="L212" s="119" t="str">
        <f ca="1">IF(K212&lt;&gt;"","CLOSED",(IF(E212="",IF(D212="","Do not type here","Waiting for action plan"),(IF(AND(E212&lt;TODAY(),WB212&lt;&gt;""),"OVERDUE",IF(AND(E212&lt;&gt;"",H212&lt;&gt;""),"OPEN","Do not type here"))))))</f>
        <v>OPEN</v>
      </c>
      <c r="M212" s="242" t="str">
        <f ca="1">IF(G212="",IF(E212&gt;=TODAY(),"OK","Retard"),IF(E212&lt;G212,"Retard","OK"))</f>
        <v>Retard</v>
      </c>
    </row>
    <row r="213" spans="1:13" ht="60" customHeight="1" x14ac:dyDescent="0.25">
      <c r="A213" s="117" t="s">
        <v>408</v>
      </c>
      <c r="B213" s="117" t="s">
        <v>479</v>
      </c>
      <c r="C213" s="117" t="s">
        <v>230</v>
      </c>
      <c r="D213" s="120">
        <v>43707</v>
      </c>
      <c r="E213" s="202">
        <v>44227</v>
      </c>
      <c r="F213" s="120"/>
      <c r="G213" s="120">
        <v>44232</v>
      </c>
      <c r="H213" s="118" t="s">
        <v>402</v>
      </c>
      <c r="I213" s="118" t="s">
        <v>402</v>
      </c>
      <c r="J213" s="118" t="s">
        <v>402</v>
      </c>
      <c r="K213" s="118" t="s">
        <v>402</v>
      </c>
      <c r="L213" s="119" t="str">
        <f ca="1">IF(K213&lt;&gt;"","CLOSED",(IF(E213="",IF(D213="","Do not type here","Waiting for action plan"),(IF(AND(E213&lt;TODAY(),WB213&lt;&gt;""),"OVERDUE",IF(AND(E213&lt;&gt;"",H213&lt;&gt;""),"OPEN","Do not type here"))))))</f>
        <v>CLOSED</v>
      </c>
      <c r="M213" s="242" t="str">
        <f ca="1">IF(G213="",IF(E213&gt;=TODAY(),"OK","Retard"),IF(E213&lt;G213,"Retard","OK"))</f>
        <v>Retard</v>
      </c>
    </row>
    <row r="214" spans="1:13" ht="60" customHeight="1" x14ac:dyDescent="0.25">
      <c r="A214" s="117" t="s">
        <v>408</v>
      </c>
      <c r="B214" s="117" t="s">
        <v>480</v>
      </c>
      <c r="C214" s="117" t="s">
        <v>403</v>
      </c>
      <c r="D214" s="120">
        <v>43707</v>
      </c>
      <c r="E214" s="202">
        <v>44227</v>
      </c>
      <c r="F214" s="120"/>
      <c r="G214" s="120">
        <v>44187</v>
      </c>
      <c r="H214" s="118" t="s">
        <v>402</v>
      </c>
      <c r="I214" s="118" t="s">
        <v>402</v>
      </c>
      <c r="J214" s="118" t="s">
        <v>402</v>
      </c>
      <c r="K214" s="118" t="s">
        <v>402</v>
      </c>
      <c r="L214" s="119" t="str">
        <f ca="1">IF(K214&lt;&gt;"","CLOSED",(IF(E214="",IF(D214="","Do not type here","Waiting for action plan"),(IF(AND(E214&lt;TODAY(),WB214&lt;&gt;""),"OVERDUE",IF(AND(E214&lt;&gt;"",H214&lt;&gt;""),"OPEN","Do not type here"))))))</f>
        <v>CLOSED</v>
      </c>
      <c r="M214" s="242" t="str">
        <f ca="1">IF(G214="",IF(E214&gt;=TODAY(),"OK","Retard"),IF(E214&lt;G214,"Retard","OK"))</f>
        <v>OK</v>
      </c>
    </row>
    <row r="215" spans="1:13" ht="60" customHeight="1" x14ac:dyDescent="0.25">
      <c r="A215" s="117" t="s">
        <v>408</v>
      </c>
      <c r="B215" s="117" t="s">
        <v>481</v>
      </c>
      <c r="C215" s="117" t="s">
        <v>403</v>
      </c>
      <c r="D215" s="120">
        <v>43707</v>
      </c>
      <c r="E215" s="202">
        <v>44227</v>
      </c>
      <c r="F215" s="120"/>
      <c r="G215" s="120">
        <v>44230</v>
      </c>
      <c r="H215" s="118" t="s">
        <v>402</v>
      </c>
      <c r="I215" s="118" t="s">
        <v>402</v>
      </c>
      <c r="J215" s="118" t="s">
        <v>402</v>
      </c>
      <c r="K215" s="118" t="s">
        <v>402</v>
      </c>
      <c r="L215" s="119" t="str">
        <f ca="1">IF(K215&lt;&gt;"","CLOSED",(IF(E215="",IF(D215="","Do not type here","Waiting for action plan"),(IF(AND(E215&lt;TODAY(),WB215&lt;&gt;""),"OVERDUE",IF(AND(E215&lt;&gt;"",H215&lt;&gt;""),"OPEN","Do not type here"))))))</f>
        <v>CLOSED</v>
      </c>
      <c r="M215" s="242" t="str">
        <f ca="1">IF(G215="",IF(E215&gt;=TODAY(),"OK","Retard"),IF(E215&lt;G215,"Retard","OK"))</f>
        <v>Retard</v>
      </c>
    </row>
    <row r="216" spans="1:13" ht="60" customHeight="1" x14ac:dyDescent="0.25">
      <c r="A216" s="117" t="s">
        <v>408</v>
      </c>
      <c r="B216" s="117" t="s">
        <v>482</v>
      </c>
      <c r="C216" s="117" t="s">
        <v>403</v>
      </c>
      <c r="D216" s="120">
        <v>43707</v>
      </c>
      <c r="E216" s="202">
        <v>44498</v>
      </c>
      <c r="F216" s="120"/>
      <c r="G216" s="120"/>
      <c r="H216" s="118" t="s">
        <v>402</v>
      </c>
      <c r="I216" s="118"/>
      <c r="J216" s="118"/>
      <c r="K216" s="118"/>
      <c r="L216" s="119" t="str">
        <f ca="1">IF(K216&lt;&gt;"","CLOSED",(IF(E216="",IF(D216="","Do not type here","Waiting for action plan"),(IF(AND(E216&lt;TODAY(),WB216&lt;&gt;""),"OVERDUE",IF(AND(E216&lt;&gt;"",H216&lt;&gt;""),"OPEN","Do not type here"))))))</f>
        <v>OPEN</v>
      </c>
      <c r="M216" s="242" t="str">
        <f ca="1">IF(G216="",IF(E216&gt;=TODAY(),"OK","Retard"),IF(E216&lt;G216,"Retard","OK"))</f>
        <v>Retard</v>
      </c>
    </row>
    <row r="217" spans="1:13" ht="60" customHeight="1" x14ac:dyDescent="0.25">
      <c r="A217" s="117" t="s">
        <v>408</v>
      </c>
      <c r="B217" s="117" t="s">
        <v>483</v>
      </c>
      <c r="C217" s="117" t="s">
        <v>204</v>
      </c>
      <c r="D217" s="120">
        <v>43707</v>
      </c>
      <c r="E217" s="202">
        <v>44498</v>
      </c>
      <c r="F217" s="120"/>
      <c r="G217" s="120"/>
      <c r="H217" s="118" t="s">
        <v>402</v>
      </c>
      <c r="I217" s="118" t="s">
        <v>402</v>
      </c>
      <c r="J217" s="118"/>
      <c r="K217" s="118"/>
      <c r="L217" s="119" t="str">
        <f ca="1">IF(K217&lt;&gt;"","CLOSED",(IF(E217="",IF(D217="","Do not type here","Waiting for action plan"),(IF(AND(E217&lt;TODAY(),WB217&lt;&gt;""),"OVERDUE",IF(AND(E217&lt;&gt;"",H217&lt;&gt;""),"OPEN","Do not type here"))))))</f>
        <v>OPEN</v>
      </c>
      <c r="M217" s="242" t="str">
        <f ca="1">IF(G217="",IF(E217&gt;=TODAY(),"OK","Retard"),IF(E217&lt;G217,"Retard","OK"))</f>
        <v>Retard</v>
      </c>
    </row>
    <row r="218" spans="1:13" ht="60" customHeight="1" x14ac:dyDescent="0.25">
      <c r="A218" s="117" t="s">
        <v>408</v>
      </c>
      <c r="B218" s="117" t="s">
        <v>484</v>
      </c>
      <c r="C218" s="117" t="s">
        <v>204</v>
      </c>
      <c r="D218" s="120">
        <v>43704</v>
      </c>
      <c r="E218" s="202">
        <v>43718</v>
      </c>
      <c r="F218" s="120"/>
      <c r="G218" s="120">
        <v>43718</v>
      </c>
      <c r="H218" s="118" t="s">
        <v>402</v>
      </c>
      <c r="I218" s="118" t="s">
        <v>402</v>
      </c>
      <c r="J218" s="118" t="s">
        <v>402</v>
      </c>
      <c r="K218" s="118" t="s">
        <v>402</v>
      </c>
      <c r="L218" s="119" t="str">
        <f ca="1">IF(K218&lt;&gt;"","CLOSED",(IF(E218="",IF(D218="","Do not type here","Waiting for action plan"),(IF(AND(E218&lt;TODAY(),WB218&lt;&gt;""),"OVERDUE",IF(AND(E218&lt;&gt;"",H218&lt;&gt;""),"OPEN","Do not type here"))))))</f>
        <v>CLOSED</v>
      </c>
      <c r="M218" s="242" t="str">
        <f ca="1">IF(G218="",IF(E218&gt;=TODAY(),"OK","Retard"),IF(E218&lt;G218,"Retard","OK"))</f>
        <v>OK</v>
      </c>
    </row>
    <row r="219" spans="1:13" ht="60" customHeight="1" x14ac:dyDescent="0.25">
      <c r="A219" s="117" t="s">
        <v>408</v>
      </c>
      <c r="B219" s="117" t="s">
        <v>485</v>
      </c>
      <c r="C219" s="117" t="s">
        <v>403</v>
      </c>
      <c r="D219" s="120">
        <v>43704</v>
      </c>
      <c r="E219" s="120"/>
      <c r="F219" s="120"/>
      <c r="G219" s="120">
        <v>44435</v>
      </c>
      <c r="H219" s="118" t="s">
        <v>402</v>
      </c>
      <c r="I219" s="118" t="s">
        <v>402</v>
      </c>
      <c r="J219" s="118" t="s">
        <v>402</v>
      </c>
      <c r="K219" s="118" t="s">
        <v>402</v>
      </c>
      <c r="L219" s="119" t="str">
        <f ca="1">IF(K219&lt;&gt;"","CLOSED",(IF(E219="",IF(D219="","Do not type here","Waiting for action plan"),(IF(AND(E219&lt;TODAY(),WB219&lt;&gt;""),"OVERDUE",IF(AND(E219&lt;&gt;"",H219&lt;&gt;""),"OPEN","Do not type here"))))))</f>
        <v>CLOSED</v>
      </c>
      <c r="M219" s="242" t="str">
        <f ca="1">IF(G219="",IF(E219&gt;=TODAY(),"OK","Retard"),IF(E219&lt;G219,"Retard","OK"))</f>
        <v>Retard</v>
      </c>
    </row>
    <row r="220" spans="1:13" ht="60" customHeight="1" x14ac:dyDescent="0.25">
      <c r="A220" s="117" t="s">
        <v>408</v>
      </c>
      <c r="B220" s="117" t="s">
        <v>486</v>
      </c>
      <c r="C220" s="117" t="s">
        <v>403</v>
      </c>
      <c r="D220" s="120">
        <v>43704</v>
      </c>
      <c r="E220" s="120"/>
      <c r="F220" s="120"/>
      <c r="G220" s="120">
        <v>44435</v>
      </c>
      <c r="H220" s="118" t="s">
        <v>402</v>
      </c>
      <c r="I220" s="118" t="s">
        <v>402</v>
      </c>
      <c r="J220" s="118" t="s">
        <v>402</v>
      </c>
      <c r="K220" s="118" t="s">
        <v>402</v>
      </c>
      <c r="L220" s="119" t="str">
        <f ca="1">IF(K220&lt;&gt;"","CLOSED",(IF(E220="",IF(D220="","Do not type here","Waiting for action plan"),(IF(AND(E220&lt;TODAY(),WB220&lt;&gt;""),"OVERDUE",IF(AND(E220&lt;&gt;"",H220&lt;&gt;""),"OPEN","Do not type here"))))))</f>
        <v>CLOSED</v>
      </c>
      <c r="M220" s="242" t="str">
        <f ca="1">IF(G220="",IF(E220&gt;=TODAY(),"OK","Retard"),IF(E220&lt;G220,"Retard","OK"))</f>
        <v>Retard</v>
      </c>
    </row>
    <row r="221" spans="1:13" ht="60" customHeight="1" x14ac:dyDescent="0.25">
      <c r="A221" s="117" t="s">
        <v>408</v>
      </c>
      <c r="B221" s="117" t="s">
        <v>487</v>
      </c>
      <c r="C221" s="117" t="s">
        <v>204</v>
      </c>
      <c r="D221" s="120">
        <v>43704</v>
      </c>
      <c r="E221" s="120"/>
      <c r="F221" s="120"/>
      <c r="G221" s="120">
        <v>44435</v>
      </c>
      <c r="H221" s="118" t="s">
        <v>402</v>
      </c>
      <c r="I221" s="118" t="s">
        <v>402</v>
      </c>
      <c r="J221" s="118" t="s">
        <v>402</v>
      </c>
      <c r="K221" s="118" t="s">
        <v>402</v>
      </c>
      <c r="L221" s="119" t="str">
        <f ca="1">IF(K221&lt;&gt;"","CLOSED",(IF(E221="",IF(D221="","Do not type here","Waiting for action plan"),(IF(AND(E221&lt;TODAY(),WB221&lt;&gt;""),"OVERDUE",IF(AND(E221&lt;&gt;"",H221&lt;&gt;""),"OPEN","Do not type here"))))))</f>
        <v>CLOSED</v>
      </c>
      <c r="M221" s="242" t="str">
        <f ca="1">IF(G221="",IF(E221&gt;=TODAY(),"OK","Retard"),IF(E221&lt;G221,"Retard","OK"))</f>
        <v>Retard</v>
      </c>
    </row>
    <row r="222" spans="1:13" ht="60" customHeight="1" x14ac:dyDescent="0.25">
      <c r="A222" s="117" t="s">
        <v>408</v>
      </c>
      <c r="B222" s="117" t="s">
        <v>488</v>
      </c>
      <c r="C222" s="117" t="s">
        <v>204</v>
      </c>
      <c r="D222" s="120">
        <v>43704</v>
      </c>
      <c r="E222" s="120">
        <v>43738</v>
      </c>
      <c r="F222" s="120"/>
      <c r="G222" s="120">
        <v>44435</v>
      </c>
      <c r="H222" s="118" t="s">
        <v>402</v>
      </c>
      <c r="I222" s="118" t="s">
        <v>402</v>
      </c>
      <c r="J222" s="118" t="s">
        <v>402</v>
      </c>
      <c r="K222" s="118" t="s">
        <v>402</v>
      </c>
      <c r="L222" s="119" t="str">
        <f ca="1">IF(K222&lt;&gt;"","CLOSED",(IF(E222="",IF(D222="","Do not type here","Waiting for action plan"),(IF(AND(E222&lt;TODAY(),WB222&lt;&gt;""),"OVERDUE",IF(AND(E222&lt;&gt;"",H222&lt;&gt;""),"OPEN","Do not type here"))))))</f>
        <v>CLOSED</v>
      </c>
      <c r="M222" s="242" t="str">
        <f ca="1">IF(G222="",IF(E222&gt;=TODAY(),"OK","Retard"),IF(E222&lt;G222,"Retard","OK"))</f>
        <v>Retard</v>
      </c>
    </row>
    <row r="223" spans="1:13" ht="60" customHeight="1" x14ac:dyDescent="0.25">
      <c r="A223" s="117" t="s">
        <v>408</v>
      </c>
      <c r="B223" s="117" t="s">
        <v>489</v>
      </c>
      <c r="C223" s="117" t="s">
        <v>204</v>
      </c>
      <c r="D223" s="120">
        <v>43704</v>
      </c>
      <c r="E223" s="120">
        <v>43814</v>
      </c>
      <c r="F223" s="120"/>
      <c r="G223" s="120">
        <v>44435</v>
      </c>
      <c r="H223" s="118" t="s">
        <v>402</v>
      </c>
      <c r="I223" s="118" t="s">
        <v>402</v>
      </c>
      <c r="J223" s="118" t="s">
        <v>402</v>
      </c>
      <c r="K223" s="118" t="s">
        <v>402</v>
      </c>
      <c r="L223" s="119" t="str">
        <f ca="1">IF(K223&lt;&gt;"","CLOSED",(IF(E223="",IF(D223="","Do not type here","Waiting for action plan"),(IF(AND(E223&lt;TODAY(),WB223&lt;&gt;""),"OVERDUE",IF(AND(E223&lt;&gt;"",H223&lt;&gt;""),"OPEN","Do not type here"))))))</f>
        <v>CLOSED</v>
      </c>
      <c r="M223" s="242" t="str">
        <f ca="1">IF(G223="",IF(E223&gt;=TODAY(),"OK","Retard"),IF(E223&lt;G223,"Retard","OK"))</f>
        <v>Retard</v>
      </c>
    </row>
    <row r="224" spans="1:13" ht="60" customHeight="1" x14ac:dyDescent="0.25">
      <c r="A224" s="117" t="s">
        <v>408</v>
      </c>
      <c r="B224" s="117" t="s">
        <v>490</v>
      </c>
      <c r="C224" s="117" t="s">
        <v>403</v>
      </c>
      <c r="D224" s="120">
        <v>43705</v>
      </c>
      <c r="E224" s="120">
        <v>43845</v>
      </c>
      <c r="F224" s="120">
        <v>43845</v>
      </c>
      <c r="G224" s="120">
        <v>43845</v>
      </c>
      <c r="H224" s="118" t="s">
        <v>402</v>
      </c>
      <c r="I224" s="118" t="s">
        <v>402</v>
      </c>
      <c r="J224" s="118" t="s">
        <v>402</v>
      </c>
      <c r="K224" s="118" t="s">
        <v>402</v>
      </c>
      <c r="L224" s="119" t="str">
        <f ca="1">IF(K224&lt;&gt;"","CLOSED",(IF(E224="",IF(D224="","Do not type here","Waiting for action plan"),(IF(AND(E224&lt;TODAY(),WB224&lt;&gt;""),"OVERDUE",IF(AND(E224&lt;&gt;"",H224&lt;&gt;""),"OPEN","Do not type here"))))))</f>
        <v>CLOSED</v>
      </c>
      <c r="M224" s="242" t="str">
        <f ca="1">IF(G224="",IF(E224&gt;=TODAY(),"OK","Retard"),IF(E224&lt;G224,"Retard","OK"))</f>
        <v>OK</v>
      </c>
    </row>
    <row r="225" spans="1:13" ht="60" customHeight="1" x14ac:dyDescent="0.25">
      <c r="A225" s="117" t="s">
        <v>408</v>
      </c>
      <c r="B225" s="117" t="s">
        <v>491</v>
      </c>
      <c r="C225" s="117" t="s">
        <v>204</v>
      </c>
      <c r="D225" s="120">
        <v>43705</v>
      </c>
      <c r="E225" s="120">
        <v>43845</v>
      </c>
      <c r="F225" s="120">
        <v>43845</v>
      </c>
      <c r="G225" s="120">
        <v>43845</v>
      </c>
      <c r="H225" s="118" t="s">
        <v>402</v>
      </c>
      <c r="I225" s="118" t="s">
        <v>402</v>
      </c>
      <c r="J225" s="118" t="s">
        <v>402</v>
      </c>
      <c r="K225" s="118" t="s">
        <v>402</v>
      </c>
      <c r="L225" s="119" t="str">
        <f ca="1">IF(K225&lt;&gt;"","CLOSED",(IF(E225="",IF(D225="","Do not type here","Waiting for action plan"),(IF(AND(E225&lt;TODAY(),WB225&lt;&gt;""),"OVERDUE",IF(AND(E225&lt;&gt;"",H225&lt;&gt;""),"OPEN","Do not type here"))))))</f>
        <v>CLOSED</v>
      </c>
      <c r="M225" s="242" t="str">
        <f ca="1">IF(G225="",IF(E225&gt;=TODAY(),"OK","Retard"),IF(E225&lt;G225,"Retard","OK"))</f>
        <v>OK</v>
      </c>
    </row>
    <row r="226" spans="1:13" ht="60" customHeight="1" x14ac:dyDescent="0.25">
      <c r="A226" s="117" t="s">
        <v>408</v>
      </c>
      <c r="B226" s="117" t="s">
        <v>492</v>
      </c>
      <c r="C226" s="117" t="s">
        <v>403</v>
      </c>
      <c r="D226" s="120">
        <v>43705</v>
      </c>
      <c r="E226" s="120">
        <v>43845</v>
      </c>
      <c r="F226" s="120">
        <v>43845</v>
      </c>
      <c r="G226" s="120">
        <v>43845</v>
      </c>
      <c r="H226" s="118" t="s">
        <v>402</v>
      </c>
      <c r="I226" s="118" t="s">
        <v>402</v>
      </c>
      <c r="J226" s="118" t="s">
        <v>402</v>
      </c>
      <c r="K226" s="118" t="s">
        <v>402</v>
      </c>
      <c r="L226" s="119" t="str">
        <f ca="1">IF(K226&lt;&gt;"","CLOSED",(IF(E226="",IF(D226="","Do not type here","Waiting for action plan"),(IF(AND(E226&lt;TODAY(),WB226&lt;&gt;""),"OVERDUE",IF(AND(E226&lt;&gt;"",H226&lt;&gt;""),"OPEN","Do not type here"))))))</f>
        <v>CLOSED</v>
      </c>
      <c r="M226" s="242" t="str">
        <f ca="1">IF(G226="",IF(E226&gt;=TODAY(),"OK","Retard"),IF(E226&lt;G226,"Retard","OK"))</f>
        <v>OK</v>
      </c>
    </row>
    <row r="227" spans="1:13" ht="60" customHeight="1" x14ac:dyDescent="0.25">
      <c r="A227" s="117" t="s">
        <v>408</v>
      </c>
      <c r="B227" s="117" t="s">
        <v>493</v>
      </c>
      <c r="C227" s="117" t="s">
        <v>403</v>
      </c>
      <c r="D227" s="120">
        <v>43727</v>
      </c>
      <c r="E227" s="120">
        <v>43922</v>
      </c>
      <c r="F227" s="120"/>
      <c r="G227" s="120">
        <v>44439</v>
      </c>
      <c r="H227" s="118" t="s">
        <v>402</v>
      </c>
      <c r="I227" s="118" t="s">
        <v>402</v>
      </c>
      <c r="J227" s="118" t="s">
        <v>402</v>
      </c>
      <c r="K227" s="118" t="s">
        <v>402</v>
      </c>
      <c r="L227" s="119" t="str">
        <f ca="1">IF(K227&lt;&gt;"","CLOSED",(IF(E227="",IF(D227="","Do not type here","Waiting for action plan"),(IF(AND(E227&lt;TODAY(),WB227&lt;&gt;""),"OVERDUE",IF(AND(E227&lt;&gt;"",H227&lt;&gt;""),"OPEN","Do not type here"))))))</f>
        <v>CLOSED</v>
      </c>
      <c r="M227" s="242" t="str">
        <f ca="1">IF(G227="",IF(E227&gt;=TODAY(),"OK","Retard"),IF(E227&lt;G227,"Retard","OK"))</f>
        <v>Retard</v>
      </c>
    </row>
    <row r="228" spans="1:13" ht="60" customHeight="1" x14ac:dyDescent="0.25">
      <c r="A228" s="117" t="s">
        <v>408</v>
      </c>
      <c r="B228" s="117" t="s">
        <v>494</v>
      </c>
      <c r="C228" s="117" t="s">
        <v>403</v>
      </c>
      <c r="D228" s="120">
        <v>43727</v>
      </c>
      <c r="E228" s="120">
        <v>43800</v>
      </c>
      <c r="F228" s="120"/>
      <c r="G228" s="120">
        <v>44596</v>
      </c>
      <c r="H228" s="118" t="s">
        <v>402</v>
      </c>
      <c r="I228" s="118" t="s">
        <v>402</v>
      </c>
      <c r="J228" s="118" t="s">
        <v>402</v>
      </c>
      <c r="K228" s="118" t="s">
        <v>402</v>
      </c>
      <c r="L228" s="119" t="str">
        <f ca="1">IF(K228&lt;&gt;"","CLOSED",(IF(E228="",IF(D228="","Do not type here","Waiting for action plan"),(IF(AND(E228&lt;TODAY(),WB228&lt;&gt;""),"OVERDUE",IF(AND(E228&lt;&gt;"",H228&lt;&gt;""),"OPEN","Do not type here"))))))</f>
        <v>CLOSED</v>
      </c>
      <c r="M228" s="242" t="str">
        <f ca="1">IF(G228="",IF(E228&gt;=TODAY(),"OK","Retard"),IF(E228&lt;G228,"Retard","OK"))</f>
        <v>Retard</v>
      </c>
    </row>
    <row r="229" spans="1:13" ht="60" customHeight="1" x14ac:dyDescent="0.25">
      <c r="A229" s="117" t="s">
        <v>408</v>
      </c>
      <c r="B229" s="117" t="s">
        <v>495</v>
      </c>
      <c r="C229" s="117" t="s">
        <v>204</v>
      </c>
      <c r="D229" s="120">
        <v>43727</v>
      </c>
      <c r="E229" s="120">
        <v>43831</v>
      </c>
      <c r="F229" s="120"/>
      <c r="G229" s="120">
        <v>44439</v>
      </c>
      <c r="H229" s="118" t="s">
        <v>402</v>
      </c>
      <c r="I229" s="118" t="s">
        <v>402</v>
      </c>
      <c r="J229" s="118" t="s">
        <v>402</v>
      </c>
      <c r="K229" s="118" t="s">
        <v>402</v>
      </c>
      <c r="L229" s="119" t="str">
        <f ca="1">IF(K229&lt;&gt;"","CLOSED",(IF(E229="",IF(D229="","Do not type here","Waiting for action plan"),(IF(AND(E229&lt;TODAY(),WB229&lt;&gt;""),"OVERDUE",IF(AND(E229&lt;&gt;"",H229&lt;&gt;""),"OPEN","Do not type here"))))))</f>
        <v>CLOSED</v>
      </c>
      <c r="M229" s="242" t="str">
        <f ca="1">IF(G229="",IF(E229&gt;=TODAY(),"OK","Retard"),IF(E229&lt;G229,"Retard","OK"))</f>
        <v>Retard</v>
      </c>
    </row>
    <row r="230" spans="1:13" ht="60" customHeight="1" x14ac:dyDescent="0.25">
      <c r="A230" s="117" t="s">
        <v>408</v>
      </c>
      <c r="B230" s="117" t="s">
        <v>496</v>
      </c>
      <c r="C230" s="117" t="s">
        <v>403</v>
      </c>
      <c r="D230" s="120">
        <v>43727</v>
      </c>
      <c r="E230" s="120">
        <v>43784</v>
      </c>
      <c r="F230" s="120">
        <v>43784</v>
      </c>
      <c r="G230" s="120">
        <v>44439</v>
      </c>
      <c r="H230" s="118" t="s">
        <v>402</v>
      </c>
      <c r="I230" s="118" t="s">
        <v>402</v>
      </c>
      <c r="J230" s="118" t="s">
        <v>402</v>
      </c>
      <c r="K230" s="118" t="s">
        <v>402</v>
      </c>
      <c r="L230" s="119" t="str">
        <f ca="1">IF(K230&lt;&gt;"","CLOSED",(IF(E230="",IF(D230="","Do not type here","Waiting for action plan"),(IF(AND(E230&lt;TODAY(),WB230&lt;&gt;""),"OVERDUE",IF(AND(E230&lt;&gt;"",H230&lt;&gt;""),"OPEN","Do not type here"))))))</f>
        <v>CLOSED</v>
      </c>
      <c r="M230" s="242" t="str">
        <f ca="1">IF(G230="",IF(E230&gt;=TODAY(),"OK","Retard"),IF(E230&lt;G230,"Retard","OK"))</f>
        <v>Retard</v>
      </c>
    </row>
    <row r="231" spans="1:13" ht="60" customHeight="1" x14ac:dyDescent="0.25">
      <c r="A231" s="117" t="s">
        <v>408</v>
      </c>
      <c r="B231" s="117" t="s">
        <v>497</v>
      </c>
      <c r="C231" s="117" t="s">
        <v>403</v>
      </c>
      <c r="D231" s="120">
        <v>43727</v>
      </c>
      <c r="E231" s="120">
        <v>43770</v>
      </c>
      <c r="F231" s="120">
        <v>43770</v>
      </c>
      <c r="G231" s="120">
        <v>44439</v>
      </c>
      <c r="H231" s="118" t="s">
        <v>402</v>
      </c>
      <c r="I231" s="118" t="s">
        <v>402</v>
      </c>
      <c r="J231" s="118" t="s">
        <v>402</v>
      </c>
      <c r="K231" s="118" t="s">
        <v>402</v>
      </c>
      <c r="L231" s="119" t="str">
        <f ca="1">IF(K231&lt;&gt;"","CLOSED",(IF(E231="",IF(D231="","Do not type here","Waiting for action plan"),(IF(AND(E231&lt;TODAY(),WB231&lt;&gt;""),"OVERDUE",IF(AND(E231&lt;&gt;"",H231&lt;&gt;""),"OPEN","Do not type here"))))))</f>
        <v>CLOSED</v>
      </c>
      <c r="M231" s="242" t="str">
        <f ca="1">IF(G231="",IF(E231&gt;=TODAY(),"OK","Retard"),IF(E231&lt;G231,"Retard","OK"))</f>
        <v>Retard</v>
      </c>
    </row>
    <row r="232" spans="1:13" ht="60" customHeight="1" x14ac:dyDescent="0.25">
      <c r="A232" s="117" t="s">
        <v>408</v>
      </c>
      <c r="B232" s="117" t="s">
        <v>498</v>
      </c>
      <c r="C232" s="117" t="s">
        <v>403</v>
      </c>
      <c r="D232" s="120">
        <v>43727</v>
      </c>
      <c r="E232" s="120">
        <v>43727</v>
      </c>
      <c r="F232" s="120">
        <v>43727</v>
      </c>
      <c r="G232" s="120">
        <v>44439</v>
      </c>
      <c r="H232" s="118" t="s">
        <v>402</v>
      </c>
      <c r="I232" s="118" t="s">
        <v>402</v>
      </c>
      <c r="J232" s="118" t="s">
        <v>402</v>
      </c>
      <c r="K232" s="118" t="s">
        <v>402</v>
      </c>
      <c r="L232" s="119" t="str">
        <f ca="1">IF(K232&lt;&gt;"","CLOSED",(IF(E232="",IF(D232="","Do not type here","Waiting for action plan"),(IF(AND(E232&lt;TODAY(),WB232&lt;&gt;""),"OVERDUE",IF(AND(E232&lt;&gt;"",H232&lt;&gt;""),"OPEN","Do not type here"))))))</f>
        <v>CLOSED</v>
      </c>
      <c r="M232" s="242" t="str">
        <f ca="1">IF(G232="",IF(E232&gt;=TODAY(),"OK","Retard"),IF(E232&lt;G232,"Retard","OK"))</f>
        <v>Retard</v>
      </c>
    </row>
    <row r="233" spans="1:13" ht="60" customHeight="1" x14ac:dyDescent="0.25">
      <c r="A233" s="117" t="s">
        <v>408</v>
      </c>
      <c r="B233" s="117" t="s">
        <v>499</v>
      </c>
      <c r="C233" s="117" t="s">
        <v>204</v>
      </c>
      <c r="D233" s="120">
        <v>43707</v>
      </c>
      <c r="E233" s="120"/>
      <c r="F233" s="120"/>
      <c r="G233" s="120">
        <v>44796</v>
      </c>
      <c r="H233" s="118" t="s">
        <v>402</v>
      </c>
      <c r="I233" s="118" t="s">
        <v>402</v>
      </c>
      <c r="J233" s="118" t="s">
        <v>402</v>
      </c>
      <c r="K233" s="118" t="s">
        <v>402</v>
      </c>
      <c r="L233" s="119" t="str">
        <f ca="1">IF(K233&lt;&gt;"","CLOSED",(IF(E233="",IF(D233="","Do not type here","Waiting for action plan"),(IF(AND(E233&lt;TODAY(),WB233&lt;&gt;""),"OVERDUE",IF(AND(E233&lt;&gt;"",H233&lt;&gt;""),"OPEN","Do not type here"))))))</f>
        <v>CLOSED</v>
      </c>
      <c r="M233" s="242" t="str">
        <f ca="1">IF(G233="",IF(E233&gt;=TODAY(),"OK","Retard"),IF(E233&lt;G233,"Retard","OK"))</f>
        <v>Retard</v>
      </c>
    </row>
    <row r="234" spans="1:13" ht="60" customHeight="1" x14ac:dyDescent="0.25">
      <c r="A234" s="117" t="s">
        <v>408</v>
      </c>
      <c r="B234" s="117" t="s">
        <v>501</v>
      </c>
      <c r="C234" s="117" t="s">
        <v>204</v>
      </c>
      <c r="D234" s="120">
        <v>43705</v>
      </c>
      <c r="E234" s="120">
        <v>43808</v>
      </c>
      <c r="F234" s="120">
        <v>43808</v>
      </c>
      <c r="G234" s="120">
        <v>43728</v>
      </c>
      <c r="H234" s="118" t="s">
        <v>402</v>
      </c>
      <c r="I234" s="118" t="s">
        <v>402</v>
      </c>
      <c r="J234" s="118" t="s">
        <v>402</v>
      </c>
      <c r="K234" s="118" t="s">
        <v>402</v>
      </c>
      <c r="L234" s="119" t="str">
        <f ca="1">IF(K234&lt;&gt;"","CLOSED",(IF(E234="",IF(D234="","Do not type here","Waiting for action plan"),(IF(AND(E234&lt;TODAY(),WB234&lt;&gt;""),"OVERDUE",IF(AND(E234&lt;&gt;"",H234&lt;&gt;""),"OPEN","Do not type here"))))))</f>
        <v>CLOSED</v>
      </c>
      <c r="M234" s="242" t="str">
        <f ca="1">IF(G234="",IF(E234&gt;=TODAY(),"OK","Retard"),IF(E234&lt;G234,"Retard","OK"))</f>
        <v>OK</v>
      </c>
    </row>
    <row r="235" spans="1:13" ht="60" customHeight="1" x14ac:dyDescent="0.25">
      <c r="A235" s="117" t="s">
        <v>408</v>
      </c>
      <c r="B235" s="117" t="s">
        <v>502</v>
      </c>
      <c r="C235" s="117" t="s">
        <v>403</v>
      </c>
      <c r="D235" s="120">
        <v>43705</v>
      </c>
      <c r="E235" s="120">
        <v>43815</v>
      </c>
      <c r="F235" s="120">
        <v>43815</v>
      </c>
      <c r="G235" s="120">
        <v>43728</v>
      </c>
      <c r="H235" s="118" t="s">
        <v>402</v>
      </c>
      <c r="I235" s="118" t="s">
        <v>402</v>
      </c>
      <c r="J235" s="118" t="s">
        <v>402</v>
      </c>
      <c r="K235" s="118" t="s">
        <v>402</v>
      </c>
      <c r="L235" s="119" t="str">
        <f ca="1">IF(K235&lt;&gt;"","CLOSED",(IF(E235="",IF(D235="","Do not type here","Waiting for action plan"),(IF(AND(E235&lt;TODAY(),WB235&lt;&gt;""),"OVERDUE",IF(AND(E235&lt;&gt;"",H235&lt;&gt;""),"OPEN","Do not type here"))))))</f>
        <v>CLOSED</v>
      </c>
      <c r="M235" s="242" t="str">
        <f ca="1">IF(G235="",IF(E235&gt;=TODAY(),"OK","Retard"),IF(E235&lt;G235,"Retard","OK"))</f>
        <v>OK</v>
      </c>
    </row>
    <row r="236" spans="1:13" ht="60" customHeight="1" x14ac:dyDescent="0.25">
      <c r="A236" s="117" t="s">
        <v>408</v>
      </c>
      <c r="B236" s="117" t="s">
        <v>679</v>
      </c>
      <c r="C236" s="117" t="s">
        <v>403</v>
      </c>
      <c r="D236" s="120">
        <v>43817</v>
      </c>
      <c r="E236" s="120"/>
      <c r="F236" s="120"/>
      <c r="G236" s="120">
        <v>44242</v>
      </c>
      <c r="H236" s="118" t="s">
        <v>402</v>
      </c>
      <c r="I236" s="118" t="s">
        <v>402</v>
      </c>
      <c r="J236" s="118" t="s">
        <v>402</v>
      </c>
      <c r="K236" s="118" t="s">
        <v>402</v>
      </c>
      <c r="L236" s="119" t="str">
        <f ca="1">IF(K236&lt;&gt;"","CLOSED",(IF(E236="",IF(D236="","Do not type here","Waiting for action plan"),(IF(AND(E236&lt;TODAY(),WB236&lt;&gt;""),"OVERDUE",IF(AND(E236&lt;&gt;"",H236&lt;&gt;""),"OPEN","Do not type here"))))))</f>
        <v>CLOSED</v>
      </c>
      <c r="M236" s="242" t="str">
        <f ca="1">IF(G236="",IF(E236&gt;=TODAY(),"OK","Retard"),IF(E236&lt;G236,"Retard","OK"))</f>
        <v>Retard</v>
      </c>
    </row>
    <row r="237" spans="1:13" ht="60" customHeight="1" x14ac:dyDescent="0.25">
      <c r="A237" s="117" t="s">
        <v>408</v>
      </c>
      <c r="B237" s="117" t="s">
        <v>690</v>
      </c>
      <c r="C237" s="117" t="s">
        <v>403</v>
      </c>
      <c r="D237" s="120">
        <v>43817</v>
      </c>
      <c r="E237" s="120"/>
      <c r="F237" s="120"/>
      <c r="G237" s="120">
        <v>44242</v>
      </c>
      <c r="H237" s="118" t="s">
        <v>402</v>
      </c>
      <c r="I237" s="118" t="s">
        <v>402</v>
      </c>
      <c r="J237" s="118" t="s">
        <v>402</v>
      </c>
      <c r="K237" s="118" t="s">
        <v>402</v>
      </c>
      <c r="L237" s="119" t="str">
        <f ca="1">IF(K237&lt;&gt;"","CLOSED",(IF(E237="",IF(D237="","Do not type here","Waiting for action plan"),(IF(AND(E237&lt;TODAY(),WB237&lt;&gt;""),"OVERDUE",IF(AND(E237&lt;&gt;"",H237&lt;&gt;""),"OPEN","Do not type here"))))))</f>
        <v>CLOSED</v>
      </c>
      <c r="M237" s="242" t="str">
        <f ca="1">IF(G237="",IF(E237&gt;=TODAY(),"OK","Retard"),IF(E237&lt;G237,"Retard","OK"))</f>
        <v>Retard</v>
      </c>
    </row>
    <row r="238" spans="1:13" ht="60" customHeight="1" x14ac:dyDescent="0.25">
      <c r="A238" s="117" t="s">
        <v>408</v>
      </c>
      <c r="B238" s="117" t="s">
        <v>681</v>
      </c>
      <c r="C238" s="117" t="s">
        <v>403</v>
      </c>
      <c r="D238" s="120">
        <v>43817</v>
      </c>
      <c r="E238" s="120"/>
      <c r="F238" s="120"/>
      <c r="G238" s="120">
        <v>44242</v>
      </c>
      <c r="H238" s="118" t="s">
        <v>402</v>
      </c>
      <c r="I238" s="118" t="s">
        <v>402</v>
      </c>
      <c r="J238" s="118" t="s">
        <v>402</v>
      </c>
      <c r="K238" s="118" t="s">
        <v>402</v>
      </c>
      <c r="L238" s="119" t="str">
        <f ca="1">IF(K238&lt;&gt;"","CLOSED",(IF(E238="",IF(D238="","Do not type here","Waiting for action plan"),(IF(AND(E238&lt;TODAY(),WB238&lt;&gt;""),"OVERDUE",IF(AND(E238&lt;&gt;"",H238&lt;&gt;""),"OPEN","Do not type here"))))))</f>
        <v>CLOSED</v>
      </c>
      <c r="M238" s="242" t="str">
        <f ca="1">IF(G238="",IF(E238&gt;=TODAY(),"OK","Retard"),IF(E238&lt;G238,"Retard","OK"))</f>
        <v>Retard</v>
      </c>
    </row>
    <row r="239" spans="1:13" ht="60" customHeight="1" x14ac:dyDescent="0.25">
      <c r="A239" s="117" t="s">
        <v>408</v>
      </c>
      <c r="B239" s="117" t="s">
        <v>682</v>
      </c>
      <c r="C239" s="117" t="s">
        <v>403</v>
      </c>
      <c r="D239" s="120">
        <v>43817</v>
      </c>
      <c r="E239" s="120"/>
      <c r="F239" s="120"/>
      <c r="G239" s="120">
        <v>44242</v>
      </c>
      <c r="H239" s="118" t="s">
        <v>402</v>
      </c>
      <c r="I239" s="118" t="s">
        <v>402</v>
      </c>
      <c r="J239" s="118" t="s">
        <v>402</v>
      </c>
      <c r="K239" s="118" t="s">
        <v>402</v>
      </c>
      <c r="L239" s="119" t="str">
        <f ca="1">IF(K239&lt;&gt;"","CLOSED",(IF(E239="",IF(D239="","Do not type here","Waiting for action plan"),(IF(AND(E239&lt;TODAY(),WB239&lt;&gt;""),"OVERDUE",IF(AND(E239&lt;&gt;"",H239&lt;&gt;""),"OPEN","Do not type here"))))))</f>
        <v>CLOSED</v>
      </c>
      <c r="M239" s="242" t="str">
        <f ca="1">IF(G239="",IF(E239&gt;=TODAY(),"OK","Retard"),IF(E239&lt;G239,"Retard","OK"))</f>
        <v>Retard</v>
      </c>
    </row>
    <row r="240" spans="1:13" ht="60" customHeight="1" x14ac:dyDescent="0.25">
      <c r="A240" s="117" t="s">
        <v>408</v>
      </c>
      <c r="B240" s="117" t="s">
        <v>683</v>
      </c>
      <c r="C240" s="117" t="s">
        <v>403</v>
      </c>
      <c r="D240" s="120">
        <v>43817</v>
      </c>
      <c r="E240" s="120"/>
      <c r="F240" s="120"/>
      <c r="G240" s="120">
        <v>44242</v>
      </c>
      <c r="H240" s="118" t="s">
        <v>402</v>
      </c>
      <c r="I240" s="118" t="s">
        <v>402</v>
      </c>
      <c r="J240" s="118" t="s">
        <v>402</v>
      </c>
      <c r="K240" s="118" t="s">
        <v>402</v>
      </c>
      <c r="L240" s="119" t="str">
        <f ca="1">IF(K240&lt;&gt;"","CLOSED",(IF(E240="",IF(D240="","Do not type here","Waiting for action plan"),(IF(AND(E240&lt;TODAY(),WB240&lt;&gt;""),"OVERDUE",IF(AND(E240&lt;&gt;"",H240&lt;&gt;""),"OPEN","Do not type here"))))))</f>
        <v>CLOSED</v>
      </c>
      <c r="M240" s="242" t="str">
        <f ca="1">IF(G240="",IF(E240&gt;=TODAY(),"OK","Retard"),IF(E240&lt;G240,"Retard","OK"))</f>
        <v>Retard</v>
      </c>
    </row>
    <row r="241" spans="1:13" ht="60" customHeight="1" x14ac:dyDescent="0.25">
      <c r="A241" s="117" t="s">
        <v>408</v>
      </c>
      <c r="B241" s="117" t="s">
        <v>684</v>
      </c>
      <c r="C241" s="117" t="s">
        <v>403</v>
      </c>
      <c r="D241" s="120">
        <v>43817</v>
      </c>
      <c r="E241" s="120"/>
      <c r="F241" s="120"/>
      <c r="G241" s="120">
        <v>44242</v>
      </c>
      <c r="H241" s="118" t="s">
        <v>402</v>
      </c>
      <c r="I241" s="118" t="s">
        <v>402</v>
      </c>
      <c r="J241" s="118" t="s">
        <v>402</v>
      </c>
      <c r="K241" s="118" t="s">
        <v>402</v>
      </c>
      <c r="L241" s="119" t="str">
        <f ca="1">IF(K241&lt;&gt;"","CLOSED",(IF(E241="",IF(D241="","Do not type here","Waiting for action plan"),(IF(AND(E241&lt;TODAY(),WB241&lt;&gt;""),"OVERDUE",IF(AND(E241&lt;&gt;"",H241&lt;&gt;""),"OPEN","Do not type here"))))))</f>
        <v>CLOSED</v>
      </c>
      <c r="M241" s="242" t="str">
        <f ca="1">IF(G241="",IF(E241&gt;=TODAY(),"OK","Retard"),IF(E241&lt;G241,"Retard","OK"))</f>
        <v>Retard</v>
      </c>
    </row>
    <row r="242" spans="1:13" ht="60" customHeight="1" x14ac:dyDescent="0.25">
      <c r="A242" s="117" t="s">
        <v>408</v>
      </c>
      <c r="B242" s="117" t="s">
        <v>685</v>
      </c>
      <c r="C242" s="117" t="s">
        <v>403</v>
      </c>
      <c r="D242" s="120">
        <v>43817</v>
      </c>
      <c r="E242" s="120"/>
      <c r="F242" s="120"/>
      <c r="G242" s="120">
        <v>44242</v>
      </c>
      <c r="H242" s="118" t="s">
        <v>402</v>
      </c>
      <c r="I242" s="118" t="s">
        <v>402</v>
      </c>
      <c r="J242" s="118" t="s">
        <v>402</v>
      </c>
      <c r="K242" s="118" t="s">
        <v>402</v>
      </c>
      <c r="L242" s="119" t="str">
        <f ca="1">IF(K242&lt;&gt;"","CLOSED",(IF(E242="",IF(D242="","Do not type here","Waiting for action plan"),(IF(AND(E242&lt;TODAY(),WB242&lt;&gt;""),"OVERDUE",IF(AND(E242&lt;&gt;"",H242&lt;&gt;""),"OPEN","Do not type here"))))))</f>
        <v>CLOSED</v>
      </c>
      <c r="M242" s="242" t="str">
        <f ca="1">IF(G242="",IF(E242&gt;=TODAY(),"OK","Retard"),IF(E242&lt;G242,"Retard","OK"))</f>
        <v>Retard</v>
      </c>
    </row>
    <row r="243" spans="1:13" ht="60" customHeight="1" x14ac:dyDescent="0.25">
      <c r="A243" s="117" t="s">
        <v>408</v>
      </c>
      <c r="B243" s="117" t="s">
        <v>686</v>
      </c>
      <c r="C243" s="117" t="s">
        <v>403</v>
      </c>
      <c r="D243" s="120">
        <v>43817</v>
      </c>
      <c r="E243" s="120"/>
      <c r="F243" s="120"/>
      <c r="G243" s="120">
        <v>44242</v>
      </c>
      <c r="H243" s="118" t="s">
        <v>402</v>
      </c>
      <c r="I243" s="118" t="s">
        <v>402</v>
      </c>
      <c r="J243" s="118" t="s">
        <v>402</v>
      </c>
      <c r="K243" s="118" t="s">
        <v>402</v>
      </c>
      <c r="L243" s="119" t="str">
        <f ca="1">IF(K243&lt;&gt;"","CLOSED",(IF(E243="",IF(D243="","Do not type here","Waiting for action plan"),(IF(AND(E243&lt;TODAY(),WB243&lt;&gt;""),"OVERDUE",IF(AND(E243&lt;&gt;"",H243&lt;&gt;""),"OPEN","Do not type here"))))))</f>
        <v>CLOSED</v>
      </c>
      <c r="M243" s="242" t="str">
        <f ca="1">IF(G243="",IF(E243&gt;=TODAY(),"OK","Retard"),IF(E243&lt;G243,"Retard","OK"))</f>
        <v>Retard</v>
      </c>
    </row>
    <row r="244" spans="1:13" ht="60" customHeight="1" x14ac:dyDescent="0.25">
      <c r="A244" s="117" t="s">
        <v>408</v>
      </c>
      <c r="B244" s="117" t="s">
        <v>687</v>
      </c>
      <c r="C244" s="117" t="s">
        <v>403</v>
      </c>
      <c r="D244" s="120">
        <v>43817</v>
      </c>
      <c r="E244" s="120"/>
      <c r="F244" s="120"/>
      <c r="G244" s="120">
        <v>44242</v>
      </c>
      <c r="H244" s="118" t="s">
        <v>402</v>
      </c>
      <c r="I244" s="118" t="s">
        <v>402</v>
      </c>
      <c r="J244" s="118" t="s">
        <v>402</v>
      </c>
      <c r="K244" s="118" t="s">
        <v>402</v>
      </c>
      <c r="L244" s="119" t="str">
        <f ca="1">IF(K244&lt;&gt;"","CLOSED",(IF(E244="",IF(D244="","Do not type here","Waiting for action plan"),(IF(AND(E244&lt;TODAY(),WB244&lt;&gt;""),"OVERDUE",IF(AND(E244&lt;&gt;"",H244&lt;&gt;""),"OPEN","Do not type here"))))))</f>
        <v>CLOSED</v>
      </c>
      <c r="M244" s="242" t="str">
        <f ca="1">IF(G244="",IF(E244&gt;=TODAY(),"OK","Retard"),IF(E244&lt;G244,"Retard","OK"))</f>
        <v>Retard</v>
      </c>
    </row>
    <row r="245" spans="1:13" ht="60" customHeight="1" x14ac:dyDescent="0.25">
      <c r="A245" s="117" t="s">
        <v>408</v>
      </c>
      <c r="B245" s="117" t="s">
        <v>688</v>
      </c>
      <c r="C245" s="117" t="s">
        <v>403</v>
      </c>
      <c r="D245" s="120">
        <v>43817</v>
      </c>
      <c r="E245" s="120"/>
      <c r="F245" s="120"/>
      <c r="G245" s="120">
        <v>44242</v>
      </c>
      <c r="H245" s="118" t="s">
        <v>402</v>
      </c>
      <c r="I245" s="118" t="s">
        <v>402</v>
      </c>
      <c r="J245" s="118" t="s">
        <v>402</v>
      </c>
      <c r="K245" s="118" t="s">
        <v>402</v>
      </c>
      <c r="L245" s="119" t="str">
        <f ca="1">IF(K245&lt;&gt;"","CLOSED",(IF(E245="",IF(D245="","Do not type here","Waiting for action plan"),(IF(AND(E245&lt;TODAY(),WB245&lt;&gt;""),"OVERDUE",IF(AND(E245&lt;&gt;"",H245&lt;&gt;""),"OPEN","Do not type here"))))))</f>
        <v>CLOSED</v>
      </c>
      <c r="M245" s="242" t="str">
        <f ca="1">IF(G245="",IF(E245&gt;=TODAY(),"OK","Retard"),IF(E245&lt;G245,"Retard","OK"))</f>
        <v>Retard</v>
      </c>
    </row>
    <row r="246" spans="1:13" ht="60" customHeight="1" x14ac:dyDescent="0.25">
      <c r="A246" s="117" t="s">
        <v>408</v>
      </c>
      <c r="B246" s="117" t="s">
        <v>689</v>
      </c>
      <c r="C246" s="117" t="s">
        <v>403</v>
      </c>
      <c r="D246" s="120">
        <v>43817</v>
      </c>
      <c r="E246" s="120"/>
      <c r="F246" s="120"/>
      <c r="G246" s="120">
        <v>44242</v>
      </c>
      <c r="H246" s="118" t="s">
        <v>402</v>
      </c>
      <c r="I246" s="118" t="s">
        <v>402</v>
      </c>
      <c r="J246" s="118" t="s">
        <v>402</v>
      </c>
      <c r="K246" s="118" t="s">
        <v>402</v>
      </c>
      <c r="L246" s="119" t="str">
        <f ca="1">IF(K246&lt;&gt;"","CLOSED",(IF(E246="",IF(D246="","Do not type here","Waiting for action plan"),(IF(AND(E246&lt;TODAY(),WB246&lt;&gt;""),"OVERDUE",IF(AND(E246&lt;&gt;"",H246&lt;&gt;""),"OPEN","Do not type here"))))))</f>
        <v>CLOSED</v>
      </c>
      <c r="M246" s="242" t="str">
        <f ca="1">IF(G246="",IF(E246&gt;=TODAY(),"OK","Retard"),IF(E246&lt;G246,"Retard","OK"))</f>
        <v>Retard</v>
      </c>
    </row>
    <row r="247" spans="1:13" ht="60" customHeight="1" x14ac:dyDescent="0.25">
      <c r="A247" s="117" t="s">
        <v>408</v>
      </c>
      <c r="B247" s="117" t="s">
        <v>680</v>
      </c>
      <c r="C247" s="117" t="s">
        <v>403</v>
      </c>
      <c r="D247" s="120">
        <v>43817</v>
      </c>
      <c r="E247" s="120"/>
      <c r="F247" s="120"/>
      <c r="G247" s="120">
        <v>44242</v>
      </c>
      <c r="H247" s="118" t="s">
        <v>402</v>
      </c>
      <c r="I247" s="118" t="s">
        <v>402</v>
      </c>
      <c r="J247" s="118" t="s">
        <v>402</v>
      </c>
      <c r="K247" s="118" t="s">
        <v>402</v>
      </c>
      <c r="L247" s="119" t="str">
        <f ca="1">IF(K247&lt;&gt;"","CLOSED",(IF(E247="",IF(D247="","Do not type here","Waiting for action plan"),(IF(AND(E247&lt;TODAY(),WB247&lt;&gt;""),"OVERDUE",IF(AND(E247&lt;&gt;"",H247&lt;&gt;""),"OPEN","Do not type here"))))))</f>
        <v>CLOSED</v>
      </c>
      <c r="M247" s="242" t="str">
        <f ca="1">IF(G247="",IF(E247&gt;=TODAY(),"OK","Retard"),IF(E247&lt;G247,"Retard","OK"))</f>
        <v>Retard</v>
      </c>
    </row>
    <row r="248" spans="1:13" ht="60" customHeight="1" x14ac:dyDescent="0.25">
      <c r="A248" s="117" t="s">
        <v>408</v>
      </c>
      <c r="B248" s="117" t="s">
        <v>503</v>
      </c>
      <c r="C248" s="117" t="s">
        <v>403</v>
      </c>
      <c r="D248" s="120">
        <v>43719</v>
      </c>
      <c r="E248" s="120">
        <v>43738</v>
      </c>
      <c r="F248" s="120">
        <v>43738</v>
      </c>
      <c r="G248" s="120">
        <v>43728</v>
      </c>
      <c r="H248" s="118" t="s">
        <v>402</v>
      </c>
      <c r="I248" s="118" t="s">
        <v>402</v>
      </c>
      <c r="J248" s="118" t="s">
        <v>402</v>
      </c>
      <c r="K248" s="118" t="s">
        <v>402</v>
      </c>
      <c r="L248" s="119" t="str">
        <f ca="1">IF(K248&lt;&gt;"","CLOSED",(IF(E248="",IF(D248="","Do not type here","Waiting for action plan"),(IF(AND(E248&lt;TODAY(),WB248&lt;&gt;""),"OVERDUE",IF(AND(E248&lt;&gt;"",H248&lt;&gt;""),"OPEN","Do not type here"))))))</f>
        <v>CLOSED</v>
      </c>
      <c r="M248" s="242" t="str">
        <f ca="1">IF(G248="",IF(E248&gt;=TODAY(),"OK","Retard"),IF(E248&lt;G248,"Retard","OK"))</f>
        <v>OK</v>
      </c>
    </row>
    <row r="249" spans="1:13" ht="60" customHeight="1" x14ac:dyDescent="0.25">
      <c r="A249" s="117" t="s">
        <v>408</v>
      </c>
      <c r="B249" s="117" t="s">
        <v>504</v>
      </c>
      <c r="C249" s="117" t="s">
        <v>403</v>
      </c>
      <c r="D249" s="120">
        <v>43719</v>
      </c>
      <c r="E249" s="120">
        <v>43800</v>
      </c>
      <c r="F249" s="120">
        <v>43800</v>
      </c>
      <c r="G249" s="120">
        <v>43728</v>
      </c>
      <c r="H249" s="118" t="s">
        <v>402</v>
      </c>
      <c r="I249" s="118" t="s">
        <v>402</v>
      </c>
      <c r="J249" s="118" t="s">
        <v>402</v>
      </c>
      <c r="K249" s="118" t="s">
        <v>402</v>
      </c>
      <c r="L249" s="119" t="str">
        <f ca="1">IF(K249&lt;&gt;"","CLOSED",(IF(E249="",IF(D249="","Do not type here","Waiting for action plan"),(IF(AND(E249&lt;TODAY(),WB249&lt;&gt;""),"OVERDUE",IF(AND(E249&lt;&gt;"",H249&lt;&gt;""),"OPEN","Do not type here"))))))</f>
        <v>CLOSED</v>
      </c>
      <c r="M249" s="242" t="str">
        <f ca="1">IF(G249="",IF(E249&gt;=TODAY(),"OK","Retard"),IF(E249&lt;G249,"Retard","OK"))</f>
        <v>OK</v>
      </c>
    </row>
    <row r="250" spans="1:13" ht="60" customHeight="1" x14ac:dyDescent="0.25">
      <c r="A250" s="117" t="s">
        <v>408</v>
      </c>
      <c r="B250" s="117" t="s">
        <v>505</v>
      </c>
      <c r="C250" s="117" t="s">
        <v>403</v>
      </c>
      <c r="D250" s="120">
        <v>43719</v>
      </c>
      <c r="E250" s="120">
        <v>43728</v>
      </c>
      <c r="F250" s="120">
        <v>43728</v>
      </c>
      <c r="G250" s="120">
        <v>43728</v>
      </c>
      <c r="H250" s="118" t="s">
        <v>402</v>
      </c>
      <c r="I250" s="118" t="s">
        <v>402</v>
      </c>
      <c r="J250" s="118" t="s">
        <v>402</v>
      </c>
      <c r="K250" s="118" t="s">
        <v>402</v>
      </c>
      <c r="L250" s="119" t="str">
        <f ca="1">IF(K250&lt;&gt;"","CLOSED",(IF(E250="",IF(D250="","Do not type here","Waiting for action plan"),(IF(AND(E250&lt;TODAY(),WB250&lt;&gt;""),"OVERDUE",IF(AND(E250&lt;&gt;"",H250&lt;&gt;""),"OPEN","Do not type here"))))))</f>
        <v>CLOSED</v>
      </c>
      <c r="M250" s="242" t="str">
        <f ca="1">IF(G250="",IF(E250&gt;=TODAY(),"OK","Retard"),IF(E250&lt;G250,"Retard","OK"))</f>
        <v>OK</v>
      </c>
    </row>
    <row r="251" spans="1:13" ht="60" customHeight="1" x14ac:dyDescent="0.25">
      <c r="A251" s="117" t="s">
        <v>408</v>
      </c>
      <c r="B251" s="117" t="s">
        <v>506</v>
      </c>
      <c r="C251" s="117" t="s">
        <v>204</v>
      </c>
      <c r="D251" s="120">
        <v>43719</v>
      </c>
      <c r="E251" s="120">
        <v>43738</v>
      </c>
      <c r="F251" s="120">
        <v>43738</v>
      </c>
      <c r="G251" s="120">
        <v>43728</v>
      </c>
      <c r="H251" s="118" t="s">
        <v>402</v>
      </c>
      <c r="I251" s="118" t="s">
        <v>402</v>
      </c>
      <c r="J251" s="118" t="s">
        <v>402</v>
      </c>
      <c r="K251" s="118" t="s">
        <v>402</v>
      </c>
      <c r="L251" s="119" t="str">
        <f ca="1">IF(K251&lt;&gt;"","CLOSED",(IF(E251="",IF(D251="","Do not type here","Waiting for action plan"),(IF(AND(E251&lt;TODAY(),WB251&lt;&gt;""),"OVERDUE",IF(AND(E251&lt;&gt;"",H251&lt;&gt;""),"OPEN","Do not type here"))))))</f>
        <v>CLOSED</v>
      </c>
      <c r="M251" s="242" t="str">
        <f ca="1">IF(G251="",IF(E251&gt;=TODAY(),"OK","Retard"),IF(E251&lt;G251,"Retard","OK"))</f>
        <v>OK</v>
      </c>
    </row>
    <row r="252" spans="1:13" ht="60" customHeight="1" x14ac:dyDescent="0.25">
      <c r="A252" s="117" t="s">
        <v>408</v>
      </c>
      <c r="B252" s="117" t="s">
        <v>507</v>
      </c>
      <c r="C252" s="117" t="s">
        <v>403</v>
      </c>
      <c r="D252" s="120">
        <v>43719</v>
      </c>
      <c r="E252" s="120">
        <v>43738</v>
      </c>
      <c r="F252" s="120">
        <v>43738</v>
      </c>
      <c r="G252" s="120">
        <v>43728</v>
      </c>
      <c r="H252" s="118" t="s">
        <v>402</v>
      </c>
      <c r="I252" s="118" t="s">
        <v>402</v>
      </c>
      <c r="J252" s="118" t="s">
        <v>402</v>
      </c>
      <c r="K252" s="118" t="s">
        <v>402</v>
      </c>
      <c r="L252" s="119" t="str">
        <f ca="1">IF(K252&lt;&gt;"","CLOSED",(IF(E252="",IF(D252="","Do not type here","Waiting for action plan"),(IF(AND(E252&lt;TODAY(),WB252&lt;&gt;""),"OVERDUE",IF(AND(E252&lt;&gt;"",H252&lt;&gt;""),"OPEN","Do not type here"))))))</f>
        <v>CLOSED</v>
      </c>
      <c r="M252" s="242" t="str">
        <f ca="1">IF(G252="",IF(E252&gt;=TODAY(),"OK","Retard"),IF(E252&lt;G252,"Retard","OK"))</f>
        <v>OK</v>
      </c>
    </row>
    <row r="253" spans="1:13" ht="60" customHeight="1" x14ac:dyDescent="0.25">
      <c r="A253" s="117" t="s">
        <v>408</v>
      </c>
      <c r="B253" s="117" t="s">
        <v>508</v>
      </c>
      <c r="C253" s="117" t="s">
        <v>403</v>
      </c>
      <c r="D253" s="120">
        <v>43719</v>
      </c>
      <c r="E253" s="120">
        <v>43738</v>
      </c>
      <c r="F253" s="120">
        <v>43738</v>
      </c>
      <c r="G253" s="120">
        <v>43728</v>
      </c>
      <c r="H253" s="118" t="s">
        <v>402</v>
      </c>
      <c r="I253" s="118" t="s">
        <v>402</v>
      </c>
      <c r="J253" s="118" t="s">
        <v>402</v>
      </c>
      <c r="K253" s="118" t="s">
        <v>402</v>
      </c>
      <c r="L253" s="119" t="str">
        <f ca="1">IF(K253&lt;&gt;"","CLOSED",(IF(E253="",IF(D253="","Do not type here","Waiting for action plan"),(IF(AND(E253&lt;TODAY(),WB253&lt;&gt;""),"OVERDUE",IF(AND(E253&lt;&gt;"",H253&lt;&gt;""),"OPEN","Do not type here"))))))</f>
        <v>CLOSED</v>
      </c>
      <c r="M253" s="242" t="str">
        <f ca="1">IF(G253="",IF(E253&gt;=TODAY(),"OK","Retard"),IF(E253&lt;G253,"Retard","OK"))</f>
        <v>OK</v>
      </c>
    </row>
    <row r="254" spans="1:13" ht="60" customHeight="1" x14ac:dyDescent="0.25">
      <c r="A254" s="117" t="s">
        <v>408</v>
      </c>
      <c r="B254" s="117" t="s">
        <v>509</v>
      </c>
      <c r="C254" s="117" t="s">
        <v>204</v>
      </c>
      <c r="D254" s="120">
        <v>43720</v>
      </c>
      <c r="E254" s="120"/>
      <c r="F254" s="120"/>
      <c r="G254" s="120">
        <v>43822</v>
      </c>
      <c r="H254" s="118" t="s">
        <v>402</v>
      </c>
      <c r="I254" s="118" t="s">
        <v>402</v>
      </c>
      <c r="J254" s="118" t="s">
        <v>402</v>
      </c>
      <c r="K254" s="118" t="s">
        <v>402</v>
      </c>
      <c r="L254" s="119" t="str">
        <f ca="1">IF(K254&lt;&gt;"","CLOSED",(IF(E254="",IF(D254="","Do not type here","Waiting for action plan"),(IF(AND(E254&lt;TODAY(),WB254&lt;&gt;""),"OVERDUE",IF(AND(E254&lt;&gt;"",H254&lt;&gt;""),"OPEN","Do not type here"))))))</f>
        <v>CLOSED</v>
      </c>
      <c r="M254" s="242" t="str">
        <f ca="1">IF(G254="",IF(E254&gt;=TODAY(),"OK","Retard"),IF(E254&lt;G254,"Retard","OK"))</f>
        <v>Retard</v>
      </c>
    </row>
    <row r="255" spans="1:13" ht="60" customHeight="1" x14ac:dyDescent="0.25">
      <c r="A255" s="117" t="s">
        <v>408</v>
      </c>
      <c r="B255" s="117" t="s">
        <v>510</v>
      </c>
      <c r="C255" s="117" t="s">
        <v>403</v>
      </c>
      <c r="D255" s="120">
        <v>43720</v>
      </c>
      <c r="E255" s="120"/>
      <c r="F255" s="120"/>
      <c r="G255" s="120"/>
      <c r="H255" s="118" t="s">
        <v>402</v>
      </c>
      <c r="I255" s="118"/>
      <c r="J255" s="118"/>
      <c r="K255" s="118"/>
      <c r="L255" s="119" t="str">
        <f ca="1">IF(K255&lt;&gt;"","CLOSED",(IF(E255="",IF(D255="","Do not type here","Waiting for action plan"),(IF(AND(E255&lt;TODAY(),WB255&lt;&gt;""),"OVERDUE",IF(AND(E255&lt;&gt;"",H255&lt;&gt;""),"OPEN","Do not type here"))))))</f>
        <v>Waiting for action plan</v>
      </c>
      <c r="M255" s="242" t="str">
        <f ca="1">IF(G255="",IF(E255&gt;=TODAY(),"OK","Retard"),IF(E255&lt;G255,"Retard","OK"))</f>
        <v>Retard</v>
      </c>
    </row>
    <row r="256" spans="1:13" ht="60" customHeight="1" x14ac:dyDescent="0.25">
      <c r="A256" s="117" t="s">
        <v>408</v>
      </c>
      <c r="B256" s="117" t="s">
        <v>511</v>
      </c>
      <c r="C256" s="117" t="s">
        <v>403</v>
      </c>
      <c r="D256" s="120">
        <v>43720</v>
      </c>
      <c r="E256" s="120"/>
      <c r="F256" s="120"/>
      <c r="G256" s="120">
        <v>44432</v>
      </c>
      <c r="H256" s="118" t="s">
        <v>402</v>
      </c>
      <c r="I256" s="118" t="s">
        <v>402</v>
      </c>
      <c r="J256" s="118" t="s">
        <v>402</v>
      </c>
      <c r="K256" s="118" t="s">
        <v>402</v>
      </c>
      <c r="L256" s="119" t="str">
        <f ca="1">IF(K256&lt;&gt;"","CLOSED",(IF(E256="",IF(D256="","Do not type here","Waiting for action plan"),(IF(AND(E256&lt;TODAY(),WB256&lt;&gt;""),"OVERDUE",IF(AND(E256&lt;&gt;"",H256&lt;&gt;""),"OPEN","Do not type here"))))))</f>
        <v>CLOSED</v>
      </c>
      <c r="M256" s="242" t="str">
        <f ca="1">IF(G256="",IF(E256&gt;=TODAY(),"OK","Retard"),IF(E256&lt;G256,"Retard","OK"))</f>
        <v>Retard</v>
      </c>
    </row>
    <row r="257" spans="1:13" ht="60" customHeight="1" x14ac:dyDescent="0.25">
      <c r="A257" s="117" t="s">
        <v>408</v>
      </c>
      <c r="B257" s="117" t="s">
        <v>512</v>
      </c>
      <c r="C257" s="117" t="s">
        <v>403</v>
      </c>
      <c r="D257" s="120">
        <v>43720</v>
      </c>
      <c r="E257" s="120"/>
      <c r="F257" s="120"/>
      <c r="G257" s="120">
        <v>44432</v>
      </c>
      <c r="H257" s="118" t="s">
        <v>402</v>
      </c>
      <c r="I257" s="118" t="s">
        <v>402</v>
      </c>
      <c r="J257" s="118" t="s">
        <v>402</v>
      </c>
      <c r="K257" s="118" t="s">
        <v>402</v>
      </c>
      <c r="L257" s="119" t="str">
        <f ca="1">IF(K257&lt;&gt;"","CLOSED",(IF(E257="",IF(D257="","Do not type here","Waiting for action plan"),(IF(AND(E257&lt;TODAY(),WB257&lt;&gt;""),"OVERDUE",IF(AND(E257&lt;&gt;"",H257&lt;&gt;""),"OPEN","Do not type here"))))))</f>
        <v>CLOSED</v>
      </c>
      <c r="M257" s="242" t="str">
        <f ca="1">IF(G257="",IF(E257&gt;=TODAY(),"OK","Retard"),IF(E257&lt;G257,"Retard","OK"))</f>
        <v>Retard</v>
      </c>
    </row>
    <row r="258" spans="1:13" ht="60" customHeight="1" x14ac:dyDescent="0.25">
      <c r="A258" s="117" t="s">
        <v>408</v>
      </c>
      <c r="B258" s="117" t="s">
        <v>513</v>
      </c>
      <c r="C258" s="117" t="s">
        <v>403</v>
      </c>
      <c r="D258" s="120">
        <v>43720</v>
      </c>
      <c r="E258" s="120"/>
      <c r="F258" s="120"/>
      <c r="G258" s="120"/>
      <c r="H258" s="118"/>
      <c r="I258" s="118"/>
      <c r="J258" s="118"/>
      <c r="K258" s="118"/>
      <c r="L258" s="119" t="str">
        <f ca="1">IF(K258&lt;&gt;"","CLOSED",(IF(E258="",IF(D258="","Do not type here","Waiting for action plan"),(IF(AND(E258&lt;TODAY(),WB258&lt;&gt;""),"OVERDUE",IF(AND(E258&lt;&gt;"",H258&lt;&gt;""),"OPEN","Do not type here"))))))</f>
        <v>Waiting for action plan</v>
      </c>
      <c r="M258" s="242" t="str">
        <f ca="1">IF(G258="",IF(E258&gt;=TODAY(),"OK","Retard"),IF(E258&lt;G258,"Retard","OK"))</f>
        <v>Retard</v>
      </c>
    </row>
    <row r="259" spans="1:13" ht="60" customHeight="1" x14ac:dyDescent="0.25">
      <c r="A259" s="117" t="s">
        <v>408</v>
      </c>
      <c r="B259" s="117" t="s">
        <v>514</v>
      </c>
      <c r="C259" s="117" t="s">
        <v>403</v>
      </c>
      <c r="D259" s="120">
        <v>43720</v>
      </c>
      <c r="E259" s="120"/>
      <c r="F259" s="120"/>
      <c r="G259" s="120"/>
      <c r="H259" s="118"/>
      <c r="I259" s="118"/>
      <c r="J259" s="118"/>
      <c r="K259" s="118"/>
      <c r="L259" s="119" t="str">
        <f ca="1">IF(K259&lt;&gt;"","CLOSED",(IF(E259="",IF(D259="","Do not type here","Waiting for action plan"),(IF(AND(E259&lt;TODAY(),WB259&lt;&gt;""),"OVERDUE",IF(AND(E259&lt;&gt;"",H259&lt;&gt;""),"OPEN","Do not type here"))))))</f>
        <v>Waiting for action plan</v>
      </c>
      <c r="M259" s="242" t="str">
        <f ca="1">IF(G259="",IF(E259&gt;=TODAY(),"OK","Retard"),IF(E259&lt;G259,"Retard","OK"))</f>
        <v>Retard</v>
      </c>
    </row>
    <row r="260" spans="1:13" ht="60" customHeight="1" x14ac:dyDescent="0.25">
      <c r="A260" s="117" t="s">
        <v>408</v>
      </c>
      <c r="B260" s="117" t="s">
        <v>515</v>
      </c>
      <c r="C260" s="117" t="s">
        <v>403</v>
      </c>
      <c r="D260" s="120">
        <v>43727</v>
      </c>
      <c r="E260" s="120">
        <v>43798</v>
      </c>
      <c r="F260" s="120">
        <v>43798</v>
      </c>
      <c r="G260" s="120">
        <v>43769</v>
      </c>
      <c r="H260" s="118" t="s">
        <v>402</v>
      </c>
      <c r="I260" s="118" t="s">
        <v>402</v>
      </c>
      <c r="J260" s="118" t="s">
        <v>402</v>
      </c>
      <c r="K260" s="118" t="s">
        <v>402</v>
      </c>
      <c r="L260" s="201" t="str">
        <f ca="1">IF(K260&lt;&gt;"","CLOSED",(IF(E260="",IF(D260="","Do not type here","Waiting for action plan"),(IF(AND(E260&lt;TODAY(),WB260&lt;&gt;""),"OVERDUE",IF(AND(E260&lt;&gt;"",H260&lt;&gt;""),"OPEN","Do not type here"))))))</f>
        <v>CLOSED</v>
      </c>
      <c r="M260" s="242" t="str">
        <f ca="1">IF(G260="",IF(E260&gt;=TODAY(),"OK","Retard"),IF(E260&lt;G260,"Retard","OK"))</f>
        <v>OK</v>
      </c>
    </row>
    <row r="261" spans="1:13" ht="60" customHeight="1" x14ac:dyDescent="0.25">
      <c r="A261" s="117" t="s">
        <v>408</v>
      </c>
      <c r="B261" s="117" t="s">
        <v>691</v>
      </c>
      <c r="C261" s="117" t="s">
        <v>403</v>
      </c>
      <c r="D261" s="120">
        <v>43817</v>
      </c>
      <c r="E261" s="120">
        <v>44629</v>
      </c>
      <c r="F261" s="120"/>
      <c r="G261" s="120">
        <v>44712</v>
      </c>
      <c r="H261" s="118" t="s">
        <v>402</v>
      </c>
      <c r="I261" s="118" t="s">
        <v>402</v>
      </c>
      <c r="J261" s="118" t="s">
        <v>402</v>
      </c>
      <c r="K261" s="118" t="s">
        <v>402</v>
      </c>
      <c r="L261" s="119" t="str">
        <f ca="1">IF(K261&lt;&gt;"","CLOSED",(IF(E261="",IF(D261="","Do not type here","Waiting for action plan"),(IF(AND(E261&lt;TODAY(),WB261&lt;&gt;""),"OVERDUE",IF(AND(E261&lt;&gt;"",H261&lt;&gt;""),"OPEN","Do not type here"))))))</f>
        <v>CLOSED</v>
      </c>
      <c r="M261" s="242" t="str">
        <f ca="1">IF(G261="",IF(E261&gt;=TODAY(),"OK","Retard"),IF(E261&lt;G261,"Retard","OK"))</f>
        <v>Retard</v>
      </c>
    </row>
    <row r="262" spans="1:13" ht="60" customHeight="1" x14ac:dyDescent="0.25">
      <c r="A262" s="117" t="s">
        <v>408</v>
      </c>
      <c r="B262" s="117" t="s">
        <v>692</v>
      </c>
      <c r="C262" s="117" t="s">
        <v>403</v>
      </c>
      <c r="D262" s="120">
        <v>43817</v>
      </c>
      <c r="E262" s="120">
        <v>44629</v>
      </c>
      <c r="F262" s="120"/>
      <c r="G262" s="120">
        <v>44629</v>
      </c>
      <c r="H262" s="118" t="s">
        <v>402</v>
      </c>
      <c r="I262" s="118" t="s">
        <v>402</v>
      </c>
      <c r="J262" s="118" t="s">
        <v>402</v>
      </c>
      <c r="K262" s="118" t="s">
        <v>402</v>
      </c>
      <c r="L262" s="119" t="str">
        <f ca="1">IF(K262&lt;&gt;"","CLOSED",(IF(E262="",IF(D262="","Do not type here","Waiting for action plan"),(IF(AND(E262&lt;TODAY(),WB262&lt;&gt;""),"OVERDUE",IF(AND(E262&lt;&gt;"",H262&lt;&gt;""),"OPEN","Do not type here"))))))</f>
        <v>CLOSED</v>
      </c>
      <c r="M262" s="242" t="str">
        <f ca="1">IF(G262="",IF(E262&gt;=TODAY(),"OK","Retard"),IF(E262&lt;G262,"Retard","OK"))</f>
        <v>OK</v>
      </c>
    </row>
    <row r="263" spans="1:13" ht="60" customHeight="1" x14ac:dyDescent="0.25">
      <c r="A263" s="117" t="s">
        <v>408</v>
      </c>
      <c r="B263" s="117" t="s">
        <v>693</v>
      </c>
      <c r="C263" s="117" t="s">
        <v>403</v>
      </c>
      <c r="D263" s="120">
        <v>43817</v>
      </c>
      <c r="E263" s="120"/>
      <c r="F263" s="120"/>
      <c r="G263" s="120">
        <v>44441</v>
      </c>
      <c r="H263" s="118" t="s">
        <v>402</v>
      </c>
      <c r="I263" s="118" t="s">
        <v>402</v>
      </c>
      <c r="J263" s="118" t="s">
        <v>402</v>
      </c>
      <c r="K263" s="118" t="s">
        <v>402</v>
      </c>
      <c r="L263" s="119" t="str">
        <f ca="1">IF(K263&lt;&gt;"","CLOSED",(IF(E263="",IF(D263="","Do not type here","Waiting for action plan"),(IF(AND(E263&lt;TODAY(),WB263&lt;&gt;""),"OVERDUE",IF(AND(E263&lt;&gt;"",H263&lt;&gt;""),"OPEN","Do not type here"))))))</f>
        <v>CLOSED</v>
      </c>
      <c r="M263" s="242" t="str">
        <f ca="1">IF(G263="",IF(E263&gt;=TODAY(),"OK","Retard"),IF(E263&lt;G263,"Retard","OK"))</f>
        <v>Retard</v>
      </c>
    </row>
    <row r="264" spans="1:13" ht="60" customHeight="1" x14ac:dyDescent="0.25">
      <c r="A264" s="117" t="s">
        <v>408</v>
      </c>
      <c r="B264" s="117" t="s">
        <v>694</v>
      </c>
      <c r="C264" s="117" t="s">
        <v>403</v>
      </c>
      <c r="D264" s="120">
        <v>43817</v>
      </c>
      <c r="E264" s="120"/>
      <c r="F264" s="120"/>
      <c r="G264" s="120">
        <v>44441</v>
      </c>
      <c r="H264" s="118" t="s">
        <v>402</v>
      </c>
      <c r="I264" s="118" t="s">
        <v>402</v>
      </c>
      <c r="J264" s="118" t="s">
        <v>402</v>
      </c>
      <c r="K264" s="118" t="s">
        <v>402</v>
      </c>
      <c r="L264" s="119" t="str">
        <f ca="1">IF(K264&lt;&gt;"","CLOSED",(IF(E264="",IF(D264="","Do not type here","Waiting for action plan"),(IF(AND(E264&lt;TODAY(),WB264&lt;&gt;""),"OVERDUE",IF(AND(E264&lt;&gt;"",H264&lt;&gt;""),"OPEN","Do not type here"))))))</f>
        <v>CLOSED</v>
      </c>
      <c r="M264" s="242" t="str">
        <f ca="1">IF(G264="",IF(E264&gt;=TODAY(),"OK","Retard"),IF(E264&lt;G264,"Retard","OK"))</f>
        <v>Retard</v>
      </c>
    </row>
    <row r="265" spans="1:13" ht="60" customHeight="1" x14ac:dyDescent="0.25">
      <c r="A265" s="117" t="s">
        <v>408</v>
      </c>
      <c r="B265" s="117" t="s">
        <v>695</v>
      </c>
      <c r="C265" s="117" t="s">
        <v>403</v>
      </c>
      <c r="D265" s="120">
        <v>43817</v>
      </c>
      <c r="E265" s="120">
        <v>44650</v>
      </c>
      <c r="F265" s="120"/>
      <c r="G265" s="120"/>
      <c r="H265" s="118" t="s">
        <v>402</v>
      </c>
      <c r="I265" s="118"/>
      <c r="J265" s="118"/>
      <c r="K265" s="118"/>
      <c r="L265" s="119" t="str">
        <f ca="1">IF(K265&lt;&gt;"","CLOSED",(IF(E265="",IF(D265="","Do not type here","Waiting for action plan"),(IF(AND(E265&lt;TODAY(),WB265&lt;&gt;""),"OVERDUE",IF(AND(E265&lt;&gt;"",H265&lt;&gt;""),"OPEN","Do not type here"))))))</f>
        <v>OPEN</v>
      </c>
      <c r="M265" s="242" t="str">
        <f ca="1">IF(G265="",IF(E265&gt;=TODAY(),"OK","Retard"),IF(E265&lt;G265,"Retard","OK"))</f>
        <v>Retard</v>
      </c>
    </row>
    <row r="266" spans="1:13" ht="60" customHeight="1" x14ac:dyDescent="0.25">
      <c r="A266" s="117" t="s">
        <v>408</v>
      </c>
      <c r="B266" s="117" t="s">
        <v>517</v>
      </c>
      <c r="C266" s="117" t="s">
        <v>204</v>
      </c>
      <c r="D266" s="120">
        <v>43704</v>
      </c>
      <c r="E266" s="120"/>
      <c r="F266" s="120"/>
      <c r="G266" s="120">
        <v>44441</v>
      </c>
      <c r="H266" s="118" t="s">
        <v>402</v>
      </c>
      <c r="I266" s="118" t="s">
        <v>402</v>
      </c>
      <c r="J266" s="118" t="s">
        <v>402</v>
      </c>
      <c r="K266" s="118" t="s">
        <v>402</v>
      </c>
      <c r="L266" s="119" t="str">
        <f ca="1">IF(K266&lt;&gt;"","CLOSED",(IF(E266="",IF(D266="","Do not type here","Waiting for action plan"),(IF(AND(E266&lt;TODAY(),WB266&lt;&gt;""),"OVERDUE",IF(AND(E266&lt;&gt;"",H266&lt;&gt;""),"OPEN","Do not type here"))))))</f>
        <v>CLOSED</v>
      </c>
      <c r="M266" s="242" t="str">
        <f ca="1">IF(G266="",IF(E266&gt;=TODAY(),"OK","Retard"),IF(E266&lt;G266,"Retard","OK"))</f>
        <v>Retard</v>
      </c>
    </row>
    <row r="267" spans="1:13" ht="60" customHeight="1" x14ac:dyDescent="0.25">
      <c r="A267" s="117" t="s">
        <v>408</v>
      </c>
      <c r="B267" s="117" t="s">
        <v>518</v>
      </c>
      <c r="C267" s="117" t="s">
        <v>403</v>
      </c>
      <c r="D267" s="120">
        <v>43704</v>
      </c>
      <c r="E267" s="120"/>
      <c r="F267" s="120"/>
      <c r="G267" s="120">
        <v>44441</v>
      </c>
      <c r="H267" s="118" t="s">
        <v>402</v>
      </c>
      <c r="I267" s="118" t="s">
        <v>402</v>
      </c>
      <c r="J267" s="118" t="s">
        <v>402</v>
      </c>
      <c r="K267" s="118" t="s">
        <v>402</v>
      </c>
      <c r="L267" s="119" t="str">
        <f ca="1">IF(K267&lt;&gt;"","CLOSED",(IF(E267="",IF(D267="","Do not type here","Waiting for action plan"),(IF(AND(E267&lt;TODAY(),WB267&lt;&gt;""),"OVERDUE",IF(AND(E267&lt;&gt;"",H267&lt;&gt;""),"OPEN","Do not type here"))))))</f>
        <v>CLOSED</v>
      </c>
      <c r="M267" s="242" t="str">
        <f ca="1">IF(G267="",IF(E267&gt;=TODAY(),"OK","Retard"),IF(E267&lt;G267,"Retard","OK"))</f>
        <v>Retard</v>
      </c>
    </row>
    <row r="268" spans="1:13" ht="60" customHeight="1" x14ac:dyDescent="0.25">
      <c r="A268" s="117" t="s">
        <v>408</v>
      </c>
      <c r="B268" s="117" t="s">
        <v>519</v>
      </c>
      <c r="C268" s="117" t="s">
        <v>204</v>
      </c>
      <c r="D268" s="120">
        <v>43704</v>
      </c>
      <c r="E268" s="120"/>
      <c r="F268" s="120"/>
      <c r="G268" s="120">
        <v>44441</v>
      </c>
      <c r="H268" s="118" t="s">
        <v>402</v>
      </c>
      <c r="I268" s="118" t="s">
        <v>402</v>
      </c>
      <c r="J268" s="118" t="s">
        <v>402</v>
      </c>
      <c r="K268" s="118" t="s">
        <v>402</v>
      </c>
      <c r="L268" s="119" t="str">
        <f ca="1">IF(K268&lt;&gt;"","CLOSED",(IF(E268="",IF(D268="","Do not type here","Waiting for action plan"),(IF(AND(E268&lt;TODAY(),WB268&lt;&gt;""),"OVERDUE",IF(AND(E268&lt;&gt;"",H268&lt;&gt;""),"OPEN","Do not type here"))))))</f>
        <v>CLOSED</v>
      </c>
      <c r="M268" s="242" t="str">
        <f ca="1">IF(G268="",IF(E268&gt;=TODAY(),"OK","Retard"),IF(E268&lt;G268,"Retard","OK"))</f>
        <v>Retard</v>
      </c>
    </row>
    <row r="269" spans="1:13" ht="60" customHeight="1" x14ac:dyDescent="0.25">
      <c r="A269" s="117" t="s">
        <v>408</v>
      </c>
      <c r="B269" s="117" t="s">
        <v>520</v>
      </c>
      <c r="C269" s="117" t="s">
        <v>204</v>
      </c>
      <c r="D269" s="120">
        <v>43704</v>
      </c>
      <c r="E269" s="120"/>
      <c r="F269" s="120"/>
      <c r="G269" s="120">
        <v>44441</v>
      </c>
      <c r="H269" s="118" t="s">
        <v>402</v>
      </c>
      <c r="I269" s="118" t="s">
        <v>402</v>
      </c>
      <c r="J269" s="118" t="s">
        <v>402</v>
      </c>
      <c r="K269" s="118" t="s">
        <v>402</v>
      </c>
      <c r="L269" s="119" t="str">
        <f ca="1">IF(K269&lt;&gt;"","CLOSED",(IF(E269="",IF(D269="","Do not type here","Waiting for action plan"),(IF(AND(E269&lt;TODAY(),WB269&lt;&gt;""),"OVERDUE",IF(AND(E269&lt;&gt;"",H269&lt;&gt;""),"OPEN","Do not type here"))))))</f>
        <v>CLOSED</v>
      </c>
      <c r="M269" s="242" t="str">
        <f ca="1">IF(G269="",IF(E269&gt;=TODAY(),"OK","Retard"),IF(E269&lt;G269,"Retard","OK"))</f>
        <v>Retard</v>
      </c>
    </row>
    <row r="270" spans="1:13" ht="60" customHeight="1" x14ac:dyDescent="0.25">
      <c r="A270" s="117" t="s">
        <v>408</v>
      </c>
      <c r="B270" s="117" t="s">
        <v>521</v>
      </c>
      <c r="C270" s="117" t="s">
        <v>403</v>
      </c>
      <c r="D270" s="120">
        <v>43720</v>
      </c>
      <c r="E270" s="120">
        <v>43750</v>
      </c>
      <c r="F270" s="120"/>
      <c r="G270" s="120">
        <v>43750</v>
      </c>
      <c r="H270" s="118" t="s">
        <v>402</v>
      </c>
      <c r="I270" s="118" t="s">
        <v>402</v>
      </c>
      <c r="J270" s="118" t="s">
        <v>402</v>
      </c>
      <c r="K270" s="118" t="s">
        <v>402</v>
      </c>
      <c r="L270" s="119" t="str">
        <f ca="1">IF(K270&lt;&gt;"","CLOSED",(IF(E270="",IF(D270="","Do not type here","Waiting for action plan"),(IF(AND(E270&lt;TODAY(),WB270&lt;&gt;""),"OVERDUE",IF(AND(E270&lt;&gt;"",H270&lt;&gt;""),"OPEN","Do not type here"))))))</f>
        <v>CLOSED</v>
      </c>
      <c r="M270" s="242" t="str">
        <f ca="1">IF(G270="",IF(E270&gt;=TODAY(),"OK","Retard"),IF(E270&lt;G270,"Retard","OK"))</f>
        <v>OK</v>
      </c>
    </row>
    <row r="271" spans="1:13" ht="60" customHeight="1" x14ac:dyDescent="0.25">
      <c r="A271" s="117" t="s">
        <v>408</v>
      </c>
      <c r="B271" s="117" t="s">
        <v>522</v>
      </c>
      <c r="C271" s="117" t="s">
        <v>403</v>
      </c>
      <c r="D271" s="120">
        <v>43720</v>
      </c>
      <c r="E271" s="120">
        <v>43719</v>
      </c>
      <c r="F271" s="120"/>
      <c r="G271" s="120">
        <v>43719</v>
      </c>
      <c r="H271" s="118" t="s">
        <v>402</v>
      </c>
      <c r="I271" s="118" t="s">
        <v>402</v>
      </c>
      <c r="J271" s="118" t="s">
        <v>402</v>
      </c>
      <c r="K271" s="118" t="s">
        <v>402</v>
      </c>
      <c r="L271" s="119" t="str">
        <f ca="1">IF(K271&lt;&gt;"","CLOSED",(IF(E271="",IF(D271="","Do not type here","Waiting for action plan"),(IF(AND(E271&lt;TODAY(),WB271&lt;&gt;""),"OVERDUE",IF(AND(E271&lt;&gt;"",H271&lt;&gt;""),"OPEN","Do not type here"))))))</f>
        <v>CLOSED</v>
      </c>
      <c r="M271" s="242" t="str">
        <f ca="1">IF(G271="",IF(E271&gt;=TODAY(),"OK","Retard"),IF(E271&lt;G271,"Retard","OK"))</f>
        <v>OK</v>
      </c>
    </row>
    <row r="272" spans="1:13" s="177" customFormat="1" ht="60" customHeight="1" x14ac:dyDescent="0.25">
      <c r="A272" s="190" t="s">
        <v>408</v>
      </c>
      <c r="B272" s="190" t="s">
        <v>523</v>
      </c>
      <c r="C272" s="117" t="s">
        <v>403</v>
      </c>
      <c r="D272" s="202">
        <v>43703</v>
      </c>
      <c r="E272" s="202">
        <v>43862</v>
      </c>
      <c r="F272" s="202"/>
      <c r="G272" s="202">
        <v>43862</v>
      </c>
      <c r="H272" s="181" t="s">
        <v>189</v>
      </c>
      <c r="I272" s="181" t="s">
        <v>402</v>
      </c>
      <c r="J272" s="181" t="s">
        <v>402</v>
      </c>
      <c r="K272" s="181" t="s">
        <v>402</v>
      </c>
      <c r="L272" s="201" t="str">
        <f ca="1">IF(K272&lt;&gt;"","CLOSED",(IF(E272="",IF(D272="","Do not type here","Waiting for action plan"),(IF(AND(E272&lt;TODAY(),WB272&lt;&gt;""),"OVERDUE",IF(AND(E272&lt;&gt;"",H272&lt;&gt;""),"OPEN","Do not type here"))))))</f>
        <v>CLOSED</v>
      </c>
      <c r="M272" s="242" t="str">
        <f ca="1">IF(G272="",IF(E272&gt;=TODAY(),"OK","Retard"),IF(E272&lt;G272,"Retard","OK"))</f>
        <v>OK</v>
      </c>
    </row>
    <row r="273" spans="1:13" s="177" customFormat="1" ht="60" customHeight="1" x14ac:dyDescent="0.25">
      <c r="A273" s="190" t="s">
        <v>408</v>
      </c>
      <c r="B273" s="190" t="s">
        <v>525</v>
      </c>
      <c r="C273" s="117" t="s">
        <v>403</v>
      </c>
      <c r="D273" s="202">
        <v>43703</v>
      </c>
      <c r="E273" s="202"/>
      <c r="F273" s="202"/>
      <c r="G273" s="202">
        <v>43983</v>
      </c>
      <c r="H273" s="181" t="s">
        <v>402</v>
      </c>
      <c r="I273" s="181" t="s">
        <v>402</v>
      </c>
      <c r="J273" s="181" t="s">
        <v>402</v>
      </c>
      <c r="K273" s="181" t="s">
        <v>402</v>
      </c>
      <c r="L273" s="201" t="str">
        <f ca="1">IF(K273&lt;&gt;"","CLOSED",(IF(E273="",IF(D273="","Do not type here","Waiting for action plan"),(IF(AND(E273&lt;TODAY(),WB273&lt;&gt;""),"OVERDUE",IF(AND(E273&lt;&gt;"",H273&lt;&gt;""),"OPEN","Do not type here"))))))</f>
        <v>CLOSED</v>
      </c>
      <c r="M273" s="242" t="str">
        <f ca="1">IF(G273="",IF(E273&gt;=TODAY(),"OK","Retard"),IF(E273&lt;G273,"Retard","OK"))</f>
        <v>Retard</v>
      </c>
    </row>
    <row r="274" spans="1:13" s="177" customFormat="1" ht="60" customHeight="1" x14ac:dyDescent="0.25">
      <c r="A274" s="190" t="s">
        <v>408</v>
      </c>
      <c r="B274" s="190" t="s">
        <v>526</v>
      </c>
      <c r="C274" s="117" t="s">
        <v>403</v>
      </c>
      <c r="D274" s="202">
        <v>43703</v>
      </c>
      <c r="E274" s="202">
        <v>43799</v>
      </c>
      <c r="F274" s="202"/>
      <c r="G274" s="202">
        <v>43799</v>
      </c>
      <c r="H274" s="181" t="s">
        <v>402</v>
      </c>
      <c r="I274" s="181" t="s">
        <v>402</v>
      </c>
      <c r="J274" s="181" t="s">
        <v>402</v>
      </c>
      <c r="K274" s="181" t="s">
        <v>402</v>
      </c>
      <c r="L274" s="201" t="str">
        <f ca="1">IF(K274&lt;&gt;"","CLOSED",(IF(E274="",IF(D274="","Do not type here","Waiting for action plan"),(IF(AND(E274&lt;TODAY(),WB274&lt;&gt;""),"OVERDUE",IF(AND(E274&lt;&gt;"",H274&lt;&gt;""),"OPEN","Do not type here"))))))</f>
        <v>CLOSED</v>
      </c>
      <c r="M274" s="242" t="str">
        <f ca="1">IF(G274="",IF(E274&gt;=TODAY(),"OK","Retard"),IF(E274&lt;G274,"Retard","OK"))</f>
        <v>OK</v>
      </c>
    </row>
    <row r="275" spans="1:13" s="177" customFormat="1" ht="60" customHeight="1" x14ac:dyDescent="0.25">
      <c r="A275" s="190" t="s">
        <v>408</v>
      </c>
      <c r="B275" s="190" t="s">
        <v>527</v>
      </c>
      <c r="C275" s="117" t="s">
        <v>403</v>
      </c>
      <c r="D275" s="202">
        <v>43703</v>
      </c>
      <c r="E275" s="202">
        <v>43703</v>
      </c>
      <c r="F275" s="202"/>
      <c r="G275" s="202">
        <v>43703</v>
      </c>
      <c r="H275" s="181" t="s">
        <v>402</v>
      </c>
      <c r="I275" s="181" t="s">
        <v>402</v>
      </c>
      <c r="J275" s="181" t="s">
        <v>402</v>
      </c>
      <c r="K275" s="181" t="s">
        <v>402</v>
      </c>
      <c r="L275" s="201" t="str">
        <f ca="1">IF(K275&lt;&gt;"","CLOSED",(IF(E275="",IF(D275="","Do not type here","Waiting for action plan"),(IF(AND(E275&lt;TODAY(),WB275&lt;&gt;""),"OVERDUE",IF(AND(E275&lt;&gt;"",H275&lt;&gt;""),"OPEN","Do not type here"))))))</f>
        <v>CLOSED</v>
      </c>
      <c r="M275" s="242" t="str">
        <f ca="1">IF(G275="",IF(E275&gt;=TODAY(),"OK","Retard"),IF(E275&lt;G275,"Retard","OK"))</f>
        <v>OK</v>
      </c>
    </row>
    <row r="276" spans="1:13" s="177" customFormat="1" ht="60" customHeight="1" x14ac:dyDescent="0.25">
      <c r="A276" s="190" t="s">
        <v>408</v>
      </c>
      <c r="B276" s="190" t="s">
        <v>528</v>
      </c>
      <c r="C276" s="117" t="s">
        <v>403</v>
      </c>
      <c r="D276" s="202">
        <v>43703</v>
      </c>
      <c r="E276" s="202">
        <v>43830</v>
      </c>
      <c r="F276" s="202"/>
      <c r="G276" s="202">
        <v>43830</v>
      </c>
      <c r="H276" s="181" t="s">
        <v>402</v>
      </c>
      <c r="I276" s="181" t="s">
        <v>402</v>
      </c>
      <c r="J276" s="181" t="s">
        <v>402</v>
      </c>
      <c r="K276" s="181" t="s">
        <v>402</v>
      </c>
      <c r="L276" s="201" t="str">
        <f ca="1">IF(K276&lt;&gt;"","CLOSED",(IF(E276="",IF(D276="","Do not type here","Waiting for action plan"),(IF(AND(E276&lt;TODAY(),WB276&lt;&gt;""),"OVERDUE",IF(AND(E276&lt;&gt;"",H276&lt;&gt;""),"OPEN","Do not type here"))))))</f>
        <v>CLOSED</v>
      </c>
      <c r="M276" s="242" t="str">
        <f ca="1">IF(G276="",IF(E276&gt;=TODAY(),"OK","Retard"),IF(E276&lt;G276,"Retard","OK"))</f>
        <v>OK</v>
      </c>
    </row>
    <row r="277" spans="1:13" s="177" customFormat="1" ht="60" customHeight="1" x14ac:dyDescent="0.25">
      <c r="A277" s="190" t="s">
        <v>408</v>
      </c>
      <c r="B277" s="190" t="s">
        <v>529</v>
      </c>
      <c r="C277" s="117" t="s">
        <v>403</v>
      </c>
      <c r="D277" s="202">
        <v>43703</v>
      </c>
      <c r="E277" s="202">
        <v>43830</v>
      </c>
      <c r="F277" s="202"/>
      <c r="G277" s="202">
        <v>43830</v>
      </c>
      <c r="H277" s="181" t="s">
        <v>402</v>
      </c>
      <c r="I277" s="181" t="s">
        <v>402</v>
      </c>
      <c r="J277" s="181" t="s">
        <v>402</v>
      </c>
      <c r="K277" s="181" t="s">
        <v>402</v>
      </c>
      <c r="L277" s="201" t="str">
        <f ca="1">IF(K277&lt;&gt;"","CLOSED",(IF(E277="",IF(D277="","Do not type here","Waiting for action plan"),(IF(AND(E277&lt;TODAY(),WB277&lt;&gt;""),"OVERDUE",IF(AND(E277&lt;&gt;"",H277&lt;&gt;""),"OPEN","Do not type here"))))))</f>
        <v>CLOSED</v>
      </c>
      <c r="M277" s="242" t="str">
        <f ca="1">IF(G277="",IF(E277&gt;=TODAY(),"OK","Retard"),IF(E277&lt;G277,"Retard","OK"))</f>
        <v>OK</v>
      </c>
    </row>
    <row r="278" spans="1:13" s="177" customFormat="1" ht="60" customHeight="1" x14ac:dyDescent="0.25">
      <c r="A278" s="190" t="s">
        <v>408</v>
      </c>
      <c r="B278" s="190" t="s">
        <v>530</v>
      </c>
      <c r="C278" s="117" t="s">
        <v>403</v>
      </c>
      <c r="D278" s="202">
        <v>43703</v>
      </c>
      <c r="E278" s="202">
        <v>43830</v>
      </c>
      <c r="F278" s="202"/>
      <c r="G278" s="202">
        <v>44439</v>
      </c>
      <c r="H278" s="181" t="s">
        <v>402</v>
      </c>
      <c r="I278" s="181" t="s">
        <v>402</v>
      </c>
      <c r="J278" s="181" t="s">
        <v>402</v>
      </c>
      <c r="K278" s="181" t="s">
        <v>402</v>
      </c>
      <c r="L278" s="201" t="str">
        <f ca="1">IF(K278&lt;&gt;"","CLOSED",(IF(E278="",IF(D278="","Do not type here","Waiting for action plan"),(IF(AND(E278&lt;TODAY(),WB278&lt;&gt;""),"OVERDUE",IF(AND(E278&lt;&gt;"",H278&lt;&gt;""),"OPEN","Do not type here"))))))</f>
        <v>CLOSED</v>
      </c>
      <c r="M278" s="242" t="str">
        <f ca="1">IF(G278="",IF(E278&gt;=TODAY(),"OK","Retard"),IF(E278&lt;G278,"Retard","OK"))</f>
        <v>Retard</v>
      </c>
    </row>
    <row r="279" spans="1:13" ht="60" customHeight="1" x14ac:dyDescent="0.25">
      <c r="A279" s="117" t="s">
        <v>408</v>
      </c>
      <c r="B279" s="117" t="s">
        <v>531</v>
      </c>
      <c r="C279" s="117" t="s">
        <v>204</v>
      </c>
      <c r="D279" s="120">
        <v>43707</v>
      </c>
      <c r="E279" s="120">
        <v>43830</v>
      </c>
      <c r="F279" s="120"/>
      <c r="G279" s="120">
        <v>43830</v>
      </c>
      <c r="H279" s="118" t="s">
        <v>402</v>
      </c>
      <c r="I279" s="118" t="s">
        <v>402</v>
      </c>
      <c r="J279" s="118" t="s">
        <v>402</v>
      </c>
      <c r="K279" s="118" t="s">
        <v>402</v>
      </c>
      <c r="L279" s="119" t="str">
        <f ca="1">IF(K279&lt;&gt;"","CLOSED",(IF(E279="",IF(D279="","Do not type here","Waiting for action plan"),(IF(AND(E279&lt;TODAY(),WB279&lt;&gt;""),"OVERDUE",IF(AND(E279&lt;&gt;"",H279&lt;&gt;""),"OPEN","Do not type here"))))))</f>
        <v>CLOSED</v>
      </c>
      <c r="M279" s="242" t="str">
        <f ca="1">IF(G279="",IF(E279&gt;=TODAY(),"OK","Retard"),IF(E279&lt;G279,"Retard","OK"))</f>
        <v>OK</v>
      </c>
    </row>
    <row r="280" spans="1:13" ht="60" customHeight="1" x14ac:dyDescent="0.25">
      <c r="A280" s="117" t="s">
        <v>408</v>
      </c>
      <c r="B280" s="117" t="s">
        <v>532</v>
      </c>
      <c r="C280" s="117" t="s">
        <v>204</v>
      </c>
      <c r="D280" s="120">
        <v>43707</v>
      </c>
      <c r="E280" s="120">
        <v>43830</v>
      </c>
      <c r="F280" s="120"/>
      <c r="G280" s="120">
        <v>43830</v>
      </c>
      <c r="H280" s="118" t="s">
        <v>402</v>
      </c>
      <c r="I280" s="118" t="s">
        <v>402</v>
      </c>
      <c r="J280" s="118" t="s">
        <v>402</v>
      </c>
      <c r="K280" s="118" t="s">
        <v>402</v>
      </c>
      <c r="L280" s="119" t="str">
        <f ca="1">IF(K280&lt;&gt;"","CLOSED",(IF(E280="",IF(D280="","Do not type here","Waiting for action plan"),(IF(AND(E280&lt;TODAY(),WB280&lt;&gt;""),"OVERDUE",IF(AND(E280&lt;&gt;"",H280&lt;&gt;""),"OPEN","Do not type here"))))))</f>
        <v>CLOSED</v>
      </c>
      <c r="M280" s="242" t="str">
        <f ca="1">IF(G280="",IF(E280&gt;=TODAY(),"OK","Retard"),IF(E280&lt;G280,"Retard","OK"))</f>
        <v>OK</v>
      </c>
    </row>
    <row r="281" spans="1:13" ht="60" customHeight="1" x14ac:dyDescent="0.25">
      <c r="A281" s="117" t="s">
        <v>408</v>
      </c>
      <c r="B281" s="117" t="s">
        <v>533</v>
      </c>
      <c r="C281" s="117" t="s">
        <v>403</v>
      </c>
      <c r="D281" s="120">
        <v>43802</v>
      </c>
      <c r="E281" s="120"/>
      <c r="F281" s="120"/>
      <c r="G281" s="120">
        <v>44433</v>
      </c>
      <c r="H281" s="118" t="s">
        <v>402</v>
      </c>
      <c r="I281" s="118" t="s">
        <v>402</v>
      </c>
      <c r="J281" s="118" t="s">
        <v>402</v>
      </c>
      <c r="K281" s="118" t="s">
        <v>402</v>
      </c>
      <c r="L281" s="119" t="str">
        <f ca="1">IF(K281&lt;&gt;"","CLOSED",(IF(E281="",IF(D281="","Do not type here","Waiting for action plan"),(IF(AND(E281&lt;TODAY(),WB281&lt;&gt;""),"OVERDUE",IF(AND(E281&lt;&gt;"",H281&lt;&gt;""),"OPEN","Do not type here"))))))</f>
        <v>CLOSED</v>
      </c>
      <c r="M281" s="242" t="str">
        <f ca="1">IF(G281="",IF(E281&gt;=TODAY(),"OK","Retard"),IF(E281&lt;G281,"Retard","OK"))</f>
        <v>Retard</v>
      </c>
    </row>
    <row r="282" spans="1:13" ht="60" customHeight="1" x14ac:dyDescent="0.25">
      <c r="A282" s="117" t="s">
        <v>408</v>
      </c>
      <c r="B282" s="117" t="s">
        <v>534</v>
      </c>
      <c r="C282" s="117" t="s">
        <v>403</v>
      </c>
      <c r="D282" s="120">
        <v>43802</v>
      </c>
      <c r="E282" s="120"/>
      <c r="F282" s="120"/>
      <c r="G282" s="120">
        <v>44433</v>
      </c>
      <c r="H282" s="118" t="s">
        <v>402</v>
      </c>
      <c r="I282" s="118" t="s">
        <v>402</v>
      </c>
      <c r="J282" s="118" t="s">
        <v>402</v>
      </c>
      <c r="K282" s="118" t="s">
        <v>402</v>
      </c>
      <c r="L282" s="119" t="str">
        <f ca="1">IF(K282&lt;&gt;"","CLOSED",(IF(E282="",IF(D282="","Do not type here","Waiting for action plan"),(IF(AND(E282&lt;TODAY(),WB282&lt;&gt;""),"OVERDUE",IF(AND(E282&lt;&gt;"",H282&lt;&gt;""),"OPEN","Do not type here"))))))</f>
        <v>CLOSED</v>
      </c>
      <c r="M282" s="242" t="str">
        <f ca="1">IF(G282="",IF(E282&gt;=TODAY(),"OK","Retard"),IF(E282&lt;G282,"Retard","OK"))</f>
        <v>Retard</v>
      </c>
    </row>
    <row r="283" spans="1:13" ht="60" customHeight="1" x14ac:dyDescent="0.25">
      <c r="A283" s="117" t="s">
        <v>408</v>
      </c>
      <c r="B283" s="117" t="s">
        <v>535</v>
      </c>
      <c r="C283" s="117" t="s">
        <v>403</v>
      </c>
      <c r="D283" s="120">
        <v>43802</v>
      </c>
      <c r="E283" s="120"/>
      <c r="F283" s="120"/>
      <c r="G283" s="120">
        <v>44433</v>
      </c>
      <c r="H283" s="118" t="s">
        <v>402</v>
      </c>
      <c r="I283" s="118" t="s">
        <v>402</v>
      </c>
      <c r="J283" s="118" t="s">
        <v>402</v>
      </c>
      <c r="K283" s="118" t="s">
        <v>402</v>
      </c>
      <c r="L283" s="119" t="str">
        <f ca="1">IF(K283&lt;&gt;"","CLOSED",(IF(E283="",IF(D283="","Do not type here","Waiting for action plan"),(IF(AND(E283&lt;TODAY(),WB283&lt;&gt;""),"OVERDUE",IF(AND(E283&lt;&gt;"",H283&lt;&gt;""),"OPEN","Do not type here"))))))</f>
        <v>CLOSED</v>
      </c>
      <c r="M283" s="242" t="str">
        <f ca="1">IF(G283="",IF(E283&gt;=TODAY(),"OK","Retard"),IF(E283&lt;G283,"Retard","OK"))</f>
        <v>Retard</v>
      </c>
    </row>
    <row r="284" spans="1:13" ht="60" customHeight="1" x14ac:dyDescent="0.25">
      <c r="A284" s="117" t="s">
        <v>408</v>
      </c>
      <c r="B284" s="117" t="s">
        <v>536</v>
      </c>
      <c r="C284" s="117" t="s">
        <v>204</v>
      </c>
      <c r="D284" s="120">
        <v>43802</v>
      </c>
      <c r="E284" s="120"/>
      <c r="F284" s="120"/>
      <c r="G284" s="120">
        <v>45076</v>
      </c>
      <c r="H284" s="118"/>
      <c r="I284" s="118"/>
      <c r="J284" s="118"/>
      <c r="K284" s="118" t="s">
        <v>189</v>
      </c>
      <c r="L284" s="119" t="str">
        <f ca="1">IF(K284&lt;&gt;"","CLOSED",(IF(E284="",IF(D284="","Do not type here","Waiting for action plan"),(IF(AND(E284&lt;TODAY(),WB284&lt;&gt;""),"OVERDUE",IF(AND(E284&lt;&gt;"",H284&lt;&gt;""),"OPEN","Do not type here"))))))</f>
        <v>CLOSED</v>
      </c>
      <c r="M284" s="242" t="str">
        <f ca="1">IF(G284="",IF(E284&gt;=TODAY(),"OK","Retard"),IF(E284&lt;G284,"Retard","OK"))</f>
        <v>Retard</v>
      </c>
    </row>
    <row r="285" spans="1:13" ht="60" customHeight="1" x14ac:dyDescent="0.25">
      <c r="A285" s="117" t="s">
        <v>408</v>
      </c>
      <c r="B285" s="117" t="s">
        <v>537</v>
      </c>
      <c r="C285" s="117" t="s">
        <v>403</v>
      </c>
      <c r="D285" s="120">
        <v>43802</v>
      </c>
      <c r="E285" s="120"/>
      <c r="F285" s="120"/>
      <c r="G285" s="120">
        <v>44433</v>
      </c>
      <c r="H285" s="118" t="s">
        <v>402</v>
      </c>
      <c r="I285" s="118" t="s">
        <v>402</v>
      </c>
      <c r="J285" s="118" t="s">
        <v>402</v>
      </c>
      <c r="K285" s="118" t="s">
        <v>402</v>
      </c>
      <c r="L285" s="119" t="str">
        <f ca="1">IF(K285&lt;&gt;"","CLOSED",(IF(E285="",IF(D285="","Do not type here","Waiting for action plan"),(IF(AND(E285&lt;TODAY(),WB285&lt;&gt;""),"OVERDUE",IF(AND(E285&lt;&gt;"",H285&lt;&gt;""),"OPEN","Do not type here"))))))</f>
        <v>CLOSED</v>
      </c>
      <c r="M285" s="242" t="str">
        <f ca="1">IF(G285="",IF(E285&gt;=TODAY(),"OK","Retard"),IF(E285&lt;G285,"Retard","OK"))</f>
        <v>Retard</v>
      </c>
    </row>
    <row r="286" spans="1:13" ht="60" customHeight="1" x14ac:dyDescent="0.25">
      <c r="A286" s="117" t="s">
        <v>408</v>
      </c>
      <c r="B286" s="117" t="s">
        <v>538</v>
      </c>
      <c r="C286" s="117" t="s">
        <v>204</v>
      </c>
      <c r="D286" s="120">
        <v>43801</v>
      </c>
      <c r="E286" s="120"/>
      <c r="F286" s="120">
        <v>43815</v>
      </c>
      <c r="G286" s="120">
        <v>43815</v>
      </c>
      <c r="H286" s="118" t="s">
        <v>402</v>
      </c>
      <c r="I286" s="118" t="s">
        <v>402</v>
      </c>
      <c r="J286" s="118" t="s">
        <v>402</v>
      </c>
      <c r="K286" s="118" t="s">
        <v>402</v>
      </c>
      <c r="L286" s="119" t="str">
        <f ca="1">IF(K286&lt;&gt;"","CLOSED",(IF(E286="",IF(D286="","Do not type here","Waiting for action plan"),(IF(AND(E286&lt;TODAY(),WB286&lt;&gt;""),"OVERDUE",IF(AND(E286&lt;&gt;"",H286&lt;&gt;""),"OPEN","Do not type here"))))))</f>
        <v>CLOSED</v>
      </c>
      <c r="M286" s="242" t="str">
        <f ca="1">IF(G286="",IF(E286&gt;=TODAY(),"OK","Retard"),IF(E286&lt;G286,"Retard","OK"))</f>
        <v>Retard</v>
      </c>
    </row>
    <row r="287" spans="1:13" ht="60" customHeight="1" x14ac:dyDescent="0.25">
      <c r="A287" s="117" t="s">
        <v>408</v>
      </c>
      <c r="B287" s="117" t="s">
        <v>539</v>
      </c>
      <c r="C287" s="117" t="s">
        <v>403</v>
      </c>
      <c r="D287" s="120">
        <v>43801</v>
      </c>
      <c r="E287" s="120">
        <v>43830</v>
      </c>
      <c r="F287" s="120">
        <v>43815</v>
      </c>
      <c r="G287" s="120">
        <v>43815</v>
      </c>
      <c r="H287" s="118" t="s">
        <v>402</v>
      </c>
      <c r="I287" s="118" t="s">
        <v>402</v>
      </c>
      <c r="J287" s="118" t="s">
        <v>402</v>
      </c>
      <c r="K287" s="118" t="s">
        <v>402</v>
      </c>
      <c r="L287" s="119" t="str">
        <f ca="1">IF(K287&lt;&gt;"","CLOSED",(IF(E287="",IF(D287="","Do not type here","Waiting for action plan"),(IF(AND(E287&lt;TODAY(),WB287&lt;&gt;""),"OVERDUE",IF(AND(E287&lt;&gt;"",H287&lt;&gt;""),"OPEN","Do not type here"))))))</f>
        <v>CLOSED</v>
      </c>
      <c r="M287" s="242" t="str">
        <f ca="1">IF(G287="",IF(E287&gt;=TODAY(),"OK","Retard"),IF(E287&lt;G287,"Retard","OK"))</f>
        <v>OK</v>
      </c>
    </row>
    <row r="288" spans="1:13" ht="60" customHeight="1" x14ac:dyDescent="0.25">
      <c r="A288" s="117" t="s">
        <v>408</v>
      </c>
      <c r="B288" s="117" t="s">
        <v>540</v>
      </c>
      <c r="C288" s="117" t="s">
        <v>204</v>
      </c>
      <c r="D288" s="120">
        <v>43801</v>
      </c>
      <c r="E288" s="120">
        <v>43830</v>
      </c>
      <c r="F288" s="120">
        <v>43815</v>
      </c>
      <c r="G288" s="120">
        <v>43815</v>
      </c>
      <c r="H288" s="118" t="s">
        <v>402</v>
      </c>
      <c r="I288" s="118" t="s">
        <v>402</v>
      </c>
      <c r="J288" s="118" t="s">
        <v>402</v>
      </c>
      <c r="K288" s="118" t="s">
        <v>402</v>
      </c>
      <c r="L288" s="119" t="str">
        <f ca="1">IF(K288&lt;&gt;"","CLOSED",(IF(E288="",IF(D288="","Do not type here","Waiting for action plan"),(IF(AND(E288&lt;TODAY(),WB288&lt;&gt;""),"OVERDUE",IF(AND(E288&lt;&gt;"",H288&lt;&gt;""),"OPEN","Do not type here"))))))</f>
        <v>CLOSED</v>
      </c>
      <c r="M288" s="242" t="str">
        <f ca="1">IF(G288="",IF(E288&gt;=TODAY(),"OK","Retard"),IF(E288&lt;G288,"Retard","OK"))</f>
        <v>OK</v>
      </c>
    </row>
    <row r="289" spans="1:13" ht="60" customHeight="1" x14ac:dyDescent="0.25">
      <c r="A289" s="117" t="s">
        <v>408</v>
      </c>
      <c r="B289" s="117" t="s">
        <v>541</v>
      </c>
      <c r="C289" s="117" t="s">
        <v>403</v>
      </c>
      <c r="D289" s="120">
        <v>43801</v>
      </c>
      <c r="E289" s="120">
        <v>43830</v>
      </c>
      <c r="F289" s="120">
        <v>43815</v>
      </c>
      <c r="G289" s="120">
        <v>43815</v>
      </c>
      <c r="H289" s="118" t="s">
        <v>402</v>
      </c>
      <c r="I289" s="118" t="s">
        <v>402</v>
      </c>
      <c r="J289" s="118" t="s">
        <v>402</v>
      </c>
      <c r="K289" s="118" t="s">
        <v>402</v>
      </c>
      <c r="L289" s="119" t="str">
        <f ca="1">IF(K289&lt;&gt;"","CLOSED",(IF(E289="",IF(D289="","Do not type here","Waiting for action plan"),(IF(AND(E289&lt;TODAY(),WB289&lt;&gt;""),"OVERDUE",IF(AND(E289&lt;&gt;"",H289&lt;&gt;""),"OPEN","Do not type here"))))))</f>
        <v>CLOSED</v>
      </c>
      <c r="M289" s="242" t="str">
        <f ca="1">IF(G289="",IF(E289&gt;=TODAY(),"OK","Retard"),IF(E289&lt;G289,"Retard","OK"))</f>
        <v>OK</v>
      </c>
    </row>
    <row r="290" spans="1:13" ht="60" customHeight="1" x14ac:dyDescent="0.25">
      <c r="A290" s="117" t="s">
        <v>408</v>
      </c>
      <c r="B290" s="117" t="s">
        <v>542</v>
      </c>
      <c r="C290" s="117" t="s">
        <v>403</v>
      </c>
      <c r="D290" s="120">
        <v>43801</v>
      </c>
      <c r="E290" s="120">
        <v>43830</v>
      </c>
      <c r="F290" s="120">
        <v>43815</v>
      </c>
      <c r="G290" s="120">
        <v>43815</v>
      </c>
      <c r="H290" s="118" t="s">
        <v>402</v>
      </c>
      <c r="I290" s="118" t="s">
        <v>402</v>
      </c>
      <c r="J290" s="118" t="s">
        <v>402</v>
      </c>
      <c r="K290" s="118" t="s">
        <v>402</v>
      </c>
      <c r="L290" s="119" t="str">
        <f ca="1">IF(K290&lt;&gt;"","CLOSED",(IF(E290="",IF(D290="","Do not type here","Waiting for action plan"),(IF(AND(E290&lt;TODAY(),WB290&lt;&gt;""),"OVERDUE",IF(AND(E290&lt;&gt;"",H290&lt;&gt;""),"OPEN","Do not type here"))))))</f>
        <v>CLOSED</v>
      </c>
      <c r="M290" s="242" t="str">
        <f ca="1">IF(G290="",IF(E290&gt;=TODAY(),"OK","Retard"),IF(E290&lt;G290,"Retard","OK"))</f>
        <v>OK</v>
      </c>
    </row>
    <row r="291" spans="1:13" ht="60" customHeight="1" x14ac:dyDescent="0.25">
      <c r="A291" s="117" t="s">
        <v>408</v>
      </c>
      <c r="B291" s="117" t="s">
        <v>543</v>
      </c>
      <c r="C291" s="117" t="s">
        <v>403</v>
      </c>
      <c r="D291" s="120">
        <v>43801</v>
      </c>
      <c r="E291" s="120">
        <v>43830</v>
      </c>
      <c r="F291" s="120">
        <v>43815</v>
      </c>
      <c r="G291" s="120">
        <v>43815</v>
      </c>
      <c r="H291" s="118" t="s">
        <v>402</v>
      </c>
      <c r="I291" s="118" t="s">
        <v>402</v>
      </c>
      <c r="J291" s="118" t="s">
        <v>402</v>
      </c>
      <c r="K291" s="118" t="s">
        <v>402</v>
      </c>
      <c r="L291" s="119" t="str">
        <f ca="1">IF(K291&lt;&gt;"","CLOSED",(IF(E291="",IF(D291="","Do not type here","Waiting for action plan"),(IF(AND(E291&lt;TODAY(),WB291&lt;&gt;""),"OVERDUE",IF(AND(E291&lt;&gt;"",H291&lt;&gt;""),"OPEN","Do not type here"))))))</f>
        <v>CLOSED</v>
      </c>
      <c r="M291" s="242" t="str">
        <f ca="1">IF(G291="",IF(E291&gt;=TODAY(),"OK","Retard"),IF(E291&lt;G291,"Retard","OK"))</f>
        <v>OK</v>
      </c>
    </row>
    <row r="292" spans="1:13" ht="60" customHeight="1" x14ac:dyDescent="0.25">
      <c r="A292" s="117" t="s">
        <v>408</v>
      </c>
      <c r="B292" s="117" t="s">
        <v>544</v>
      </c>
      <c r="C292" s="117" t="s">
        <v>204</v>
      </c>
      <c r="D292" s="120">
        <v>43801</v>
      </c>
      <c r="E292" s="120">
        <v>43830</v>
      </c>
      <c r="F292" s="120">
        <v>43815</v>
      </c>
      <c r="G292" s="120">
        <v>43815</v>
      </c>
      <c r="H292" s="118" t="s">
        <v>402</v>
      </c>
      <c r="I292" s="118" t="s">
        <v>402</v>
      </c>
      <c r="J292" s="118" t="s">
        <v>402</v>
      </c>
      <c r="K292" s="118" t="s">
        <v>402</v>
      </c>
      <c r="L292" s="119" t="str">
        <f ca="1">IF(K292&lt;&gt;"","CLOSED",(IF(E292="",IF(D292="","Do not type here","Waiting for action plan"),(IF(AND(E292&lt;TODAY(),WB292&lt;&gt;""),"OVERDUE",IF(AND(E292&lt;&gt;"",H292&lt;&gt;""),"OPEN","Do not type here"))))))</f>
        <v>CLOSED</v>
      </c>
      <c r="M292" s="242" t="str">
        <f ca="1">IF(G292="",IF(E292&gt;=TODAY(),"OK","Retard"),IF(E292&lt;G292,"Retard","OK"))</f>
        <v>OK</v>
      </c>
    </row>
    <row r="293" spans="1:13" ht="60" customHeight="1" x14ac:dyDescent="0.25">
      <c r="A293" s="117" t="s">
        <v>408</v>
      </c>
      <c r="B293" s="117" t="s">
        <v>545</v>
      </c>
      <c r="C293" s="117" t="s">
        <v>403</v>
      </c>
      <c r="D293" s="120">
        <v>43801</v>
      </c>
      <c r="E293" s="120">
        <v>43830</v>
      </c>
      <c r="F293" s="120">
        <v>43815</v>
      </c>
      <c r="G293" s="120">
        <v>43815</v>
      </c>
      <c r="H293" s="118" t="s">
        <v>402</v>
      </c>
      <c r="I293" s="118" t="s">
        <v>402</v>
      </c>
      <c r="J293" s="118" t="s">
        <v>402</v>
      </c>
      <c r="K293" s="118" t="s">
        <v>402</v>
      </c>
      <c r="L293" s="119" t="str">
        <f ca="1">IF(K293&lt;&gt;"","CLOSED",(IF(E293="",IF(D293="","Do not type here","Waiting for action plan"),(IF(AND(E293&lt;TODAY(),WB293&lt;&gt;""),"OVERDUE",IF(AND(E293&lt;&gt;"",H293&lt;&gt;""),"OPEN","Do not type here"))))))</f>
        <v>CLOSED</v>
      </c>
      <c r="M293" s="242" t="str">
        <f ca="1">IF(G293="",IF(E293&gt;=TODAY(),"OK","Retard"),IF(E293&lt;G293,"Retard","OK"))</f>
        <v>OK</v>
      </c>
    </row>
    <row r="294" spans="1:13" ht="60" customHeight="1" x14ac:dyDescent="0.25">
      <c r="A294" s="117" t="s">
        <v>408</v>
      </c>
      <c r="B294" s="117" t="s">
        <v>546</v>
      </c>
      <c r="C294" s="117" t="s">
        <v>403</v>
      </c>
      <c r="D294" s="120">
        <v>43801</v>
      </c>
      <c r="E294" s="120">
        <v>43830</v>
      </c>
      <c r="F294" s="120">
        <v>43815</v>
      </c>
      <c r="G294" s="120">
        <v>43815</v>
      </c>
      <c r="H294" s="118" t="s">
        <v>402</v>
      </c>
      <c r="I294" s="118" t="s">
        <v>402</v>
      </c>
      <c r="J294" s="118" t="s">
        <v>402</v>
      </c>
      <c r="K294" s="118" t="s">
        <v>402</v>
      </c>
      <c r="L294" s="119" t="str">
        <f ca="1">IF(K294&lt;&gt;"","CLOSED",(IF(E294="",IF(D294="","Do not type here","Waiting for action plan"),(IF(AND(E294&lt;TODAY(),WB294&lt;&gt;""),"OVERDUE",IF(AND(E294&lt;&gt;"",H294&lt;&gt;""),"OPEN","Do not type here"))))))</f>
        <v>CLOSED</v>
      </c>
      <c r="M294" s="242" t="str">
        <f ca="1">IF(G294="",IF(E294&gt;=TODAY(),"OK","Retard"),IF(E294&lt;G294,"Retard","OK"))</f>
        <v>OK</v>
      </c>
    </row>
    <row r="295" spans="1:13" ht="60" customHeight="1" x14ac:dyDescent="0.25">
      <c r="A295" s="117" t="s">
        <v>408</v>
      </c>
      <c r="B295" s="117" t="s">
        <v>547</v>
      </c>
      <c r="C295" s="117" t="s">
        <v>403</v>
      </c>
      <c r="D295" s="120">
        <v>43801</v>
      </c>
      <c r="E295" s="120">
        <v>43830</v>
      </c>
      <c r="F295" s="120">
        <v>43815</v>
      </c>
      <c r="G295" s="120">
        <v>43815</v>
      </c>
      <c r="H295" s="118" t="s">
        <v>402</v>
      </c>
      <c r="I295" s="118" t="s">
        <v>402</v>
      </c>
      <c r="J295" s="118" t="s">
        <v>402</v>
      </c>
      <c r="K295" s="118" t="s">
        <v>402</v>
      </c>
      <c r="L295" s="119" t="str">
        <f ca="1">IF(K295&lt;&gt;"","CLOSED",(IF(E295="",IF(D295="","Do not type here","Waiting for action plan"),(IF(AND(E295&lt;TODAY(),WB295&lt;&gt;""),"OVERDUE",IF(AND(E295&lt;&gt;"",H295&lt;&gt;""),"OPEN","Do not type here"))))))</f>
        <v>CLOSED</v>
      </c>
      <c r="M295" s="242" t="str">
        <f ca="1">IF(G295="",IF(E295&gt;=TODAY(),"OK","Retard"),IF(E295&lt;G295,"Retard","OK"))</f>
        <v>OK</v>
      </c>
    </row>
    <row r="296" spans="1:13" ht="60" customHeight="1" x14ac:dyDescent="0.25">
      <c r="A296" s="117" t="s">
        <v>408</v>
      </c>
      <c r="B296" s="117" t="s">
        <v>548</v>
      </c>
      <c r="C296" s="117" t="s">
        <v>403</v>
      </c>
      <c r="D296" s="120">
        <v>43801</v>
      </c>
      <c r="E296" s="120">
        <v>43830</v>
      </c>
      <c r="F296" s="120">
        <v>43815</v>
      </c>
      <c r="G296" s="120">
        <v>43815</v>
      </c>
      <c r="H296" s="118" t="s">
        <v>402</v>
      </c>
      <c r="I296" s="118" t="s">
        <v>402</v>
      </c>
      <c r="J296" s="118" t="s">
        <v>402</v>
      </c>
      <c r="K296" s="118" t="s">
        <v>402</v>
      </c>
      <c r="L296" s="119" t="str">
        <f ca="1">IF(K296&lt;&gt;"","CLOSED",(IF(E296="",IF(D296="","Do not type here","Waiting for action plan"),(IF(AND(E296&lt;TODAY(),WB296&lt;&gt;""),"OVERDUE",IF(AND(E296&lt;&gt;"",H296&lt;&gt;""),"OPEN","Do not type here"))))))</f>
        <v>CLOSED</v>
      </c>
      <c r="M296" s="242" t="str">
        <f ca="1">IF(G296="",IF(E296&gt;=TODAY(),"OK","Retard"),IF(E296&lt;G296,"Retard","OK"))</f>
        <v>OK</v>
      </c>
    </row>
    <row r="297" spans="1:13" ht="60" customHeight="1" x14ac:dyDescent="0.25">
      <c r="A297" s="117" t="s">
        <v>408</v>
      </c>
      <c r="B297" s="117" t="s">
        <v>549</v>
      </c>
      <c r="C297" s="117" t="s">
        <v>403</v>
      </c>
      <c r="D297" s="120">
        <v>43801</v>
      </c>
      <c r="E297" s="120">
        <v>43830</v>
      </c>
      <c r="F297" s="120">
        <v>43815</v>
      </c>
      <c r="G297" s="120">
        <v>43815</v>
      </c>
      <c r="H297" s="118" t="s">
        <v>402</v>
      </c>
      <c r="I297" s="118" t="s">
        <v>402</v>
      </c>
      <c r="J297" s="118" t="s">
        <v>402</v>
      </c>
      <c r="K297" s="118" t="s">
        <v>402</v>
      </c>
      <c r="L297" s="119" t="str">
        <f ca="1">IF(K297&lt;&gt;"","CLOSED",(IF(E297="",IF(D297="","Do not type here","Waiting for action plan"),(IF(AND(E297&lt;TODAY(),WB297&lt;&gt;""),"OVERDUE",IF(AND(E297&lt;&gt;"",H297&lt;&gt;""),"OPEN","Do not type here"))))))</f>
        <v>CLOSED</v>
      </c>
      <c r="M297" s="242" t="str">
        <f ca="1">IF(G297="",IF(E297&gt;=TODAY(),"OK","Retard"),IF(E297&lt;G297,"Retard","OK"))</f>
        <v>OK</v>
      </c>
    </row>
    <row r="298" spans="1:13" ht="60" customHeight="1" x14ac:dyDescent="0.25">
      <c r="A298" s="117" t="s">
        <v>408</v>
      </c>
      <c r="B298" s="117" t="s">
        <v>550</v>
      </c>
      <c r="C298" s="117" t="s">
        <v>403</v>
      </c>
      <c r="D298" s="120">
        <v>43735</v>
      </c>
      <c r="E298" s="120">
        <v>43753</v>
      </c>
      <c r="F298" s="120">
        <v>43753</v>
      </c>
      <c r="G298" s="120">
        <v>43735</v>
      </c>
      <c r="H298" s="118" t="s">
        <v>402</v>
      </c>
      <c r="I298" s="118" t="s">
        <v>402</v>
      </c>
      <c r="J298" s="118" t="s">
        <v>402</v>
      </c>
      <c r="K298" s="118" t="s">
        <v>402</v>
      </c>
      <c r="L298" s="119" t="str">
        <f ca="1">IF(K298&lt;&gt;"","CLOSED",(IF(E298="",IF(D298="","Do not type here","Waiting for action plan"),(IF(AND(E298&lt;TODAY(),WB298&lt;&gt;""),"OVERDUE",IF(AND(E298&lt;&gt;"",H298&lt;&gt;""),"OPEN","Do not type here"))))))</f>
        <v>CLOSED</v>
      </c>
      <c r="M298" s="242" t="str">
        <f ca="1">IF(G298="",IF(E298&gt;=TODAY(),"OK","Retard"),IF(E298&lt;G298,"Retard","OK"))</f>
        <v>OK</v>
      </c>
    </row>
    <row r="299" spans="1:13" ht="60" customHeight="1" x14ac:dyDescent="0.25">
      <c r="A299" s="117" t="s">
        <v>408</v>
      </c>
      <c r="B299" s="117" t="s">
        <v>551</v>
      </c>
      <c r="C299" s="117" t="s">
        <v>403</v>
      </c>
      <c r="D299" s="120">
        <v>43735</v>
      </c>
      <c r="E299" s="120">
        <v>43739</v>
      </c>
      <c r="F299" s="120">
        <v>43739</v>
      </c>
      <c r="G299" s="120">
        <v>43735</v>
      </c>
      <c r="H299" s="118" t="s">
        <v>402</v>
      </c>
      <c r="I299" s="118" t="s">
        <v>402</v>
      </c>
      <c r="J299" s="118" t="s">
        <v>402</v>
      </c>
      <c r="K299" s="118" t="s">
        <v>402</v>
      </c>
      <c r="L299" s="119" t="str">
        <f ca="1">IF(K299&lt;&gt;"","CLOSED",(IF(E299="",IF(D299="","Do not type here","Waiting for action plan"),(IF(AND(E299&lt;TODAY(),WB299&lt;&gt;""),"OVERDUE",IF(AND(E299&lt;&gt;"",H299&lt;&gt;""),"OPEN","Do not type here"))))))</f>
        <v>CLOSED</v>
      </c>
      <c r="M299" s="242" t="str">
        <f ca="1">IF(G299="",IF(E299&gt;=TODAY(),"OK","Retard"),IF(E299&lt;G299,"Retard","OK"))</f>
        <v>OK</v>
      </c>
    </row>
    <row r="300" spans="1:13" ht="60" customHeight="1" x14ac:dyDescent="0.25">
      <c r="A300" s="117" t="s">
        <v>408</v>
      </c>
      <c r="B300" s="117" t="s">
        <v>552</v>
      </c>
      <c r="C300" s="117" t="s">
        <v>403</v>
      </c>
      <c r="D300" s="120">
        <v>43771</v>
      </c>
      <c r="E300" s="120">
        <v>43798</v>
      </c>
      <c r="F300" s="120">
        <v>43798</v>
      </c>
      <c r="G300" s="120">
        <v>43798</v>
      </c>
      <c r="H300" s="118" t="s">
        <v>402</v>
      </c>
      <c r="I300" s="118" t="s">
        <v>402</v>
      </c>
      <c r="J300" s="118" t="s">
        <v>402</v>
      </c>
      <c r="K300" s="118" t="s">
        <v>402</v>
      </c>
      <c r="L300" s="119" t="str">
        <f ca="1">IF(K300&lt;&gt;"","CLOSED",(IF(E300="",IF(D300="","Do not type here","Waiting for action plan"),(IF(AND(E300&lt;TODAY(),WB300&lt;&gt;""),"OVERDUE",IF(AND(E300&lt;&gt;"",H300&lt;&gt;""),"OPEN","Do not type here"))))))</f>
        <v>CLOSED</v>
      </c>
      <c r="M300" s="242" t="str">
        <f ca="1">IF(G300="",IF(E300&gt;=TODAY(),"OK","Retard"),IF(E300&lt;G300,"Retard","OK"))</f>
        <v>OK</v>
      </c>
    </row>
    <row r="301" spans="1:13" ht="60" customHeight="1" x14ac:dyDescent="0.25">
      <c r="A301" s="117" t="s">
        <v>408</v>
      </c>
      <c r="B301" s="117" t="s">
        <v>553</v>
      </c>
      <c r="C301" s="117" t="s">
        <v>204</v>
      </c>
      <c r="D301" s="120">
        <v>43771</v>
      </c>
      <c r="E301" s="120">
        <v>43798</v>
      </c>
      <c r="F301" s="120">
        <v>43798</v>
      </c>
      <c r="G301" s="120">
        <v>43798</v>
      </c>
      <c r="H301" s="118" t="s">
        <v>402</v>
      </c>
      <c r="I301" s="118" t="s">
        <v>402</v>
      </c>
      <c r="J301" s="118" t="s">
        <v>402</v>
      </c>
      <c r="K301" s="118" t="s">
        <v>402</v>
      </c>
      <c r="L301" s="119" t="str">
        <f ca="1">IF(K301&lt;&gt;"","CLOSED",(IF(E301="",IF(D301="","Do not type here","Waiting for action plan"),(IF(AND(E301&lt;TODAY(),WB301&lt;&gt;""),"OVERDUE",IF(AND(E301&lt;&gt;"",H301&lt;&gt;""),"OPEN","Do not type here"))))))</f>
        <v>CLOSED</v>
      </c>
      <c r="M301" s="242" t="str">
        <f ca="1">IF(G301="",IF(E301&gt;=TODAY(),"OK","Retard"),IF(E301&lt;G301,"Retard","OK"))</f>
        <v>OK</v>
      </c>
    </row>
    <row r="302" spans="1:13" ht="60" customHeight="1" x14ac:dyDescent="0.25">
      <c r="A302" s="117" t="s">
        <v>408</v>
      </c>
      <c r="B302" s="117" t="s">
        <v>554</v>
      </c>
      <c r="C302" s="117" t="s">
        <v>230</v>
      </c>
      <c r="D302" s="120">
        <v>43771</v>
      </c>
      <c r="E302" s="120">
        <v>43798</v>
      </c>
      <c r="F302" s="120">
        <v>43798</v>
      </c>
      <c r="G302" s="120">
        <v>43798</v>
      </c>
      <c r="H302" s="118" t="s">
        <v>402</v>
      </c>
      <c r="I302" s="118" t="s">
        <v>402</v>
      </c>
      <c r="J302" s="118" t="s">
        <v>402</v>
      </c>
      <c r="K302" s="118" t="s">
        <v>402</v>
      </c>
      <c r="L302" s="119" t="str">
        <f ca="1">IF(K302&lt;&gt;"","CLOSED",(IF(E302="",IF(D302="","Do not type here","Waiting for action plan"),(IF(AND(E302&lt;TODAY(),WB302&lt;&gt;""),"OVERDUE",IF(AND(E302&lt;&gt;"",H302&lt;&gt;""),"OPEN","Do not type here"))))))</f>
        <v>CLOSED</v>
      </c>
      <c r="M302" s="242" t="str">
        <f ca="1">IF(G302="",IF(E302&gt;=TODAY(),"OK","Retard"),IF(E302&lt;G302,"Retard","OK"))</f>
        <v>OK</v>
      </c>
    </row>
    <row r="303" spans="1:13" ht="60" customHeight="1" x14ac:dyDescent="0.25">
      <c r="A303" s="117" t="s">
        <v>408</v>
      </c>
      <c r="B303" s="117" t="s">
        <v>555</v>
      </c>
      <c r="C303" s="117" t="s">
        <v>204</v>
      </c>
      <c r="D303" s="120">
        <v>43771</v>
      </c>
      <c r="E303" s="120">
        <v>43798</v>
      </c>
      <c r="F303" s="120">
        <v>43798</v>
      </c>
      <c r="G303" s="120">
        <v>43798</v>
      </c>
      <c r="H303" s="118" t="s">
        <v>402</v>
      </c>
      <c r="I303" s="118" t="s">
        <v>402</v>
      </c>
      <c r="J303" s="118" t="s">
        <v>402</v>
      </c>
      <c r="K303" s="118" t="s">
        <v>402</v>
      </c>
      <c r="L303" s="119" t="str">
        <f ca="1">IF(K303&lt;&gt;"","CLOSED",(IF(E303="",IF(D303="","Do not type here","Waiting for action plan"),(IF(AND(E303&lt;TODAY(),WB303&lt;&gt;""),"OVERDUE",IF(AND(E303&lt;&gt;"",H303&lt;&gt;""),"OPEN","Do not type here"))))))</f>
        <v>CLOSED</v>
      </c>
      <c r="M303" s="242" t="str">
        <f ca="1">IF(G303="",IF(E303&gt;=TODAY(),"OK","Retard"),IF(E303&lt;G303,"Retard","OK"))</f>
        <v>OK</v>
      </c>
    </row>
    <row r="304" spans="1:13" ht="60" customHeight="1" x14ac:dyDescent="0.25">
      <c r="A304" s="117" t="s">
        <v>408</v>
      </c>
      <c r="B304" s="117" t="s">
        <v>556</v>
      </c>
      <c r="C304" s="117" t="s">
        <v>204</v>
      </c>
      <c r="D304" s="120">
        <v>43771</v>
      </c>
      <c r="E304" s="120">
        <v>43798</v>
      </c>
      <c r="F304" s="120">
        <v>43798</v>
      </c>
      <c r="G304" s="120">
        <v>43798</v>
      </c>
      <c r="H304" s="118" t="s">
        <v>402</v>
      </c>
      <c r="I304" s="118" t="s">
        <v>402</v>
      </c>
      <c r="J304" s="118" t="s">
        <v>402</v>
      </c>
      <c r="K304" s="118" t="s">
        <v>402</v>
      </c>
      <c r="L304" s="119" t="str">
        <f ca="1">IF(K304&lt;&gt;"","CLOSED",(IF(E304="",IF(D304="","Do not type here","Waiting for action plan"),(IF(AND(E304&lt;TODAY(),WB304&lt;&gt;""),"OVERDUE",IF(AND(E304&lt;&gt;"",H304&lt;&gt;""),"OPEN","Do not type here"))))))</f>
        <v>CLOSED</v>
      </c>
      <c r="M304" s="242" t="str">
        <f ca="1">IF(G304="",IF(E304&gt;=TODAY(),"OK","Retard"),IF(E304&lt;G304,"Retard","OK"))</f>
        <v>OK</v>
      </c>
    </row>
    <row r="305" spans="1:13" ht="60" customHeight="1" x14ac:dyDescent="0.25">
      <c r="A305" s="117" t="s">
        <v>408</v>
      </c>
      <c r="B305" s="117" t="s">
        <v>557</v>
      </c>
      <c r="C305" s="117" t="s">
        <v>204</v>
      </c>
      <c r="D305" s="120">
        <v>43771</v>
      </c>
      <c r="E305" s="120">
        <v>43798</v>
      </c>
      <c r="F305" s="120">
        <v>43798</v>
      </c>
      <c r="G305" s="120">
        <v>43798</v>
      </c>
      <c r="H305" s="118" t="s">
        <v>402</v>
      </c>
      <c r="I305" s="118" t="s">
        <v>402</v>
      </c>
      <c r="J305" s="118" t="s">
        <v>402</v>
      </c>
      <c r="K305" s="118" t="s">
        <v>402</v>
      </c>
      <c r="L305" s="119" t="str">
        <f ca="1">IF(K305&lt;&gt;"","CLOSED",(IF(E305="",IF(D305="","Do not type here","Waiting for action plan"),(IF(AND(E305&lt;TODAY(),WB305&lt;&gt;""),"OVERDUE",IF(AND(E305&lt;&gt;"",H305&lt;&gt;""),"OPEN","Do not type here"))))))</f>
        <v>CLOSED</v>
      </c>
      <c r="M305" s="242" t="str">
        <f ca="1">IF(G305="",IF(E305&gt;=TODAY(),"OK","Retard"),IF(E305&lt;G305,"Retard","OK"))</f>
        <v>OK</v>
      </c>
    </row>
    <row r="306" spans="1:13" ht="60" customHeight="1" x14ac:dyDescent="0.25">
      <c r="A306" s="117" t="s">
        <v>408</v>
      </c>
      <c r="B306" s="117" t="s">
        <v>558</v>
      </c>
      <c r="C306" s="117" t="s">
        <v>403</v>
      </c>
      <c r="D306" s="120">
        <v>43700</v>
      </c>
      <c r="E306" s="120">
        <v>43738</v>
      </c>
      <c r="F306" s="120">
        <v>43738</v>
      </c>
      <c r="G306" s="120">
        <v>43707</v>
      </c>
      <c r="H306" s="118" t="s">
        <v>402</v>
      </c>
      <c r="I306" s="118" t="s">
        <v>402</v>
      </c>
      <c r="J306" s="118" t="s">
        <v>402</v>
      </c>
      <c r="K306" s="118" t="s">
        <v>402</v>
      </c>
      <c r="L306" s="119" t="str">
        <f ca="1">IF(K306&lt;&gt;"","CLOSED",(IF(E306="",IF(D306="","Do not type here","Waiting for action plan"),(IF(AND(E306&lt;TODAY(),WB306&lt;&gt;""),"OVERDUE",IF(AND(E306&lt;&gt;"",H306&lt;&gt;""),"OPEN","Do not type here"))))))</f>
        <v>CLOSED</v>
      </c>
      <c r="M306" s="242" t="str">
        <f ca="1">IF(G306="",IF(E306&gt;=TODAY(),"OK","Retard"),IF(E306&lt;G306,"Retard","OK"))</f>
        <v>OK</v>
      </c>
    </row>
    <row r="307" spans="1:13" ht="60" customHeight="1" x14ac:dyDescent="0.25">
      <c r="A307" s="117" t="s">
        <v>408</v>
      </c>
      <c r="B307" s="117" t="s">
        <v>559</v>
      </c>
      <c r="C307" s="117" t="s">
        <v>403</v>
      </c>
      <c r="D307" s="120">
        <v>43700</v>
      </c>
      <c r="E307" s="120">
        <v>43714</v>
      </c>
      <c r="F307" s="120">
        <v>43714</v>
      </c>
      <c r="G307" s="120">
        <v>43707</v>
      </c>
      <c r="H307" s="118" t="s">
        <v>402</v>
      </c>
      <c r="I307" s="118" t="s">
        <v>402</v>
      </c>
      <c r="J307" s="118" t="s">
        <v>402</v>
      </c>
      <c r="K307" s="118" t="s">
        <v>402</v>
      </c>
      <c r="L307" s="119" t="str">
        <f ca="1">IF(K307&lt;&gt;"","CLOSED",(IF(E307="",IF(D307="","Do not type here","Waiting for action plan"),(IF(AND(E307&lt;TODAY(),WB307&lt;&gt;""),"OVERDUE",IF(AND(E307&lt;&gt;"",H307&lt;&gt;""),"OPEN","Do not type here"))))))</f>
        <v>CLOSED</v>
      </c>
      <c r="M307" s="242" t="str">
        <f ca="1">IF(G307="",IF(E307&gt;=TODAY(),"OK","Retard"),IF(E307&lt;G307,"Retard","OK"))</f>
        <v>OK</v>
      </c>
    </row>
    <row r="308" spans="1:13" ht="60" customHeight="1" x14ac:dyDescent="0.25">
      <c r="A308" s="117" t="s">
        <v>408</v>
      </c>
      <c r="B308" s="117" t="s">
        <v>560</v>
      </c>
      <c r="C308" s="117" t="s">
        <v>403</v>
      </c>
      <c r="D308" s="120">
        <v>43700</v>
      </c>
      <c r="E308" s="120">
        <v>43723</v>
      </c>
      <c r="F308" s="120">
        <v>43723</v>
      </c>
      <c r="G308" s="120">
        <v>43707</v>
      </c>
      <c r="H308" s="118" t="s">
        <v>402</v>
      </c>
      <c r="I308" s="118" t="s">
        <v>402</v>
      </c>
      <c r="J308" s="118" t="s">
        <v>402</v>
      </c>
      <c r="K308" s="118" t="s">
        <v>402</v>
      </c>
      <c r="L308" s="119" t="str">
        <f ca="1">IF(K308&lt;&gt;"","CLOSED",(IF(E308="",IF(D308="","Do not type here","Waiting for action plan"),(IF(AND(E308&lt;TODAY(),WB308&lt;&gt;""),"OVERDUE",IF(AND(E308&lt;&gt;"",H308&lt;&gt;""),"OPEN","Do not type here"))))))</f>
        <v>CLOSED</v>
      </c>
      <c r="M308" s="242" t="str">
        <f ca="1">IF(G308="",IF(E308&gt;=TODAY(),"OK","Retard"),IF(E308&lt;G308,"Retard","OK"))</f>
        <v>OK</v>
      </c>
    </row>
    <row r="309" spans="1:13" ht="60" customHeight="1" x14ac:dyDescent="0.25">
      <c r="A309" s="117" t="s">
        <v>408</v>
      </c>
      <c r="B309" s="117" t="s">
        <v>561</v>
      </c>
      <c r="C309" s="117" t="s">
        <v>403</v>
      </c>
      <c r="D309" s="120">
        <v>43700</v>
      </c>
      <c r="E309" s="120">
        <v>43770</v>
      </c>
      <c r="F309" s="120">
        <v>43770</v>
      </c>
      <c r="G309" s="120">
        <v>43707</v>
      </c>
      <c r="H309" s="118" t="s">
        <v>402</v>
      </c>
      <c r="I309" s="118" t="s">
        <v>402</v>
      </c>
      <c r="J309" s="118" t="s">
        <v>402</v>
      </c>
      <c r="K309" s="118" t="s">
        <v>402</v>
      </c>
      <c r="L309" s="119" t="str">
        <f ca="1">IF(K309&lt;&gt;"","CLOSED",(IF(E309="",IF(D309="","Do not type here","Waiting for action plan"),(IF(AND(E309&lt;TODAY(),WB309&lt;&gt;""),"OVERDUE",IF(AND(E309&lt;&gt;"",H309&lt;&gt;""),"OPEN","Do not type here"))))))</f>
        <v>CLOSED</v>
      </c>
      <c r="M309" s="242" t="str">
        <f ca="1">IF(G309="",IF(E309&gt;=TODAY(),"OK","Retard"),IF(E309&lt;G309,"Retard","OK"))</f>
        <v>OK</v>
      </c>
    </row>
    <row r="310" spans="1:13" ht="60" customHeight="1" x14ac:dyDescent="0.25">
      <c r="A310" s="117" t="s">
        <v>408</v>
      </c>
      <c r="B310" s="117" t="s">
        <v>562</v>
      </c>
      <c r="C310" s="117" t="s">
        <v>403</v>
      </c>
      <c r="D310" s="120">
        <v>43700</v>
      </c>
      <c r="E310" s="120">
        <v>43738</v>
      </c>
      <c r="F310" s="120">
        <v>43738</v>
      </c>
      <c r="G310" s="120">
        <v>43707</v>
      </c>
      <c r="H310" s="118" t="s">
        <v>402</v>
      </c>
      <c r="I310" s="118" t="s">
        <v>402</v>
      </c>
      <c r="J310" s="118" t="s">
        <v>402</v>
      </c>
      <c r="K310" s="118" t="s">
        <v>402</v>
      </c>
      <c r="L310" s="119" t="str">
        <f ca="1">IF(K310&lt;&gt;"","CLOSED",(IF(E310="",IF(D310="","Do not type here","Waiting for action plan"),(IF(AND(E310&lt;TODAY(),WB310&lt;&gt;""),"OVERDUE",IF(AND(E310&lt;&gt;"",H310&lt;&gt;""),"OPEN","Do not type here"))))))</f>
        <v>CLOSED</v>
      </c>
      <c r="M310" s="242" t="str">
        <f ca="1">IF(G310="",IF(E310&gt;=TODAY(),"OK","Retard"),IF(E310&lt;G310,"Retard","OK"))</f>
        <v>OK</v>
      </c>
    </row>
    <row r="311" spans="1:13" ht="60" customHeight="1" x14ac:dyDescent="0.25">
      <c r="A311" s="117" t="s">
        <v>408</v>
      </c>
      <c r="B311" s="117" t="s">
        <v>563</v>
      </c>
      <c r="C311" s="117" t="s">
        <v>403</v>
      </c>
      <c r="D311" s="120">
        <v>43700</v>
      </c>
      <c r="E311" s="120">
        <v>43831</v>
      </c>
      <c r="F311" s="120">
        <v>43831</v>
      </c>
      <c r="G311" s="120">
        <v>43707</v>
      </c>
      <c r="H311" s="118" t="s">
        <v>402</v>
      </c>
      <c r="I311" s="118" t="s">
        <v>402</v>
      </c>
      <c r="J311" s="118" t="s">
        <v>402</v>
      </c>
      <c r="K311" s="118" t="s">
        <v>402</v>
      </c>
      <c r="L311" s="119" t="str">
        <f ca="1">IF(K311&lt;&gt;"","CLOSED",(IF(E311="",IF(D311="","Do not type here","Waiting for action plan"),(IF(AND(E311&lt;TODAY(),WB311&lt;&gt;""),"OVERDUE",IF(AND(E311&lt;&gt;"",H311&lt;&gt;""),"OPEN","Do not type here"))))))</f>
        <v>CLOSED</v>
      </c>
      <c r="M311" s="242" t="str">
        <f ca="1">IF(G311="",IF(E311&gt;=TODAY(),"OK","Retard"),IF(E311&lt;G311,"Retard","OK"))</f>
        <v>OK</v>
      </c>
    </row>
    <row r="312" spans="1:13" ht="60" customHeight="1" x14ac:dyDescent="0.25">
      <c r="A312" s="117" t="s">
        <v>408</v>
      </c>
      <c r="B312" s="117" t="s">
        <v>564</v>
      </c>
      <c r="C312" s="117" t="s">
        <v>230</v>
      </c>
      <c r="D312" s="120">
        <v>43700</v>
      </c>
      <c r="E312" s="120">
        <v>43723</v>
      </c>
      <c r="F312" s="120">
        <v>43723</v>
      </c>
      <c r="G312" s="120">
        <v>43707</v>
      </c>
      <c r="H312" s="118" t="s">
        <v>402</v>
      </c>
      <c r="I312" s="118" t="s">
        <v>402</v>
      </c>
      <c r="J312" s="118" t="s">
        <v>402</v>
      </c>
      <c r="K312" s="118" t="s">
        <v>402</v>
      </c>
      <c r="L312" s="119" t="str">
        <f ca="1">IF(K312&lt;&gt;"","CLOSED",(IF(E312="",IF(D312="","Do not type here","Waiting for action plan"),(IF(AND(E312&lt;TODAY(),WB312&lt;&gt;""),"OVERDUE",IF(AND(E312&lt;&gt;"",H312&lt;&gt;""),"OPEN","Do not type here"))))))</f>
        <v>CLOSED</v>
      </c>
      <c r="M312" s="242" t="str">
        <f ca="1">IF(G312="",IF(E312&gt;=TODAY(),"OK","Retard"),IF(E312&lt;G312,"Retard","OK"))</f>
        <v>OK</v>
      </c>
    </row>
    <row r="313" spans="1:13" ht="60" customHeight="1" x14ac:dyDescent="0.25">
      <c r="A313" s="117" t="s">
        <v>408</v>
      </c>
      <c r="B313" s="117" t="s">
        <v>565</v>
      </c>
      <c r="C313" s="117" t="s">
        <v>403</v>
      </c>
      <c r="D313" s="120">
        <v>43700</v>
      </c>
      <c r="E313" s="120">
        <v>43738</v>
      </c>
      <c r="F313" s="120">
        <v>43738</v>
      </c>
      <c r="G313" s="120">
        <v>43707</v>
      </c>
      <c r="H313" s="118" t="s">
        <v>402</v>
      </c>
      <c r="I313" s="118" t="s">
        <v>402</v>
      </c>
      <c r="J313" s="118" t="s">
        <v>402</v>
      </c>
      <c r="K313" s="118" t="s">
        <v>402</v>
      </c>
      <c r="L313" s="119" t="str">
        <f ca="1">IF(K313&lt;&gt;"","CLOSED",(IF(E313="",IF(D313="","Do not type here","Waiting for action plan"),(IF(AND(E313&lt;TODAY(),WB313&lt;&gt;""),"OVERDUE",IF(AND(E313&lt;&gt;"",H313&lt;&gt;""),"OPEN","Do not type here"))))))</f>
        <v>CLOSED</v>
      </c>
      <c r="M313" s="242" t="str">
        <f ca="1">IF(G313="",IF(E313&gt;=TODAY(),"OK","Retard"),IF(E313&lt;G313,"Retard","OK"))</f>
        <v>OK</v>
      </c>
    </row>
    <row r="314" spans="1:13" s="177" customFormat="1" ht="60" customHeight="1" x14ac:dyDescent="0.25">
      <c r="A314" s="190" t="s">
        <v>408</v>
      </c>
      <c r="B314" s="190" t="s">
        <v>566</v>
      </c>
      <c r="C314" s="190" t="s">
        <v>403</v>
      </c>
      <c r="D314" s="202">
        <v>43700</v>
      </c>
      <c r="E314" s="202">
        <v>43831</v>
      </c>
      <c r="F314" s="202">
        <v>43831</v>
      </c>
      <c r="G314" s="202">
        <v>43707</v>
      </c>
      <c r="H314" s="181" t="s">
        <v>402</v>
      </c>
      <c r="I314" s="181" t="s">
        <v>402</v>
      </c>
      <c r="J314" s="181" t="s">
        <v>402</v>
      </c>
      <c r="K314" s="181" t="s">
        <v>402</v>
      </c>
      <c r="L314" s="201" t="str">
        <f ca="1">IF(K314&lt;&gt;"","CLOSED",(IF(E314="",IF(D314="","Do not type here","Waiting for action plan"),(IF(AND(E314&lt;TODAY(),WB314&lt;&gt;""),"OVERDUE",IF(AND(E314&lt;&gt;"",H314&lt;&gt;""),"OPEN","Do not type here"))))))</f>
        <v>CLOSED</v>
      </c>
      <c r="M314" s="218" t="str">
        <f ca="1">IF(G314="",IF(E314&gt;=TODAY(),"OK","Retard"),IF(E314&lt;G314,"Retard","OK"))</f>
        <v>OK</v>
      </c>
    </row>
    <row r="315" spans="1:13" ht="60" customHeight="1" x14ac:dyDescent="0.25">
      <c r="A315" s="117" t="s">
        <v>408</v>
      </c>
      <c r="B315" s="117" t="s">
        <v>567</v>
      </c>
      <c r="C315" s="117" t="s">
        <v>204</v>
      </c>
      <c r="D315" s="120">
        <v>43805</v>
      </c>
      <c r="E315" s="120">
        <v>43809</v>
      </c>
      <c r="F315" s="120">
        <v>43809</v>
      </c>
      <c r="G315" s="120">
        <v>43809</v>
      </c>
      <c r="H315" s="118" t="s">
        <v>402</v>
      </c>
      <c r="I315" s="118" t="s">
        <v>402</v>
      </c>
      <c r="J315" s="118" t="s">
        <v>402</v>
      </c>
      <c r="K315" s="118" t="s">
        <v>402</v>
      </c>
      <c r="L315" s="119" t="str">
        <f ca="1">IF(K315&lt;&gt;"","CLOSED",(IF(E315="",IF(D315="","Do not type here","Waiting for action plan"),(IF(AND(E315&lt;TODAY(),WB315&lt;&gt;""),"OVERDUE",IF(AND(E315&lt;&gt;"",H315&lt;&gt;""),"OPEN","Do not type here"))))))</f>
        <v>CLOSED</v>
      </c>
      <c r="M315" s="242" t="str">
        <f ca="1">IF(G315="",IF(E315&gt;=TODAY(),"OK","Retard"),IF(E315&lt;G315,"Retard","OK"))</f>
        <v>OK</v>
      </c>
    </row>
    <row r="316" spans="1:13" ht="60" customHeight="1" x14ac:dyDescent="0.25">
      <c r="A316" s="117" t="s">
        <v>408</v>
      </c>
      <c r="B316" s="117" t="s">
        <v>568</v>
      </c>
      <c r="C316" s="117" t="s">
        <v>403</v>
      </c>
      <c r="D316" s="120">
        <v>43805</v>
      </c>
      <c r="E316" s="120">
        <v>43809</v>
      </c>
      <c r="F316" s="120">
        <v>43809</v>
      </c>
      <c r="G316" s="120">
        <v>43809</v>
      </c>
      <c r="H316" s="118" t="s">
        <v>402</v>
      </c>
      <c r="I316" s="118" t="s">
        <v>402</v>
      </c>
      <c r="J316" s="118" t="s">
        <v>402</v>
      </c>
      <c r="K316" s="118" t="s">
        <v>402</v>
      </c>
      <c r="L316" s="119" t="str">
        <f ca="1">IF(K316&lt;&gt;"","CLOSED",(IF(E316="",IF(D316="","Do not type here","Waiting for action plan"),(IF(AND(E316&lt;TODAY(),WB316&lt;&gt;""),"OVERDUE",IF(AND(E316&lt;&gt;"",H316&lt;&gt;""),"OPEN","Do not type here"))))))</f>
        <v>CLOSED</v>
      </c>
      <c r="M316" s="242" t="str">
        <f ca="1">IF(G316="",IF(E316&gt;=TODAY(),"OK","Retard"),IF(E316&lt;G316,"Retard","OK"))</f>
        <v>OK</v>
      </c>
    </row>
    <row r="317" spans="1:13" ht="60" customHeight="1" x14ac:dyDescent="0.25">
      <c r="A317" s="117" t="s">
        <v>408</v>
      </c>
      <c r="B317" s="117" t="s">
        <v>569</v>
      </c>
      <c r="C317" s="117" t="s">
        <v>403</v>
      </c>
      <c r="D317" s="120">
        <v>43805</v>
      </c>
      <c r="E317" s="120">
        <v>43809</v>
      </c>
      <c r="F317" s="120">
        <v>43809</v>
      </c>
      <c r="G317" s="120">
        <v>43809</v>
      </c>
      <c r="H317" s="118" t="s">
        <v>402</v>
      </c>
      <c r="I317" s="118" t="s">
        <v>402</v>
      </c>
      <c r="J317" s="118" t="s">
        <v>402</v>
      </c>
      <c r="K317" s="118" t="s">
        <v>402</v>
      </c>
      <c r="L317" s="119" t="str">
        <f ca="1">IF(K317&lt;&gt;"","CLOSED",(IF(E317="",IF(D317="","Do not type here","Waiting for action plan"),(IF(AND(E317&lt;TODAY(),WB317&lt;&gt;""),"OVERDUE",IF(AND(E317&lt;&gt;"",H317&lt;&gt;""),"OPEN","Do not type here"))))))</f>
        <v>CLOSED</v>
      </c>
      <c r="M317" s="242" t="str">
        <f ca="1">IF(G317="",IF(E317&gt;=TODAY(),"OK","Retard"),IF(E317&lt;G317,"Retard","OK"))</f>
        <v>OK</v>
      </c>
    </row>
    <row r="318" spans="1:13" ht="60" customHeight="1" x14ac:dyDescent="0.25">
      <c r="A318" s="117" t="s">
        <v>408</v>
      </c>
      <c r="B318" s="117" t="s">
        <v>570</v>
      </c>
      <c r="C318" s="117" t="s">
        <v>204</v>
      </c>
      <c r="D318" s="120">
        <v>43805</v>
      </c>
      <c r="E318" s="120">
        <v>43809</v>
      </c>
      <c r="F318" s="120">
        <v>43809</v>
      </c>
      <c r="G318" s="120">
        <v>43809</v>
      </c>
      <c r="H318" s="118" t="s">
        <v>402</v>
      </c>
      <c r="I318" s="118" t="s">
        <v>402</v>
      </c>
      <c r="J318" s="118" t="s">
        <v>402</v>
      </c>
      <c r="K318" s="118" t="s">
        <v>402</v>
      </c>
      <c r="L318" s="119" t="str">
        <f ca="1">IF(K318&lt;&gt;"","CLOSED",(IF(E318="",IF(D318="","Do not type here","Waiting for action plan"),(IF(AND(E318&lt;TODAY(),WB318&lt;&gt;""),"OVERDUE",IF(AND(E318&lt;&gt;"",H318&lt;&gt;""),"OPEN","Do not type here"))))))</f>
        <v>CLOSED</v>
      </c>
      <c r="M318" s="242" t="str">
        <f ca="1">IF(G318="",IF(E318&gt;=TODAY(),"OK","Retard"),IF(E318&lt;G318,"Retard","OK"))</f>
        <v>OK</v>
      </c>
    </row>
    <row r="319" spans="1:13" ht="60" customHeight="1" x14ac:dyDescent="0.25">
      <c r="A319" s="117" t="s">
        <v>408</v>
      </c>
      <c r="B319" s="117" t="s">
        <v>571</v>
      </c>
      <c r="C319" s="117" t="s">
        <v>403</v>
      </c>
      <c r="D319" s="120">
        <v>43805</v>
      </c>
      <c r="E319" s="120">
        <v>43809</v>
      </c>
      <c r="F319" s="120">
        <v>43809</v>
      </c>
      <c r="G319" s="120">
        <v>43809</v>
      </c>
      <c r="H319" s="118" t="s">
        <v>402</v>
      </c>
      <c r="I319" s="118" t="s">
        <v>402</v>
      </c>
      <c r="J319" s="118" t="s">
        <v>402</v>
      </c>
      <c r="K319" s="118" t="s">
        <v>402</v>
      </c>
      <c r="L319" s="119" t="str">
        <f ca="1">IF(K319&lt;&gt;"","CLOSED",(IF(E319="",IF(D319="","Do not type here","Waiting for action plan"),(IF(AND(E319&lt;TODAY(),WB319&lt;&gt;""),"OVERDUE",IF(AND(E319&lt;&gt;"",H319&lt;&gt;""),"OPEN","Do not type here"))))))</f>
        <v>CLOSED</v>
      </c>
      <c r="M319" s="242" t="str">
        <f ca="1">IF(G319="",IF(E319&gt;=TODAY(),"OK","Retard"),IF(E319&lt;G319,"Retard","OK"))</f>
        <v>OK</v>
      </c>
    </row>
    <row r="320" spans="1:13" ht="60" customHeight="1" x14ac:dyDescent="0.25">
      <c r="A320" s="117" t="s">
        <v>408</v>
      </c>
      <c r="B320" s="117" t="s">
        <v>572</v>
      </c>
      <c r="C320" s="117" t="s">
        <v>403</v>
      </c>
      <c r="D320" s="120">
        <v>43805</v>
      </c>
      <c r="E320" s="120"/>
      <c r="F320" s="120"/>
      <c r="G320" s="120">
        <v>44432</v>
      </c>
      <c r="H320" s="118" t="s">
        <v>402</v>
      </c>
      <c r="I320" s="118" t="s">
        <v>402</v>
      </c>
      <c r="J320" s="118" t="s">
        <v>402</v>
      </c>
      <c r="K320" s="118" t="s">
        <v>402</v>
      </c>
      <c r="L320" s="119" t="str">
        <f ca="1">IF(K320&lt;&gt;"","CLOSED",(IF(E320="",IF(D320="","Do not type here","Waiting for action plan"),(IF(AND(E320&lt;TODAY(),WB320&lt;&gt;""),"OVERDUE",IF(AND(E320&lt;&gt;"",H320&lt;&gt;""),"OPEN","Do not type here"))))))</f>
        <v>CLOSED</v>
      </c>
      <c r="M320" s="242" t="str">
        <f ca="1">IF(G320="",IF(E320&gt;=TODAY(),"OK","Retard"),IF(E320&lt;G320,"Retard","OK"))</f>
        <v>Retard</v>
      </c>
    </row>
    <row r="321" spans="1:13" ht="60" customHeight="1" x14ac:dyDescent="0.25">
      <c r="A321" s="117" t="s">
        <v>408</v>
      </c>
      <c r="B321" s="117" t="s">
        <v>573</v>
      </c>
      <c r="C321" s="117" t="s">
        <v>403</v>
      </c>
      <c r="D321" s="120">
        <v>43805</v>
      </c>
      <c r="E321" s="120">
        <v>43812</v>
      </c>
      <c r="F321" s="120">
        <v>43812</v>
      </c>
      <c r="G321" s="120">
        <v>43812</v>
      </c>
      <c r="H321" s="118" t="s">
        <v>402</v>
      </c>
      <c r="I321" s="118" t="s">
        <v>402</v>
      </c>
      <c r="J321" s="118" t="s">
        <v>402</v>
      </c>
      <c r="K321" s="118" t="s">
        <v>402</v>
      </c>
      <c r="L321" s="119" t="str">
        <f ca="1">IF(K321&lt;&gt;"","CLOSED",(IF(E321="",IF(D321="","Do not type here","Waiting for action plan"),(IF(AND(E321&lt;TODAY(),WB321&lt;&gt;""),"OVERDUE",IF(AND(E321&lt;&gt;"",H321&lt;&gt;""),"OPEN","Do not type here"))))))</f>
        <v>CLOSED</v>
      </c>
      <c r="M321" s="242" t="str">
        <f ca="1">IF(G321="",IF(E321&gt;=TODAY(),"OK","Retard"),IF(E321&lt;G321,"Retard","OK"))</f>
        <v>OK</v>
      </c>
    </row>
    <row r="322" spans="1:13" ht="60" customHeight="1" x14ac:dyDescent="0.25">
      <c r="A322" s="117" t="s">
        <v>408</v>
      </c>
      <c r="B322" s="117" t="s">
        <v>574</v>
      </c>
      <c r="C322" s="117" t="s">
        <v>403</v>
      </c>
      <c r="D322" s="120">
        <v>43805</v>
      </c>
      <c r="E322" s="120">
        <v>43815</v>
      </c>
      <c r="F322" s="120">
        <v>43815</v>
      </c>
      <c r="G322" s="120">
        <v>43815</v>
      </c>
      <c r="H322" s="118" t="s">
        <v>402</v>
      </c>
      <c r="I322" s="118" t="s">
        <v>402</v>
      </c>
      <c r="J322" s="118" t="s">
        <v>402</v>
      </c>
      <c r="K322" s="118" t="s">
        <v>402</v>
      </c>
      <c r="L322" s="119" t="str">
        <f ca="1">IF(K322&lt;&gt;"","CLOSED",(IF(E322="",IF(D322="","Do not type here","Waiting for action plan"),(IF(AND(E322&lt;TODAY(),WB322&lt;&gt;""),"OVERDUE",IF(AND(E322&lt;&gt;"",H322&lt;&gt;""),"OPEN","Do not type here"))))))</f>
        <v>CLOSED</v>
      </c>
      <c r="M322" s="242" t="str">
        <f ca="1">IF(G322="",IF(E322&gt;=TODAY(),"OK","Retard"),IF(E322&lt;G322,"Retard","OK"))</f>
        <v>OK</v>
      </c>
    </row>
    <row r="323" spans="1:13" ht="60" customHeight="1" x14ac:dyDescent="0.25">
      <c r="A323" s="117" t="s">
        <v>408</v>
      </c>
      <c r="B323" s="117" t="s">
        <v>575</v>
      </c>
      <c r="C323" s="117" t="s">
        <v>403</v>
      </c>
      <c r="D323" s="120">
        <v>43805</v>
      </c>
      <c r="E323" s="120">
        <v>43812</v>
      </c>
      <c r="F323" s="120">
        <v>43812</v>
      </c>
      <c r="G323" s="120">
        <v>43812</v>
      </c>
      <c r="H323" s="118" t="s">
        <v>402</v>
      </c>
      <c r="I323" s="118" t="s">
        <v>402</v>
      </c>
      <c r="J323" s="118" t="s">
        <v>402</v>
      </c>
      <c r="K323" s="118" t="s">
        <v>402</v>
      </c>
      <c r="L323" s="119" t="str">
        <f ca="1">IF(K323&lt;&gt;"","CLOSED",(IF(E323="",IF(D323="","Do not type here","Waiting for action plan"),(IF(AND(E323&lt;TODAY(),WB323&lt;&gt;""),"OVERDUE",IF(AND(E323&lt;&gt;"",H323&lt;&gt;""),"OPEN","Do not type here"))))))</f>
        <v>CLOSED</v>
      </c>
      <c r="M323" s="242" t="str">
        <f ca="1">IF(G323="",IF(E323&gt;=TODAY(),"OK","Retard"),IF(E323&lt;G323,"Retard","OK"))</f>
        <v>OK</v>
      </c>
    </row>
    <row r="324" spans="1:13" ht="60" customHeight="1" x14ac:dyDescent="0.25">
      <c r="A324" s="117" t="s">
        <v>408</v>
      </c>
      <c r="B324" s="117" t="s">
        <v>576</v>
      </c>
      <c r="C324" s="117" t="s">
        <v>403</v>
      </c>
      <c r="D324" s="120">
        <v>43805</v>
      </c>
      <c r="E324" s="120">
        <v>43815</v>
      </c>
      <c r="F324" s="120">
        <v>43815</v>
      </c>
      <c r="G324" s="120">
        <v>43815</v>
      </c>
      <c r="H324" s="118" t="s">
        <v>402</v>
      </c>
      <c r="I324" s="118" t="s">
        <v>402</v>
      </c>
      <c r="J324" s="118" t="s">
        <v>402</v>
      </c>
      <c r="K324" s="118" t="s">
        <v>402</v>
      </c>
      <c r="L324" s="119" t="str">
        <f ca="1">IF(K324&lt;&gt;"","CLOSED",(IF(E324="",IF(D324="","Do not type here","Waiting for action plan"),(IF(AND(E324&lt;TODAY(),WB324&lt;&gt;""),"OVERDUE",IF(AND(E324&lt;&gt;"",H324&lt;&gt;""),"OPEN","Do not type here"))))))</f>
        <v>CLOSED</v>
      </c>
      <c r="M324" s="242" t="str">
        <f ca="1">IF(G324="",IF(E324&gt;=TODAY(),"OK","Retard"),IF(E324&lt;G324,"Retard","OK"))</f>
        <v>OK</v>
      </c>
    </row>
    <row r="325" spans="1:13" ht="60" customHeight="1" x14ac:dyDescent="0.25">
      <c r="A325" s="117" t="s">
        <v>408</v>
      </c>
      <c r="B325" s="117" t="s">
        <v>577</v>
      </c>
      <c r="C325" s="117" t="s">
        <v>403</v>
      </c>
      <c r="D325" s="120">
        <v>43805</v>
      </c>
      <c r="E325" s="120">
        <v>43811</v>
      </c>
      <c r="F325" s="120">
        <v>43811</v>
      </c>
      <c r="G325" s="120">
        <v>43811</v>
      </c>
      <c r="H325" s="118" t="s">
        <v>402</v>
      </c>
      <c r="I325" s="118" t="s">
        <v>402</v>
      </c>
      <c r="J325" s="118" t="s">
        <v>402</v>
      </c>
      <c r="K325" s="118" t="s">
        <v>402</v>
      </c>
      <c r="L325" s="119" t="str">
        <f ca="1">IF(K325&lt;&gt;"","CLOSED",(IF(E325="",IF(D325="","Do not type here","Waiting for action plan"),(IF(AND(E325&lt;TODAY(),WB325&lt;&gt;""),"OVERDUE",IF(AND(E325&lt;&gt;"",H325&lt;&gt;""),"OPEN","Do not type here"))))))</f>
        <v>CLOSED</v>
      </c>
      <c r="M325" s="242" t="str">
        <f ca="1">IF(G325="",IF(E325&gt;=TODAY(),"OK","Retard"),IF(E325&lt;G325,"Retard","OK"))</f>
        <v>OK</v>
      </c>
    </row>
    <row r="326" spans="1:13" ht="60" customHeight="1" x14ac:dyDescent="0.25">
      <c r="A326" s="117" t="s">
        <v>408</v>
      </c>
      <c r="B326" s="117" t="s">
        <v>578</v>
      </c>
      <c r="C326" s="117" t="s">
        <v>403</v>
      </c>
      <c r="D326" s="120">
        <v>43805</v>
      </c>
      <c r="E326" s="120">
        <v>43815</v>
      </c>
      <c r="F326" s="120">
        <v>43815</v>
      </c>
      <c r="G326" s="120">
        <v>43815</v>
      </c>
      <c r="H326" s="118" t="s">
        <v>402</v>
      </c>
      <c r="I326" s="118" t="s">
        <v>402</v>
      </c>
      <c r="J326" s="118" t="s">
        <v>402</v>
      </c>
      <c r="K326" s="118" t="s">
        <v>402</v>
      </c>
      <c r="L326" s="119" t="str">
        <f ca="1">IF(K326&lt;&gt;"","CLOSED",(IF(E326="",IF(D326="","Do not type here","Waiting for action plan"),(IF(AND(E326&lt;TODAY(),WB326&lt;&gt;""),"OVERDUE",IF(AND(E326&lt;&gt;"",H326&lt;&gt;""),"OPEN","Do not type here"))))))</f>
        <v>CLOSED</v>
      </c>
      <c r="M326" s="242" t="str">
        <f ca="1">IF(G326="",IF(E326&gt;=TODAY(),"OK","Retard"),IF(E326&lt;G326,"Retard","OK"))</f>
        <v>OK</v>
      </c>
    </row>
    <row r="327" spans="1:13" ht="60" customHeight="1" x14ac:dyDescent="0.25">
      <c r="A327" s="117" t="s">
        <v>408</v>
      </c>
      <c r="B327" s="117" t="s">
        <v>579</v>
      </c>
      <c r="C327" s="117" t="s">
        <v>403</v>
      </c>
      <c r="D327" s="120">
        <v>43805</v>
      </c>
      <c r="E327" s="120">
        <v>43815</v>
      </c>
      <c r="F327" s="120">
        <v>43815</v>
      </c>
      <c r="G327" s="120">
        <v>43815</v>
      </c>
      <c r="H327" s="118" t="s">
        <v>402</v>
      </c>
      <c r="I327" s="118" t="s">
        <v>402</v>
      </c>
      <c r="J327" s="118" t="s">
        <v>402</v>
      </c>
      <c r="K327" s="118" t="s">
        <v>402</v>
      </c>
      <c r="L327" s="119" t="str">
        <f ca="1">IF(K327&lt;&gt;"","CLOSED",(IF(E327="",IF(D327="","Do not type here","Waiting for action plan"),(IF(AND(E327&lt;TODAY(),WB327&lt;&gt;""),"OVERDUE",IF(AND(E327&lt;&gt;"",H327&lt;&gt;""),"OPEN","Do not type here"))))))</f>
        <v>CLOSED</v>
      </c>
      <c r="M327" s="242" t="str">
        <f ca="1">IF(G327="",IF(E327&gt;=TODAY(),"OK","Retard"),IF(E327&lt;G327,"Retard","OK"))</f>
        <v>OK</v>
      </c>
    </row>
    <row r="328" spans="1:13" ht="60" customHeight="1" x14ac:dyDescent="0.25">
      <c r="A328" s="117" t="s">
        <v>408</v>
      </c>
      <c r="B328" s="117" t="s">
        <v>580</v>
      </c>
      <c r="C328" s="117" t="s">
        <v>403</v>
      </c>
      <c r="D328" s="120">
        <v>43805</v>
      </c>
      <c r="E328" s="120">
        <v>43821</v>
      </c>
      <c r="F328" s="120">
        <v>43821</v>
      </c>
      <c r="G328" s="120">
        <v>43821</v>
      </c>
      <c r="H328" s="118" t="s">
        <v>402</v>
      </c>
      <c r="I328" s="118" t="s">
        <v>402</v>
      </c>
      <c r="J328" s="118" t="s">
        <v>402</v>
      </c>
      <c r="K328" s="118" t="s">
        <v>402</v>
      </c>
      <c r="L328" s="119" t="str">
        <f ca="1">IF(K328&lt;&gt;"","CLOSED",(IF(E328="",IF(D328="","Do not type here","Waiting for action plan"),(IF(AND(E328&lt;TODAY(),WB328&lt;&gt;""),"OVERDUE",IF(AND(E328&lt;&gt;"",H328&lt;&gt;""),"OPEN","Do not type here"))))))</f>
        <v>CLOSED</v>
      </c>
      <c r="M328" s="242" t="str">
        <f ca="1">IF(G328="",IF(E328&gt;=TODAY(),"OK","Retard"),IF(E328&lt;G328,"Retard","OK"))</f>
        <v>OK</v>
      </c>
    </row>
    <row r="329" spans="1:13" ht="60" customHeight="1" x14ac:dyDescent="0.25">
      <c r="A329" s="117" t="s">
        <v>408</v>
      </c>
      <c r="B329" s="117" t="s">
        <v>582</v>
      </c>
      <c r="C329" s="117" t="s">
        <v>403</v>
      </c>
      <c r="D329" s="120">
        <v>43805</v>
      </c>
      <c r="E329" s="120"/>
      <c r="F329" s="120"/>
      <c r="G329" s="120">
        <v>44433</v>
      </c>
      <c r="H329" s="118" t="s">
        <v>402</v>
      </c>
      <c r="I329" s="118" t="s">
        <v>402</v>
      </c>
      <c r="J329" s="118" t="s">
        <v>402</v>
      </c>
      <c r="K329" s="118" t="s">
        <v>402</v>
      </c>
      <c r="L329" s="119" t="str">
        <f ca="1">IF(K329&lt;&gt;"","CLOSED",(IF(E329="",IF(D329="","Do not type here","Waiting for action plan"),(IF(AND(E329&lt;TODAY(),WB329&lt;&gt;""),"OVERDUE",IF(AND(E329&lt;&gt;"",H329&lt;&gt;""),"OPEN","Do not type here"))))))</f>
        <v>CLOSED</v>
      </c>
      <c r="M329" s="242" t="str">
        <f ca="1">IF(G329="",IF(E329&gt;=TODAY(),"OK","Retard"),IF(E329&lt;G329,"Retard","OK"))</f>
        <v>Retard</v>
      </c>
    </row>
    <row r="330" spans="1:13" ht="60" customHeight="1" x14ac:dyDescent="0.25">
      <c r="A330" s="117" t="s">
        <v>408</v>
      </c>
      <c r="B330" s="117" t="s">
        <v>583</v>
      </c>
      <c r="C330" s="117" t="s">
        <v>204</v>
      </c>
      <c r="D330" s="120">
        <v>43805</v>
      </c>
      <c r="E330" s="120"/>
      <c r="F330" s="120"/>
      <c r="G330" s="120">
        <v>44433</v>
      </c>
      <c r="H330" s="118" t="s">
        <v>402</v>
      </c>
      <c r="I330" s="118" t="s">
        <v>402</v>
      </c>
      <c r="J330" s="118" t="s">
        <v>402</v>
      </c>
      <c r="K330" s="118" t="s">
        <v>402</v>
      </c>
      <c r="L330" s="119" t="str">
        <f ca="1">IF(K330&lt;&gt;"","CLOSED",(IF(E330="",IF(D330="","Do not type here","Waiting for action plan"),(IF(AND(E330&lt;TODAY(),WB330&lt;&gt;""),"OVERDUE",IF(AND(E330&lt;&gt;"",H330&lt;&gt;""),"OPEN","Do not type here"))))))</f>
        <v>CLOSED</v>
      </c>
      <c r="M330" s="242" t="str">
        <f ca="1">IF(G330="",IF(E330&gt;=TODAY(),"OK","Retard"),IF(E330&lt;G330,"Retard","OK"))</f>
        <v>Retard</v>
      </c>
    </row>
    <row r="331" spans="1:13" ht="60" customHeight="1" x14ac:dyDescent="0.25">
      <c r="A331" s="117" t="s">
        <v>408</v>
      </c>
      <c r="B331" s="117" t="s">
        <v>584</v>
      </c>
      <c r="C331" s="117" t="s">
        <v>403</v>
      </c>
      <c r="D331" s="120">
        <v>43805</v>
      </c>
      <c r="E331" s="214">
        <v>44498</v>
      </c>
      <c r="F331" s="120"/>
      <c r="G331" s="120">
        <v>45104</v>
      </c>
      <c r="H331" s="118" t="s">
        <v>402</v>
      </c>
      <c r="I331" s="118" t="s">
        <v>402</v>
      </c>
      <c r="J331" s="118" t="s">
        <v>402</v>
      </c>
      <c r="K331" s="118" t="s">
        <v>402</v>
      </c>
      <c r="L331" s="119" t="str">
        <f ca="1">IF(K331&lt;&gt;"","CLOSED",(IF(E331="",IF(D331="","Do not type here","Waiting for action plan"),(IF(AND(E331&lt;TODAY(),WB331&lt;&gt;""),"OVERDUE",IF(AND(E331&lt;&gt;"",H331&lt;&gt;""),"OPEN","Do not type here"))))))</f>
        <v>CLOSED</v>
      </c>
      <c r="M331" s="242" t="str">
        <f ca="1">IF(G331="",IF(E331&gt;=TODAY(),"OK","Retard"),IF(E331&lt;G331,"Retard","OK"))</f>
        <v>Retard</v>
      </c>
    </row>
    <row r="332" spans="1:13" ht="60" customHeight="1" x14ac:dyDescent="0.25">
      <c r="A332" s="117" t="s">
        <v>408</v>
      </c>
      <c r="B332" s="117" t="s">
        <v>585</v>
      </c>
      <c r="C332" s="117" t="s">
        <v>204</v>
      </c>
      <c r="D332" s="120">
        <v>43805</v>
      </c>
      <c r="E332" s="120">
        <v>44468</v>
      </c>
      <c r="F332" s="120"/>
      <c r="G332" s="120">
        <v>44468</v>
      </c>
      <c r="H332" s="118" t="s">
        <v>402</v>
      </c>
      <c r="I332" s="118" t="s">
        <v>402</v>
      </c>
      <c r="J332" s="118" t="s">
        <v>402</v>
      </c>
      <c r="K332" s="118" t="s">
        <v>402</v>
      </c>
      <c r="L332" s="119" t="str">
        <f ca="1">IF(K332&lt;&gt;"","CLOSED",(IF(E332="",IF(D332="","Do not type here","Waiting for action plan"),(IF(AND(E332&lt;TODAY(),WB332&lt;&gt;""),"OVERDUE",IF(AND(E332&lt;&gt;"",H332&lt;&gt;""),"OPEN","Do not type here"))))))</f>
        <v>CLOSED</v>
      </c>
      <c r="M332" s="242" t="str">
        <f ca="1">IF(G332="",IF(E332&gt;=TODAY(),"OK","Retard"),IF(E332&lt;G332,"Retard","OK"))</f>
        <v>OK</v>
      </c>
    </row>
    <row r="333" spans="1:13" ht="60" customHeight="1" x14ac:dyDescent="0.25">
      <c r="A333" s="117" t="s">
        <v>408</v>
      </c>
      <c r="B333" s="117" t="s">
        <v>586</v>
      </c>
      <c r="C333" s="117" t="s">
        <v>403</v>
      </c>
      <c r="D333" s="120">
        <v>43805</v>
      </c>
      <c r="E333" s="120">
        <v>43814</v>
      </c>
      <c r="F333" s="120"/>
      <c r="G333" s="120">
        <v>43807</v>
      </c>
      <c r="H333" s="118" t="s">
        <v>402</v>
      </c>
      <c r="I333" s="118" t="s">
        <v>402</v>
      </c>
      <c r="J333" s="118" t="s">
        <v>402</v>
      </c>
      <c r="K333" s="118" t="s">
        <v>402</v>
      </c>
      <c r="L333" s="119" t="str">
        <f ca="1">IF(K333&lt;&gt;"","CLOSED",(IF(E333="",IF(D333="","Do not type here","Waiting for action plan"),(IF(AND(E333&lt;TODAY(),WB333&lt;&gt;""),"OVERDUE",IF(AND(E333&lt;&gt;"",H333&lt;&gt;""),"OPEN","Do not type here"))))))</f>
        <v>CLOSED</v>
      </c>
      <c r="M333" s="242" t="str">
        <f ca="1">IF(G333="",IF(E333&gt;=TODAY(),"OK","Retard"),IF(E333&lt;G333,"Retard","OK"))</f>
        <v>OK</v>
      </c>
    </row>
    <row r="334" spans="1:13" ht="60" customHeight="1" x14ac:dyDescent="0.25">
      <c r="A334" s="117" t="s">
        <v>408</v>
      </c>
      <c r="B334" s="117" t="s">
        <v>587</v>
      </c>
      <c r="C334" s="117" t="s">
        <v>403</v>
      </c>
      <c r="D334" s="120">
        <v>43805</v>
      </c>
      <c r="E334" s="120"/>
      <c r="F334" s="120"/>
      <c r="G334" s="120">
        <v>44433</v>
      </c>
      <c r="H334" s="118" t="s">
        <v>402</v>
      </c>
      <c r="I334" s="118" t="s">
        <v>402</v>
      </c>
      <c r="J334" s="118" t="s">
        <v>402</v>
      </c>
      <c r="K334" s="118" t="s">
        <v>402</v>
      </c>
      <c r="L334" s="119" t="str">
        <f ca="1">IF(K334&lt;&gt;"","CLOSED",(IF(E334="",IF(D334="","Do not type here","Waiting for action plan"),(IF(AND(E334&lt;TODAY(),WB334&lt;&gt;""),"OVERDUE",IF(AND(E334&lt;&gt;"",H334&lt;&gt;""),"OPEN","Do not type here"))))))</f>
        <v>CLOSED</v>
      </c>
      <c r="M334" s="242" t="str">
        <f ca="1">IF(G334="",IF(E334&gt;=TODAY(),"OK","Retard"),IF(E334&lt;G334,"Retard","OK"))</f>
        <v>Retard</v>
      </c>
    </row>
    <row r="335" spans="1:13" ht="60" customHeight="1" x14ac:dyDescent="0.25">
      <c r="A335" s="117" t="s">
        <v>408</v>
      </c>
      <c r="B335" s="117" t="s">
        <v>588</v>
      </c>
      <c r="C335" s="117" t="s">
        <v>204</v>
      </c>
      <c r="D335" s="120">
        <v>43805</v>
      </c>
      <c r="E335" s="120"/>
      <c r="F335" s="120"/>
      <c r="G335" s="120">
        <v>44433</v>
      </c>
      <c r="H335" s="118" t="s">
        <v>402</v>
      </c>
      <c r="I335" s="118" t="s">
        <v>402</v>
      </c>
      <c r="J335" s="118" t="s">
        <v>402</v>
      </c>
      <c r="K335" s="118" t="s">
        <v>402</v>
      </c>
      <c r="L335" s="119" t="str">
        <f ca="1">IF(K335&lt;&gt;"","CLOSED",(IF(E335="",IF(D335="","Do not type here","Waiting for action plan"),(IF(AND(E335&lt;TODAY(),WB335&lt;&gt;""),"OVERDUE",IF(AND(E335&lt;&gt;"",H335&lt;&gt;""),"OPEN","Do not type here"))))))</f>
        <v>CLOSED</v>
      </c>
      <c r="M335" s="242" t="str">
        <f ca="1">IF(G335="",IF(E335&gt;=TODAY(),"OK","Retard"),IF(E335&lt;G335,"Retard","OK"))</f>
        <v>Retard</v>
      </c>
    </row>
    <row r="336" spans="1:13" ht="60" customHeight="1" x14ac:dyDescent="0.25">
      <c r="A336" s="117" t="s">
        <v>408</v>
      </c>
      <c r="B336" s="117" t="s">
        <v>589</v>
      </c>
      <c r="C336" s="117" t="s">
        <v>403</v>
      </c>
      <c r="D336" s="120">
        <v>43805</v>
      </c>
      <c r="E336" s="120"/>
      <c r="F336" s="120"/>
      <c r="G336" s="120">
        <v>44433</v>
      </c>
      <c r="H336" s="118" t="s">
        <v>402</v>
      </c>
      <c r="I336" s="118" t="s">
        <v>402</v>
      </c>
      <c r="J336" s="118" t="s">
        <v>402</v>
      </c>
      <c r="K336" s="118" t="s">
        <v>402</v>
      </c>
      <c r="L336" s="119" t="str">
        <f ca="1">IF(K336&lt;&gt;"","CLOSED",(IF(E336="",IF(D336="","Do not type here","Waiting for action plan"),(IF(AND(E336&lt;TODAY(),WB336&lt;&gt;""),"OVERDUE",IF(AND(E336&lt;&gt;"",H336&lt;&gt;""),"OPEN","Do not type here"))))))</f>
        <v>CLOSED</v>
      </c>
      <c r="M336" s="242" t="str">
        <f ca="1">IF(G336="",IF(E336&gt;=TODAY(),"OK","Retard"),IF(E336&lt;G336,"Retard","OK"))</f>
        <v>Retard</v>
      </c>
    </row>
    <row r="337" spans="1:13" ht="60" customHeight="1" x14ac:dyDescent="0.25">
      <c r="A337" s="117" t="s">
        <v>408</v>
      </c>
      <c r="B337" s="117" t="s">
        <v>590</v>
      </c>
      <c r="C337" s="117" t="s">
        <v>403</v>
      </c>
      <c r="D337" s="120">
        <v>43805</v>
      </c>
      <c r="E337" s="120"/>
      <c r="F337" s="120"/>
      <c r="G337" s="120">
        <v>44433</v>
      </c>
      <c r="H337" s="118" t="s">
        <v>402</v>
      </c>
      <c r="I337" s="118" t="s">
        <v>402</v>
      </c>
      <c r="J337" s="118" t="s">
        <v>402</v>
      </c>
      <c r="K337" s="118" t="s">
        <v>402</v>
      </c>
      <c r="L337" s="119" t="str">
        <f ca="1">IF(K337&lt;&gt;"","CLOSED",(IF(E337="",IF(D337="","Do not type here","Waiting for action plan"),(IF(AND(E337&lt;TODAY(),WB337&lt;&gt;""),"OVERDUE",IF(AND(E337&lt;&gt;"",H337&lt;&gt;""),"OPEN","Do not type here"))))))</f>
        <v>CLOSED</v>
      </c>
      <c r="M337" s="242" t="str">
        <f ca="1">IF(G337="",IF(E337&gt;=TODAY(),"OK","Retard"),IF(E337&lt;G337,"Retard","OK"))</f>
        <v>Retard</v>
      </c>
    </row>
    <row r="338" spans="1:13" ht="60" customHeight="1" x14ac:dyDescent="0.25">
      <c r="A338" s="117" t="s">
        <v>408</v>
      </c>
      <c r="B338" s="117" t="s">
        <v>591</v>
      </c>
      <c r="C338" s="117" t="s">
        <v>403</v>
      </c>
      <c r="D338" s="120">
        <v>43805</v>
      </c>
      <c r="E338" s="120"/>
      <c r="F338" s="120"/>
      <c r="G338" s="120">
        <v>44433</v>
      </c>
      <c r="H338" s="118" t="s">
        <v>402</v>
      </c>
      <c r="I338" s="118" t="s">
        <v>402</v>
      </c>
      <c r="J338" s="118" t="s">
        <v>402</v>
      </c>
      <c r="K338" s="118" t="s">
        <v>402</v>
      </c>
      <c r="L338" s="119" t="str">
        <f ca="1">IF(K338&lt;&gt;"","CLOSED",(IF(E338="",IF(D338="","Do not type here","Waiting for action plan"),(IF(AND(E338&lt;TODAY(),WB338&lt;&gt;""),"OVERDUE",IF(AND(E338&lt;&gt;"",H338&lt;&gt;""),"OPEN","Do not type here"))))))</f>
        <v>CLOSED</v>
      </c>
      <c r="M338" s="242" t="str">
        <f ca="1">IF(G338="",IF(E338&gt;=TODAY(),"OK","Retard"),IF(E338&lt;G338,"Retard","OK"))</f>
        <v>Retard</v>
      </c>
    </row>
    <row r="339" spans="1:13" ht="60" customHeight="1" x14ac:dyDescent="0.25">
      <c r="A339" s="117" t="s">
        <v>408</v>
      </c>
      <c r="B339" s="117" t="s">
        <v>592</v>
      </c>
      <c r="C339" s="117" t="s">
        <v>403</v>
      </c>
      <c r="D339" s="120">
        <v>43805</v>
      </c>
      <c r="E339" s="120"/>
      <c r="F339" s="120"/>
      <c r="G339" s="120">
        <v>44433</v>
      </c>
      <c r="H339" s="118" t="s">
        <v>402</v>
      </c>
      <c r="I339" s="118" t="s">
        <v>402</v>
      </c>
      <c r="J339" s="118" t="s">
        <v>402</v>
      </c>
      <c r="K339" s="118" t="s">
        <v>402</v>
      </c>
      <c r="L339" s="119" t="str">
        <f ca="1">IF(K339&lt;&gt;"","CLOSED",(IF(E339="",IF(D339="","Do not type here","Waiting for action plan"),(IF(AND(E339&lt;TODAY(),WB339&lt;&gt;""),"OVERDUE",IF(AND(E339&lt;&gt;"",H339&lt;&gt;""),"OPEN","Do not type here"))))))</f>
        <v>CLOSED</v>
      </c>
      <c r="M339" s="242" t="str">
        <f ca="1">IF(G339="",IF(E339&gt;=TODAY(),"OK","Retard"),IF(E339&lt;G339,"Retard","OK"))</f>
        <v>Retard</v>
      </c>
    </row>
    <row r="340" spans="1:13" ht="60" customHeight="1" x14ac:dyDescent="0.25">
      <c r="A340" s="117" t="s">
        <v>408</v>
      </c>
      <c r="B340" s="117" t="s">
        <v>593</v>
      </c>
      <c r="C340" s="117" t="s">
        <v>403</v>
      </c>
      <c r="D340" s="120">
        <v>43805</v>
      </c>
      <c r="E340" s="120"/>
      <c r="F340" s="120"/>
      <c r="G340" s="120">
        <v>44433</v>
      </c>
      <c r="H340" s="118" t="s">
        <v>402</v>
      </c>
      <c r="I340" s="118" t="s">
        <v>402</v>
      </c>
      <c r="J340" s="118" t="s">
        <v>402</v>
      </c>
      <c r="K340" s="118" t="s">
        <v>402</v>
      </c>
      <c r="L340" s="119" t="str">
        <f ca="1">IF(K340&lt;&gt;"","CLOSED",(IF(E340="",IF(D340="","Do not type here","Waiting for action plan"),(IF(AND(E340&lt;TODAY(),WB340&lt;&gt;""),"OVERDUE",IF(AND(E340&lt;&gt;"",H340&lt;&gt;""),"OPEN","Do not type here"))))))</f>
        <v>CLOSED</v>
      </c>
      <c r="M340" s="242" t="str">
        <f ca="1">IF(G340="",IF(E340&gt;=TODAY(),"OK","Retard"),IF(E340&lt;G340,"Retard","OK"))</f>
        <v>Retard</v>
      </c>
    </row>
    <row r="341" spans="1:13" ht="60" customHeight="1" x14ac:dyDescent="0.25">
      <c r="A341" s="117" t="s">
        <v>408</v>
      </c>
      <c r="B341" s="117" t="s">
        <v>594</v>
      </c>
      <c r="C341" s="117" t="s">
        <v>403</v>
      </c>
      <c r="D341" s="120">
        <v>43805</v>
      </c>
      <c r="E341" s="120"/>
      <c r="F341" s="120"/>
      <c r="G341" s="120">
        <v>44433</v>
      </c>
      <c r="H341" s="118" t="s">
        <v>402</v>
      </c>
      <c r="I341" s="118" t="s">
        <v>402</v>
      </c>
      <c r="J341" s="118" t="s">
        <v>402</v>
      </c>
      <c r="K341" s="118" t="s">
        <v>402</v>
      </c>
      <c r="L341" s="119" t="str">
        <f ca="1">IF(K341&lt;&gt;"","CLOSED",(IF(E341="",IF(D341="","Do not type here","Waiting for action plan"),(IF(AND(E341&lt;TODAY(),WB341&lt;&gt;""),"OVERDUE",IF(AND(E341&lt;&gt;"",H341&lt;&gt;""),"OPEN","Do not type here"))))))</f>
        <v>CLOSED</v>
      </c>
      <c r="M341" s="242" t="str">
        <f ca="1">IF(G341="",IF(E341&gt;=TODAY(),"OK","Retard"),IF(E341&lt;G341,"Retard","OK"))</f>
        <v>Retard</v>
      </c>
    </row>
    <row r="342" spans="1:13" ht="60" customHeight="1" x14ac:dyDescent="0.25">
      <c r="A342" s="117" t="s">
        <v>408</v>
      </c>
      <c r="B342" s="117" t="s">
        <v>581</v>
      </c>
      <c r="C342" s="117" t="s">
        <v>204</v>
      </c>
      <c r="D342" s="120">
        <v>43805</v>
      </c>
      <c r="E342" s="120"/>
      <c r="F342" s="120"/>
      <c r="G342" s="120">
        <v>44433</v>
      </c>
      <c r="H342" s="118" t="s">
        <v>402</v>
      </c>
      <c r="I342" s="118" t="s">
        <v>402</v>
      </c>
      <c r="J342" s="118" t="s">
        <v>402</v>
      </c>
      <c r="K342" s="118" t="s">
        <v>402</v>
      </c>
      <c r="L342" s="119" t="str">
        <f ca="1">IF(K342&lt;&gt;"","CLOSED",(IF(E342="",IF(D342="","Do not type here","Waiting for action plan"),(IF(AND(E342&lt;TODAY(),WB342&lt;&gt;""),"OVERDUE",IF(AND(E342&lt;&gt;"",H342&lt;&gt;""),"OPEN","Do not type here"))))))</f>
        <v>CLOSED</v>
      </c>
      <c r="M342" s="242" t="str">
        <f ca="1">IF(G342="",IF(E342&gt;=TODAY(),"OK","Retard"),IF(E342&lt;G342,"Retard","OK"))</f>
        <v>Retard</v>
      </c>
    </row>
    <row r="343" spans="1:13" ht="60" customHeight="1" x14ac:dyDescent="0.25">
      <c r="A343" s="117" t="s">
        <v>408</v>
      </c>
      <c r="B343" s="117" t="s">
        <v>595</v>
      </c>
      <c r="C343" s="117" t="s">
        <v>204</v>
      </c>
      <c r="D343" s="120">
        <v>43795</v>
      </c>
      <c r="E343" s="120">
        <v>44159</v>
      </c>
      <c r="F343" s="120"/>
      <c r="G343" s="120">
        <v>44159</v>
      </c>
      <c r="H343" s="118" t="s">
        <v>402</v>
      </c>
      <c r="I343" s="118" t="s">
        <v>402</v>
      </c>
      <c r="J343" s="118" t="s">
        <v>402</v>
      </c>
      <c r="K343" s="118" t="s">
        <v>402</v>
      </c>
      <c r="L343" s="119" t="str">
        <f ca="1">IF(K343&lt;&gt;"","CLOSED",(IF(E343="",IF(D343="","Do not type here","Waiting for action plan"),(IF(AND(E343&lt;TODAY(),WB343&lt;&gt;""),"OVERDUE",IF(AND(E343&lt;&gt;"",H343&lt;&gt;""),"OPEN","Do not type here"))))))</f>
        <v>CLOSED</v>
      </c>
      <c r="M343" s="242" t="str">
        <f ca="1">IF(G343="",IF(E343&gt;=TODAY(),"OK","Retard"),IF(E343&lt;G343,"Retard","OK"))</f>
        <v>OK</v>
      </c>
    </row>
    <row r="344" spans="1:13" ht="60" customHeight="1" x14ac:dyDescent="0.25">
      <c r="A344" s="117" t="s">
        <v>408</v>
      </c>
      <c r="B344" s="117" t="s">
        <v>596</v>
      </c>
      <c r="C344" s="117" t="s">
        <v>204</v>
      </c>
      <c r="D344" s="120">
        <v>43796</v>
      </c>
      <c r="E344" s="202">
        <v>44477</v>
      </c>
      <c r="F344" s="120"/>
      <c r="G344" s="120"/>
      <c r="H344" s="118" t="s">
        <v>402</v>
      </c>
      <c r="I344" s="118"/>
      <c r="J344" s="118"/>
      <c r="K344" s="118"/>
      <c r="L344" s="119" t="str">
        <f ca="1">IF(K344&lt;&gt;"","CLOSED",(IF(E344="",IF(D344="","Do not type here","Waiting for action plan"),(IF(AND(E344&lt;TODAY(),WB344&lt;&gt;""),"OVERDUE",IF(AND(E344&lt;&gt;"",H344&lt;&gt;""),"OPEN","Do not type here"))))))</f>
        <v>OPEN</v>
      </c>
      <c r="M344" s="242" t="str">
        <f ca="1">IF(G344="",IF(E344&gt;=TODAY(),"OK","Retard"),IF(E344&lt;G344,"Retard","OK"))</f>
        <v>Retard</v>
      </c>
    </row>
    <row r="345" spans="1:13" ht="60" customHeight="1" x14ac:dyDescent="0.25">
      <c r="A345" s="117" t="s">
        <v>408</v>
      </c>
      <c r="B345" s="117" t="s">
        <v>597</v>
      </c>
      <c r="C345" s="117" t="s">
        <v>403</v>
      </c>
      <c r="D345" s="120">
        <v>43797</v>
      </c>
      <c r="E345" s="120"/>
      <c r="F345" s="120"/>
      <c r="G345" s="120">
        <v>44433</v>
      </c>
      <c r="H345" s="118" t="s">
        <v>402</v>
      </c>
      <c r="I345" s="118" t="s">
        <v>402</v>
      </c>
      <c r="J345" s="118" t="s">
        <v>402</v>
      </c>
      <c r="K345" s="118" t="s">
        <v>402</v>
      </c>
      <c r="L345" s="119" t="str">
        <f ca="1">IF(K345&lt;&gt;"","CLOSED",(IF(E345="",IF(D345="","Do not type here","Waiting for action plan"),(IF(AND(E345&lt;TODAY(),WB345&lt;&gt;""),"OVERDUE",IF(AND(E345&lt;&gt;"",H345&lt;&gt;""),"OPEN","Do not type here"))))))</f>
        <v>CLOSED</v>
      </c>
      <c r="M345" s="242" t="str">
        <f ca="1">IF(G345="",IF(E345&gt;=TODAY(),"OK","Retard"),IF(E345&lt;G345,"Retard","OK"))</f>
        <v>Retard</v>
      </c>
    </row>
    <row r="346" spans="1:13" ht="60" customHeight="1" x14ac:dyDescent="0.25">
      <c r="A346" s="117" t="s">
        <v>408</v>
      </c>
      <c r="B346" s="117" t="s">
        <v>598</v>
      </c>
      <c r="C346" s="117" t="s">
        <v>204</v>
      </c>
      <c r="D346" s="120">
        <v>43798</v>
      </c>
      <c r="E346" s="120">
        <v>44477</v>
      </c>
      <c r="F346" s="120"/>
      <c r="G346" s="120">
        <v>44711</v>
      </c>
      <c r="H346" s="118" t="s">
        <v>402</v>
      </c>
      <c r="I346" s="118" t="s">
        <v>402</v>
      </c>
      <c r="J346" s="118" t="s">
        <v>402</v>
      </c>
      <c r="K346" s="118" t="s">
        <v>402</v>
      </c>
      <c r="L346" s="119" t="str">
        <f ca="1">IF(K346&lt;&gt;"","CLOSED",(IF(E346="",IF(D346="","Do not type here","Waiting for action plan"),(IF(AND(E346&lt;TODAY(),WB346&lt;&gt;""),"OVERDUE",IF(AND(E346&lt;&gt;"",H346&lt;&gt;""),"OPEN","Do not type here"))))))</f>
        <v>CLOSED</v>
      </c>
      <c r="M346" s="242" t="str">
        <f ca="1">IF(G346="",IF(E346&gt;=TODAY(),"OK","Retard"),IF(E346&lt;G346,"Retard","OK"))</f>
        <v>Retard</v>
      </c>
    </row>
    <row r="347" spans="1:13" ht="60" customHeight="1" x14ac:dyDescent="0.25">
      <c r="A347" s="117" t="s">
        <v>407</v>
      </c>
      <c r="B347" s="117" t="s">
        <v>605</v>
      </c>
      <c r="C347" s="117" t="s">
        <v>204</v>
      </c>
      <c r="D347" s="202">
        <v>43854</v>
      </c>
      <c r="E347" s="202">
        <v>44012</v>
      </c>
      <c r="F347" s="120">
        <v>44060</v>
      </c>
      <c r="G347" s="120">
        <v>44060</v>
      </c>
      <c r="H347" s="118" t="s">
        <v>402</v>
      </c>
      <c r="I347" s="118" t="s">
        <v>402</v>
      </c>
      <c r="J347" s="118" t="s">
        <v>402</v>
      </c>
      <c r="K347" s="118" t="s">
        <v>402</v>
      </c>
      <c r="L347" s="119" t="str">
        <f ca="1">IF(K347&lt;&gt;"","CLOSED",(IF(E347="",IF(D347="","Do not type here","Waiting for action plan"),(IF(AND(E347&lt;TODAY(),WB347&lt;&gt;""),"OVERDUE",IF(AND(E347&lt;&gt;"",H347&lt;&gt;""),"OPEN","Do not type here"))))))</f>
        <v>CLOSED</v>
      </c>
      <c r="M347" s="242" t="str">
        <f ca="1">IF(G347="",IF(E347&gt;=TODAY(),"OK","Retard"),IF(E347&lt;G347,"Retard","OK"))</f>
        <v>Retard</v>
      </c>
    </row>
    <row r="348" spans="1:13" ht="60" customHeight="1" x14ac:dyDescent="0.25">
      <c r="A348" s="117" t="s">
        <v>407</v>
      </c>
      <c r="B348" s="117" t="s">
        <v>602</v>
      </c>
      <c r="C348" s="117" t="s">
        <v>204</v>
      </c>
      <c r="D348" s="202">
        <v>43854</v>
      </c>
      <c r="E348" s="202">
        <v>43938</v>
      </c>
      <c r="F348" s="120">
        <v>44576</v>
      </c>
      <c r="G348" s="120">
        <v>44576</v>
      </c>
      <c r="H348" s="118" t="s">
        <v>402</v>
      </c>
      <c r="I348" s="118" t="s">
        <v>402</v>
      </c>
      <c r="J348" s="118" t="s">
        <v>402</v>
      </c>
      <c r="K348" s="118" t="s">
        <v>402</v>
      </c>
      <c r="L348" s="119" t="str">
        <f ca="1">IF(K348&lt;&gt;"","CLOSED",(IF(E348="",IF(D348="","Do not type here","Waiting for action plan"),(IF(AND(E348&lt;TODAY(),WB348&lt;&gt;""),"OVERDUE",IF(AND(E348&lt;&gt;"",H348&lt;&gt;""),"OPEN","Do not type here"))))))</f>
        <v>CLOSED</v>
      </c>
      <c r="M348" s="242" t="str">
        <f ca="1">IF(G348="",IF(E348&gt;=TODAY(),"OK","Retard"),IF(E348&lt;G348,"Retard","OK"))</f>
        <v>Retard</v>
      </c>
    </row>
    <row r="349" spans="1:13" ht="60" customHeight="1" x14ac:dyDescent="0.25">
      <c r="A349" s="117" t="s">
        <v>407</v>
      </c>
      <c r="B349" s="117" t="s">
        <v>601</v>
      </c>
      <c r="C349" s="117" t="s">
        <v>204</v>
      </c>
      <c r="D349" s="202">
        <v>43900</v>
      </c>
      <c r="E349" s="202">
        <v>44036</v>
      </c>
      <c r="F349" s="120"/>
      <c r="G349" s="120">
        <v>44036</v>
      </c>
      <c r="H349" s="118" t="s">
        <v>402</v>
      </c>
      <c r="I349" s="118" t="s">
        <v>402</v>
      </c>
      <c r="J349" s="118" t="s">
        <v>402</v>
      </c>
      <c r="K349" s="118" t="s">
        <v>402</v>
      </c>
      <c r="L349" s="119" t="str">
        <f ca="1">IF(K349&lt;&gt;"","CLOSED",(IF(E349="",IF(D349="","Do not type here","Waiting for action plan"),(IF(AND(E349&lt;TODAY(),WB349&lt;&gt;""),"OVERDUE",IF(AND(E349&lt;&gt;"",H349&lt;&gt;""),"OPEN","Do not type here"))))))</f>
        <v>CLOSED</v>
      </c>
      <c r="M349" s="242" t="str">
        <f ca="1">IF(G349="",IF(E349&gt;=TODAY(),"OK","Retard"),IF(E349&lt;G349,"Retard","OK"))</f>
        <v>OK</v>
      </c>
    </row>
    <row r="350" spans="1:13" ht="60" customHeight="1" x14ac:dyDescent="0.25">
      <c r="A350" s="117" t="s">
        <v>407</v>
      </c>
      <c r="B350" s="190" t="s">
        <v>608</v>
      </c>
      <c r="C350" s="117" t="s">
        <v>204</v>
      </c>
      <c r="D350" s="120">
        <v>43900</v>
      </c>
      <c r="E350" s="202">
        <v>44092</v>
      </c>
      <c r="F350" s="120">
        <v>44109</v>
      </c>
      <c r="G350" s="202">
        <v>44092</v>
      </c>
      <c r="H350" s="118" t="s">
        <v>402</v>
      </c>
      <c r="I350" s="118" t="s">
        <v>402</v>
      </c>
      <c r="J350" s="118" t="s">
        <v>402</v>
      </c>
      <c r="K350" s="118" t="s">
        <v>402</v>
      </c>
      <c r="L350" s="119" t="str">
        <f ca="1">IF(K350&lt;&gt;"","CLOSED",(IF(E350="",IF(D350="","Do not type here","Waiting for action plan"),(IF(AND(E350&lt;TODAY(),WB350&lt;&gt;""),"OVERDUE",IF(AND(E350&lt;&gt;"",H350&lt;&gt;""),"OPEN","Do not type here"))))))</f>
        <v>CLOSED</v>
      </c>
      <c r="M350" s="242" t="str">
        <f ca="1">IF(G350="",IF(E350&gt;=TODAY(),"OK","Retard"),IF(E350&lt;G350,"Retard","OK"))</f>
        <v>OK</v>
      </c>
    </row>
    <row r="351" spans="1:13" ht="60" customHeight="1" x14ac:dyDescent="0.25">
      <c r="A351" s="117" t="s">
        <v>407</v>
      </c>
      <c r="B351" s="208" t="s">
        <v>748</v>
      </c>
      <c r="C351" s="117" t="s">
        <v>403</v>
      </c>
      <c r="D351" s="120">
        <v>43900</v>
      </c>
      <c r="E351" s="202">
        <v>44470</v>
      </c>
      <c r="F351" s="120"/>
      <c r="G351" s="120">
        <v>44482</v>
      </c>
      <c r="H351" s="118" t="s">
        <v>402</v>
      </c>
      <c r="I351" s="118" t="s">
        <v>402</v>
      </c>
      <c r="J351" s="118" t="s">
        <v>402</v>
      </c>
      <c r="K351" s="118" t="s">
        <v>402</v>
      </c>
      <c r="L351" s="119" t="str">
        <f ca="1">IF(K351&lt;&gt;"","CLOSED",(IF(E351="",IF(D351="","Do not type here","Waiting for action plan"),(IF(AND(E351&lt;TODAY(),WB351&lt;&gt;""),"OVERDUE",IF(AND(E351&lt;&gt;"",H351&lt;&gt;""),"OPEN","Do not type here"))))))</f>
        <v>CLOSED</v>
      </c>
      <c r="M351" s="242" t="str">
        <f ca="1">IF(G351="",IF(E351&gt;=TODAY(),"OK","Retard"),IF(E351&lt;G351,"Retard","OK"))</f>
        <v>Retard</v>
      </c>
    </row>
    <row r="352" spans="1:13" ht="60" customHeight="1" x14ac:dyDescent="0.25">
      <c r="A352" s="117" t="s">
        <v>407</v>
      </c>
      <c r="B352" s="208" t="s">
        <v>749</v>
      </c>
      <c r="C352" s="117" t="s">
        <v>403</v>
      </c>
      <c r="D352" s="120">
        <v>43900</v>
      </c>
      <c r="E352" s="202"/>
      <c r="F352" s="120"/>
      <c r="G352" s="120">
        <v>44433</v>
      </c>
      <c r="H352" s="118" t="s">
        <v>402</v>
      </c>
      <c r="I352" s="118" t="s">
        <v>402</v>
      </c>
      <c r="J352" s="118" t="s">
        <v>402</v>
      </c>
      <c r="K352" s="118" t="s">
        <v>402</v>
      </c>
      <c r="L352" s="119" t="str">
        <f ca="1">IF(K352&lt;&gt;"","CLOSED",(IF(E352="",IF(D352="","Do not type here","Waiting for action plan"),(IF(AND(E352&lt;TODAY(),WB352&lt;&gt;""),"OVERDUE",IF(AND(E352&lt;&gt;"",H352&lt;&gt;""),"OPEN","Do not type here"))))))</f>
        <v>CLOSED</v>
      </c>
      <c r="M352" s="242" t="str">
        <f ca="1">IF(G352="",IF(E352&gt;=TODAY(),"OK","Retard"),IF(E352&lt;G352,"Retard","OK"))</f>
        <v>Retard</v>
      </c>
    </row>
    <row r="353" spans="1:13" ht="60" customHeight="1" x14ac:dyDescent="0.25">
      <c r="A353" s="117" t="s">
        <v>407</v>
      </c>
      <c r="B353" s="208" t="s">
        <v>750</v>
      </c>
      <c r="C353" s="117" t="s">
        <v>403</v>
      </c>
      <c r="D353" s="120">
        <v>43900</v>
      </c>
      <c r="E353" s="202"/>
      <c r="F353" s="120"/>
      <c r="G353" s="120">
        <v>44432</v>
      </c>
      <c r="H353" s="118" t="s">
        <v>402</v>
      </c>
      <c r="I353" s="118" t="s">
        <v>402</v>
      </c>
      <c r="J353" s="118" t="s">
        <v>402</v>
      </c>
      <c r="K353" s="118" t="s">
        <v>402</v>
      </c>
      <c r="L353" s="119" t="str">
        <f ca="1">IF(K353&lt;&gt;"","CLOSED",(IF(E353="",IF(D353="","Do not type here","Waiting for action plan"),(IF(AND(E353&lt;TODAY(),WB353&lt;&gt;""),"OVERDUE",IF(AND(E353&lt;&gt;"",H353&lt;&gt;""),"OPEN","Do not type here"))))))</f>
        <v>CLOSED</v>
      </c>
      <c r="M353" s="242" t="str">
        <f ca="1">IF(G353="",IF(E353&gt;=TODAY(),"OK","Retard"),IF(E353&lt;G353,"Retard","OK"))</f>
        <v>Retard</v>
      </c>
    </row>
    <row r="354" spans="1:13" ht="60" customHeight="1" x14ac:dyDescent="0.25">
      <c r="A354" s="117" t="s">
        <v>407</v>
      </c>
      <c r="B354" s="208" t="s">
        <v>751</v>
      </c>
      <c r="C354" s="117" t="s">
        <v>403</v>
      </c>
      <c r="D354" s="120">
        <v>43900</v>
      </c>
      <c r="E354" s="202"/>
      <c r="F354" s="120"/>
      <c r="G354" s="120"/>
      <c r="H354" s="118"/>
      <c r="I354" s="118"/>
      <c r="J354" s="118"/>
      <c r="K354" s="118"/>
      <c r="L354" s="119" t="str">
        <f ca="1">IF(K354&lt;&gt;"","CLOSED",(IF(E354="",IF(D354="","Do not type here","Waiting for action plan"),(IF(AND(E354&lt;TODAY(),WB354&lt;&gt;""),"OVERDUE",IF(AND(E354&lt;&gt;"",H354&lt;&gt;""),"OPEN","Do not type here"))))))</f>
        <v>Waiting for action plan</v>
      </c>
      <c r="M354" s="242" t="str">
        <f ca="1">IF(G354="",IF(E354&gt;=TODAY(),"OK","Retard"),IF(E354&lt;G354,"Retard","OK"))</f>
        <v>Retard</v>
      </c>
    </row>
    <row r="355" spans="1:13" ht="60" customHeight="1" x14ac:dyDescent="0.25">
      <c r="A355" s="117" t="s">
        <v>407</v>
      </c>
      <c r="B355" s="208" t="s">
        <v>752</v>
      </c>
      <c r="C355" s="117" t="s">
        <v>403</v>
      </c>
      <c r="D355" s="120">
        <v>43900</v>
      </c>
      <c r="E355" s="202"/>
      <c r="F355" s="120"/>
      <c r="G355" s="120"/>
      <c r="H355" s="118"/>
      <c r="I355" s="118"/>
      <c r="J355" s="118"/>
      <c r="K355" s="118"/>
      <c r="L355" s="119" t="str">
        <f ca="1">IF(K355&lt;&gt;"","CLOSED",(IF(E355="",IF(D355="","Do not type here","Waiting for action plan"),(IF(AND(E355&lt;TODAY(),WB355&lt;&gt;""),"OVERDUE",IF(AND(E355&lt;&gt;"",H355&lt;&gt;""),"OPEN","Do not type here"))))))</f>
        <v>Waiting for action plan</v>
      </c>
      <c r="M355" s="242" t="str">
        <f ca="1">IF(G355="",IF(E355&gt;=TODAY(),"OK","Retard"),IF(E355&lt;G355,"Retard","OK"))</f>
        <v>Retard</v>
      </c>
    </row>
    <row r="356" spans="1:13" ht="60" customHeight="1" x14ac:dyDescent="0.25">
      <c r="A356" s="117" t="s">
        <v>407</v>
      </c>
      <c r="B356" s="208" t="s">
        <v>753</v>
      </c>
      <c r="C356" s="117" t="s">
        <v>403</v>
      </c>
      <c r="D356" s="120">
        <v>43900</v>
      </c>
      <c r="E356" s="202"/>
      <c r="F356" s="120"/>
      <c r="G356" s="120">
        <v>44435</v>
      </c>
      <c r="H356" s="118" t="s">
        <v>402</v>
      </c>
      <c r="I356" s="118" t="s">
        <v>402</v>
      </c>
      <c r="J356" s="118" t="s">
        <v>402</v>
      </c>
      <c r="K356" s="118" t="s">
        <v>402</v>
      </c>
      <c r="L356" s="119" t="str">
        <f ca="1">IF(K356&lt;&gt;"","CLOSED",(IF(E356="",IF(D356="","Do not type here","Waiting for action plan"),(IF(AND(E356&lt;TODAY(),WB356&lt;&gt;""),"OVERDUE",IF(AND(E356&lt;&gt;"",H356&lt;&gt;""),"OPEN","Do not type here"))))))</f>
        <v>CLOSED</v>
      </c>
      <c r="M356" s="242" t="str">
        <f ca="1">IF(G356="",IF(E356&gt;=TODAY(),"OK","Retard"),IF(E356&lt;G356,"Retard","OK"))</f>
        <v>Retard</v>
      </c>
    </row>
    <row r="357" spans="1:13" ht="60" customHeight="1" x14ac:dyDescent="0.25">
      <c r="A357" s="117" t="s">
        <v>408</v>
      </c>
      <c r="B357" s="117" t="s">
        <v>620</v>
      </c>
      <c r="C357" s="117" t="s">
        <v>204</v>
      </c>
      <c r="D357" s="120">
        <v>44008</v>
      </c>
      <c r="E357" s="120">
        <v>44008</v>
      </c>
      <c r="F357" s="120">
        <v>44008</v>
      </c>
      <c r="G357" s="120"/>
      <c r="H357" s="118" t="s">
        <v>402</v>
      </c>
      <c r="I357" s="118" t="s">
        <v>402</v>
      </c>
      <c r="J357" s="118" t="s">
        <v>402</v>
      </c>
      <c r="K357" s="118" t="s">
        <v>402</v>
      </c>
      <c r="L357" s="119" t="str">
        <f ca="1">IF(K357&lt;&gt;"","CLOSED",(IF(E357="",IF(D357="","Do not type here","Waiting for action plan"),(IF(AND(E357&lt;TODAY(),WB357&lt;&gt;""),"OVERDUE",IF(AND(E357&lt;&gt;"",H357&lt;&gt;""),"OPEN","Do not type here"))))))</f>
        <v>CLOSED</v>
      </c>
      <c r="M357" s="242" t="str">
        <f ca="1">IF(G357="",IF(E357&gt;=TODAY(),"OK","Retard"),IF(E357&lt;G357,"Retard","OK"))</f>
        <v>Retard</v>
      </c>
    </row>
    <row r="358" spans="1:13" ht="60" customHeight="1" x14ac:dyDescent="0.25">
      <c r="A358" s="117" t="s">
        <v>408</v>
      </c>
      <c r="B358" s="117" t="s">
        <v>621</v>
      </c>
      <c r="C358" s="117" t="s">
        <v>204</v>
      </c>
      <c r="D358" s="120">
        <v>44008</v>
      </c>
      <c r="E358" s="120">
        <v>44074</v>
      </c>
      <c r="F358" s="120"/>
      <c r="G358" s="120"/>
      <c r="H358" s="118" t="s">
        <v>402</v>
      </c>
      <c r="I358" s="118" t="s">
        <v>402</v>
      </c>
      <c r="J358" s="118" t="s">
        <v>402</v>
      </c>
      <c r="K358" s="118" t="s">
        <v>402</v>
      </c>
      <c r="L358" s="119" t="str">
        <f ca="1">IF(K358&lt;&gt;"","CLOSED",(IF(E358="",IF(D358="","Do not type here","Waiting for action plan"),(IF(AND(E358&lt;TODAY(),WB358&lt;&gt;""),"OVERDUE",IF(AND(E358&lt;&gt;"",H358&lt;&gt;""),"OPEN","Do not type here"))))))</f>
        <v>CLOSED</v>
      </c>
      <c r="M358" s="242" t="str">
        <f ca="1">IF(G358="",IF(E358&gt;=TODAY(),"OK","Retard"),IF(E358&lt;G358,"Retard","OK"))</f>
        <v>Retard</v>
      </c>
    </row>
    <row r="359" spans="1:13" ht="60" customHeight="1" x14ac:dyDescent="0.25">
      <c r="A359" s="117" t="s">
        <v>408</v>
      </c>
      <c r="B359" s="117" t="s">
        <v>621</v>
      </c>
      <c r="C359" s="117" t="s">
        <v>204</v>
      </c>
      <c r="D359" s="120">
        <v>44008</v>
      </c>
      <c r="E359" s="120">
        <v>44012</v>
      </c>
      <c r="F359" s="120"/>
      <c r="G359" s="120"/>
      <c r="H359" s="118" t="s">
        <v>402</v>
      </c>
      <c r="I359" s="118" t="s">
        <v>402</v>
      </c>
      <c r="J359" s="118" t="s">
        <v>402</v>
      </c>
      <c r="K359" s="118" t="s">
        <v>402</v>
      </c>
      <c r="L359" s="119" t="str">
        <f ca="1">IF(K359&lt;&gt;"","CLOSED",(IF(E359="",IF(D359="","Do not type here","Waiting for action plan"),(IF(AND(E359&lt;TODAY(),WB359&lt;&gt;""),"OVERDUE",IF(AND(E359&lt;&gt;"",H359&lt;&gt;""),"OPEN","Do not type here"))))))</f>
        <v>CLOSED</v>
      </c>
      <c r="M359" s="242" t="str">
        <f ca="1">IF(G359="",IF(E359&gt;=TODAY(),"OK","Retard"),IF(E359&lt;G359,"Retard","OK"))</f>
        <v>Retard</v>
      </c>
    </row>
    <row r="360" spans="1:13" ht="60" customHeight="1" x14ac:dyDescent="0.25">
      <c r="A360" s="117" t="s">
        <v>408</v>
      </c>
      <c r="B360" s="117" t="s">
        <v>622</v>
      </c>
      <c r="C360" s="190" t="s">
        <v>204</v>
      </c>
      <c r="D360" s="243">
        <v>44008</v>
      </c>
      <c r="E360" s="243">
        <v>44043</v>
      </c>
      <c r="F360" s="234"/>
      <c r="G360" s="243">
        <v>44553</v>
      </c>
      <c r="H360" s="181" t="s">
        <v>402</v>
      </c>
      <c r="I360" s="242" t="s">
        <v>402</v>
      </c>
      <c r="J360" s="242" t="s">
        <v>402</v>
      </c>
      <c r="K360" s="242" t="s">
        <v>402</v>
      </c>
      <c r="L360" s="119" t="str">
        <f ca="1">IF(K360&lt;&gt;"","CLOSED",(IF(E360="",IF(D360="","Do not type here","Waiting for action plan"),(IF(AND(E360&lt;TODAY(),WB360&lt;&gt;""),"OVERDUE",IF(AND(E360&lt;&gt;"",H360&lt;&gt;""),"OPEN","Do not type here"))))))</f>
        <v>CLOSED</v>
      </c>
      <c r="M360" s="242" t="str">
        <f ca="1">IF(G360="",IF(E360&gt;=TODAY(),"OK","Retard"),IF(E360&lt;G360,"Retard","OK"))</f>
        <v>Retard</v>
      </c>
    </row>
    <row r="361" spans="1:13" ht="60" customHeight="1" x14ac:dyDescent="0.25">
      <c r="A361" s="117" t="s">
        <v>408</v>
      </c>
      <c r="B361" s="117" t="s">
        <v>622</v>
      </c>
      <c r="C361" s="190" t="s">
        <v>204</v>
      </c>
      <c r="D361" s="243">
        <v>44008</v>
      </c>
      <c r="E361" s="243">
        <v>44073</v>
      </c>
      <c r="F361" s="234"/>
      <c r="G361" s="234"/>
      <c r="H361" s="181" t="s">
        <v>402</v>
      </c>
      <c r="I361" s="242" t="s">
        <v>402</v>
      </c>
      <c r="J361" s="242" t="s">
        <v>402</v>
      </c>
      <c r="K361" s="242" t="s">
        <v>402</v>
      </c>
      <c r="L361" s="119" t="str">
        <f ca="1">IF(K361&lt;&gt;"","CLOSED",(IF(E361="",IF(D361="","Do not type here","Waiting for action plan"),(IF(AND(E361&lt;TODAY(),WB361&lt;&gt;""),"OVERDUE",IF(AND(E361&lt;&gt;"",H361&lt;&gt;""),"OPEN","Do not type here"))))))</f>
        <v>CLOSED</v>
      </c>
      <c r="M361" s="242" t="str">
        <f ca="1">IF(G361="",IF(E361&gt;=TODAY(),"OK","Retard"),IF(E361&lt;G361,"Retard","OK"))</f>
        <v>Retard</v>
      </c>
    </row>
    <row r="362" spans="1:13" ht="60" customHeight="1" x14ac:dyDescent="0.25">
      <c r="A362" s="117" t="s">
        <v>408</v>
      </c>
      <c r="B362" s="117" t="s">
        <v>663</v>
      </c>
      <c r="C362" s="190" t="s">
        <v>204</v>
      </c>
      <c r="D362" s="243">
        <v>44013</v>
      </c>
      <c r="E362" s="243">
        <v>44013</v>
      </c>
      <c r="F362" s="234"/>
      <c r="G362" s="243">
        <v>44013</v>
      </c>
      <c r="H362" s="181" t="s">
        <v>402</v>
      </c>
      <c r="I362" s="242" t="s">
        <v>402</v>
      </c>
      <c r="J362" s="242" t="s">
        <v>402</v>
      </c>
      <c r="K362" s="242" t="s">
        <v>402</v>
      </c>
      <c r="L362" s="119" t="str">
        <f ca="1">IF(K362&lt;&gt;"","CLOSED",(IF(E362="",IF(D362="","Do not type here","Waiting for action plan"),(IF(AND(E362&lt;TODAY(),WB362&lt;&gt;""),"OVERDUE",IF(AND(E362&lt;&gt;"",H362&lt;&gt;""),"OPEN","Do not type here"))))))</f>
        <v>CLOSED</v>
      </c>
      <c r="M362" s="242" t="str">
        <f ca="1">IF(G362="",IF(E362&gt;=TODAY(),"OK","Retard"),IF(E362&lt;G362,"Retard","OK"))</f>
        <v>OK</v>
      </c>
    </row>
    <row r="363" spans="1:13" ht="60" customHeight="1" x14ac:dyDescent="0.25">
      <c r="A363" s="117" t="s">
        <v>408</v>
      </c>
      <c r="B363" s="117" t="s">
        <v>663</v>
      </c>
      <c r="C363" s="190" t="s">
        <v>204</v>
      </c>
      <c r="D363" s="243">
        <v>44013</v>
      </c>
      <c r="E363" s="243">
        <v>44022</v>
      </c>
      <c r="F363" s="234"/>
      <c r="G363" s="243">
        <v>44022</v>
      </c>
      <c r="H363" s="181" t="s">
        <v>402</v>
      </c>
      <c r="I363" s="242" t="s">
        <v>402</v>
      </c>
      <c r="J363" s="242" t="s">
        <v>402</v>
      </c>
      <c r="K363" s="242" t="s">
        <v>402</v>
      </c>
      <c r="L363" s="119" t="str">
        <f ca="1">IF(K363&lt;&gt;"","CLOSED",(IF(E363="",IF(D363="","Do not type here","Waiting for action plan"),(IF(AND(E363&lt;TODAY(),WB363&lt;&gt;""),"OVERDUE",IF(AND(E363&lt;&gt;"",H363&lt;&gt;""),"OPEN","Do not type here"))))))</f>
        <v>CLOSED</v>
      </c>
      <c r="M363" s="242" t="str">
        <f ca="1">IF(G363="",IF(E363&gt;=TODAY(),"OK","Retard"),IF(E363&lt;G363,"Retard","OK"))</f>
        <v>OK</v>
      </c>
    </row>
    <row r="364" spans="1:13" ht="60" customHeight="1" x14ac:dyDescent="0.25">
      <c r="A364" s="190" t="s">
        <v>408</v>
      </c>
      <c r="B364" s="190" t="s">
        <v>623</v>
      </c>
      <c r="C364" s="190" t="s">
        <v>204</v>
      </c>
      <c r="D364" s="243">
        <v>44013</v>
      </c>
      <c r="E364" s="243">
        <v>44058</v>
      </c>
      <c r="F364" s="243">
        <v>44154</v>
      </c>
      <c r="G364" s="243">
        <v>44439</v>
      </c>
      <c r="H364" s="181" t="s">
        <v>402</v>
      </c>
      <c r="I364" s="242" t="s">
        <v>402</v>
      </c>
      <c r="J364" s="242" t="s">
        <v>402</v>
      </c>
      <c r="K364" s="242" t="s">
        <v>402</v>
      </c>
      <c r="L364" s="119" t="str">
        <f ca="1">IF(K364&lt;&gt;"","CLOSED",(IF(E364="",IF(D364="","Do not type here","Waiting for action plan"),(IF(AND(E364&lt;TODAY(),WB364&lt;&gt;""),"OVERDUE",IF(AND(E364&lt;&gt;"",H364&lt;&gt;""),"OPEN","Do not type here"))))))</f>
        <v>CLOSED</v>
      </c>
      <c r="M364" s="242" t="str">
        <f ca="1">IF(G364="",IF(E364&gt;=TODAY(),"OK","Retard"),IF(E364&lt;G364,"Retard","OK"))</f>
        <v>Retard</v>
      </c>
    </row>
    <row r="365" spans="1:13" ht="60" customHeight="1" x14ac:dyDescent="0.25">
      <c r="A365" s="190" t="s">
        <v>408</v>
      </c>
      <c r="B365" s="190" t="s">
        <v>646</v>
      </c>
      <c r="C365" s="190" t="s">
        <v>204</v>
      </c>
      <c r="D365" s="243">
        <v>44013</v>
      </c>
      <c r="E365" s="243">
        <v>44036</v>
      </c>
      <c r="F365" s="243">
        <v>44089</v>
      </c>
      <c r="G365" s="243">
        <v>44089</v>
      </c>
      <c r="H365" s="181" t="s">
        <v>402</v>
      </c>
      <c r="I365" s="242" t="s">
        <v>402</v>
      </c>
      <c r="J365" s="242" t="s">
        <v>402</v>
      </c>
      <c r="K365" s="242" t="s">
        <v>402</v>
      </c>
      <c r="L365" s="119" t="str">
        <f ca="1">IF(K365&lt;&gt;"","CLOSED",(IF(E365="",IF(D365="","Do not type here","Waiting for action plan"),(IF(AND(E365&lt;TODAY(),WB365&lt;&gt;""),"OVERDUE",IF(AND(E365&lt;&gt;"",H365&lt;&gt;""),"OPEN","Do not type here"))))))</f>
        <v>CLOSED</v>
      </c>
      <c r="M365" s="242" t="str">
        <f ca="1">IF(G365="",IF(E365&gt;=TODAY(),"OK","Retard"),IF(E365&lt;G365,"Retard","OK"))</f>
        <v>Retard</v>
      </c>
    </row>
    <row r="366" spans="1:13" ht="60" customHeight="1" x14ac:dyDescent="0.25">
      <c r="A366" s="190" t="s">
        <v>408</v>
      </c>
      <c r="B366" s="190" t="s">
        <v>646</v>
      </c>
      <c r="C366" s="190" t="s">
        <v>204</v>
      </c>
      <c r="D366" s="243">
        <v>44013</v>
      </c>
      <c r="E366" s="243">
        <v>44036</v>
      </c>
      <c r="F366" s="243">
        <v>44089</v>
      </c>
      <c r="G366" s="243">
        <v>44089</v>
      </c>
      <c r="H366" s="181" t="s">
        <v>402</v>
      </c>
      <c r="I366" s="242" t="s">
        <v>402</v>
      </c>
      <c r="J366" s="242" t="s">
        <v>402</v>
      </c>
      <c r="K366" s="242" t="s">
        <v>402</v>
      </c>
      <c r="L366" s="119" t="str">
        <f ca="1">IF(K366&lt;&gt;"","CLOSED",(IF(E366="",IF(D366="","Do not type here","Waiting for action plan"),(IF(AND(E366&lt;TODAY(),WB366&lt;&gt;""),"OVERDUE",IF(AND(E366&lt;&gt;"",H366&lt;&gt;""),"OPEN","Do not type here"))))))</f>
        <v>CLOSED</v>
      </c>
      <c r="M366" s="242" t="str">
        <f ca="1">IF(G366="",IF(E366&gt;=TODAY(),"OK","Retard"),IF(E366&lt;G366,"Retard","OK"))</f>
        <v>Retard</v>
      </c>
    </row>
    <row r="367" spans="1:13" ht="60" customHeight="1" x14ac:dyDescent="0.25">
      <c r="A367" s="190" t="s">
        <v>408</v>
      </c>
      <c r="B367" s="190" t="s">
        <v>647</v>
      </c>
      <c r="C367" s="190" t="s">
        <v>204</v>
      </c>
      <c r="D367" s="243">
        <v>44013</v>
      </c>
      <c r="E367" s="243">
        <v>44036</v>
      </c>
      <c r="F367" s="243">
        <v>44104</v>
      </c>
      <c r="G367" s="243">
        <v>44104</v>
      </c>
      <c r="H367" s="181" t="s">
        <v>402</v>
      </c>
      <c r="I367" s="242" t="s">
        <v>402</v>
      </c>
      <c r="J367" s="242" t="s">
        <v>402</v>
      </c>
      <c r="K367" s="242" t="s">
        <v>402</v>
      </c>
      <c r="L367" s="119" t="str">
        <f ca="1">IF(K367&lt;&gt;"","CLOSED",(IF(E367="",IF(D367="","Do not type here","Waiting for action plan"),(IF(AND(E367&lt;TODAY(),WB367&lt;&gt;""),"OVERDUE",IF(AND(E367&lt;&gt;"",H367&lt;&gt;""),"OPEN","Do not type here"))))))</f>
        <v>CLOSED</v>
      </c>
      <c r="M367" s="242" t="str">
        <f ca="1">IF(G367="",IF(E367&gt;=TODAY(),"OK","Retard"),IF(E367&lt;G367,"Retard","OK"))</f>
        <v>Retard</v>
      </c>
    </row>
    <row r="368" spans="1:13" ht="60" customHeight="1" x14ac:dyDescent="0.25">
      <c r="A368" s="190" t="s">
        <v>408</v>
      </c>
      <c r="B368" s="190" t="s">
        <v>647</v>
      </c>
      <c r="C368" s="190" t="s">
        <v>204</v>
      </c>
      <c r="D368" s="243">
        <v>44013</v>
      </c>
      <c r="E368" s="243">
        <v>44042</v>
      </c>
      <c r="F368" s="243"/>
      <c r="G368" s="243">
        <v>44042</v>
      </c>
      <c r="H368" s="181" t="s">
        <v>402</v>
      </c>
      <c r="I368" s="242" t="s">
        <v>402</v>
      </c>
      <c r="J368" s="242" t="s">
        <v>402</v>
      </c>
      <c r="K368" s="242" t="s">
        <v>402</v>
      </c>
      <c r="L368" s="119" t="str">
        <f ca="1">IF(K368&lt;&gt;"","CLOSED",(IF(E368="",IF(D368="","Do not type here","Waiting for action plan"),(IF(AND(E368&lt;TODAY(),WB368&lt;&gt;""),"OVERDUE",IF(AND(E368&lt;&gt;"",H368&lt;&gt;""),"OPEN","Do not type here"))))))</f>
        <v>CLOSED</v>
      </c>
      <c r="M368" s="242" t="str">
        <f ca="1">IF(G368="",IF(E368&gt;=TODAY(),"OK","Retard"),IF(E368&lt;G368,"Retard","OK"))</f>
        <v>OK</v>
      </c>
    </row>
    <row r="369" spans="1:13" ht="60" customHeight="1" x14ac:dyDescent="0.25">
      <c r="A369" s="190" t="s">
        <v>408</v>
      </c>
      <c r="B369" s="190" t="s">
        <v>672</v>
      </c>
      <c r="C369" s="117" t="s">
        <v>403</v>
      </c>
      <c r="D369" s="243">
        <v>44013</v>
      </c>
      <c r="E369" s="243">
        <v>44073</v>
      </c>
      <c r="F369" s="243">
        <v>44104</v>
      </c>
      <c r="G369" s="234"/>
      <c r="H369" s="181" t="s">
        <v>402</v>
      </c>
      <c r="I369" s="242" t="s">
        <v>402</v>
      </c>
      <c r="J369" s="242" t="s">
        <v>402</v>
      </c>
      <c r="K369" s="242" t="s">
        <v>402</v>
      </c>
      <c r="L369" s="119" t="str">
        <f ca="1">IF(K369&lt;&gt;"","CLOSED",(IF(E369="",IF(D369="","Do not type here","Waiting for action plan"),(IF(AND(E369&lt;TODAY(),WB369&lt;&gt;""),"OVERDUE",IF(AND(E369&lt;&gt;"",H369&lt;&gt;""),"OPEN","Do not type here"))))))</f>
        <v>CLOSED</v>
      </c>
      <c r="M369" s="242" t="str">
        <f ca="1">IF(G369="",IF(E369&gt;=TODAY(),"OK","Retard"),IF(E369&lt;G369,"Retard","OK"))</f>
        <v>Retard</v>
      </c>
    </row>
    <row r="370" spans="1:13" ht="60" customHeight="1" x14ac:dyDescent="0.25">
      <c r="A370" s="190" t="s">
        <v>408</v>
      </c>
      <c r="B370" s="190" t="s">
        <v>673</v>
      </c>
      <c r="C370" s="117" t="s">
        <v>403</v>
      </c>
      <c r="D370" s="243">
        <v>44013</v>
      </c>
      <c r="E370" s="243">
        <v>44032</v>
      </c>
      <c r="F370" s="243"/>
      <c r="G370" s="234"/>
      <c r="H370" s="181" t="s">
        <v>402</v>
      </c>
      <c r="I370" s="242" t="s">
        <v>402</v>
      </c>
      <c r="J370" s="242" t="s">
        <v>402</v>
      </c>
      <c r="K370" s="242" t="s">
        <v>402</v>
      </c>
      <c r="L370" s="119" t="str">
        <f ca="1">IF(K370&lt;&gt;"","CLOSED",(IF(E370="",IF(D370="","Do not type here","Waiting for action plan"),(IF(AND(E370&lt;TODAY(),WB370&lt;&gt;""),"OVERDUE",IF(AND(E370&lt;&gt;"",H370&lt;&gt;""),"OPEN","Do not type here"))))))</f>
        <v>CLOSED</v>
      </c>
      <c r="M370" s="242" t="str">
        <f ca="1">IF(G370="",IF(E370&gt;=TODAY(),"OK","Retard"),IF(E370&lt;G370,"Retard","OK"))</f>
        <v>Retard</v>
      </c>
    </row>
    <row r="371" spans="1:13" ht="60" customHeight="1" x14ac:dyDescent="0.25">
      <c r="A371" s="190" t="s">
        <v>408</v>
      </c>
      <c r="B371" s="190" t="s">
        <v>674</v>
      </c>
      <c r="C371" s="117" t="s">
        <v>403</v>
      </c>
      <c r="D371" s="243">
        <v>44013</v>
      </c>
      <c r="E371" s="243">
        <v>44042</v>
      </c>
      <c r="F371" s="243"/>
      <c r="G371" s="234"/>
      <c r="H371" s="181" t="s">
        <v>402</v>
      </c>
      <c r="I371" s="242" t="s">
        <v>402</v>
      </c>
      <c r="J371" s="242" t="s">
        <v>402</v>
      </c>
      <c r="K371" s="242" t="s">
        <v>402</v>
      </c>
      <c r="L371" s="119" t="str">
        <f ca="1">IF(K371&lt;&gt;"","CLOSED",(IF(E371="",IF(D371="","Do not type here","Waiting for action plan"),(IF(AND(E371&lt;TODAY(),WB371&lt;&gt;""),"OVERDUE",IF(AND(E371&lt;&gt;"",H371&lt;&gt;""),"OPEN","Do not type here"))))))</f>
        <v>CLOSED</v>
      </c>
      <c r="M371" s="242" t="str">
        <f ca="1">IF(G371="",IF(E371&gt;=TODAY(),"OK","Retard"),IF(E371&lt;G371,"Retard","OK"))</f>
        <v>Retard</v>
      </c>
    </row>
    <row r="372" spans="1:13" ht="60" customHeight="1" x14ac:dyDescent="0.25">
      <c r="A372" s="190" t="s">
        <v>408</v>
      </c>
      <c r="B372" s="190" t="s">
        <v>648</v>
      </c>
      <c r="C372" s="190" t="s">
        <v>204</v>
      </c>
      <c r="D372" s="243">
        <v>44013</v>
      </c>
      <c r="E372" s="243">
        <v>44073</v>
      </c>
      <c r="F372" s="243">
        <v>44089</v>
      </c>
      <c r="G372" s="243">
        <v>44089</v>
      </c>
      <c r="H372" s="181" t="s">
        <v>402</v>
      </c>
      <c r="I372" s="242" t="s">
        <v>402</v>
      </c>
      <c r="J372" s="242" t="s">
        <v>402</v>
      </c>
      <c r="K372" s="242" t="s">
        <v>402</v>
      </c>
      <c r="L372" s="119" t="str">
        <f ca="1">IF(K372&lt;&gt;"","CLOSED",(IF(E372="",IF(D372="","Do not type here","Waiting for action plan"),(IF(AND(E372&lt;TODAY(),WB372&lt;&gt;""),"OVERDUE",IF(AND(E372&lt;&gt;"",H372&lt;&gt;""),"OPEN","Do not type here"))))))</f>
        <v>CLOSED</v>
      </c>
      <c r="M372" s="242" t="str">
        <f ca="1">IF(G372="",IF(E372&gt;=TODAY(),"OK","Retard"),IF(E372&lt;G372,"Retard","OK"))</f>
        <v>Retard</v>
      </c>
    </row>
    <row r="373" spans="1:13" ht="60" customHeight="1" x14ac:dyDescent="0.25">
      <c r="A373" s="190" t="s">
        <v>408</v>
      </c>
      <c r="B373" s="190" t="s">
        <v>625</v>
      </c>
      <c r="C373" s="190" t="s">
        <v>204</v>
      </c>
      <c r="D373" s="243">
        <v>44076</v>
      </c>
      <c r="E373" s="243">
        <v>44074</v>
      </c>
      <c r="F373" s="234"/>
      <c r="G373" s="243">
        <v>44232</v>
      </c>
      <c r="H373" s="242" t="s">
        <v>189</v>
      </c>
      <c r="I373" s="242" t="s">
        <v>189</v>
      </c>
      <c r="J373" s="242" t="s">
        <v>402</v>
      </c>
      <c r="K373" s="242" t="s">
        <v>402</v>
      </c>
      <c r="L373" s="119" t="str">
        <f ca="1">IF(K373&lt;&gt;"","CLOSED",(IF(E373="",IF(D373="","Do not type here","Waiting for action plan"),(IF(AND(E373&lt;TODAY(),WB373&lt;&gt;""),"OVERDUE",IF(AND(E373&lt;&gt;"",H373&lt;&gt;""),"OPEN","Do not type here"))))))</f>
        <v>CLOSED</v>
      </c>
      <c r="M373" s="242" t="str">
        <f ca="1">IF(G373="",IF(E373&gt;=TODAY(),"OK","Retard"),IF(E373&lt;G373,"Retard","OK"))</f>
        <v>Retard</v>
      </c>
    </row>
    <row r="374" spans="1:13" ht="60" customHeight="1" x14ac:dyDescent="0.25">
      <c r="A374" s="190" t="s">
        <v>408</v>
      </c>
      <c r="B374" s="190" t="s">
        <v>626</v>
      </c>
      <c r="C374" s="190" t="s">
        <v>204</v>
      </c>
      <c r="D374" s="243">
        <v>44111</v>
      </c>
      <c r="E374" s="243">
        <v>44113</v>
      </c>
      <c r="F374" s="234"/>
      <c r="G374" s="244"/>
      <c r="H374" s="181" t="s">
        <v>402</v>
      </c>
      <c r="I374" s="242" t="s">
        <v>402</v>
      </c>
      <c r="J374" s="242" t="s">
        <v>402</v>
      </c>
      <c r="K374" s="242" t="s">
        <v>402</v>
      </c>
      <c r="L374" s="119" t="str">
        <f ca="1">IF(K374&lt;&gt;"","CLOSED",(IF(E374="",IF(D374="","Do not type here","Waiting for action plan"),(IF(AND(E374&lt;TODAY(),WB374&lt;&gt;""),"OVERDUE",IF(AND(E374&lt;&gt;"",H374&lt;&gt;""),"OPEN","Do not type here"))))))</f>
        <v>CLOSED</v>
      </c>
      <c r="M374" s="242" t="str">
        <f ca="1">IF(G374="",IF(E374&gt;=TODAY(),"OK","Retard"),IF(E374&lt;G374,"Retard","OK"))</f>
        <v>Retard</v>
      </c>
    </row>
    <row r="375" spans="1:13" ht="60" customHeight="1" x14ac:dyDescent="0.25">
      <c r="A375" s="190" t="s">
        <v>408</v>
      </c>
      <c r="B375" s="190" t="s">
        <v>627</v>
      </c>
      <c r="C375" s="190" t="s">
        <v>204</v>
      </c>
      <c r="D375" s="243">
        <v>44020</v>
      </c>
      <c r="E375" s="243">
        <v>44089</v>
      </c>
      <c r="F375" s="234"/>
      <c r="G375" s="243">
        <v>44480</v>
      </c>
      <c r="H375" s="181" t="s">
        <v>402</v>
      </c>
      <c r="I375" s="242" t="s">
        <v>402</v>
      </c>
      <c r="J375" s="242" t="s">
        <v>402</v>
      </c>
      <c r="K375" s="242" t="s">
        <v>402</v>
      </c>
      <c r="L375" s="119" t="str">
        <f ca="1">IF(K375&lt;&gt;"","CLOSED",(IF(E375="",IF(D375="","Do not type here","Waiting for action plan"),(IF(AND(E375&lt;TODAY(),WB375&lt;&gt;""),"OVERDUE",IF(AND(E375&lt;&gt;"",H375&lt;&gt;""),"OPEN","Do not type here"))))))</f>
        <v>CLOSED</v>
      </c>
      <c r="M375" s="242" t="str">
        <f ca="1">IF(G375="",IF(E375&gt;=TODAY(),"OK","Retard"),IF(E375&lt;G375,"Retard","OK"))</f>
        <v>Retard</v>
      </c>
    </row>
    <row r="376" spans="1:13" ht="60" customHeight="1" x14ac:dyDescent="0.25">
      <c r="A376" s="190" t="s">
        <v>408</v>
      </c>
      <c r="B376" s="190" t="s">
        <v>628</v>
      </c>
      <c r="C376" s="190" t="s">
        <v>204</v>
      </c>
      <c r="D376" s="243">
        <v>44020</v>
      </c>
      <c r="E376" s="245">
        <v>44469</v>
      </c>
      <c r="F376" s="234"/>
      <c r="G376" s="234"/>
      <c r="H376" s="181" t="s">
        <v>402</v>
      </c>
      <c r="I376" s="242"/>
      <c r="J376" s="242"/>
      <c r="K376" s="242"/>
      <c r="L376" s="119" t="str">
        <f ca="1">IF(K376&lt;&gt;"","CLOSED",(IF(E376="",IF(D376="","Do not type here","Waiting for action plan"),(IF(AND(E376&lt;TODAY(),WB376&lt;&gt;""),"OVERDUE",IF(AND(E376&lt;&gt;"",H376&lt;&gt;""),"OPEN","Do not type here"))))))</f>
        <v>OPEN</v>
      </c>
      <c r="M376" s="242" t="str">
        <f ca="1">IF(G376="",IF(E376&gt;=TODAY(),"OK","Retard"),IF(E376&lt;G376,"Retard","OK"))</f>
        <v>Retard</v>
      </c>
    </row>
    <row r="377" spans="1:13" ht="60" customHeight="1" x14ac:dyDescent="0.25">
      <c r="A377" s="190" t="s">
        <v>408</v>
      </c>
      <c r="B377" s="190" t="s">
        <v>629</v>
      </c>
      <c r="C377" s="190" t="s">
        <v>204</v>
      </c>
      <c r="D377" s="243">
        <v>44020</v>
      </c>
      <c r="E377" s="120">
        <v>44104</v>
      </c>
      <c r="F377" s="120">
        <v>44104</v>
      </c>
      <c r="G377" s="243">
        <v>44445</v>
      </c>
      <c r="H377" s="181" t="s">
        <v>402</v>
      </c>
      <c r="I377" s="242" t="s">
        <v>402</v>
      </c>
      <c r="J377" s="242" t="s">
        <v>402</v>
      </c>
      <c r="K377" s="242" t="s">
        <v>402</v>
      </c>
      <c r="L377" s="119" t="str">
        <f ca="1">IF(K377&lt;&gt;"","CLOSED",(IF(F377="",IF(D377="","Do not type here","Waiting for action plan"),(IF(AND(F377&lt;TODAY(),WB377&lt;&gt;""),"OVERDUE",IF(AND(F377&lt;&gt;"",H377&lt;&gt;""),"OPEN","Do not type here"))))))</f>
        <v>CLOSED</v>
      </c>
      <c r="M377" s="242" t="str">
        <f ca="1">IF(G377="",IF(E377&gt;=TODAY(),"OK","Retard"),IF(E377&lt;G377,"Retard","OK"))</f>
        <v>Retard</v>
      </c>
    </row>
    <row r="378" spans="1:13" ht="60" customHeight="1" x14ac:dyDescent="0.25">
      <c r="A378" s="190" t="s">
        <v>408</v>
      </c>
      <c r="B378" s="190" t="s">
        <v>671</v>
      </c>
      <c r="C378" s="117" t="s">
        <v>403</v>
      </c>
      <c r="D378" s="243">
        <v>44020</v>
      </c>
      <c r="E378" s="243">
        <v>44089</v>
      </c>
      <c r="F378" s="234"/>
      <c r="G378" s="243">
        <v>43994</v>
      </c>
      <c r="H378" s="181" t="s">
        <v>402</v>
      </c>
      <c r="I378" s="242" t="s">
        <v>402</v>
      </c>
      <c r="J378" s="242" t="s">
        <v>402</v>
      </c>
      <c r="K378" s="242" t="s">
        <v>189</v>
      </c>
      <c r="L378" s="119" t="str">
        <f ca="1">IF(K378&lt;&gt;"","CLOSED",(IF(E378="",IF(D378="","Do not type here","Waiting for action plan"),(IF(AND(E378&lt;TODAY(),WB378&lt;&gt;""),"OVERDUE",IF(AND(E378&lt;&gt;"",H378&lt;&gt;""),"OPEN","Do not type here"))))))</f>
        <v>CLOSED</v>
      </c>
      <c r="M378" s="242" t="str">
        <f ca="1">IF(G378="",IF(E378&gt;=TODAY(),"OK","Retard"),IF(E378&lt;G378,"Retard","OK"))</f>
        <v>OK</v>
      </c>
    </row>
    <row r="379" spans="1:13" ht="60" customHeight="1" x14ac:dyDescent="0.25">
      <c r="A379" s="190" t="s">
        <v>408</v>
      </c>
      <c r="B379" s="190" t="s">
        <v>630</v>
      </c>
      <c r="C379" s="117" t="s">
        <v>230</v>
      </c>
      <c r="D379" s="243">
        <v>44013</v>
      </c>
      <c r="E379" s="243">
        <v>44088</v>
      </c>
      <c r="F379" s="234"/>
      <c r="G379" s="120">
        <v>44433</v>
      </c>
      <c r="H379" s="181" t="s">
        <v>402</v>
      </c>
      <c r="I379" s="242" t="s">
        <v>402</v>
      </c>
      <c r="J379" s="242" t="s">
        <v>402</v>
      </c>
      <c r="K379" s="242" t="s">
        <v>402</v>
      </c>
      <c r="L379" s="119" t="str">
        <f ca="1">IF(K379&lt;&gt;"","CLOSED",(IF(E379="",IF(D379="","Do not type here","Waiting for action plan"),(IF(AND(E379&lt;TODAY(),WB379&lt;&gt;""),"OVERDUE",IF(AND(E379&lt;&gt;"",H379&lt;&gt;""),"OPEN","Do not type here"))))))</f>
        <v>CLOSED</v>
      </c>
      <c r="M379" s="242" t="str">
        <f ca="1">IF(G379="",IF(E379&gt;=TODAY(),"OK","Retard"),IF(E379&lt;G379,"Retard","OK"))</f>
        <v>Retard</v>
      </c>
    </row>
    <row r="380" spans="1:13" ht="60" customHeight="1" x14ac:dyDescent="0.25">
      <c r="A380" s="190" t="s">
        <v>408</v>
      </c>
      <c r="B380" s="190" t="s">
        <v>631</v>
      </c>
      <c r="C380" s="190" t="s">
        <v>204</v>
      </c>
      <c r="D380" s="243">
        <v>44013</v>
      </c>
      <c r="E380" s="243">
        <v>44033</v>
      </c>
      <c r="F380" s="234"/>
      <c r="G380" s="120">
        <v>44433</v>
      </c>
      <c r="H380" s="181" t="s">
        <v>402</v>
      </c>
      <c r="I380" s="242" t="s">
        <v>402</v>
      </c>
      <c r="J380" s="242" t="s">
        <v>402</v>
      </c>
      <c r="K380" s="242" t="s">
        <v>402</v>
      </c>
      <c r="L380" s="119" t="str">
        <f ca="1">IF(K380&lt;&gt;"","CLOSED",(IF(E380="",IF(D380="","Do not type here","Waiting for action plan"),(IF(AND(E380&lt;TODAY(),WB380&lt;&gt;""),"OVERDUE",IF(AND(E380&lt;&gt;"",H380&lt;&gt;""),"OPEN","Do not type here"))))))</f>
        <v>CLOSED</v>
      </c>
      <c r="M380" s="242" t="str">
        <f ca="1">IF(G380="",IF(E380&gt;=TODAY(),"OK","Retard"),IF(E380&lt;G380,"Retard","OK"))</f>
        <v>Retard</v>
      </c>
    </row>
    <row r="381" spans="1:13" ht="60" customHeight="1" x14ac:dyDescent="0.25">
      <c r="A381" s="190" t="s">
        <v>408</v>
      </c>
      <c r="B381" s="190" t="s">
        <v>649</v>
      </c>
      <c r="C381" s="190" t="s">
        <v>204</v>
      </c>
      <c r="D381" s="243">
        <v>44029</v>
      </c>
      <c r="E381" s="243">
        <v>44089</v>
      </c>
      <c r="F381" s="234"/>
      <c r="G381" s="234"/>
      <c r="H381" s="181" t="s">
        <v>402</v>
      </c>
      <c r="I381" s="242" t="s">
        <v>402</v>
      </c>
      <c r="J381" s="242" t="s">
        <v>402</v>
      </c>
      <c r="K381" s="242" t="s">
        <v>402</v>
      </c>
      <c r="L381" s="119" t="str">
        <f ca="1">IF(K381&lt;&gt;"","CLOSED",(IF(E381="",IF(D381="","Do not type here","Waiting for action plan"),(IF(AND(E381&lt;TODAY(),WB381&lt;&gt;""),"OVERDUE",IF(AND(E381&lt;&gt;"",H381&lt;&gt;""),"OPEN","Do not type here"))))))</f>
        <v>CLOSED</v>
      </c>
      <c r="M381" s="242" t="str">
        <f ca="1">IF(G381="",IF(E381&gt;=TODAY(),"OK","Retard"),IF(E381&lt;G381,"Retard","OK"))</f>
        <v>Retard</v>
      </c>
    </row>
    <row r="382" spans="1:13" ht="60" customHeight="1" x14ac:dyDescent="0.25">
      <c r="A382" s="190" t="s">
        <v>408</v>
      </c>
      <c r="B382" s="190" t="s">
        <v>650</v>
      </c>
      <c r="C382" s="190" t="s">
        <v>204</v>
      </c>
      <c r="D382" s="243">
        <v>44029</v>
      </c>
      <c r="E382" s="243">
        <v>44074</v>
      </c>
      <c r="F382" s="234"/>
      <c r="G382" s="234"/>
      <c r="H382" s="181" t="s">
        <v>402</v>
      </c>
      <c r="I382" s="242" t="s">
        <v>402</v>
      </c>
      <c r="J382" s="242" t="s">
        <v>402</v>
      </c>
      <c r="K382" s="242" t="s">
        <v>402</v>
      </c>
      <c r="L382" s="119" t="str">
        <f ca="1">IF(K382&lt;&gt;"","CLOSED",(IF(E382="",IF(D382="","Do not type here","Waiting for action plan"),(IF(AND(E382&lt;TODAY(),WB382&lt;&gt;""),"OVERDUE",IF(AND(E382&lt;&gt;"",H382&lt;&gt;""),"OPEN","Do not type here"))))))</f>
        <v>CLOSED</v>
      </c>
      <c r="M382" s="242" t="str">
        <f ca="1">IF(G382="",IF(E382&gt;=TODAY(),"OK","Retard"),IF(E382&lt;G382,"Retard","OK"))</f>
        <v>Retard</v>
      </c>
    </row>
    <row r="383" spans="1:13" ht="60" customHeight="1" x14ac:dyDescent="0.25">
      <c r="A383" s="190" t="s">
        <v>408</v>
      </c>
      <c r="B383" s="190" t="s">
        <v>651</v>
      </c>
      <c r="C383" s="190" t="s">
        <v>204</v>
      </c>
      <c r="D383" s="243">
        <v>44029</v>
      </c>
      <c r="E383" s="243">
        <v>44063</v>
      </c>
      <c r="F383" s="234"/>
      <c r="G383" s="234"/>
      <c r="H383" s="181" t="s">
        <v>402</v>
      </c>
      <c r="I383" s="242" t="s">
        <v>402</v>
      </c>
      <c r="J383" s="242" t="s">
        <v>402</v>
      </c>
      <c r="K383" s="242" t="s">
        <v>402</v>
      </c>
      <c r="L383" s="119" t="str">
        <f ca="1">IF(K383&lt;&gt;"","CLOSED",(IF(E383="",IF(D383="","Do not type here","Waiting for action plan"),(IF(AND(E383&lt;TODAY(),WB383&lt;&gt;""),"OVERDUE",IF(AND(E383&lt;&gt;"",H383&lt;&gt;""),"OPEN","Do not type here"))))))</f>
        <v>CLOSED</v>
      </c>
      <c r="M383" s="242" t="str">
        <f ca="1">IF(G383="",IF(E383&gt;=TODAY(),"OK","Retard"),IF(E383&lt;G383,"Retard","OK"))</f>
        <v>Retard</v>
      </c>
    </row>
    <row r="384" spans="1:13" ht="60" customHeight="1" x14ac:dyDescent="0.25">
      <c r="A384" s="190" t="s">
        <v>408</v>
      </c>
      <c r="B384" s="190" t="s">
        <v>651</v>
      </c>
      <c r="C384" s="190" t="s">
        <v>204</v>
      </c>
      <c r="D384" s="243">
        <v>44029</v>
      </c>
      <c r="E384" s="243">
        <v>44089</v>
      </c>
      <c r="F384" s="234"/>
      <c r="G384" s="234"/>
      <c r="H384" s="181" t="s">
        <v>402</v>
      </c>
      <c r="I384" s="242" t="s">
        <v>402</v>
      </c>
      <c r="J384" s="242" t="s">
        <v>402</v>
      </c>
      <c r="K384" s="242" t="s">
        <v>402</v>
      </c>
      <c r="L384" s="119" t="str">
        <f ca="1">IF(K384&lt;&gt;"","CLOSED",(IF(E384="",IF(D384="","Do not type here","Waiting for action plan"),(IF(AND(E384&lt;TODAY(),WB384&lt;&gt;""),"OVERDUE",IF(AND(E384&lt;&gt;"",H384&lt;&gt;""),"OPEN","Do not type here"))))))</f>
        <v>CLOSED</v>
      </c>
      <c r="M384" s="242" t="str">
        <f ca="1">IF(G384="",IF(E384&gt;=TODAY(),"OK","Retard"),IF(E384&lt;G384,"Retard","OK"))</f>
        <v>Retard</v>
      </c>
    </row>
    <row r="385" spans="1:13" ht="60" customHeight="1" x14ac:dyDescent="0.25">
      <c r="A385" s="190" t="s">
        <v>408</v>
      </c>
      <c r="B385" s="190" t="s">
        <v>664</v>
      </c>
      <c r="C385" s="117" t="s">
        <v>403</v>
      </c>
      <c r="D385" s="243">
        <v>44029</v>
      </c>
      <c r="E385" s="243">
        <v>44104</v>
      </c>
      <c r="F385" s="234"/>
      <c r="G385" s="234"/>
      <c r="H385" s="181" t="s">
        <v>402</v>
      </c>
      <c r="I385" s="242" t="s">
        <v>402</v>
      </c>
      <c r="J385" s="242" t="s">
        <v>402</v>
      </c>
      <c r="K385" s="242" t="s">
        <v>402</v>
      </c>
      <c r="L385" s="119" t="str">
        <f ca="1">IF(K385&lt;&gt;"","CLOSED",(IF(E385="",IF(D385="","Do not type here","Waiting for action plan"),(IF(AND(E385&lt;TODAY(),WB385&lt;&gt;""),"OVERDUE",IF(AND(E385&lt;&gt;"",H385&lt;&gt;""),"OPEN","Do not type here"))))))</f>
        <v>CLOSED</v>
      </c>
      <c r="M385" s="242" t="str">
        <f ca="1">IF(G385="",IF(E385&gt;=TODAY(),"OK","Retard"),IF(E385&lt;G385,"Retard","OK"))</f>
        <v>Retard</v>
      </c>
    </row>
    <row r="386" spans="1:13" ht="60" customHeight="1" x14ac:dyDescent="0.25">
      <c r="A386" s="190" t="s">
        <v>408</v>
      </c>
      <c r="B386" s="190" t="s">
        <v>664</v>
      </c>
      <c r="C386" s="117" t="s">
        <v>403</v>
      </c>
      <c r="D386" s="243">
        <v>44029</v>
      </c>
      <c r="E386" s="243">
        <v>44104</v>
      </c>
      <c r="F386" s="234"/>
      <c r="G386" s="234"/>
      <c r="H386" s="181" t="s">
        <v>402</v>
      </c>
      <c r="I386" s="242" t="s">
        <v>402</v>
      </c>
      <c r="J386" s="242" t="s">
        <v>402</v>
      </c>
      <c r="K386" s="242" t="s">
        <v>402</v>
      </c>
      <c r="L386" s="119" t="str">
        <f ca="1">IF(K386&lt;&gt;"","CLOSED",(IF(E386="",IF(D386="","Do not type here","Waiting for action plan"),(IF(AND(E386&lt;TODAY(),WB386&lt;&gt;""),"OVERDUE",IF(AND(E386&lt;&gt;"",H386&lt;&gt;""),"OPEN","Do not type here"))))))</f>
        <v>CLOSED</v>
      </c>
      <c r="M386" s="242" t="str">
        <f ca="1">IF(G386="",IF(E386&gt;=TODAY(),"OK","Retard"),IF(E386&lt;G386,"Retard","OK"))</f>
        <v>Retard</v>
      </c>
    </row>
    <row r="387" spans="1:13" ht="60" customHeight="1" x14ac:dyDescent="0.25">
      <c r="A387" s="190" t="s">
        <v>408</v>
      </c>
      <c r="B387" s="190" t="s">
        <v>665</v>
      </c>
      <c r="C387" s="117" t="s">
        <v>403</v>
      </c>
      <c r="D387" s="243">
        <v>44029</v>
      </c>
      <c r="E387" s="243">
        <v>44089</v>
      </c>
      <c r="F387" s="234"/>
      <c r="G387" s="234"/>
      <c r="H387" s="181" t="s">
        <v>402</v>
      </c>
      <c r="I387" s="242" t="s">
        <v>402</v>
      </c>
      <c r="J387" s="242" t="s">
        <v>402</v>
      </c>
      <c r="K387" s="242" t="s">
        <v>402</v>
      </c>
      <c r="L387" s="119" t="str">
        <f ca="1">IF(K387&lt;&gt;"","CLOSED",(IF(E387="",IF(D387="","Do not type here","Waiting for action plan"),(IF(AND(E387&lt;TODAY(),WB387&lt;&gt;""),"OVERDUE",IF(AND(E387&lt;&gt;"",H387&lt;&gt;""),"OPEN","Do not type here"))))))</f>
        <v>CLOSED</v>
      </c>
      <c r="M387" s="242" t="str">
        <f ca="1">IF(G387="",IF(E387&gt;=TODAY(),"OK","Retard"),IF(E387&lt;G387,"Retard","OK"))</f>
        <v>Retard</v>
      </c>
    </row>
    <row r="388" spans="1:13" ht="60" customHeight="1" x14ac:dyDescent="0.25">
      <c r="A388" s="190" t="s">
        <v>408</v>
      </c>
      <c r="B388" s="190" t="s">
        <v>666</v>
      </c>
      <c r="C388" s="117" t="s">
        <v>403</v>
      </c>
      <c r="D388" s="243">
        <v>44029</v>
      </c>
      <c r="E388" s="243">
        <v>44063</v>
      </c>
      <c r="F388" s="234"/>
      <c r="G388" s="234"/>
      <c r="H388" s="181" t="s">
        <v>402</v>
      </c>
      <c r="I388" s="242" t="s">
        <v>402</v>
      </c>
      <c r="J388" s="242" t="s">
        <v>402</v>
      </c>
      <c r="K388" s="242" t="s">
        <v>402</v>
      </c>
      <c r="L388" s="119" t="str">
        <f ca="1">IF(K388&lt;&gt;"","CLOSED",(IF(E388="",IF(D388="","Do not type here","Waiting for action plan"),(IF(AND(E388&lt;TODAY(),WB388&lt;&gt;""),"OVERDUE",IF(AND(E388&lt;&gt;"",H388&lt;&gt;""),"OPEN","Do not type here"))))))</f>
        <v>CLOSED</v>
      </c>
      <c r="M388" s="242" t="str">
        <f ca="1">IF(G388="",IF(E388&gt;=TODAY(),"OK","Retard"),IF(E388&lt;G388,"Retard","OK"))</f>
        <v>Retard</v>
      </c>
    </row>
    <row r="389" spans="1:13" ht="60" customHeight="1" x14ac:dyDescent="0.25">
      <c r="A389" s="190" t="s">
        <v>408</v>
      </c>
      <c r="B389" s="190" t="s">
        <v>632</v>
      </c>
      <c r="C389" s="117" t="s">
        <v>230</v>
      </c>
      <c r="D389" s="243">
        <v>44029</v>
      </c>
      <c r="E389" s="243">
        <v>44180</v>
      </c>
      <c r="F389" s="234"/>
      <c r="G389" s="234"/>
      <c r="H389" s="181" t="s">
        <v>402</v>
      </c>
      <c r="I389" s="242"/>
      <c r="J389" s="242"/>
      <c r="K389" s="242"/>
      <c r="L389" s="119" t="str">
        <f ca="1">IF(K389&lt;&gt;"","CLOSED",(IF(E389="",IF(D389="","Do not type here","Waiting for action plan"),(IF(AND(E389&lt;TODAY(),WB389&lt;&gt;""),"OVERDUE",IF(AND(E389&lt;&gt;"",H389&lt;&gt;""),"OPEN","Do not type here"))))))</f>
        <v>OPEN</v>
      </c>
      <c r="M389" s="242" t="str">
        <f ca="1">IF(G389="",IF(E389&gt;=TODAY(),"OK","Retard"),IF(E389&lt;G389,"Retard","OK"))</f>
        <v>Retard</v>
      </c>
    </row>
    <row r="390" spans="1:13" ht="60" customHeight="1" x14ac:dyDescent="0.25">
      <c r="A390" s="190" t="s">
        <v>408</v>
      </c>
      <c r="B390" s="190" t="s">
        <v>668</v>
      </c>
      <c r="C390" s="117" t="s">
        <v>403</v>
      </c>
      <c r="D390" s="243">
        <v>44083</v>
      </c>
      <c r="E390" s="243">
        <v>44196</v>
      </c>
      <c r="F390" s="234"/>
      <c r="G390" s="234"/>
      <c r="H390" s="181" t="s">
        <v>402</v>
      </c>
      <c r="I390" s="242" t="s">
        <v>402</v>
      </c>
      <c r="J390" s="242" t="s">
        <v>402</v>
      </c>
      <c r="K390" s="242" t="s">
        <v>402</v>
      </c>
      <c r="L390" s="119" t="str">
        <f ca="1">IF(K390&lt;&gt;"","CLOSED",(IF(E390="",IF(D390="","Do not type here","Waiting for action plan"),(IF(AND(E390&lt;TODAY(),WB390&lt;&gt;""),"OVERDUE",IF(AND(E390&lt;&gt;"",H390&lt;&gt;""),"OPEN","Do not type here"))))))</f>
        <v>CLOSED</v>
      </c>
      <c r="M390" s="242" t="str">
        <f ca="1">IF(G390="",IF(E390&gt;=TODAY(),"OK","Retard"),IF(E390&lt;G390,"Retard","OK"))</f>
        <v>Retard</v>
      </c>
    </row>
    <row r="391" spans="1:13" ht="60" customHeight="1" x14ac:dyDescent="0.25">
      <c r="A391" s="190" t="s">
        <v>408</v>
      </c>
      <c r="B391" s="190" t="s">
        <v>634</v>
      </c>
      <c r="C391" s="190" t="s">
        <v>204</v>
      </c>
      <c r="D391" s="243">
        <v>44083</v>
      </c>
      <c r="E391" s="243">
        <v>44103</v>
      </c>
      <c r="F391" s="234"/>
      <c r="G391" s="234"/>
      <c r="H391" s="181" t="s">
        <v>402</v>
      </c>
      <c r="I391" s="242" t="s">
        <v>402</v>
      </c>
      <c r="J391" s="242" t="s">
        <v>402</v>
      </c>
      <c r="K391" s="242" t="s">
        <v>402</v>
      </c>
      <c r="L391" s="119" t="str">
        <f ca="1">IF(K391&lt;&gt;"","CLOSED",(IF(E391="",IF(D391="","Do not type here","Waiting for action plan"),(IF(AND(E391&lt;TODAY(),WB391&lt;&gt;""),"OVERDUE",IF(AND(E391&lt;&gt;"",H391&lt;&gt;""),"OPEN","Do not type here"))))))</f>
        <v>CLOSED</v>
      </c>
      <c r="M391" s="242" t="str">
        <f ca="1">IF(G391="",IF(E391&gt;=TODAY(),"OK","Retard"),IF(E391&lt;G391,"Retard","OK"))</f>
        <v>Retard</v>
      </c>
    </row>
    <row r="392" spans="1:13" ht="60" customHeight="1" x14ac:dyDescent="0.25">
      <c r="A392" s="190" t="s">
        <v>408</v>
      </c>
      <c r="B392" s="190" t="s">
        <v>635</v>
      </c>
      <c r="C392" s="190" t="s">
        <v>204</v>
      </c>
      <c r="D392" s="243">
        <v>44084</v>
      </c>
      <c r="E392" s="243">
        <v>44196</v>
      </c>
      <c r="F392" s="234"/>
      <c r="G392" s="234"/>
      <c r="H392" s="181" t="s">
        <v>402</v>
      </c>
      <c r="I392" s="242" t="s">
        <v>402</v>
      </c>
      <c r="J392" s="242" t="s">
        <v>402</v>
      </c>
      <c r="K392" s="242" t="s">
        <v>402</v>
      </c>
      <c r="L392" s="119" t="str">
        <f ca="1">IF(K392&lt;&gt;"","CLOSED",(IF(E392="",IF(D392="","Do not type here","Waiting for action plan"),(IF(AND(E392&lt;TODAY(),WB392&lt;&gt;""),"OVERDUE",IF(AND(E392&lt;&gt;"",H392&lt;&gt;""),"OPEN","Do not type here"))))))</f>
        <v>CLOSED</v>
      </c>
      <c r="M392" s="242" t="str">
        <f ca="1">IF(G392="",IF(E392&gt;=TODAY(),"OK","Retard"),IF(E392&lt;G392,"Retard","OK"))</f>
        <v>Retard</v>
      </c>
    </row>
    <row r="393" spans="1:13" ht="60" customHeight="1" x14ac:dyDescent="0.25">
      <c r="A393" s="190" t="s">
        <v>408</v>
      </c>
      <c r="B393" s="190" t="s">
        <v>669</v>
      </c>
      <c r="C393" s="117" t="s">
        <v>403</v>
      </c>
      <c r="D393" s="243">
        <v>44085</v>
      </c>
      <c r="E393" s="243">
        <v>44085</v>
      </c>
      <c r="F393" s="234"/>
      <c r="G393" s="234"/>
      <c r="H393" s="181" t="s">
        <v>402</v>
      </c>
      <c r="I393" s="242" t="s">
        <v>402</v>
      </c>
      <c r="J393" s="242" t="s">
        <v>402</v>
      </c>
      <c r="K393" s="242" t="s">
        <v>402</v>
      </c>
      <c r="L393" s="119" t="str">
        <f ca="1">IF(K393&lt;&gt;"","CLOSED",(IF(E393="",IF(D393="","Do not type here","Waiting for action plan"),(IF(AND(E393&lt;TODAY(),WB393&lt;&gt;""),"OVERDUE",IF(AND(E393&lt;&gt;"",H393&lt;&gt;""),"OPEN","Do not type here"))))))</f>
        <v>CLOSED</v>
      </c>
      <c r="M393" s="242" t="str">
        <f ca="1">IF(G393="",IF(E393&gt;=TODAY(),"OK","Retard"),IF(E393&lt;G393,"Retard","OK"))</f>
        <v>Retard</v>
      </c>
    </row>
    <row r="394" spans="1:13" ht="60" customHeight="1" x14ac:dyDescent="0.25">
      <c r="A394" s="190" t="s">
        <v>408</v>
      </c>
      <c r="B394" s="190" t="s">
        <v>670</v>
      </c>
      <c r="C394" s="117" t="s">
        <v>403</v>
      </c>
      <c r="D394" s="243">
        <v>44069</v>
      </c>
      <c r="E394" s="120">
        <v>44104</v>
      </c>
      <c r="F394" s="234"/>
      <c r="G394" s="234"/>
      <c r="H394" s="181" t="s">
        <v>402</v>
      </c>
      <c r="I394" s="242" t="s">
        <v>402</v>
      </c>
      <c r="J394" s="242" t="s">
        <v>402</v>
      </c>
      <c r="K394" s="242" t="s">
        <v>402</v>
      </c>
      <c r="L394" s="119" t="str">
        <f ca="1">IF(K394&lt;&gt;"","CLOSED",(IF(E394="",IF(D394="","Do not type here","Waiting for action plan"),(IF(AND(E394&lt;TODAY(),WB394&lt;&gt;""),"OVERDUE",IF(AND(E394&lt;&gt;"",H394&lt;&gt;""),"OPEN","Do not type here"))))))</f>
        <v>CLOSED</v>
      </c>
      <c r="M394" s="242" t="str">
        <f ca="1">IF(G394="",IF(E394&gt;=TODAY(),"OK","Retard"),IF(E394&lt;G394,"Retard","OK"))</f>
        <v>Retard</v>
      </c>
    </row>
    <row r="395" spans="1:13" ht="60" customHeight="1" x14ac:dyDescent="0.25">
      <c r="A395" s="190" t="s">
        <v>408</v>
      </c>
      <c r="B395" s="190" t="s">
        <v>636</v>
      </c>
      <c r="C395" s="190" t="s">
        <v>204</v>
      </c>
      <c r="D395" s="243">
        <v>44069</v>
      </c>
      <c r="E395" s="120">
        <v>44286</v>
      </c>
      <c r="F395" s="234"/>
      <c r="G395" s="234"/>
      <c r="H395" s="181" t="s">
        <v>402</v>
      </c>
      <c r="I395" s="242" t="s">
        <v>402</v>
      </c>
      <c r="J395" s="242" t="s">
        <v>402</v>
      </c>
      <c r="K395" s="242" t="s">
        <v>402</v>
      </c>
      <c r="L395" s="119" t="str">
        <f ca="1">IF(K395&lt;&gt;"","CLOSED",(IF(E395="",IF(D395="","Do not type here","Waiting for action plan"),(IF(AND(E395&lt;TODAY(),WB395&lt;&gt;""),"OVERDUE",IF(AND(E395&lt;&gt;"",H395&lt;&gt;""),"OPEN","Do not type here"))))))</f>
        <v>CLOSED</v>
      </c>
      <c r="M395" s="242" t="str">
        <f ca="1">IF(G395="",IF(E395&gt;=TODAY(),"OK","Retard"),IF(E395&lt;G395,"Retard","OK"))</f>
        <v>Retard</v>
      </c>
    </row>
    <row r="396" spans="1:13" ht="60" customHeight="1" x14ac:dyDescent="0.25">
      <c r="A396" s="190" t="s">
        <v>408</v>
      </c>
      <c r="B396" s="190" t="s">
        <v>910</v>
      </c>
      <c r="C396" s="190" t="s">
        <v>204</v>
      </c>
      <c r="D396" s="243">
        <v>44069</v>
      </c>
      <c r="E396" s="120">
        <v>44104</v>
      </c>
      <c r="F396" s="234"/>
      <c r="G396" s="234"/>
      <c r="H396" s="181" t="s">
        <v>402</v>
      </c>
      <c r="I396" s="242" t="s">
        <v>402</v>
      </c>
      <c r="J396" s="242" t="s">
        <v>402</v>
      </c>
      <c r="K396" s="242" t="s">
        <v>402</v>
      </c>
      <c r="L396" s="119" t="str">
        <f ca="1">IF(K396&lt;&gt;"","CLOSED",(IF(E396="",IF(D396="","Do not type here","Waiting for action plan"),(IF(AND(E396&lt;TODAY(),WB396&lt;&gt;""),"OVERDUE",IF(AND(E396&lt;&gt;"",H396&lt;&gt;""),"OPEN","Do not type here"))))))</f>
        <v>CLOSED</v>
      </c>
      <c r="M396" s="242" t="str">
        <f ca="1">IF(G396="",IF(E396&gt;=TODAY(),"OK","Retard"),IF(E396&lt;G396,"Retard","OK"))</f>
        <v>Retard</v>
      </c>
    </row>
    <row r="397" spans="1:13" ht="60" customHeight="1" x14ac:dyDescent="0.25">
      <c r="A397" s="190" t="s">
        <v>408</v>
      </c>
      <c r="B397" s="190" t="s">
        <v>637</v>
      </c>
      <c r="C397" s="117" t="s">
        <v>403</v>
      </c>
      <c r="D397" s="243">
        <v>44069</v>
      </c>
      <c r="E397" s="120">
        <v>44104</v>
      </c>
      <c r="F397" s="234"/>
      <c r="G397" s="234"/>
      <c r="H397" s="181" t="s">
        <v>402</v>
      </c>
      <c r="I397" s="242" t="s">
        <v>402</v>
      </c>
      <c r="J397" s="242" t="s">
        <v>402</v>
      </c>
      <c r="K397" s="242" t="s">
        <v>402</v>
      </c>
      <c r="L397" s="119" t="str">
        <f ca="1">IF(K397&lt;&gt;"","CLOSED",(IF(E397="",IF(D397="","Do not type here","Waiting for action plan"),(IF(AND(E397&lt;TODAY(),WB397&lt;&gt;""),"OVERDUE",IF(AND(E397&lt;&gt;"",H397&lt;&gt;""),"OPEN","Do not type here"))))))</f>
        <v>CLOSED</v>
      </c>
      <c r="M397" s="242" t="str">
        <f ca="1">IF(G397="",IF(E397&gt;=TODAY(),"OK","Retard"),IF(E397&lt;G397,"Retard","OK"))</f>
        <v>Retard</v>
      </c>
    </row>
    <row r="398" spans="1:13" ht="60" customHeight="1" x14ac:dyDescent="0.25">
      <c r="A398" s="190" t="s">
        <v>408</v>
      </c>
      <c r="B398" s="190" t="s">
        <v>638</v>
      </c>
      <c r="C398" s="190" t="s">
        <v>204</v>
      </c>
      <c r="D398" s="243">
        <v>44092</v>
      </c>
      <c r="E398" s="120">
        <v>44122</v>
      </c>
      <c r="F398" s="234"/>
      <c r="G398" s="234"/>
      <c r="H398" s="181" t="s">
        <v>402</v>
      </c>
      <c r="I398" s="242" t="s">
        <v>402</v>
      </c>
      <c r="J398" s="242" t="s">
        <v>402</v>
      </c>
      <c r="K398" s="242" t="s">
        <v>402</v>
      </c>
      <c r="L398" s="119" t="str">
        <f ca="1">IF(K398&lt;&gt;"","CLOSED",(IF(E398="",IF(D398="","Do not type here","Waiting for action plan"),(IF(AND(E398&lt;TODAY(),WB398&lt;&gt;""),"OVERDUE",IF(AND(E398&lt;&gt;"",H398&lt;&gt;""),"OPEN","Do not type here"))))))</f>
        <v>CLOSED</v>
      </c>
      <c r="M398" s="242" t="str">
        <f ca="1">IF(G398="",IF(E398&gt;=TODAY(),"OK","Retard"),IF(E398&lt;G398,"Retard","OK"))</f>
        <v>Retard</v>
      </c>
    </row>
    <row r="399" spans="1:13" ht="60" customHeight="1" x14ac:dyDescent="0.25">
      <c r="A399" s="190" t="s">
        <v>408</v>
      </c>
      <c r="B399" s="190" t="s">
        <v>639</v>
      </c>
      <c r="C399" s="190" t="s">
        <v>204</v>
      </c>
      <c r="D399" s="243">
        <v>44092</v>
      </c>
      <c r="E399" s="120">
        <v>44122</v>
      </c>
      <c r="F399" s="234"/>
      <c r="G399" s="234"/>
      <c r="H399" s="181" t="s">
        <v>402</v>
      </c>
      <c r="I399" s="242" t="s">
        <v>402</v>
      </c>
      <c r="J399" s="242" t="s">
        <v>402</v>
      </c>
      <c r="K399" s="242" t="s">
        <v>402</v>
      </c>
      <c r="L399" s="119" t="str">
        <f ca="1">IF(K399&lt;&gt;"","CLOSED",(IF(E399="",IF(D399="","Do not type here","Waiting for action plan"),(IF(AND(E399&lt;TODAY(),WB399&lt;&gt;""),"OVERDUE",IF(AND(E399&lt;&gt;"",H399&lt;&gt;""),"OPEN","Do not type here"))))))</f>
        <v>CLOSED</v>
      </c>
      <c r="M399" s="242" t="str">
        <f ca="1">IF(G399="",IF(E399&gt;=TODAY(),"OK","Retard"),IF(E399&lt;G399,"Retard","OK"))</f>
        <v>Retard</v>
      </c>
    </row>
    <row r="400" spans="1:13" ht="60" customHeight="1" x14ac:dyDescent="0.25">
      <c r="A400" s="190" t="s">
        <v>408</v>
      </c>
      <c r="B400" s="190" t="s">
        <v>640</v>
      </c>
      <c r="C400" s="190" t="s">
        <v>204</v>
      </c>
      <c r="D400" s="243">
        <v>44092</v>
      </c>
      <c r="E400" s="120">
        <v>44122</v>
      </c>
      <c r="F400" s="234"/>
      <c r="G400" s="234"/>
      <c r="H400" s="181" t="s">
        <v>402</v>
      </c>
      <c r="I400" s="242" t="s">
        <v>402</v>
      </c>
      <c r="J400" s="242" t="s">
        <v>402</v>
      </c>
      <c r="K400" s="242" t="s">
        <v>402</v>
      </c>
      <c r="L400" s="119" t="str">
        <f ca="1">IF(K400&lt;&gt;"","CLOSED",(IF(E400="",IF(D400="","Do not type here","Waiting for action plan"),(IF(AND(E400&lt;TODAY(),WB400&lt;&gt;""),"OVERDUE",IF(AND(E400&lt;&gt;"",H400&lt;&gt;""),"OPEN","Do not type here"))))))</f>
        <v>CLOSED</v>
      </c>
      <c r="M400" s="242" t="str">
        <f ca="1">IF(G400="",IF(E400&gt;=TODAY(),"OK","Retard"),IF(E400&lt;G400,"Retard","OK"))</f>
        <v>Retard</v>
      </c>
    </row>
    <row r="401" spans="1:13" ht="60" customHeight="1" x14ac:dyDescent="0.25">
      <c r="A401" s="190" t="s">
        <v>408</v>
      </c>
      <c r="B401" s="190" t="s">
        <v>641</v>
      </c>
      <c r="C401" s="190" t="s">
        <v>204</v>
      </c>
      <c r="D401" s="243">
        <v>44092</v>
      </c>
      <c r="E401" s="120">
        <v>44089</v>
      </c>
      <c r="F401" s="234"/>
      <c r="G401" s="243">
        <v>44432</v>
      </c>
      <c r="H401" s="181" t="s">
        <v>402</v>
      </c>
      <c r="I401" s="242" t="s">
        <v>402</v>
      </c>
      <c r="J401" s="242" t="s">
        <v>402</v>
      </c>
      <c r="K401" s="242" t="s">
        <v>402</v>
      </c>
      <c r="L401" s="119" t="str">
        <f ca="1">IF(K401&lt;&gt;"","CLOSED",(IF(E401="",IF(D401="","Do not type here","Waiting for action plan"),(IF(AND(E401&lt;TODAY(),WB401&lt;&gt;""),"OVERDUE",IF(AND(E401&lt;&gt;"",H401&lt;&gt;""),"OPEN","Do not type here"))))))</f>
        <v>CLOSED</v>
      </c>
      <c r="M401" s="242" t="str">
        <f ca="1">IF(G401="",IF(E401&gt;=TODAY(),"OK","Retard"),IF(E401&lt;G401,"Retard","OK"))</f>
        <v>Retard</v>
      </c>
    </row>
    <row r="402" spans="1:13" ht="60" customHeight="1" x14ac:dyDescent="0.25">
      <c r="A402" s="190" t="s">
        <v>408</v>
      </c>
      <c r="B402" s="190" t="s">
        <v>667</v>
      </c>
      <c r="C402" s="190" t="s">
        <v>204</v>
      </c>
      <c r="D402" s="243">
        <v>44077</v>
      </c>
      <c r="E402" s="120">
        <v>44092</v>
      </c>
      <c r="F402" s="234"/>
      <c r="G402" s="243">
        <v>44596</v>
      </c>
      <c r="H402" s="181" t="s">
        <v>402</v>
      </c>
      <c r="I402" s="242" t="s">
        <v>402</v>
      </c>
      <c r="J402" s="242" t="s">
        <v>402</v>
      </c>
      <c r="K402" s="242" t="s">
        <v>402</v>
      </c>
      <c r="L402" s="119" t="str">
        <f ca="1">IF(K402&lt;&gt;"","CLOSED",(IF(E402="",IF(D402="","Do not type here","Waiting for action plan"),(IF(AND(E402&lt;TODAY(),WB402&lt;&gt;""),"OVERDUE",IF(AND(E402&lt;&gt;"",H402&lt;&gt;""),"OPEN","Do not type here"))))))</f>
        <v>CLOSED</v>
      </c>
      <c r="M402" s="242" t="str">
        <f ca="1">IF(G402="",IF(E402&gt;=TODAY(),"OK","Retard"),IF(E402&lt;G402,"Retard","OK"))</f>
        <v>Retard</v>
      </c>
    </row>
    <row r="403" spans="1:13" ht="60" customHeight="1" x14ac:dyDescent="0.25">
      <c r="A403" s="190" t="s">
        <v>408</v>
      </c>
      <c r="B403" s="190" t="s">
        <v>642</v>
      </c>
      <c r="C403" s="190" t="s">
        <v>204</v>
      </c>
      <c r="D403" s="243">
        <v>44077</v>
      </c>
      <c r="E403" s="120">
        <v>44134</v>
      </c>
      <c r="F403" s="234"/>
      <c r="G403" s="120">
        <v>44439</v>
      </c>
      <c r="H403" s="181" t="s">
        <v>402</v>
      </c>
      <c r="I403" s="242" t="s">
        <v>402</v>
      </c>
      <c r="J403" s="242" t="s">
        <v>402</v>
      </c>
      <c r="K403" s="242" t="s">
        <v>402</v>
      </c>
      <c r="L403" s="119" t="str">
        <f ca="1">IF(K403&lt;&gt;"","CLOSED",(IF(E403="",IF(D403="","Do not type here","Waiting for action plan"),(IF(AND(E403&lt;TODAY(),WB403&lt;&gt;""),"OVERDUE",IF(AND(E403&lt;&gt;"",H403&lt;&gt;""),"OPEN","Do not type here"))))))</f>
        <v>CLOSED</v>
      </c>
      <c r="M403" s="242" t="str">
        <f ca="1">IF(G403="",IF(E403&gt;=TODAY(),"OK","Retard"),IF(E403&lt;G403,"Retard","OK"))</f>
        <v>Retard</v>
      </c>
    </row>
    <row r="404" spans="1:13" ht="60" customHeight="1" x14ac:dyDescent="0.25">
      <c r="A404" s="190" t="s">
        <v>408</v>
      </c>
      <c r="B404" s="190" t="s">
        <v>643</v>
      </c>
      <c r="C404" s="190" t="s">
        <v>204</v>
      </c>
      <c r="D404" s="243">
        <v>44077</v>
      </c>
      <c r="E404" s="120">
        <v>44134</v>
      </c>
      <c r="F404" s="234"/>
      <c r="G404" s="243">
        <v>44439</v>
      </c>
      <c r="H404" s="181" t="s">
        <v>402</v>
      </c>
      <c r="I404" s="242" t="s">
        <v>402</v>
      </c>
      <c r="J404" s="242" t="s">
        <v>402</v>
      </c>
      <c r="K404" s="242" t="s">
        <v>402</v>
      </c>
      <c r="L404" s="119" t="str">
        <f ca="1">IF(K404&lt;&gt;"","CLOSED",(IF(E404="",IF(D404="","Do not type here","Waiting for action plan"),(IF(AND(E404&lt;TODAY(),WB404&lt;&gt;""),"OVERDUE",IF(AND(E404&lt;&gt;"",H404&lt;&gt;""),"OPEN","Do not type here"))))))</f>
        <v>CLOSED</v>
      </c>
      <c r="M404" s="242" t="str">
        <f ca="1">IF(G404="",IF(E404&gt;=TODAY(),"OK","Retard"),IF(E404&lt;G404,"Retard","OK"))</f>
        <v>Retard</v>
      </c>
    </row>
    <row r="405" spans="1:13" ht="60" customHeight="1" x14ac:dyDescent="0.25">
      <c r="A405" s="190" t="s">
        <v>408</v>
      </c>
      <c r="B405" s="190" t="s">
        <v>644</v>
      </c>
      <c r="C405" s="190" t="s">
        <v>204</v>
      </c>
      <c r="D405" s="243">
        <v>44077</v>
      </c>
      <c r="E405" s="120">
        <v>45107</v>
      </c>
      <c r="F405" s="234"/>
      <c r="G405" s="234"/>
      <c r="H405" s="181" t="s">
        <v>402</v>
      </c>
      <c r="I405" s="242"/>
      <c r="J405" s="242"/>
      <c r="K405" s="242"/>
      <c r="L405" s="119" t="str">
        <f ca="1">IF(K405&lt;&gt;"","CLOSED",(IF(E405="",IF(D405="","Do not type here","Waiting for action plan"),(IF(AND(E405&lt;TODAY(),WB405&lt;&gt;""),"OVERDUE",IF(AND(E405&lt;&gt;"",H405&lt;&gt;""),"OPEN","Do not type here"))))))</f>
        <v>OPEN</v>
      </c>
      <c r="M405" s="242" t="str">
        <f ca="1">IF(G405="",IF(E405&gt;=TODAY(),"OK","Retard"),IF(E405&lt;G405,"Retard","OK"))</f>
        <v>Retard</v>
      </c>
    </row>
    <row r="406" spans="1:13" ht="60" customHeight="1" x14ac:dyDescent="0.25">
      <c r="A406" s="190" t="s">
        <v>408</v>
      </c>
      <c r="B406" s="190" t="s">
        <v>652</v>
      </c>
      <c r="C406" s="190" t="s">
        <v>204</v>
      </c>
      <c r="D406" s="243">
        <v>44077</v>
      </c>
      <c r="E406" s="120">
        <v>44211</v>
      </c>
      <c r="F406" s="243">
        <v>44211</v>
      </c>
      <c r="G406" s="243">
        <v>44211</v>
      </c>
      <c r="H406" s="181" t="s">
        <v>402</v>
      </c>
      <c r="I406" s="242" t="s">
        <v>402</v>
      </c>
      <c r="J406" s="242" t="s">
        <v>402</v>
      </c>
      <c r="K406" s="242" t="s">
        <v>402</v>
      </c>
      <c r="L406" s="119" t="str">
        <f ca="1">IF(K406&lt;&gt;"","CLOSED",(IF(E406="",IF(D406="","Do not type here","Waiting for action plan"),(IF(AND(E406&lt;TODAY(),WB406&lt;&gt;""),"OVERDUE",IF(AND(E406&lt;&gt;"",H406&lt;&gt;""),"OPEN","Do not type here"))))))</f>
        <v>CLOSED</v>
      </c>
      <c r="M406" s="242" t="str">
        <f ca="1">IF(G406="",IF(E406&gt;=TODAY(),"OK","Retard"),IF(E406&lt;G406,"Retard","OK"))</f>
        <v>OK</v>
      </c>
    </row>
    <row r="407" spans="1:13" ht="60" customHeight="1" x14ac:dyDescent="0.25">
      <c r="A407" s="190" t="s">
        <v>408</v>
      </c>
      <c r="B407" s="190" t="s">
        <v>653</v>
      </c>
      <c r="C407" s="190" t="s">
        <v>204</v>
      </c>
      <c r="D407" s="243">
        <v>44077</v>
      </c>
      <c r="E407" s="120">
        <v>44211</v>
      </c>
      <c r="F407" s="234"/>
      <c r="G407" s="243">
        <v>44566</v>
      </c>
      <c r="H407" s="181" t="s">
        <v>402</v>
      </c>
      <c r="I407" s="181" t="s">
        <v>189</v>
      </c>
      <c r="J407" s="181" t="s">
        <v>189</v>
      </c>
      <c r="K407" s="181" t="s">
        <v>189</v>
      </c>
      <c r="L407" s="119" t="str">
        <f ca="1">IF(K407&lt;&gt;"","CLOSED",(IF(E407="",IF(D407="","Do not type here","Waiting for action plan"),(IF(AND(E407&lt;TODAY(),WB407&lt;&gt;""),"OVERDUE",IF(AND(E407&lt;&gt;"",H407&lt;&gt;""),"OPEN","Do not type here"))))))</f>
        <v>CLOSED</v>
      </c>
      <c r="M407" s="242" t="str">
        <f ca="1">IF(G407="",IF(E407&gt;=TODAY(),"OK","Retard"),IF(E407&lt;G407,"Retard","OK"))</f>
        <v>Retard</v>
      </c>
    </row>
    <row r="408" spans="1:13" ht="60" customHeight="1" x14ac:dyDescent="0.25">
      <c r="A408" s="190" t="s">
        <v>408</v>
      </c>
      <c r="B408" s="190" t="s">
        <v>655</v>
      </c>
      <c r="C408" s="190" t="s">
        <v>204</v>
      </c>
      <c r="D408" s="243">
        <v>43999</v>
      </c>
      <c r="E408" s="120">
        <v>44036</v>
      </c>
      <c r="F408" s="234"/>
      <c r="G408" s="243">
        <v>44623</v>
      </c>
      <c r="H408" s="181" t="s">
        <v>402</v>
      </c>
      <c r="I408" s="242" t="s">
        <v>402</v>
      </c>
      <c r="J408" s="242" t="s">
        <v>402</v>
      </c>
      <c r="K408" s="242" t="s">
        <v>402</v>
      </c>
      <c r="L408" s="119" t="str">
        <f ca="1">IF(K408&lt;&gt;"","CLOSED",(IF(E408="",IF(D408="","Do not type here","Waiting for action plan"),(IF(AND(E408&lt;TODAY(),WB408&lt;&gt;""),"OVERDUE",IF(AND(E408&lt;&gt;"",H408&lt;&gt;""),"OPEN","Do not type here"))))))</f>
        <v>CLOSED</v>
      </c>
      <c r="M408" s="242" t="str">
        <f ca="1">IF(G408="",IF(E408&gt;=TODAY(),"OK","Retard"),IF(E408&lt;G408,"Retard","OK"))</f>
        <v>Retard</v>
      </c>
    </row>
    <row r="409" spans="1:13" ht="60" customHeight="1" x14ac:dyDescent="0.25">
      <c r="A409" s="190" t="s">
        <v>408</v>
      </c>
      <c r="B409" s="190" t="s">
        <v>645</v>
      </c>
      <c r="C409" s="190" t="s">
        <v>204</v>
      </c>
      <c r="D409" s="243">
        <v>44081</v>
      </c>
      <c r="E409" s="120">
        <v>44098</v>
      </c>
      <c r="F409" s="246"/>
      <c r="G409" s="247">
        <v>44377</v>
      </c>
      <c r="H409" s="181" t="s">
        <v>402</v>
      </c>
      <c r="I409" s="242" t="s">
        <v>402</v>
      </c>
      <c r="J409" s="242" t="s">
        <v>402</v>
      </c>
      <c r="K409" s="242" t="s">
        <v>402</v>
      </c>
      <c r="L409" s="119" t="str">
        <f ca="1">IF(K409&lt;&gt;"","CLOSED",(IF(E409="",IF(D409="","Do not type here","Waiting for action plan"),(IF(AND(E409&lt;TODAY(),WB409&lt;&gt;""),"OVERDUE",IF(AND(E409&lt;&gt;"",H409&lt;&gt;""),"OPEN","Do not type here"))))))</f>
        <v>CLOSED</v>
      </c>
      <c r="M409" s="242" t="str">
        <f ca="1">IF(G409="",IF(E409&gt;=TODAY(),"OK","Retard"),IF(E409&lt;G409,"Retard","OK"))</f>
        <v>Retard</v>
      </c>
    </row>
    <row r="410" spans="1:13" ht="60" customHeight="1" x14ac:dyDescent="0.25">
      <c r="A410" s="190" t="s">
        <v>408</v>
      </c>
      <c r="B410" s="190" t="s">
        <v>840</v>
      </c>
      <c r="C410" s="190" t="s">
        <v>204</v>
      </c>
      <c r="D410" s="243">
        <v>44081</v>
      </c>
      <c r="E410" s="120">
        <v>44104</v>
      </c>
      <c r="F410" s="246"/>
      <c r="G410" s="247">
        <v>44104</v>
      </c>
      <c r="H410" s="181" t="s">
        <v>402</v>
      </c>
      <c r="I410" s="242" t="s">
        <v>402</v>
      </c>
      <c r="J410" s="242" t="s">
        <v>402</v>
      </c>
      <c r="K410" s="242" t="s">
        <v>402</v>
      </c>
      <c r="L410" s="119" t="str">
        <f ca="1">IF(K410&lt;&gt;"","CLOSED",(IF(E410="",IF(D410="","Do not type here","Waiting for action plan"),(IF(AND(E410&lt;TODAY(),WB410&lt;&gt;""),"OVERDUE",IF(AND(E410&lt;&gt;"",H410&lt;&gt;""),"OPEN","Do not type here"))))))</f>
        <v>CLOSED</v>
      </c>
      <c r="M410" s="242" t="str">
        <f ca="1">IF(G410="",IF(E410&gt;=TODAY(),"OK","Retard"),IF(E410&lt;G410,"Retard","OK"))</f>
        <v>OK</v>
      </c>
    </row>
    <row r="411" spans="1:13" ht="60" customHeight="1" x14ac:dyDescent="0.25">
      <c r="A411" s="190" t="s">
        <v>407</v>
      </c>
      <c r="B411" s="190" t="s">
        <v>733</v>
      </c>
      <c r="C411" s="190" t="s">
        <v>204</v>
      </c>
      <c r="D411" s="243">
        <v>44165</v>
      </c>
      <c r="E411" s="120">
        <v>44230</v>
      </c>
      <c r="F411" s="243"/>
      <c r="G411" s="120">
        <v>44230</v>
      </c>
      <c r="H411" s="181" t="s">
        <v>402</v>
      </c>
      <c r="I411" s="242" t="s">
        <v>402</v>
      </c>
      <c r="J411" s="242" t="s">
        <v>402</v>
      </c>
      <c r="K411" s="242" t="s">
        <v>402</v>
      </c>
      <c r="L411" s="119" t="str">
        <f ca="1">IF(K411&lt;&gt;"","CLOSED",(IF(E411="",IF(D411="","Do not type here","Waiting for action plan"),(IF(AND(E411&lt;TODAY(),WB411&lt;&gt;""),"OVERDUE",IF(AND(E411&lt;&gt;"",H411&lt;&gt;""),"OPEN","Do not type here"))))))</f>
        <v>CLOSED</v>
      </c>
      <c r="M411" s="242" t="str">
        <f ca="1">IF(G411="",IF(E411&gt;=TODAY(),"OK","Retard"),IF(E411&lt;G411,"Retard","OK"))</f>
        <v>OK</v>
      </c>
    </row>
    <row r="412" spans="1:13" ht="60" customHeight="1" x14ac:dyDescent="0.25">
      <c r="A412" s="190" t="s">
        <v>407</v>
      </c>
      <c r="B412" s="190" t="s">
        <v>741</v>
      </c>
      <c r="C412" s="190" t="s">
        <v>204</v>
      </c>
      <c r="D412" s="243">
        <v>44165</v>
      </c>
      <c r="E412" s="120">
        <v>44230</v>
      </c>
      <c r="F412" s="243"/>
      <c r="G412" s="243">
        <v>44230</v>
      </c>
      <c r="H412" s="181" t="s">
        <v>402</v>
      </c>
      <c r="I412" s="242" t="s">
        <v>402</v>
      </c>
      <c r="J412" s="242" t="s">
        <v>402</v>
      </c>
      <c r="K412" s="242" t="s">
        <v>402</v>
      </c>
      <c r="L412" s="119" t="str">
        <f ca="1">IF(K412&lt;&gt;"","CLOSED",(IF(E412="",IF(D412="","Do not type here","Waiting for action plan"),(IF(AND(E412&lt;TODAY(),WB412&lt;&gt;""),"OVERDUE",IF(AND(E412&lt;&gt;"",H412&lt;&gt;""),"OPEN","Do not type here"))))))</f>
        <v>CLOSED</v>
      </c>
      <c r="M412" s="242" t="str">
        <f ca="1">IF(G412="",IF(E412&gt;=TODAY(),"OK","Retard"),IF(E412&lt;G412,"Retard","OK"))</f>
        <v>OK</v>
      </c>
    </row>
    <row r="413" spans="1:13" ht="60" customHeight="1" x14ac:dyDescent="0.25">
      <c r="A413" s="190" t="s">
        <v>407</v>
      </c>
      <c r="B413" s="190" t="s">
        <v>742</v>
      </c>
      <c r="C413" s="190" t="s">
        <v>204</v>
      </c>
      <c r="D413" s="243">
        <v>44165</v>
      </c>
      <c r="E413" s="120">
        <v>44232</v>
      </c>
      <c r="F413" s="243"/>
      <c r="G413" s="243">
        <v>44232</v>
      </c>
      <c r="H413" s="181" t="s">
        <v>402</v>
      </c>
      <c r="I413" s="242" t="s">
        <v>402</v>
      </c>
      <c r="J413" s="242" t="s">
        <v>402</v>
      </c>
      <c r="K413" s="242" t="s">
        <v>402</v>
      </c>
      <c r="L413" s="119" t="str">
        <f ca="1">IF(K413&lt;&gt;"","CLOSED",(IF(E413="",IF(D413="","Do not type here","Waiting for action plan"),(IF(AND(E413&lt;TODAY(),WB413&lt;&gt;""),"OVERDUE",IF(AND(E413&lt;&gt;"",H413&lt;&gt;""),"OPEN","Do not type here"))))))</f>
        <v>CLOSED</v>
      </c>
      <c r="M413" s="242" t="str">
        <f ca="1">IF(G413="",IF(E413&gt;=TODAY(),"OK","Retard"),IF(E413&lt;G413,"Retard","OK"))</f>
        <v>OK</v>
      </c>
    </row>
    <row r="414" spans="1:13" ht="60" customHeight="1" x14ac:dyDescent="0.25">
      <c r="A414" s="190" t="s">
        <v>407</v>
      </c>
      <c r="B414" s="190" t="s">
        <v>743</v>
      </c>
      <c r="C414" s="190" t="s">
        <v>230</v>
      </c>
      <c r="D414" s="243">
        <v>44165</v>
      </c>
      <c r="E414" s="120">
        <v>44242</v>
      </c>
      <c r="F414" s="243"/>
      <c r="G414" s="243">
        <v>44242</v>
      </c>
      <c r="H414" s="181" t="s">
        <v>402</v>
      </c>
      <c r="I414" s="242" t="s">
        <v>402</v>
      </c>
      <c r="J414" s="242" t="s">
        <v>402</v>
      </c>
      <c r="K414" s="242" t="s">
        <v>402</v>
      </c>
      <c r="L414" s="119" t="str">
        <f ca="1">IF(K414&lt;&gt;"","CLOSED",(IF(E414="",IF(D414="","Do not type here","Waiting for action plan"),(IF(AND(E414&lt;TODAY(),WB414&lt;&gt;""),"OVERDUE",IF(AND(E414&lt;&gt;"",H414&lt;&gt;""),"OPEN","Do not type here"))))))</f>
        <v>CLOSED</v>
      </c>
      <c r="M414" s="242" t="str">
        <f ca="1">IF(G414="",IF(E414&gt;=TODAY(),"OK","Retard"),IF(E414&lt;G414,"Retard","OK"))</f>
        <v>OK</v>
      </c>
    </row>
    <row r="415" spans="1:13" ht="60" customHeight="1" x14ac:dyDescent="0.25">
      <c r="A415" s="190" t="s">
        <v>407</v>
      </c>
      <c r="B415" s="215" t="s">
        <v>762</v>
      </c>
      <c r="C415" s="190" t="s">
        <v>204</v>
      </c>
      <c r="D415" s="243">
        <v>44238</v>
      </c>
      <c r="E415" s="120">
        <v>44316</v>
      </c>
      <c r="F415" s="243"/>
      <c r="G415" s="243"/>
      <c r="H415" s="181" t="s">
        <v>402</v>
      </c>
      <c r="I415" s="242" t="s">
        <v>402</v>
      </c>
      <c r="J415" s="242" t="s">
        <v>402</v>
      </c>
      <c r="K415" s="242" t="s">
        <v>402</v>
      </c>
      <c r="L415" s="119" t="str">
        <f ca="1">IF(K415&lt;&gt;"","CLOSED",(IF(E415="",IF(D415="","Do not type here","Waiting for action plan"),(IF(AND(E415&lt;TODAY(),WB415&lt;&gt;""),"OVERDUE",IF(AND(E415&lt;&gt;"",H415&lt;&gt;""),"OPEN","Do not type here"))))))</f>
        <v>CLOSED</v>
      </c>
      <c r="M415" s="242" t="str">
        <f ca="1">IF(G415="",IF(E415&gt;=TODAY(),"OK","Retard"),IF(E415&lt;G415,"Retard","OK"))</f>
        <v>Retard</v>
      </c>
    </row>
    <row r="416" spans="1:13" ht="60" customHeight="1" x14ac:dyDescent="0.25">
      <c r="A416" s="190" t="s">
        <v>407</v>
      </c>
      <c r="B416" s="190" t="s">
        <v>763</v>
      </c>
      <c r="C416" s="190" t="s">
        <v>204</v>
      </c>
      <c r="D416" s="243">
        <v>44238</v>
      </c>
      <c r="E416" s="120">
        <v>44316</v>
      </c>
      <c r="F416" s="243">
        <v>44316</v>
      </c>
      <c r="G416" s="243">
        <v>44435</v>
      </c>
      <c r="H416" s="181" t="s">
        <v>189</v>
      </c>
      <c r="I416" s="181" t="s">
        <v>189</v>
      </c>
      <c r="J416" s="181" t="s">
        <v>189</v>
      </c>
      <c r="K416" s="181" t="s">
        <v>189</v>
      </c>
      <c r="L416" s="119" t="str">
        <f ca="1">IF(K416&lt;&gt;"","CLOSED",(IF(E416="",IF(D416="","Do not type here","Waiting for action plan"),(IF(AND(E416&lt;TODAY(),WB416&lt;&gt;""),"OVERDUE",IF(AND(E416&lt;&gt;"",H416&lt;&gt;""),"OPEN","Do not type here"))))))</f>
        <v>CLOSED</v>
      </c>
      <c r="M416" s="242" t="str">
        <f ca="1">IF(G416="",IF(E416&gt;=TODAY(),"OK","Retard"),IF(E416&lt;G416,"Retard","OK"))</f>
        <v>Retard</v>
      </c>
    </row>
    <row r="417" spans="1:13" ht="60" customHeight="1" x14ac:dyDescent="0.25">
      <c r="A417" s="190" t="s">
        <v>407</v>
      </c>
      <c r="B417" s="190" t="s">
        <v>764</v>
      </c>
      <c r="C417" s="190" t="s">
        <v>204</v>
      </c>
      <c r="D417" s="243">
        <v>44238</v>
      </c>
      <c r="E417" s="120">
        <v>44316</v>
      </c>
      <c r="F417" s="234"/>
      <c r="G417" s="243">
        <v>44263</v>
      </c>
      <c r="H417" s="181" t="s">
        <v>402</v>
      </c>
      <c r="I417" s="242" t="s">
        <v>402</v>
      </c>
      <c r="J417" s="242" t="s">
        <v>402</v>
      </c>
      <c r="K417" s="242" t="s">
        <v>402</v>
      </c>
      <c r="L417" s="119" t="str">
        <f ca="1">IF(K417&lt;&gt;"","CLOSED",(IF(E417="",IF(D417="","Do not type here","Waiting for action plan"),(IF(AND(E417&lt;TODAY(),WB417&lt;&gt;""),"OVERDUE",IF(AND(E417&lt;&gt;"",H417&lt;&gt;""),"OPEN","Do not type here"))))))</f>
        <v>CLOSED</v>
      </c>
      <c r="M417" s="242" t="str">
        <f ca="1">IF(G417="",IF(E417&gt;=TODAY(),"OK","Retard"),IF(E417&lt;G417,"Retard","OK"))</f>
        <v>OK</v>
      </c>
    </row>
    <row r="418" spans="1:13" ht="60" customHeight="1" x14ac:dyDescent="0.25">
      <c r="A418" s="190" t="s">
        <v>407</v>
      </c>
      <c r="B418" s="213" t="s">
        <v>805</v>
      </c>
      <c r="C418" s="117" t="s">
        <v>403</v>
      </c>
      <c r="D418" s="120">
        <v>44238</v>
      </c>
      <c r="E418" s="120">
        <v>44253</v>
      </c>
      <c r="F418" s="115"/>
      <c r="G418" s="120">
        <v>44263</v>
      </c>
      <c r="H418" s="181" t="s">
        <v>402</v>
      </c>
      <c r="I418" s="117" t="s">
        <v>402</v>
      </c>
      <c r="J418" s="117" t="s">
        <v>402</v>
      </c>
      <c r="K418" s="117" t="s">
        <v>402</v>
      </c>
      <c r="L418" s="119" t="str">
        <f ca="1">IF(K418&lt;&gt;"","CLOSED",(IF(E418="",IF(D418="","Do not type here","Waiting for action plan"),(IF(AND(E418&lt;TODAY(),WB418&lt;&gt;""),"OVERDUE",IF(AND(E418&lt;&gt;"",H418&lt;&gt;""),"OPEN","Do not type here"))))))</f>
        <v>CLOSED</v>
      </c>
      <c r="M418" s="242" t="str">
        <f ca="1">IF(G418="",IF(E418&gt;=TODAY(),"OK","Retard"),IF(E418&lt;G418,"Retard","OK"))</f>
        <v>Retard</v>
      </c>
    </row>
    <row r="419" spans="1:13" ht="60" customHeight="1" x14ac:dyDescent="0.25">
      <c r="A419" s="190" t="s">
        <v>407</v>
      </c>
      <c r="B419" s="213" t="s">
        <v>806</v>
      </c>
      <c r="C419" s="117" t="s">
        <v>403</v>
      </c>
      <c r="D419" s="120">
        <v>44238</v>
      </c>
      <c r="E419" s="248"/>
      <c r="F419" s="115"/>
      <c r="G419" s="120">
        <v>44434</v>
      </c>
      <c r="H419" s="181" t="s">
        <v>402</v>
      </c>
      <c r="I419" s="117" t="s">
        <v>402</v>
      </c>
      <c r="J419" s="117" t="s">
        <v>402</v>
      </c>
      <c r="K419" s="117" t="s">
        <v>402</v>
      </c>
      <c r="L419" s="119" t="str">
        <f ca="1">IF(K419&lt;&gt;"","CLOSED",(IF(E419="",IF(D419="","Do not type here","Waiting for action plan"),(IF(AND(E419&lt;TODAY(),WB419&lt;&gt;""),"OVERDUE",IF(AND(E419&lt;&gt;"",H419&lt;&gt;""),"OPEN","Do not type here"))))))</f>
        <v>CLOSED</v>
      </c>
      <c r="M419" s="242" t="str">
        <f ca="1">IF(G419="",IF(E419&gt;=TODAY(),"OK","Retard"),IF(E419&lt;G419,"Retard","OK"))</f>
        <v>Retard</v>
      </c>
    </row>
    <row r="420" spans="1:13" ht="60" customHeight="1" x14ac:dyDescent="0.25">
      <c r="A420" s="190" t="s">
        <v>407</v>
      </c>
      <c r="B420" s="213" t="s">
        <v>866</v>
      </c>
      <c r="C420" s="117" t="s">
        <v>403</v>
      </c>
      <c r="D420" s="120">
        <v>44238</v>
      </c>
      <c r="E420" s="120">
        <v>44236</v>
      </c>
      <c r="F420" s="120">
        <v>44236</v>
      </c>
      <c r="G420" s="120">
        <v>44236</v>
      </c>
      <c r="H420" s="181" t="s">
        <v>402</v>
      </c>
      <c r="I420" s="117" t="s">
        <v>402</v>
      </c>
      <c r="J420" s="117" t="s">
        <v>402</v>
      </c>
      <c r="K420" s="117" t="s">
        <v>402</v>
      </c>
      <c r="L420" s="119" t="str">
        <f ca="1">IF(K420&lt;&gt;"","CLOSED",(IF(E420="",IF(D420="","Do not type here","Waiting for action plan"),(IF(AND(E420&lt;TODAY(),WB420&lt;&gt;""),"OVERDUE",IF(AND(E420&lt;&gt;"",H420&lt;&gt;""),"OPEN","Do not type here"))))))</f>
        <v>CLOSED</v>
      </c>
      <c r="M420" s="242" t="str">
        <f ca="1">IF(G420="",IF(E420&gt;=TODAY(),"OK","Retard"),IF(E420&lt;G420,"Retard","OK"))</f>
        <v>OK</v>
      </c>
    </row>
    <row r="421" spans="1:13" ht="60" customHeight="1" x14ac:dyDescent="0.25">
      <c r="A421" s="190" t="s">
        <v>407</v>
      </c>
      <c r="B421" s="213" t="s">
        <v>867</v>
      </c>
      <c r="C421" s="117" t="s">
        <v>403</v>
      </c>
      <c r="D421" s="120">
        <v>44238</v>
      </c>
      <c r="E421" s="248">
        <v>44562</v>
      </c>
      <c r="F421" s="115"/>
      <c r="G421" s="115"/>
      <c r="H421" s="181" t="s">
        <v>402</v>
      </c>
      <c r="I421" s="117"/>
      <c r="J421" s="117"/>
      <c r="K421" s="117"/>
      <c r="L421" s="119" t="str">
        <f ca="1">IF(K421&lt;&gt;"","CLOSED",(IF(E421="",IF(D421="","Do not type here","Waiting for action plan"),(IF(AND(E421&lt;TODAY(),WB421&lt;&gt;""),"OVERDUE",IF(AND(E421&lt;&gt;"",H421&lt;&gt;""),"OPEN","Do not type here"))))))</f>
        <v>OPEN</v>
      </c>
      <c r="M421" s="242" t="str">
        <f ca="1">IF(G421="",IF(E421&gt;=TODAY(),"OK","Retard"),IF(E421&lt;G421,"Retard","OK"))</f>
        <v>Retard</v>
      </c>
    </row>
    <row r="422" spans="1:13" ht="60" customHeight="1" x14ac:dyDescent="0.25">
      <c r="A422" s="190" t="s">
        <v>407</v>
      </c>
      <c r="B422" s="213" t="s">
        <v>868</v>
      </c>
      <c r="C422" s="117" t="s">
        <v>403</v>
      </c>
      <c r="D422" s="120">
        <v>44238</v>
      </c>
      <c r="E422" s="248">
        <v>44652</v>
      </c>
      <c r="F422" s="115"/>
      <c r="G422" s="115"/>
      <c r="H422" s="181" t="s">
        <v>402</v>
      </c>
      <c r="I422" s="117"/>
      <c r="J422" s="117"/>
      <c r="K422" s="117"/>
      <c r="L422" s="119" t="str">
        <f ca="1">IF(K422&lt;&gt;"","CLOSED",(IF(E422="",IF(D422="","Do not type here","Waiting for action plan"),(IF(AND(E422&lt;TODAY(),WB422&lt;&gt;""),"OVERDUE",IF(AND(E422&lt;&gt;"",H422&lt;&gt;""),"OPEN","Do not type here"))))))</f>
        <v>OPEN</v>
      </c>
      <c r="M422" s="242" t="str">
        <f ca="1">IF(G422="",IF(E422&gt;=TODAY(),"OK","Retard"),IF(E422&lt;G422,"Retard","OK"))</f>
        <v>Retard</v>
      </c>
    </row>
    <row r="423" spans="1:13" ht="60" customHeight="1" x14ac:dyDescent="0.25">
      <c r="A423" s="190" t="s">
        <v>407</v>
      </c>
      <c r="B423" s="213" t="s">
        <v>869</v>
      </c>
      <c r="C423" s="117" t="s">
        <v>403</v>
      </c>
      <c r="D423" s="120">
        <v>44238</v>
      </c>
      <c r="E423" s="248">
        <v>44484</v>
      </c>
      <c r="F423" s="120">
        <v>44484</v>
      </c>
      <c r="G423" s="120">
        <v>44484</v>
      </c>
      <c r="H423" s="181" t="s">
        <v>402</v>
      </c>
      <c r="I423" s="117" t="s">
        <v>402</v>
      </c>
      <c r="J423" s="117" t="s">
        <v>402</v>
      </c>
      <c r="K423" s="117" t="s">
        <v>402</v>
      </c>
      <c r="L423" s="119" t="str">
        <f ca="1">IF(K423&lt;&gt;"","CLOSED",(IF(E423="",IF(D423="","Do not type here","Waiting for action plan"),(IF(AND(E423&lt;TODAY(),WB423&lt;&gt;""),"OVERDUE",IF(AND(E423&lt;&gt;"",H423&lt;&gt;""),"OPEN","Do not type here"))))))</f>
        <v>CLOSED</v>
      </c>
      <c r="M423" s="242" t="str">
        <f ca="1">IF(G423="",IF(E423&gt;=TODAY(),"OK","Retard"),IF(E423&lt;G423,"Retard","OK"))</f>
        <v>OK</v>
      </c>
    </row>
    <row r="424" spans="1:13" ht="60" customHeight="1" x14ac:dyDescent="0.25">
      <c r="A424" s="190" t="s">
        <v>407</v>
      </c>
      <c r="B424" s="213" t="s">
        <v>870</v>
      </c>
      <c r="C424" s="117" t="s">
        <v>403</v>
      </c>
      <c r="D424" s="120">
        <v>44238</v>
      </c>
      <c r="E424" s="248">
        <v>44652</v>
      </c>
      <c r="F424" s="115"/>
      <c r="G424" s="115"/>
      <c r="H424" s="181" t="s">
        <v>402</v>
      </c>
      <c r="I424" s="117"/>
      <c r="J424" s="117"/>
      <c r="K424" s="117"/>
      <c r="L424" s="119" t="str">
        <f ca="1">IF(K424&lt;&gt;"","CLOSED",(IF(E424="",IF(D424="","Do not type here","Waiting for action plan"),(IF(AND(E424&lt;TODAY(),WB424&lt;&gt;""),"OVERDUE",IF(AND(E424&lt;&gt;"",H424&lt;&gt;""),"OPEN","Do not type here"))))))</f>
        <v>OPEN</v>
      </c>
      <c r="M424" s="242" t="str">
        <f ca="1">IF(G424="",IF(E424&gt;=TODAY(),"OK","Retard"),IF(E424&lt;G424,"Retard","OK"))</f>
        <v>Retard</v>
      </c>
    </row>
    <row r="425" spans="1:13" ht="60" customHeight="1" x14ac:dyDescent="0.25">
      <c r="A425" s="190" t="s">
        <v>407</v>
      </c>
      <c r="B425" s="213" t="s">
        <v>871</v>
      </c>
      <c r="C425" s="117" t="s">
        <v>403</v>
      </c>
      <c r="D425" s="120">
        <v>44238</v>
      </c>
      <c r="E425" s="248">
        <v>44255</v>
      </c>
      <c r="F425" s="115"/>
      <c r="G425" s="120">
        <v>44255</v>
      </c>
      <c r="H425" s="181" t="s">
        <v>402</v>
      </c>
      <c r="I425" s="117" t="s">
        <v>402</v>
      </c>
      <c r="J425" s="117" t="s">
        <v>402</v>
      </c>
      <c r="K425" s="117" t="s">
        <v>402</v>
      </c>
      <c r="L425" s="119" t="str">
        <f ca="1">IF(K425&lt;&gt;"","CLOSED",(IF(E425="",IF(D425="","Do not type here","Waiting for action plan"),(IF(AND(E425&lt;TODAY(),WB425&lt;&gt;""),"OVERDUE",IF(AND(E425&lt;&gt;"",H425&lt;&gt;""),"OPEN","Do not type here"))))))</f>
        <v>CLOSED</v>
      </c>
      <c r="M425" s="242" t="str">
        <f ca="1">IF(G425="",IF(E425&gt;=TODAY(),"OK","Retard"),IF(E425&lt;G425,"Retard","OK"))</f>
        <v>OK</v>
      </c>
    </row>
    <row r="426" spans="1:13" ht="60" customHeight="1" x14ac:dyDescent="0.25">
      <c r="A426" s="190" t="s">
        <v>407</v>
      </c>
      <c r="B426" s="213" t="s">
        <v>872</v>
      </c>
      <c r="C426" s="117" t="s">
        <v>403</v>
      </c>
      <c r="D426" s="120">
        <v>44238</v>
      </c>
      <c r="E426" s="248">
        <v>44652</v>
      </c>
      <c r="F426" s="115"/>
      <c r="G426" s="120">
        <v>45127</v>
      </c>
      <c r="H426" s="181" t="s">
        <v>402</v>
      </c>
      <c r="I426" s="117" t="s">
        <v>402</v>
      </c>
      <c r="J426" s="117" t="s">
        <v>402</v>
      </c>
      <c r="K426" s="117" t="s">
        <v>402</v>
      </c>
      <c r="L426" s="119" t="str">
        <f ca="1">IF(K426&lt;&gt;"","CLOSED",(IF(E426="",IF(D426="","Do not type here","Waiting for action plan"),(IF(AND(E426&lt;TODAY(),WB426&lt;&gt;""),"OVERDUE",IF(AND(E426&lt;&gt;"",H426&lt;&gt;""),"OPEN","Do not type here"))))))</f>
        <v>CLOSED</v>
      </c>
      <c r="M426" s="242" t="str">
        <f ca="1">IF(G426="",IF(E426&gt;=TODAY(),"OK","Retard"),IF(E426&lt;G426,"Retard","OK"))</f>
        <v>Retard</v>
      </c>
    </row>
    <row r="427" spans="1:13" ht="60" customHeight="1" x14ac:dyDescent="0.25">
      <c r="A427" s="190" t="s">
        <v>408</v>
      </c>
      <c r="B427" s="190" t="s">
        <v>809</v>
      </c>
      <c r="C427" s="190" t="s">
        <v>230</v>
      </c>
      <c r="D427" s="243">
        <v>44076</v>
      </c>
      <c r="E427" s="243">
        <v>44469</v>
      </c>
      <c r="F427" s="234"/>
      <c r="G427" s="243">
        <v>44796</v>
      </c>
      <c r="H427" s="181" t="s">
        <v>402</v>
      </c>
      <c r="I427" s="242" t="s">
        <v>402</v>
      </c>
      <c r="J427" s="242" t="s">
        <v>402</v>
      </c>
      <c r="K427" s="242" t="s">
        <v>402</v>
      </c>
      <c r="L427" s="119" t="str">
        <f ca="1">IF(K427&lt;&gt;"","CLOSED",(IF(E427="",IF(D427="","Do not type here","Waiting for action plan"),(IF(AND(E427&lt;TODAY(),WB427&lt;&gt;""),"OVERDUE",IF(AND(E427&lt;&gt;"",H427&lt;&gt;""),"OPEN","Do not type here"))))))</f>
        <v>CLOSED</v>
      </c>
      <c r="M427" s="242" t="str">
        <f ca="1">IF(G427="",IF(E427&gt;=TODAY(),"OK","Retard"),IF(E427&lt;G427,"Retard","OK"))</f>
        <v>Retard</v>
      </c>
    </row>
    <row r="428" spans="1:13" ht="60" customHeight="1" x14ac:dyDescent="0.25">
      <c r="A428" s="190" t="s">
        <v>408</v>
      </c>
      <c r="B428" s="190" t="s">
        <v>810</v>
      </c>
      <c r="C428" s="190" t="s">
        <v>230</v>
      </c>
      <c r="D428" s="243">
        <v>44076</v>
      </c>
      <c r="E428" s="243">
        <v>44439</v>
      </c>
      <c r="F428" s="234"/>
      <c r="G428" s="243">
        <v>44588</v>
      </c>
      <c r="H428" s="181" t="s">
        <v>402</v>
      </c>
      <c r="I428" s="242" t="s">
        <v>402</v>
      </c>
      <c r="J428" s="242"/>
      <c r="K428" s="242" t="s">
        <v>189</v>
      </c>
      <c r="L428" s="119" t="str">
        <f ca="1">IF(K428&lt;&gt;"","CLOSED",(IF(E428="",IF(D428="","Do not type here","Waiting for action plan"),(IF(AND(E428&lt;TODAY(),WB428&lt;&gt;""),"OVERDUE",IF(AND(E428&lt;&gt;"",H428&lt;&gt;""),"OPEN","Do not type here"))))))</f>
        <v>CLOSED</v>
      </c>
      <c r="M428" s="242" t="str">
        <f ca="1">IF(G428="",IF(E428&gt;=TODAY(),"OK","Retard"),IF(E428&lt;G428,"Retard","OK"))</f>
        <v>Retard</v>
      </c>
    </row>
    <row r="429" spans="1:13" ht="60" customHeight="1" x14ac:dyDescent="0.25">
      <c r="A429" s="190" t="s">
        <v>408</v>
      </c>
      <c r="B429" s="190" t="s">
        <v>807</v>
      </c>
      <c r="C429" s="190" t="s">
        <v>204</v>
      </c>
      <c r="D429" s="243">
        <v>44461</v>
      </c>
      <c r="E429" s="243">
        <v>44515</v>
      </c>
      <c r="F429" s="243"/>
      <c r="G429" s="234"/>
      <c r="H429" s="181" t="s">
        <v>402</v>
      </c>
      <c r="I429" s="242" t="s">
        <v>402</v>
      </c>
      <c r="J429" s="242" t="s">
        <v>402</v>
      </c>
      <c r="K429" s="242" t="s">
        <v>402</v>
      </c>
      <c r="L429" s="119" t="str">
        <f ca="1">IF(K429&lt;&gt;"","CLOSED",(IF(E429="",IF(D429="","Do not type here","Waiting for action plan"),(IF(AND(E429&lt;TODAY(),WB429&lt;&gt;""),"OVERDUE",IF(AND(E429&lt;&gt;"",H429&lt;&gt;""),"OPEN","Do not type here"))))))</f>
        <v>CLOSED</v>
      </c>
      <c r="M429" s="242" t="str">
        <f ca="1">IF(G429="",IF(E429&gt;=TODAY(),"OK","Retard"),IF(E429&lt;G429,"Retard","OK"))</f>
        <v>Retard</v>
      </c>
    </row>
    <row r="430" spans="1:13" ht="60" customHeight="1" x14ac:dyDescent="0.25">
      <c r="A430" s="190" t="s">
        <v>408</v>
      </c>
      <c r="B430" s="190" t="s">
        <v>807</v>
      </c>
      <c r="C430" s="190" t="s">
        <v>204</v>
      </c>
      <c r="D430" s="243">
        <v>44461</v>
      </c>
      <c r="E430" s="243">
        <v>44484</v>
      </c>
      <c r="F430" s="243"/>
      <c r="G430" s="243">
        <v>44484</v>
      </c>
      <c r="H430" s="181" t="s">
        <v>402</v>
      </c>
      <c r="I430" s="242" t="s">
        <v>402</v>
      </c>
      <c r="J430" s="242" t="s">
        <v>402</v>
      </c>
      <c r="K430" s="242" t="s">
        <v>402</v>
      </c>
      <c r="L430" s="119" t="str">
        <f ca="1">IF(K430&lt;&gt;"","CLOSED",(IF(E430="",IF(D430="","Do not type here","Waiting for action plan"),(IF(AND(E430&lt;TODAY(),WB430&lt;&gt;""),"OVERDUE",IF(AND(E430&lt;&gt;"",H430&lt;&gt;""),"OPEN","Do not type here"))))))</f>
        <v>CLOSED</v>
      </c>
      <c r="M430" s="242" t="str">
        <f ca="1">IF(G430="",IF(E430&gt;=TODAY(),"OK","Retard"),IF(E430&lt;G430,"Retard","OK"))</f>
        <v>OK</v>
      </c>
    </row>
    <row r="431" spans="1:13" ht="60" customHeight="1" x14ac:dyDescent="0.25">
      <c r="A431" s="190" t="s">
        <v>408</v>
      </c>
      <c r="B431" s="190" t="s">
        <v>808</v>
      </c>
      <c r="C431" s="190" t="s">
        <v>204</v>
      </c>
      <c r="D431" s="243">
        <v>44461</v>
      </c>
      <c r="E431" s="243">
        <v>44454</v>
      </c>
      <c r="F431" s="243"/>
      <c r="G431" s="243">
        <v>44454</v>
      </c>
      <c r="H431" s="181" t="s">
        <v>402</v>
      </c>
      <c r="I431" s="242" t="s">
        <v>402</v>
      </c>
      <c r="J431" s="242" t="s">
        <v>402</v>
      </c>
      <c r="K431" s="242" t="s">
        <v>402</v>
      </c>
      <c r="L431" s="119" t="str">
        <f ca="1">IF(K431&lt;&gt;"","CLOSED",(IF(E431="",IF(D431="","Do not type here","Waiting for action plan"),(IF(AND(E431&lt;TODAY(),WB431&lt;&gt;""),"OVERDUE",IF(AND(E431&lt;&gt;"",H431&lt;&gt;""),"OPEN","Do not type here"))))))</f>
        <v>CLOSED</v>
      </c>
      <c r="M431" s="242" t="str">
        <f ca="1">IF(G431="",IF(E431&gt;=TODAY(),"OK","Retard"),IF(E431&lt;G431,"Retard","OK"))</f>
        <v>OK</v>
      </c>
    </row>
    <row r="432" spans="1:13" ht="60" customHeight="1" x14ac:dyDescent="0.25">
      <c r="A432" s="190" t="s">
        <v>408</v>
      </c>
      <c r="B432" s="190" t="s">
        <v>819</v>
      </c>
      <c r="C432" s="190" t="s">
        <v>204</v>
      </c>
      <c r="D432" s="243">
        <v>44221</v>
      </c>
      <c r="E432" s="120">
        <v>44225</v>
      </c>
      <c r="F432" s="234"/>
      <c r="G432" s="243">
        <v>44216</v>
      </c>
      <c r="H432" s="181" t="s">
        <v>402</v>
      </c>
      <c r="I432" s="242" t="s">
        <v>402</v>
      </c>
      <c r="J432" s="242" t="s">
        <v>402</v>
      </c>
      <c r="K432" s="242" t="s">
        <v>402</v>
      </c>
      <c r="L432" s="119" t="str">
        <f ca="1">IF(K432&lt;&gt;"","CLOSED",(IF(E432="",IF(D432="","Do not type here","Waiting for action plan"),(IF(AND(E432&lt;TODAY(),WB432&lt;&gt;""),"OVERDUE",IF(AND(E432&lt;&gt;"",H432&lt;&gt;""),"OPEN","Do not type here"))))))</f>
        <v>CLOSED</v>
      </c>
      <c r="M432" s="242" t="str">
        <f ca="1">IF(G432="",IF(E432&gt;=TODAY(),"OK","Retard"),IF(E432&lt;G432,"Retard","OK"))</f>
        <v>OK</v>
      </c>
    </row>
    <row r="433" spans="1:13" ht="60" customHeight="1" x14ac:dyDescent="0.25">
      <c r="A433" s="190" t="s">
        <v>408</v>
      </c>
      <c r="B433" s="190" t="s">
        <v>820</v>
      </c>
      <c r="C433" s="190" t="s">
        <v>204</v>
      </c>
      <c r="D433" s="243">
        <v>44221</v>
      </c>
      <c r="E433" s="120">
        <v>44253</v>
      </c>
      <c r="F433" s="234"/>
      <c r="G433" s="243">
        <v>44225</v>
      </c>
      <c r="H433" s="181" t="s">
        <v>402</v>
      </c>
      <c r="I433" s="242" t="s">
        <v>402</v>
      </c>
      <c r="J433" s="242" t="s">
        <v>402</v>
      </c>
      <c r="K433" s="242" t="s">
        <v>402</v>
      </c>
      <c r="L433" s="119" t="str">
        <f ca="1">IF(K433&lt;&gt;"","CLOSED",(IF(E433="",IF(D433="","Do not type here","Waiting for action plan"),(IF(AND(E433&lt;TODAY(),WB433&lt;&gt;""),"OVERDUE",IF(AND(E433&lt;&gt;"",H433&lt;&gt;""),"OPEN","Do not type here"))))))</f>
        <v>CLOSED</v>
      </c>
      <c r="M433" s="242" t="str">
        <f ca="1">IF(G433="",IF(E433&gt;=TODAY(),"OK","Retard"),IF(E433&lt;G433,"Retard","OK"))</f>
        <v>OK</v>
      </c>
    </row>
    <row r="434" spans="1:13" ht="60" customHeight="1" x14ac:dyDescent="0.25">
      <c r="A434" s="190" t="s">
        <v>408</v>
      </c>
      <c r="B434" s="190" t="s">
        <v>821</v>
      </c>
      <c r="C434" s="190" t="s">
        <v>204</v>
      </c>
      <c r="D434" s="243">
        <v>44221</v>
      </c>
      <c r="E434" s="120">
        <v>44255</v>
      </c>
      <c r="F434" s="243">
        <v>44242</v>
      </c>
      <c r="G434" s="243">
        <v>44242</v>
      </c>
      <c r="H434" s="181" t="s">
        <v>402</v>
      </c>
      <c r="I434" s="242" t="s">
        <v>402</v>
      </c>
      <c r="J434" s="242" t="s">
        <v>402</v>
      </c>
      <c r="K434" s="242" t="s">
        <v>402</v>
      </c>
      <c r="L434" s="119" t="str">
        <f ca="1">IF(K434&lt;&gt;"","CLOSED",(IF(E434="",IF(D434="","Do not type here","Waiting for action plan"),(IF(AND(E434&lt;TODAY(),WB434&lt;&gt;""),"OVERDUE",IF(AND(E434&lt;&gt;"",H434&lt;&gt;""),"OPEN","Do not type here"))))))</f>
        <v>CLOSED</v>
      </c>
      <c r="M434" s="242" t="str">
        <f ca="1">IF(G434="",IF(E434&gt;=TODAY(),"OK","Retard"),IF(E434&lt;G434,"Retard","OK"))</f>
        <v>OK</v>
      </c>
    </row>
    <row r="435" spans="1:13" ht="60" customHeight="1" x14ac:dyDescent="0.25">
      <c r="A435" s="190" t="s">
        <v>408</v>
      </c>
      <c r="B435" s="190" t="s">
        <v>656</v>
      </c>
      <c r="C435" s="190" t="s">
        <v>204</v>
      </c>
      <c r="D435" s="243">
        <v>44211</v>
      </c>
      <c r="E435" s="120">
        <v>44242</v>
      </c>
      <c r="F435" s="243">
        <v>44242</v>
      </c>
      <c r="G435" s="243">
        <v>44242</v>
      </c>
      <c r="H435" s="181" t="s">
        <v>402</v>
      </c>
      <c r="I435" s="242" t="s">
        <v>402</v>
      </c>
      <c r="J435" s="242" t="s">
        <v>402</v>
      </c>
      <c r="K435" s="242" t="s">
        <v>402</v>
      </c>
      <c r="L435" s="119" t="str">
        <f ca="1">IF(K435&lt;&gt;"","CLOSED",(IF(E435="",IF(D435="","Do not type here","Waiting for action plan"),(IF(AND(E435&lt;TODAY(),WB435&lt;&gt;""),"OVERDUE",IF(AND(E435&lt;&gt;"",H435&lt;&gt;""),"OPEN","Do not type here"))))))</f>
        <v>CLOSED</v>
      </c>
      <c r="M435" s="242" t="str">
        <f ca="1">IF(G435="",IF(E435&gt;=TODAY(),"OK","Retard"),IF(E435&lt;G435,"Retard","OK"))</f>
        <v>OK</v>
      </c>
    </row>
    <row r="436" spans="1:13" ht="60" customHeight="1" x14ac:dyDescent="0.25">
      <c r="A436" s="190" t="s">
        <v>408</v>
      </c>
      <c r="B436" s="190" t="s">
        <v>657</v>
      </c>
      <c r="C436" s="190" t="s">
        <v>204</v>
      </c>
      <c r="D436" s="243">
        <v>44211</v>
      </c>
      <c r="E436" s="120">
        <v>44316</v>
      </c>
      <c r="F436" s="243">
        <v>44316</v>
      </c>
      <c r="G436" s="243">
        <v>44316</v>
      </c>
      <c r="H436" s="181" t="s">
        <v>402</v>
      </c>
      <c r="I436" s="242" t="s">
        <v>402</v>
      </c>
      <c r="J436" s="242" t="s">
        <v>402</v>
      </c>
      <c r="K436" s="242" t="s">
        <v>402</v>
      </c>
      <c r="L436" s="119" t="str">
        <f ca="1">IF(K436&lt;&gt;"","CLOSED",(IF(E436="",IF(D436="","Do not type here","Waiting for action plan"),(IF(AND(E436&lt;TODAY(),WB436&lt;&gt;""),"OVERDUE",IF(AND(E436&lt;&gt;"",H436&lt;&gt;""),"OPEN","Do not type here"))))))</f>
        <v>CLOSED</v>
      </c>
      <c r="M436" s="242" t="str">
        <f ca="1">IF(G436="",IF(E436&gt;=TODAY(),"OK","Retard"),IF(E436&lt;G436,"Retard","OK"))</f>
        <v>OK</v>
      </c>
    </row>
    <row r="437" spans="1:13" ht="60" customHeight="1" x14ac:dyDescent="0.25">
      <c r="A437" s="190" t="s">
        <v>408</v>
      </c>
      <c r="B437" s="190" t="s">
        <v>661</v>
      </c>
      <c r="C437" s="190" t="s">
        <v>204</v>
      </c>
      <c r="D437" s="243">
        <v>44230</v>
      </c>
      <c r="E437" s="120">
        <v>44286</v>
      </c>
      <c r="F437" s="234"/>
      <c r="G437" s="243">
        <v>44357</v>
      </c>
      <c r="H437" s="181" t="s">
        <v>402</v>
      </c>
      <c r="I437" s="242" t="s">
        <v>402</v>
      </c>
      <c r="J437" s="242" t="s">
        <v>402</v>
      </c>
      <c r="K437" s="242" t="s">
        <v>402</v>
      </c>
      <c r="L437" s="119" t="str">
        <f ca="1">IF(K437&lt;&gt;"","CLOSED",(IF(E437="",IF(D437="","Do not type here","Waiting for action plan"),(IF(AND(E437&lt;TODAY(),WB437&lt;&gt;""),"OVERDUE",IF(AND(E437&lt;&gt;"",H437&lt;&gt;""),"OPEN","Do not type here"))))))</f>
        <v>CLOSED</v>
      </c>
      <c r="M437" s="242" t="str">
        <f ca="1">IF(G437="",IF(E437&gt;=TODAY(),"OK","Retard"),IF(E437&lt;G437,"Retard","OK"))</f>
        <v>Retard</v>
      </c>
    </row>
    <row r="438" spans="1:13" ht="60" customHeight="1" x14ac:dyDescent="0.25">
      <c r="A438" s="190" t="s">
        <v>408</v>
      </c>
      <c r="B438" s="190" t="s">
        <v>660</v>
      </c>
      <c r="C438" s="190" t="s">
        <v>204</v>
      </c>
      <c r="D438" s="243">
        <v>44230</v>
      </c>
      <c r="E438" s="120">
        <v>44232</v>
      </c>
      <c r="F438" s="234"/>
      <c r="G438" s="243">
        <v>44232</v>
      </c>
      <c r="H438" s="181" t="s">
        <v>402</v>
      </c>
      <c r="I438" s="242" t="s">
        <v>402</v>
      </c>
      <c r="J438" s="242" t="s">
        <v>402</v>
      </c>
      <c r="K438" s="242" t="s">
        <v>402</v>
      </c>
      <c r="L438" s="119" t="str">
        <f ca="1">IF(K438&lt;&gt;"","CLOSED",(IF(E438="",IF(D438="","Do not type here","Waiting for action plan"),(IF(AND(E438&lt;TODAY(),WB438&lt;&gt;""),"OVERDUE",IF(AND(E438&lt;&gt;"",H438&lt;&gt;""),"OPEN","Do not type here"))))))</f>
        <v>CLOSED</v>
      </c>
      <c r="M438" s="242" t="str">
        <f ca="1">IF(G438="",IF(E438&gt;=TODAY(),"OK","Retard"),IF(E438&lt;G438,"Retard","OK"))</f>
        <v>OK</v>
      </c>
    </row>
    <row r="439" spans="1:13" ht="60" customHeight="1" x14ac:dyDescent="0.25">
      <c r="A439" s="190" t="s">
        <v>408</v>
      </c>
      <c r="B439" s="190" t="s">
        <v>660</v>
      </c>
      <c r="C439" s="190" t="s">
        <v>204</v>
      </c>
      <c r="D439" s="243">
        <v>44230</v>
      </c>
      <c r="E439" s="120">
        <v>44253</v>
      </c>
      <c r="F439" s="234"/>
      <c r="G439" s="243">
        <v>44232</v>
      </c>
      <c r="H439" s="181" t="s">
        <v>402</v>
      </c>
      <c r="I439" s="242" t="s">
        <v>402</v>
      </c>
      <c r="J439" s="242" t="s">
        <v>402</v>
      </c>
      <c r="K439" s="242" t="s">
        <v>402</v>
      </c>
      <c r="L439" s="119" t="str">
        <f ca="1">IF(K439&lt;&gt;"","CLOSED",(IF(E439="",IF(D439="","Do not type here","Waiting for action plan"),(IF(AND(E439&lt;TODAY(),WB439&lt;&gt;""),"OVERDUE",IF(AND(E439&lt;&gt;"",H439&lt;&gt;""),"OPEN","Do not type here"))))))</f>
        <v>CLOSED</v>
      </c>
      <c r="M439" s="242" t="str">
        <f ca="1">IF(G439="",IF(E439&gt;=TODAY(),"OK","Retard"),IF(E439&lt;G439,"Retard","OK"))</f>
        <v>OK</v>
      </c>
    </row>
    <row r="440" spans="1:13" ht="60" customHeight="1" x14ac:dyDescent="0.25">
      <c r="A440" s="190" t="s">
        <v>408</v>
      </c>
      <c r="B440" s="190" t="s">
        <v>659</v>
      </c>
      <c r="C440" s="190" t="s">
        <v>204</v>
      </c>
      <c r="D440" s="243">
        <v>44230</v>
      </c>
      <c r="E440" s="120">
        <v>44230</v>
      </c>
      <c r="F440" s="234"/>
      <c r="G440" s="243">
        <v>44301</v>
      </c>
      <c r="H440" s="181" t="s">
        <v>402</v>
      </c>
      <c r="I440" s="242" t="s">
        <v>402</v>
      </c>
      <c r="J440" s="242" t="s">
        <v>402</v>
      </c>
      <c r="K440" s="242" t="s">
        <v>402</v>
      </c>
      <c r="L440" s="119" t="str">
        <f ca="1">IF(K440&lt;&gt;"","CLOSED",(IF(E440="",IF(D440="","Do not type here","Waiting for action plan"),(IF(AND(E440&lt;TODAY(),WB440&lt;&gt;""),"OVERDUE",IF(AND(E440&lt;&gt;"",H440&lt;&gt;""),"OPEN","Do not type here"))))))</f>
        <v>CLOSED</v>
      </c>
      <c r="M440" s="242" t="str">
        <f ca="1">IF(G440="",IF(E440&gt;=TODAY(),"OK","Retard"),IF(E440&lt;G440,"Retard","OK"))</f>
        <v>Retard</v>
      </c>
    </row>
    <row r="441" spans="1:13" ht="60" customHeight="1" x14ac:dyDescent="0.25">
      <c r="A441" s="190" t="s">
        <v>408</v>
      </c>
      <c r="B441" s="190" t="s">
        <v>659</v>
      </c>
      <c r="C441" s="190" t="s">
        <v>204</v>
      </c>
      <c r="D441" s="243">
        <v>44230</v>
      </c>
      <c r="E441" s="120">
        <v>44253</v>
      </c>
      <c r="F441" s="234"/>
      <c r="G441" s="243">
        <v>44237</v>
      </c>
      <c r="H441" s="181" t="s">
        <v>402</v>
      </c>
      <c r="I441" s="242" t="s">
        <v>402</v>
      </c>
      <c r="J441" s="242" t="s">
        <v>402</v>
      </c>
      <c r="K441" s="242" t="s">
        <v>402</v>
      </c>
      <c r="L441" s="119" t="str">
        <f ca="1">IF(K441&lt;&gt;"","CLOSED",(IF(E441="",IF(D441="","Do not type here","Waiting for action plan"),(IF(AND(E441&lt;TODAY(),WB441&lt;&gt;""),"OVERDUE",IF(AND(E441&lt;&gt;"",H441&lt;&gt;""),"OPEN","Do not type here"))))))</f>
        <v>CLOSED</v>
      </c>
      <c r="M441" s="242" t="str">
        <f ca="1">IF(G441="",IF(E441&gt;=TODAY(),"OK","Retard"),IF(E441&lt;G441,"Retard","OK"))</f>
        <v>OK</v>
      </c>
    </row>
    <row r="442" spans="1:13" ht="60" customHeight="1" x14ac:dyDescent="0.25">
      <c r="A442" s="190" t="s">
        <v>408</v>
      </c>
      <c r="B442" s="190" t="s">
        <v>812</v>
      </c>
      <c r="C442" s="190" t="s">
        <v>204</v>
      </c>
      <c r="D442" s="243">
        <v>44232</v>
      </c>
      <c r="E442" s="120">
        <v>44287</v>
      </c>
      <c r="F442" s="234"/>
      <c r="G442" s="243">
        <v>44287</v>
      </c>
      <c r="H442" s="181" t="s">
        <v>402</v>
      </c>
      <c r="I442" s="242" t="s">
        <v>402</v>
      </c>
      <c r="J442" s="242" t="s">
        <v>402</v>
      </c>
      <c r="K442" s="242" t="s">
        <v>402</v>
      </c>
      <c r="L442" s="119" t="str">
        <f ca="1">IF(K442&lt;&gt;"","CLOSED",(IF(E442="",IF(D442="","Do not type here","Waiting for action plan"),(IF(AND(E442&lt;TODAY(),WB442&lt;&gt;""),"OVERDUE",IF(AND(E442&lt;&gt;"",H442&lt;&gt;""),"OPEN","Do not type here"))))))</f>
        <v>CLOSED</v>
      </c>
      <c r="M442" s="242" t="str">
        <f ca="1">IF(G442="",IF(E442&gt;=TODAY(),"OK","Retard"),IF(E442&lt;G442,"Retard","OK"))</f>
        <v>OK</v>
      </c>
    </row>
    <row r="443" spans="1:13" ht="60" customHeight="1" x14ac:dyDescent="0.25">
      <c r="A443" s="190" t="s">
        <v>408</v>
      </c>
      <c r="B443" s="190" t="s">
        <v>813</v>
      </c>
      <c r="C443" s="190" t="s">
        <v>204</v>
      </c>
      <c r="D443" s="243">
        <v>44232</v>
      </c>
      <c r="E443" s="120">
        <v>44255</v>
      </c>
      <c r="F443" s="234"/>
      <c r="G443" s="243">
        <v>44439</v>
      </c>
      <c r="H443" s="181" t="s">
        <v>402</v>
      </c>
      <c r="I443" s="242" t="s">
        <v>402</v>
      </c>
      <c r="J443" s="242" t="s">
        <v>402</v>
      </c>
      <c r="K443" s="242" t="s">
        <v>402</v>
      </c>
      <c r="L443" s="119" t="str">
        <f ca="1">IF(K443&lt;&gt;"","CLOSED",(IF(E443="",IF(D443="","Do not type here","Waiting for action plan"),(IF(AND(E443&lt;TODAY(),WB443&lt;&gt;""),"OVERDUE",IF(AND(E443&lt;&gt;"",H443&lt;&gt;""),"OPEN","Do not type here"))))))</f>
        <v>CLOSED</v>
      </c>
      <c r="M443" s="242" t="str">
        <f ca="1">IF(G443="",IF(E443&gt;=TODAY(),"OK","Retard"),IF(E443&lt;G443,"Retard","OK"))</f>
        <v>Retard</v>
      </c>
    </row>
    <row r="444" spans="1:13" ht="60" customHeight="1" x14ac:dyDescent="0.25">
      <c r="A444" s="190" t="s">
        <v>408</v>
      </c>
      <c r="B444" s="190" t="s">
        <v>814</v>
      </c>
      <c r="C444" s="190" t="s">
        <v>204</v>
      </c>
      <c r="D444" s="243">
        <v>44232</v>
      </c>
      <c r="E444" s="120">
        <v>44255</v>
      </c>
      <c r="F444" s="234"/>
      <c r="G444" s="243">
        <v>44439</v>
      </c>
      <c r="H444" s="181" t="s">
        <v>402</v>
      </c>
      <c r="I444" s="242" t="s">
        <v>402</v>
      </c>
      <c r="J444" s="242" t="s">
        <v>402</v>
      </c>
      <c r="K444" s="242" t="s">
        <v>402</v>
      </c>
      <c r="L444" s="119" t="str">
        <f ca="1">IF(K444&lt;&gt;"","CLOSED",(IF(E444="",IF(D444="","Do not type here","Waiting for action plan"),(IF(AND(E444&lt;TODAY(),WB444&lt;&gt;""),"OVERDUE",IF(AND(E444&lt;&gt;"",H444&lt;&gt;""),"OPEN","Do not type here"))))))</f>
        <v>CLOSED</v>
      </c>
      <c r="M444" s="242" t="str">
        <f ca="1">IF(G444="",IF(E444&gt;=TODAY(),"OK","Retard"),IF(E444&lt;G444,"Retard","OK"))</f>
        <v>Retard</v>
      </c>
    </row>
    <row r="445" spans="1:13" ht="60" customHeight="1" x14ac:dyDescent="0.25">
      <c r="A445" s="190" t="s">
        <v>408</v>
      </c>
      <c r="B445" s="190" t="s">
        <v>815</v>
      </c>
      <c r="C445" s="117" t="s">
        <v>403</v>
      </c>
      <c r="D445" s="243">
        <v>44232</v>
      </c>
      <c r="E445" s="120">
        <v>44287</v>
      </c>
      <c r="F445" s="234"/>
      <c r="G445" s="243">
        <v>44439</v>
      </c>
      <c r="H445" s="181" t="s">
        <v>402</v>
      </c>
      <c r="I445" s="242" t="s">
        <v>402</v>
      </c>
      <c r="J445" s="242" t="s">
        <v>402</v>
      </c>
      <c r="K445" s="242" t="s">
        <v>402</v>
      </c>
      <c r="L445" s="119" t="str">
        <f ca="1">IF(K445&lt;&gt;"","CLOSED",(IF(E445="",IF(D445="","Do not type here","Waiting for action plan"),(IF(AND(E445&lt;TODAY(),WB445&lt;&gt;""),"OVERDUE",IF(AND(E445&lt;&gt;"",H445&lt;&gt;""),"OPEN","Do not type here"))))))</f>
        <v>CLOSED</v>
      </c>
      <c r="M445" s="242" t="str">
        <f ca="1">IF(G445="",IF(E445&gt;=TODAY(),"OK","Retard"),IF(E445&lt;G445,"Retard","OK"))</f>
        <v>Retard</v>
      </c>
    </row>
    <row r="446" spans="1:13" ht="60" customHeight="1" x14ac:dyDescent="0.25">
      <c r="A446" s="190" t="s">
        <v>408</v>
      </c>
      <c r="B446" s="190" t="s">
        <v>816</v>
      </c>
      <c r="C446" s="117" t="s">
        <v>403</v>
      </c>
      <c r="D446" s="243">
        <v>44232</v>
      </c>
      <c r="E446" s="120">
        <v>44255</v>
      </c>
      <c r="F446" s="234"/>
      <c r="G446" s="243">
        <v>44439</v>
      </c>
      <c r="H446" s="181" t="s">
        <v>402</v>
      </c>
      <c r="I446" s="242" t="s">
        <v>402</v>
      </c>
      <c r="J446" s="242" t="s">
        <v>402</v>
      </c>
      <c r="K446" s="242" t="s">
        <v>402</v>
      </c>
      <c r="L446" s="119" t="str">
        <f ca="1">IF(K446&lt;&gt;"","CLOSED",(IF(E446="",IF(D446="","Do not type here","Waiting for action plan"),(IF(AND(E446&lt;TODAY(),WB446&lt;&gt;""),"OVERDUE",IF(AND(E446&lt;&gt;"",H446&lt;&gt;""),"OPEN","Do not type here"))))))</f>
        <v>CLOSED</v>
      </c>
      <c r="M446" s="242" t="str">
        <f ca="1">IF(G446="",IF(E446&gt;=TODAY(),"OK","Retard"),IF(E446&lt;G446,"Retard","OK"))</f>
        <v>Retard</v>
      </c>
    </row>
    <row r="447" spans="1:13" ht="60" customHeight="1" x14ac:dyDescent="0.25">
      <c r="A447" s="190" t="s">
        <v>408</v>
      </c>
      <c r="B447" s="190" t="s">
        <v>778</v>
      </c>
      <c r="C447" s="117" t="s">
        <v>403</v>
      </c>
      <c r="D447" s="243">
        <v>44274</v>
      </c>
      <c r="E447" s="120">
        <v>44322</v>
      </c>
      <c r="F447" s="120">
        <v>44322</v>
      </c>
      <c r="G447" s="120">
        <v>44322</v>
      </c>
      <c r="H447" s="181" t="s">
        <v>402</v>
      </c>
      <c r="I447" s="242" t="s">
        <v>402</v>
      </c>
      <c r="J447" s="242" t="s">
        <v>402</v>
      </c>
      <c r="K447" s="242" t="s">
        <v>402</v>
      </c>
      <c r="L447" s="119" t="str">
        <f ca="1">IF(K447&lt;&gt;"","CLOSED",(IF(E447="",IF(D447="","Do not type here","Waiting for action plan"),(IF(AND(E447&lt;TODAY(),WB447&lt;&gt;""),"OVERDUE",IF(AND(E447&lt;&gt;"",H447&lt;&gt;""),"OPEN","Do not type here"))))))</f>
        <v>CLOSED</v>
      </c>
      <c r="M447" s="242" t="str">
        <f ca="1">IF(G447="",IF(E447&gt;=TODAY(),"OK","Retard"),IF(E447&lt;G447,"Retard","OK"))</f>
        <v>OK</v>
      </c>
    </row>
    <row r="448" spans="1:13" ht="60" customHeight="1" x14ac:dyDescent="0.25">
      <c r="A448" s="190" t="s">
        <v>408</v>
      </c>
      <c r="B448" s="190" t="s">
        <v>779</v>
      </c>
      <c r="C448" s="117" t="s">
        <v>403</v>
      </c>
      <c r="D448" s="243">
        <v>44274</v>
      </c>
      <c r="E448" s="120">
        <v>44322</v>
      </c>
      <c r="F448" s="120">
        <v>44322</v>
      </c>
      <c r="G448" s="120">
        <v>44322</v>
      </c>
      <c r="H448" s="181" t="s">
        <v>402</v>
      </c>
      <c r="I448" s="242" t="s">
        <v>402</v>
      </c>
      <c r="J448" s="242" t="s">
        <v>402</v>
      </c>
      <c r="K448" s="242" t="s">
        <v>402</v>
      </c>
      <c r="L448" s="119" t="str">
        <f ca="1">IF(K448&lt;&gt;"","CLOSED",(IF(E448="",IF(D448="","Do not type here","Waiting for action plan"),(IF(AND(E448&lt;TODAY(),WB448&lt;&gt;""),"OVERDUE",IF(AND(E448&lt;&gt;"",H448&lt;&gt;""),"OPEN","Do not type here"))))))</f>
        <v>CLOSED</v>
      </c>
      <c r="M448" s="242" t="str">
        <f ca="1">IF(G448="",IF(E448&gt;=TODAY(),"OK","Retard"),IF(E448&lt;G448,"Retard","OK"))</f>
        <v>OK</v>
      </c>
    </row>
    <row r="449" spans="1:13" ht="60" customHeight="1" x14ac:dyDescent="0.25">
      <c r="A449" s="190" t="s">
        <v>408</v>
      </c>
      <c r="B449" s="190" t="s">
        <v>780</v>
      </c>
      <c r="C449" s="117" t="s">
        <v>403</v>
      </c>
      <c r="D449" s="243">
        <v>44274</v>
      </c>
      <c r="E449" s="120">
        <v>44322</v>
      </c>
      <c r="F449" s="120">
        <v>44322</v>
      </c>
      <c r="G449" s="120">
        <v>44322</v>
      </c>
      <c r="H449" s="181" t="s">
        <v>402</v>
      </c>
      <c r="I449" s="242" t="s">
        <v>402</v>
      </c>
      <c r="J449" s="242" t="s">
        <v>402</v>
      </c>
      <c r="K449" s="242" t="s">
        <v>402</v>
      </c>
      <c r="L449" s="119" t="str">
        <f ca="1">IF(K449&lt;&gt;"","CLOSED",(IF(E449="",IF(D449="","Do not type here","Waiting for action plan"),(IF(AND(E449&lt;TODAY(),WB449&lt;&gt;""),"OVERDUE",IF(AND(E449&lt;&gt;"",H449&lt;&gt;""),"OPEN","Do not type here"))))))</f>
        <v>CLOSED</v>
      </c>
      <c r="M449" s="242" t="str">
        <f ca="1">IF(G449="",IF(E449&gt;=TODAY(),"OK","Retard"),IF(E449&lt;G449,"Retard","OK"))</f>
        <v>OK</v>
      </c>
    </row>
    <row r="450" spans="1:13" ht="60" customHeight="1" x14ac:dyDescent="0.25">
      <c r="A450" s="190" t="s">
        <v>408</v>
      </c>
      <c r="B450" s="190" t="s">
        <v>781</v>
      </c>
      <c r="C450" s="117" t="s">
        <v>204</v>
      </c>
      <c r="D450" s="243">
        <v>44274</v>
      </c>
      <c r="E450" s="120">
        <v>44322</v>
      </c>
      <c r="F450" s="120">
        <v>44322</v>
      </c>
      <c r="G450" s="120">
        <v>44322</v>
      </c>
      <c r="H450" s="181" t="s">
        <v>402</v>
      </c>
      <c r="I450" s="242" t="s">
        <v>402</v>
      </c>
      <c r="J450" s="242" t="s">
        <v>402</v>
      </c>
      <c r="K450" s="242" t="s">
        <v>402</v>
      </c>
      <c r="L450" s="119" t="str">
        <f ca="1">IF(K450&lt;&gt;"","CLOSED",(IF(E450="",IF(D450="","Do not type here","Waiting for action plan"),(IF(AND(E450&lt;TODAY(),WB450&lt;&gt;""),"OVERDUE",IF(AND(E450&lt;&gt;"",H450&lt;&gt;""),"OPEN","Do not type here"))))))</f>
        <v>CLOSED</v>
      </c>
      <c r="M450" s="242" t="str">
        <f ca="1">IF(G450="",IF(E450&gt;=TODAY(),"OK","Retard"),IF(E450&lt;G450,"Retard","OK"))</f>
        <v>OK</v>
      </c>
    </row>
    <row r="451" spans="1:13" ht="60" customHeight="1" x14ac:dyDescent="0.25">
      <c r="A451" s="190" t="s">
        <v>408</v>
      </c>
      <c r="B451" s="190" t="s">
        <v>782</v>
      </c>
      <c r="C451" s="117" t="s">
        <v>204</v>
      </c>
      <c r="D451" s="243">
        <v>44274</v>
      </c>
      <c r="E451" s="120">
        <v>44323</v>
      </c>
      <c r="F451" s="120">
        <v>44323</v>
      </c>
      <c r="G451" s="120">
        <v>44428</v>
      </c>
      <c r="H451" s="181" t="s">
        <v>402</v>
      </c>
      <c r="I451" s="242" t="s">
        <v>402</v>
      </c>
      <c r="J451" s="242" t="s">
        <v>402</v>
      </c>
      <c r="K451" s="242" t="s">
        <v>402</v>
      </c>
      <c r="L451" s="119" t="str">
        <f ca="1">IF(K451&lt;&gt;"","CLOSED",(IF(E451="",IF(D451="","Do not type here","Waiting for action plan"),(IF(AND(E451&lt;TODAY(),WB451&lt;&gt;""),"OVERDUE",IF(AND(E451&lt;&gt;"",H451&lt;&gt;""),"OPEN","Do not type here"))))))</f>
        <v>CLOSED</v>
      </c>
      <c r="M451" s="242" t="str">
        <f ca="1">IF(G451="",IF(E451&gt;=TODAY(),"OK","Retard"),IF(E451&lt;G451,"Retard","OK"))</f>
        <v>Retard</v>
      </c>
    </row>
    <row r="452" spans="1:13" ht="60" customHeight="1" x14ac:dyDescent="0.25">
      <c r="A452" s="190" t="s">
        <v>408</v>
      </c>
      <c r="B452" s="190" t="s">
        <v>783</v>
      </c>
      <c r="C452" s="117" t="s">
        <v>204</v>
      </c>
      <c r="D452" s="243">
        <v>44274</v>
      </c>
      <c r="E452" s="120">
        <v>44323</v>
      </c>
      <c r="F452" s="120">
        <v>44323</v>
      </c>
      <c r="G452" s="120">
        <v>44323</v>
      </c>
      <c r="H452" s="181" t="s">
        <v>402</v>
      </c>
      <c r="I452" s="242" t="s">
        <v>402</v>
      </c>
      <c r="J452" s="242" t="s">
        <v>402</v>
      </c>
      <c r="K452" s="242" t="s">
        <v>402</v>
      </c>
      <c r="L452" s="119" t="str">
        <f ca="1">IF(K452&lt;&gt;"","CLOSED",(IF(E452="",IF(D452="","Do not type here","Waiting for action plan"),(IF(AND(E452&lt;TODAY(),WB452&lt;&gt;""),"OVERDUE",IF(AND(E452&lt;&gt;"",H452&lt;&gt;""),"OPEN","Do not type here"))))))</f>
        <v>CLOSED</v>
      </c>
      <c r="M452" s="242" t="str">
        <f ca="1">IF(G452="",IF(E452&gt;=TODAY(),"OK","Retard"),IF(E452&lt;G452,"Retard","OK"))</f>
        <v>OK</v>
      </c>
    </row>
    <row r="453" spans="1:13" ht="60" customHeight="1" x14ac:dyDescent="0.25">
      <c r="A453" s="190" t="s">
        <v>408</v>
      </c>
      <c r="B453" s="190" t="s">
        <v>784</v>
      </c>
      <c r="C453" s="117" t="s">
        <v>204</v>
      </c>
      <c r="D453" s="243">
        <v>44274</v>
      </c>
      <c r="E453" s="120">
        <v>44323</v>
      </c>
      <c r="F453" s="120">
        <v>44397</v>
      </c>
      <c r="G453" s="120">
        <v>44397</v>
      </c>
      <c r="H453" s="181" t="s">
        <v>402</v>
      </c>
      <c r="I453" s="242" t="s">
        <v>402</v>
      </c>
      <c r="J453" s="242" t="s">
        <v>402</v>
      </c>
      <c r="K453" s="242" t="s">
        <v>402</v>
      </c>
      <c r="L453" s="119" t="str">
        <f ca="1">IF(K453&lt;&gt;"","CLOSED",(IF(E453="",IF(D453="","Do not type here","Waiting for action plan"),(IF(AND(E453&lt;TODAY(),WB453&lt;&gt;""),"OVERDUE",IF(AND(E453&lt;&gt;"",H453&lt;&gt;""),"OPEN","Do not type here"))))))</f>
        <v>CLOSED</v>
      </c>
      <c r="M453" s="242" t="str">
        <f ca="1">IF(G453="",IF(E453&gt;=TODAY(),"OK","Retard"),IF(E453&lt;G453,"Retard","OK"))</f>
        <v>Retard</v>
      </c>
    </row>
    <row r="454" spans="1:13" ht="60" customHeight="1" x14ac:dyDescent="0.25">
      <c r="A454" s="190" t="s">
        <v>408</v>
      </c>
      <c r="B454" s="190" t="s">
        <v>785</v>
      </c>
      <c r="C454" s="117" t="s">
        <v>204</v>
      </c>
      <c r="D454" s="243">
        <v>44375</v>
      </c>
      <c r="E454" s="120">
        <v>44348</v>
      </c>
      <c r="F454" s="120">
        <v>44376</v>
      </c>
      <c r="G454" s="120">
        <v>44376</v>
      </c>
      <c r="H454" s="181" t="s">
        <v>402</v>
      </c>
      <c r="I454" s="242" t="s">
        <v>402</v>
      </c>
      <c r="J454" s="242" t="s">
        <v>402</v>
      </c>
      <c r="K454" s="242" t="s">
        <v>402</v>
      </c>
      <c r="L454" s="119" t="str">
        <f ca="1">IF(K454&lt;&gt;"","CLOSED",(IF(E454="",IF(D454="","Do not type here","Waiting for action plan"),(IF(AND(E454&lt;TODAY(),WB454&lt;&gt;""),"OVERDUE",IF(AND(E454&lt;&gt;"",H454&lt;&gt;""),"OPEN","Do not type here"))))))</f>
        <v>CLOSED</v>
      </c>
      <c r="M454" s="242" t="str">
        <f ca="1">IF(G454="",IF(E454&gt;=TODAY(),"OK","Retard"),IF(E454&lt;G454,"Retard","OK"))</f>
        <v>Retard</v>
      </c>
    </row>
    <row r="455" spans="1:13" ht="60" customHeight="1" x14ac:dyDescent="0.25">
      <c r="A455" s="190" t="s">
        <v>408</v>
      </c>
      <c r="B455" s="190" t="s">
        <v>786</v>
      </c>
      <c r="C455" s="117" t="s">
        <v>403</v>
      </c>
      <c r="D455" s="243">
        <v>44375</v>
      </c>
      <c r="E455" s="120">
        <v>44348</v>
      </c>
      <c r="F455" s="120">
        <v>44376</v>
      </c>
      <c r="G455" s="120">
        <v>44376</v>
      </c>
      <c r="H455" s="181" t="s">
        <v>402</v>
      </c>
      <c r="I455" s="242" t="s">
        <v>402</v>
      </c>
      <c r="J455" s="242" t="s">
        <v>402</v>
      </c>
      <c r="K455" s="242" t="s">
        <v>402</v>
      </c>
      <c r="L455" s="119" t="str">
        <f ca="1">IF(K455&lt;&gt;"","CLOSED",(IF(E455="",IF(D455="","Do not type here","Waiting for action plan"),(IF(AND(E455&lt;TODAY(),WB455&lt;&gt;""),"OVERDUE",IF(AND(E455&lt;&gt;"",H455&lt;&gt;""),"OPEN","Do not type here"))))))</f>
        <v>CLOSED</v>
      </c>
      <c r="M455" s="242" t="str">
        <f ca="1">IF(G455="",IF(E455&gt;=TODAY(),"OK","Retard"),IF(E455&lt;G455,"Retard","OK"))</f>
        <v>Retard</v>
      </c>
    </row>
    <row r="456" spans="1:13" ht="60" customHeight="1" x14ac:dyDescent="0.25">
      <c r="A456" s="190" t="s">
        <v>408</v>
      </c>
      <c r="B456" s="190" t="s">
        <v>787</v>
      </c>
      <c r="C456" s="117" t="s">
        <v>403</v>
      </c>
      <c r="D456" s="243">
        <v>44375</v>
      </c>
      <c r="E456" s="120">
        <v>44400</v>
      </c>
      <c r="F456" s="120">
        <v>44377</v>
      </c>
      <c r="G456" s="120">
        <v>44377</v>
      </c>
      <c r="H456" s="181" t="s">
        <v>402</v>
      </c>
      <c r="I456" s="242" t="s">
        <v>402</v>
      </c>
      <c r="J456" s="242" t="s">
        <v>402</v>
      </c>
      <c r="K456" s="242" t="s">
        <v>402</v>
      </c>
      <c r="L456" s="119" t="str">
        <f ca="1">IF(K456&lt;&gt;"","CLOSED",(IF(E456="",IF(D456="","Do not type here","Waiting for action plan"),(IF(AND(E456&lt;TODAY(),WB456&lt;&gt;""),"OVERDUE",IF(AND(E456&lt;&gt;"",H456&lt;&gt;""),"OPEN","Do not type here"))))))</f>
        <v>CLOSED</v>
      </c>
      <c r="M456" s="242" t="str">
        <f ca="1">IF(G456="",IF(E456&gt;=TODAY(),"OK","Retard"),IF(E456&lt;G456,"Retard","OK"))</f>
        <v>OK</v>
      </c>
    </row>
    <row r="457" spans="1:13" ht="60" customHeight="1" x14ac:dyDescent="0.25">
      <c r="A457" s="190" t="s">
        <v>408</v>
      </c>
      <c r="B457" s="190" t="s">
        <v>788</v>
      </c>
      <c r="C457" s="117" t="s">
        <v>789</v>
      </c>
      <c r="D457" s="243">
        <v>44385</v>
      </c>
      <c r="E457" s="120">
        <v>44439</v>
      </c>
      <c r="F457" s="120"/>
      <c r="G457" s="120">
        <v>44431</v>
      </c>
      <c r="H457" s="181" t="s">
        <v>402</v>
      </c>
      <c r="I457" s="242" t="s">
        <v>402</v>
      </c>
      <c r="J457" s="242" t="s">
        <v>402</v>
      </c>
      <c r="K457" s="242" t="s">
        <v>402</v>
      </c>
      <c r="L457" s="119" t="str">
        <f ca="1">IF(K457&lt;&gt;"","CLOSED",(IF(E457="",IF(D457="","Do not type here","Waiting for action plan"),(IF(AND(E457&lt;TODAY(),WB457&lt;&gt;""),"OVERDUE",IF(AND(E457&lt;&gt;"",H457&lt;&gt;""),"OPEN","Do not type here"))))))</f>
        <v>CLOSED</v>
      </c>
      <c r="M457" s="242" t="str">
        <f ca="1">IF(G457="",IF(E457&gt;=TODAY(),"OK","Retard"),IF(E457&lt;G457,"Retard","OK"))</f>
        <v>OK</v>
      </c>
    </row>
    <row r="458" spans="1:13" ht="60" customHeight="1" x14ac:dyDescent="0.25">
      <c r="A458" s="190" t="s">
        <v>408</v>
      </c>
      <c r="B458" s="190" t="s">
        <v>790</v>
      </c>
      <c r="C458" s="117" t="s">
        <v>403</v>
      </c>
      <c r="D458" s="243">
        <v>44385</v>
      </c>
      <c r="E458" s="120">
        <v>44530</v>
      </c>
      <c r="F458" s="120"/>
      <c r="G458" s="120"/>
      <c r="H458" s="181" t="s">
        <v>402</v>
      </c>
      <c r="I458" s="242"/>
      <c r="J458" s="242"/>
      <c r="K458" s="242"/>
      <c r="L458" s="119" t="str">
        <f ca="1">IF(K458&lt;&gt;"","CLOSED",(IF(E458="",IF(D458="","Do not type here","Waiting for action plan"),(IF(AND(E458&lt;TODAY(),WB458&lt;&gt;""),"OVERDUE",IF(AND(E458&lt;&gt;"",H458&lt;&gt;""),"OPEN","Do not type here"))))))</f>
        <v>OPEN</v>
      </c>
      <c r="M458" s="242" t="str">
        <f ca="1">IF(G458="",IF(E458&gt;=TODAY(),"OK","Retard"),IF(E458&lt;G458,"Retard","OK"))</f>
        <v>Retard</v>
      </c>
    </row>
    <row r="459" spans="1:13" ht="60" customHeight="1" x14ac:dyDescent="0.25">
      <c r="A459" s="190" t="s">
        <v>408</v>
      </c>
      <c r="B459" s="190" t="s">
        <v>791</v>
      </c>
      <c r="C459" s="117" t="s">
        <v>403</v>
      </c>
      <c r="D459" s="243">
        <v>44385</v>
      </c>
      <c r="E459" s="120">
        <v>44469</v>
      </c>
      <c r="F459" s="120"/>
      <c r="G459" s="120">
        <v>44469</v>
      </c>
      <c r="H459" s="181" t="s">
        <v>402</v>
      </c>
      <c r="I459" s="242" t="s">
        <v>402</v>
      </c>
      <c r="J459" s="242" t="s">
        <v>402</v>
      </c>
      <c r="K459" s="242" t="s">
        <v>402</v>
      </c>
      <c r="L459" s="119" t="str">
        <f ca="1">IF(K459&lt;&gt;"","CLOSED",(IF(E459="",IF(D459="","Do not type here","Waiting for action plan"),(IF(AND(E459&lt;TODAY(),WB459&lt;&gt;""),"OVERDUE",IF(AND(E459&lt;&gt;"",H459&lt;&gt;""),"OPEN","Do not type here"))))))</f>
        <v>CLOSED</v>
      </c>
      <c r="M459" s="242" t="str">
        <f ca="1">IF(G459="",IF(E459&gt;=TODAY(),"OK","Retard"),IF(E459&lt;G459,"Retard","OK"))</f>
        <v>OK</v>
      </c>
    </row>
    <row r="460" spans="1:13" ht="60" customHeight="1" x14ac:dyDescent="0.25">
      <c r="A460" s="190" t="s">
        <v>408</v>
      </c>
      <c r="B460" s="190" t="s">
        <v>792</v>
      </c>
      <c r="C460" s="117" t="s">
        <v>789</v>
      </c>
      <c r="D460" s="243">
        <v>44385</v>
      </c>
      <c r="E460" s="120">
        <v>44469</v>
      </c>
      <c r="F460" s="120"/>
      <c r="G460" s="120">
        <v>44469</v>
      </c>
      <c r="H460" s="181" t="s">
        <v>402</v>
      </c>
      <c r="I460" s="242" t="s">
        <v>402</v>
      </c>
      <c r="J460" s="242" t="s">
        <v>402</v>
      </c>
      <c r="K460" s="242" t="s">
        <v>402</v>
      </c>
      <c r="L460" s="119" t="str">
        <f ca="1">IF(K460&lt;&gt;"","CLOSED",(IF(E460="",IF(D460="","Do not type here","Waiting for action plan"),(IF(AND(E460&lt;TODAY(),WB460&lt;&gt;""),"OVERDUE",IF(AND(E460&lt;&gt;"",H460&lt;&gt;""),"OPEN","Do not type here"))))))</f>
        <v>CLOSED</v>
      </c>
      <c r="M460" s="242" t="str">
        <f ca="1">IF(G460="",IF(E460&gt;=TODAY(),"OK","Retard"),IF(E460&lt;G460,"Retard","OK"))</f>
        <v>OK</v>
      </c>
    </row>
    <row r="461" spans="1:13" ht="60" customHeight="1" x14ac:dyDescent="0.25">
      <c r="A461" s="190" t="s">
        <v>408</v>
      </c>
      <c r="B461" s="190" t="s">
        <v>793</v>
      </c>
      <c r="C461" s="117" t="s">
        <v>403</v>
      </c>
      <c r="D461" s="243">
        <v>44385</v>
      </c>
      <c r="E461" s="120">
        <v>44469</v>
      </c>
      <c r="F461" s="120"/>
      <c r="G461" s="120">
        <v>44469</v>
      </c>
      <c r="H461" s="181" t="s">
        <v>402</v>
      </c>
      <c r="I461" s="242" t="s">
        <v>402</v>
      </c>
      <c r="J461" s="242" t="s">
        <v>402</v>
      </c>
      <c r="K461" s="242" t="s">
        <v>402</v>
      </c>
      <c r="L461" s="119" t="str">
        <f ca="1">IF(K461&lt;&gt;"","CLOSED",(IF(E461="",IF(D461="","Do not type here","Waiting for action plan"),(IF(AND(E461&lt;TODAY(),WB461&lt;&gt;""),"OVERDUE",IF(AND(E461&lt;&gt;"",H461&lt;&gt;""),"OPEN","Do not type here"))))))</f>
        <v>CLOSED</v>
      </c>
      <c r="M461" s="242" t="str">
        <f ca="1">IF(G461="",IF(E461&gt;=TODAY(),"OK","Retard"),IF(E461&lt;G461,"Retard","OK"))</f>
        <v>OK</v>
      </c>
    </row>
    <row r="462" spans="1:13" ht="60" customHeight="1" x14ac:dyDescent="0.25">
      <c r="A462" s="190" t="s">
        <v>408</v>
      </c>
      <c r="B462" s="190" t="s">
        <v>794</v>
      </c>
      <c r="C462" s="117" t="s">
        <v>789</v>
      </c>
      <c r="D462" s="243">
        <v>44385</v>
      </c>
      <c r="E462" s="120">
        <v>44396</v>
      </c>
      <c r="F462" s="120">
        <v>44418</v>
      </c>
      <c r="G462" s="120">
        <v>44418</v>
      </c>
      <c r="H462" s="181" t="s">
        <v>402</v>
      </c>
      <c r="I462" s="242" t="s">
        <v>402</v>
      </c>
      <c r="J462" s="242" t="s">
        <v>402</v>
      </c>
      <c r="K462" s="242" t="s">
        <v>402</v>
      </c>
      <c r="L462" s="119" t="str">
        <f ca="1">IF(K462&lt;&gt;"","CLOSED",(IF(E462="",IF(D462="","Do not type here","Waiting for action plan"),(IF(AND(E462&lt;TODAY(),WB462&lt;&gt;""),"OVERDUE",IF(AND(E462&lt;&gt;"",H462&lt;&gt;""),"OPEN","Do not type here"))))))</f>
        <v>CLOSED</v>
      </c>
      <c r="M462" s="242" t="str">
        <f ca="1">IF(G462="",IF(E462&gt;=TODAY(),"OK","Retard"),IF(E462&lt;G462,"Retard","OK"))</f>
        <v>Retard</v>
      </c>
    </row>
    <row r="463" spans="1:13" ht="60" customHeight="1" x14ac:dyDescent="0.25">
      <c r="A463" s="190" t="s">
        <v>408</v>
      </c>
      <c r="B463" s="190" t="s">
        <v>795</v>
      </c>
      <c r="C463" s="117" t="s">
        <v>403</v>
      </c>
      <c r="D463" s="243">
        <v>44385</v>
      </c>
      <c r="E463" s="120">
        <v>44469</v>
      </c>
      <c r="F463" s="120"/>
      <c r="G463" s="120">
        <v>44552</v>
      </c>
      <c r="H463" s="181" t="s">
        <v>402</v>
      </c>
      <c r="I463" s="242" t="s">
        <v>402</v>
      </c>
      <c r="J463" s="242" t="s">
        <v>402</v>
      </c>
      <c r="K463" s="242" t="s">
        <v>402</v>
      </c>
      <c r="L463" s="119" t="str">
        <f ca="1">IF(K463&lt;&gt;"","CLOSED",(IF(E463="",IF(D463="","Do not type here","Waiting for action plan"),(IF(AND(E463&lt;TODAY(),WB463&lt;&gt;""),"OVERDUE",IF(AND(E463&lt;&gt;"",H463&lt;&gt;""),"OPEN","Do not type here"))))))</f>
        <v>CLOSED</v>
      </c>
      <c r="M463" s="242" t="str">
        <f ca="1">IF(G463="",IF(E463&gt;=TODAY(),"OK","Retard"),IF(E463&lt;G463,"Retard","OK"))</f>
        <v>Retard</v>
      </c>
    </row>
    <row r="464" spans="1:13" ht="60" customHeight="1" x14ac:dyDescent="0.25">
      <c r="A464" s="190" t="s">
        <v>408</v>
      </c>
      <c r="B464" s="190" t="s">
        <v>796</v>
      </c>
      <c r="C464" s="117" t="s">
        <v>789</v>
      </c>
      <c r="D464" s="243">
        <v>44385</v>
      </c>
      <c r="E464" s="120">
        <v>44469</v>
      </c>
      <c r="F464" s="120"/>
      <c r="G464" s="120">
        <v>44469</v>
      </c>
      <c r="H464" s="181" t="s">
        <v>402</v>
      </c>
      <c r="I464" s="242" t="s">
        <v>402</v>
      </c>
      <c r="J464" s="242" t="s">
        <v>402</v>
      </c>
      <c r="K464" s="242" t="s">
        <v>402</v>
      </c>
      <c r="L464" s="119" t="str">
        <f ca="1">IF(K464&lt;&gt;"","CLOSED",(IF(E464="",IF(D464="","Do not type here","Waiting for action plan"),(IF(AND(E464&lt;TODAY(),WB464&lt;&gt;""),"OVERDUE",IF(AND(E464&lt;&gt;"",H464&lt;&gt;""),"OPEN","Do not type here"))))))</f>
        <v>CLOSED</v>
      </c>
      <c r="M464" s="242" t="str">
        <f ca="1">IF(G464="",IF(E464&gt;=TODAY(),"OK","Retard"),IF(E464&lt;G464,"Retard","OK"))</f>
        <v>OK</v>
      </c>
    </row>
    <row r="465" spans="1:13" ht="60" customHeight="1" x14ac:dyDescent="0.25">
      <c r="A465" s="190" t="s">
        <v>408</v>
      </c>
      <c r="B465" s="190" t="s">
        <v>801</v>
      </c>
      <c r="C465" s="117" t="s">
        <v>789</v>
      </c>
      <c r="D465" s="243">
        <v>44433</v>
      </c>
      <c r="E465" s="120">
        <v>44484</v>
      </c>
      <c r="F465" s="120"/>
      <c r="G465" s="120"/>
      <c r="H465" s="181" t="s">
        <v>402</v>
      </c>
      <c r="I465" s="242" t="s">
        <v>402</v>
      </c>
      <c r="J465" s="242" t="s">
        <v>402</v>
      </c>
      <c r="K465" s="242" t="s">
        <v>402</v>
      </c>
      <c r="L465" s="119" t="str">
        <f ca="1">IF(K465&lt;&gt;"","CLOSED",(IF(E465="",IF(D465="","Do not type here","Waiting for action plan"),(IF(AND(E465&lt;TODAY(),WB465&lt;&gt;""),"OVERDUE",IF(AND(E465&lt;&gt;"",H465&lt;&gt;""),"OPEN","Do not type here"))))))</f>
        <v>CLOSED</v>
      </c>
      <c r="M465" s="242" t="str">
        <f ca="1">IF(G465="",IF(E465&gt;=TODAY(),"OK","Retard"),IF(E465&lt;G465,"Retard","OK"))</f>
        <v>Retard</v>
      </c>
    </row>
    <row r="466" spans="1:13" ht="60" customHeight="1" x14ac:dyDescent="0.25">
      <c r="A466" s="190" t="s">
        <v>408</v>
      </c>
      <c r="B466" s="190" t="s">
        <v>802</v>
      </c>
      <c r="C466" s="117" t="s">
        <v>789</v>
      </c>
      <c r="D466" s="243">
        <v>44433</v>
      </c>
      <c r="E466" s="120">
        <v>44484</v>
      </c>
      <c r="F466" s="120"/>
      <c r="G466" s="120">
        <v>44576</v>
      </c>
      <c r="H466" s="181" t="s">
        <v>402</v>
      </c>
      <c r="I466" s="242" t="s">
        <v>402</v>
      </c>
      <c r="J466" s="242" t="s">
        <v>402</v>
      </c>
      <c r="K466" s="242" t="s">
        <v>402</v>
      </c>
      <c r="L466" s="119" t="str">
        <f ca="1">IF(K466&lt;&gt;"","CLOSED",(IF(E466="",IF(D466="","Do not type here","Waiting for action plan"),(IF(AND(E466&lt;TODAY(),WB466&lt;&gt;""),"OVERDUE",IF(AND(E466&lt;&gt;"",H466&lt;&gt;""),"OPEN","Do not type here"))))))</f>
        <v>CLOSED</v>
      </c>
      <c r="M466" s="242" t="str">
        <f ca="1">IF(G466="",IF(E466&gt;=TODAY(),"OK","Retard"),IF(E466&lt;G466,"Retard","OK"))</f>
        <v>Retard</v>
      </c>
    </row>
    <row r="467" spans="1:13" ht="60" customHeight="1" x14ac:dyDescent="0.25">
      <c r="A467" s="190" t="s">
        <v>408</v>
      </c>
      <c r="B467" s="190" t="s">
        <v>803</v>
      </c>
      <c r="C467" s="117" t="s">
        <v>789</v>
      </c>
      <c r="D467" s="243">
        <v>44433</v>
      </c>
      <c r="E467" s="120">
        <v>44484</v>
      </c>
      <c r="F467" s="120"/>
      <c r="G467" s="120">
        <v>44469</v>
      </c>
      <c r="H467" s="181" t="s">
        <v>402</v>
      </c>
      <c r="I467" s="242" t="s">
        <v>402</v>
      </c>
      <c r="J467" s="242" t="s">
        <v>402</v>
      </c>
      <c r="K467" s="242" t="s">
        <v>402</v>
      </c>
      <c r="L467" s="119" t="str">
        <f ca="1">IF(K467&lt;&gt;"","CLOSED",(IF(E467="",IF(D467="","Do not type here","Waiting for action plan"),(IF(AND(E467&lt;TODAY(),WB467&lt;&gt;""),"OVERDUE",IF(AND(E467&lt;&gt;"",H467&lt;&gt;""),"OPEN","Do not type here"))))))</f>
        <v>CLOSED</v>
      </c>
      <c r="M467" s="242" t="str">
        <f ca="1">IF(G467="",IF(E467&gt;=TODAY(),"OK","Retard"),IF(E467&lt;G467,"Retard","OK"))</f>
        <v>OK</v>
      </c>
    </row>
    <row r="468" spans="1:13" ht="60" customHeight="1" x14ac:dyDescent="0.25">
      <c r="A468" s="190" t="s">
        <v>408</v>
      </c>
      <c r="B468" s="190" t="s">
        <v>804</v>
      </c>
      <c r="C468" s="117" t="s">
        <v>403</v>
      </c>
      <c r="D468" s="243">
        <v>44433</v>
      </c>
      <c r="E468" s="120">
        <v>44438</v>
      </c>
      <c r="F468" s="120">
        <v>44438</v>
      </c>
      <c r="G468" s="120">
        <v>44438</v>
      </c>
      <c r="H468" s="181" t="s">
        <v>402</v>
      </c>
      <c r="I468" s="242" t="s">
        <v>402</v>
      </c>
      <c r="J468" s="242" t="s">
        <v>402</v>
      </c>
      <c r="K468" s="242" t="s">
        <v>402</v>
      </c>
      <c r="L468" s="119" t="str">
        <f ca="1">IF(K468&lt;&gt;"","CLOSED",(IF(E468="",IF(D468="","Do not type here","Waiting for action plan"),(IF(AND(E468&lt;TODAY(),WB468&lt;&gt;""),"OVERDUE",IF(AND(E468&lt;&gt;"",H468&lt;&gt;""),"OPEN","Do not type here"))))))</f>
        <v>CLOSED</v>
      </c>
      <c r="M468" s="242" t="str">
        <f ca="1">IF(G468="",IF(E468&gt;=TODAY(),"OK","Retard"),IF(E468&lt;G468,"Retard","OK"))</f>
        <v>OK</v>
      </c>
    </row>
    <row r="469" spans="1:13" ht="60" customHeight="1" x14ac:dyDescent="0.25">
      <c r="A469" s="190" t="s">
        <v>408</v>
      </c>
      <c r="B469" s="190" t="s">
        <v>811</v>
      </c>
      <c r="C469" s="117" t="s">
        <v>204</v>
      </c>
      <c r="D469" s="243">
        <v>44473</v>
      </c>
      <c r="E469" s="120">
        <v>44484</v>
      </c>
      <c r="F469" s="120"/>
      <c r="G469" s="120">
        <v>44799</v>
      </c>
      <c r="H469" s="181" t="s">
        <v>402</v>
      </c>
      <c r="I469" s="181" t="s">
        <v>402</v>
      </c>
      <c r="J469" s="181" t="s">
        <v>402</v>
      </c>
      <c r="K469" s="181" t="s">
        <v>402</v>
      </c>
      <c r="L469" s="119" t="str">
        <f ca="1">IF(K469&lt;&gt;"","CLOSED",(IF(E469="",IF(D469="","Do not type here","Waiting for action plan"),(IF(AND(E469&lt;TODAY(),WB469&lt;&gt;""),"OVERDUE",IF(AND(E469&lt;&gt;"",H469&lt;&gt;""),"OPEN","Do not type here"))))))</f>
        <v>CLOSED</v>
      </c>
      <c r="M469" s="242" t="str">
        <f ca="1">IF(G469="",IF(E469&gt;=TODAY(),"OK","Retard"),IF(E469&lt;G469,"Retard","OK"))</f>
        <v>Retard</v>
      </c>
    </row>
    <row r="470" spans="1:13" ht="60" customHeight="1" x14ac:dyDescent="0.25">
      <c r="A470" s="190" t="s">
        <v>407</v>
      </c>
      <c r="B470" s="190" t="s">
        <v>844</v>
      </c>
      <c r="C470" s="117" t="s">
        <v>230</v>
      </c>
      <c r="D470" s="243">
        <v>44487</v>
      </c>
      <c r="E470" s="243">
        <v>44620</v>
      </c>
      <c r="F470" s="234"/>
      <c r="G470" s="243">
        <v>44802</v>
      </c>
      <c r="H470" s="181" t="s">
        <v>402</v>
      </c>
      <c r="I470" s="242" t="s">
        <v>402</v>
      </c>
      <c r="J470" s="242" t="s">
        <v>402</v>
      </c>
      <c r="K470" s="242" t="s">
        <v>402</v>
      </c>
      <c r="L470" s="119" t="str">
        <f ca="1">IF(K470&lt;&gt;"","CLOSED",(IF(E470="",IF(D470="","Do not type here","Waiting for action plan"),(IF(AND(E470&lt;TODAY(),WB470&lt;&gt;""),"OVERDUE",IF(AND(E470&lt;&gt;"",H470&lt;&gt;""),"OPEN","Do not type here"))))))</f>
        <v>CLOSED</v>
      </c>
      <c r="M470" s="242" t="str">
        <f ca="1">IF(G470="",IF(E470&gt;=TODAY(),"OK","Retard"),IF(E470&lt;G470,"Retard","OK"))</f>
        <v>Retard</v>
      </c>
    </row>
    <row r="471" spans="1:13" ht="60" customHeight="1" x14ac:dyDescent="0.25">
      <c r="A471" s="190" t="s">
        <v>407</v>
      </c>
      <c r="B471" s="190" t="s">
        <v>845</v>
      </c>
      <c r="C471" s="117" t="s">
        <v>204</v>
      </c>
      <c r="D471" s="243">
        <v>44488</v>
      </c>
      <c r="E471" s="247">
        <v>44284</v>
      </c>
      <c r="F471" s="234"/>
      <c r="G471" s="243">
        <v>44802</v>
      </c>
      <c r="H471" s="181" t="s">
        <v>402</v>
      </c>
      <c r="I471" s="181" t="s">
        <v>189</v>
      </c>
      <c r="J471" s="181" t="s">
        <v>189</v>
      </c>
      <c r="K471" s="181" t="s">
        <v>189</v>
      </c>
      <c r="L471" s="119" t="str">
        <f ca="1">IF(K471&lt;&gt;"","CLOSED",(IF(E471="",IF(D471="","Do not type here","Waiting for action plan"),(IF(AND(E471&lt;TODAY(),WB471&lt;&gt;""),"OVERDUE",IF(AND(E471&lt;&gt;"",H471&lt;&gt;""),"OPEN","Do not type here"))))))</f>
        <v>CLOSED</v>
      </c>
      <c r="M471" s="242" t="str">
        <f ca="1">IF(G471="",IF(E471&gt;=TODAY(),"OK","Retard"),IF(E471&lt;G471,"Retard","OK"))</f>
        <v>Retard</v>
      </c>
    </row>
    <row r="472" spans="1:13" ht="60" customHeight="1" x14ac:dyDescent="0.25">
      <c r="A472" s="190" t="s">
        <v>407</v>
      </c>
      <c r="B472" s="190" t="s">
        <v>846</v>
      </c>
      <c r="C472" s="117" t="s">
        <v>204</v>
      </c>
      <c r="D472" s="243">
        <v>44487</v>
      </c>
      <c r="E472" s="243">
        <v>44620</v>
      </c>
      <c r="F472" s="234"/>
      <c r="G472" s="243">
        <v>44901</v>
      </c>
      <c r="H472" s="181" t="s">
        <v>402</v>
      </c>
      <c r="I472" s="242" t="s">
        <v>402</v>
      </c>
      <c r="J472" s="242" t="s">
        <v>402</v>
      </c>
      <c r="K472" s="242" t="s">
        <v>402</v>
      </c>
      <c r="L472" s="119" t="str">
        <f ca="1">IF(K472&lt;&gt;"","CLOSED",(IF(E472="",IF(D472="","Do not type here","Waiting for action plan"),(IF(AND(E472&lt;TODAY(),WB472&lt;&gt;""),"OVERDUE",IF(AND(E472&lt;&gt;"",H472&lt;&gt;""),"OPEN","Do not type here"))))))</f>
        <v>CLOSED</v>
      </c>
      <c r="M472" s="242" t="str">
        <f ca="1">IF(G472="",IF(E472&gt;=TODAY(),"OK","Retard"),IF(E472&lt;G472,"Retard","OK"))</f>
        <v>Retard</v>
      </c>
    </row>
    <row r="473" spans="1:13" ht="60" customHeight="1" x14ac:dyDescent="0.25">
      <c r="A473" s="190" t="s">
        <v>408</v>
      </c>
      <c r="B473" s="190" t="s">
        <v>817</v>
      </c>
      <c r="C473" s="117" t="s">
        <v>789</v>
      </c>
      <c r="D473" s="243">
        <v>44348</v>
      </c>
      <c r="E473" s="120">
        <v>44484</v>
      </c>
      <c r="F473" s="120"/>
      <c r="G473" s="120">
        <v>44588</v>
      </c>
      <c r="H473" s="181" t="s">
        <v>402</v>
      </c>
      <c r="I473" s="242" t="s">
        <v>402</v>
      </c>
      <c r="J473" s="242" t="s">
        <v>402</v>
      </c>
      <c r="K473" s="242" t="s">
        <v>402</v>
      </c>
      <c r="L473" s="119" t="str">
        <f ca="1">IF(K473&lt;&gt;"","CLOSED",(IF(E473="",IF(D473="","Do not type here","Waiting for action plan"),(IF(AND(E473&lt;TODAY(),WB473&lt;&gt;""),"OVERDUE",IF(AND(E473&lt;&gt;"",H473&lt;&gt;""),"OPEN","Do not type here"))))))</f>
        <v>CLOSED</v>
      </c>
      <c r="M473" s="242" t="str">
        <f ca="1">IF(G473="",IF(E473&gt;=TODAY(),"OK","Retard"),IF(E473&lt;G473,"Retard","OK"))</f>
        <v>Retard</v>
      </c>
    </row>
    <row r="474" spans="1:13" ht="60" customHeight="1" x14ac:dyDescent="0.25">
      <c r="A474" s="190" t="s">
        <v>408</v>
      </c>
      <c r="B474" s="190" t="s">
        <v>818</v>
      </c>
      <c r="C474" s="117" t="s">
        <v>789</v>
      </c>
      <c r="D474" s="243">
        <v>44461</v>
      </c>
      <c r="E474" s="120">
        <v>44484</v>
      </c>
      <c r="F474" s="120"/>
      <c r="G474" s="120">
        <v>44531</v>
      </c>
      <c r="H474" s="181" t="s">
        <v>402</v>
      </c>
      <c r="I474" s="242" t="s">
        <v>402</v>
      </c>
      <c r="J474" s="242" t="s">
        <v>402</v>
      </c>
      <c r="K474" s="242" t="s">
        <v>402</v>
      </c>
      <c r="L474" s="119" t="str">
        <f ca="1">IF(K474&lt;&gt;"","CLOSED",(IF(E474="",IF(D474="","Do not type here","Waiting for action plan"),(IF(AND(E474&lt;TODAY(),WB474&lt;&gt;""),"OVERDUE",IF(AND(E474&lt;&gt;"",H474&lt;&gt;""),"OPEN","Do not type here"))))))</f>
        <v>CLOSED</v>
      </c>
      <c r="M474" s="242" t="str">
        <f ca="1">IF(G474="",IF(E474&gt;=TODAY(),"OK","Retard"),IF(E474&lt;G474,"Retard","OK"))</f>
        <v>Retard</v>
      </c>
    </row>
    <row r="475" spans="1:13" ht="60" customHeight="1" x14ac:dyDescent="0.25">
      <c r="A475" s="190" t="s">
        <v>408</v>
      </c>
      <c r="B475" s="190" t="s">
        <v>833</v>
      </c>
      <c r="C475" s="117" t="s">
        <v>789</v>
      </c>
      <c r="D475" s="243">
        <v>44447</v>
      </c>
      <c r="E475" s="120">
        <v>44449</v>
      </c>
      <c r="F475" s="120"/>
      <c r="G475" s="120">
        <v>44449</v>
      </c>
      <c r="H475" s="181" t="s">
        <v>402</v>
      </c>
      <c r="I475" s="242" t="s">
        <v>402</v>
      </c>
      <c r="J475" s="242" t="s">
        <v>402</v>
      </c>
      <c r="K475" s="242" t="s">
        <v>402</v>
      </c>
      <c r="L475" s="119" t="str">
        <f ca="1">IF(K475&lt;&gt;"","CLOSED",(IF(E475="",IF(D475="","Do not type here","Waiting for action plan"),(IF(AND(E475&lt;TODAY(),WB475&lt;&gt;""),"OVERDUE",IF(AND(E475&lt;&gt;"",H475&lt;&gt;""),"OPEN","Do not type here"))))))</f>
        <v>CLOSED</v>
      </c>
      <c r="M475" s="242" t="str">
        <f ca="1">IF(G475="",IF(E475&gt;=TODAY(),"OK","Retard"),IF(E475&lt;G475,"Retard","OK"))</f>
        <v>OK</v>
      </c>
    </row>
    <row r="476" spans="1:13" ht="60" customHeight="1" x14ac:dyDescent="0.25">
      <c r="A476" s="190" t="s">
        <v>408</v>
      </c>
      <c r="B476" s="190" t="s">
        <v>888</v>
      </c>
      <c r="C476" s="117" t="s">
        <v>789</v>
      </c>
      <c r="D476" s="243">
        <v>44503</v>
      </c>
      <c r="E476" s="120">
        <v>44621</v>
      </c>
      <c r="F476" s="120"/>
      <c r="G476" s="120">
        <v>44596</v>
      </c>
      <c r="H476" s="181" t="s">
        <v>402</v>
      </c>
      <c r="I476" s="242" t="s">
        <v>402</v>
      </c>
      <c r="J476" s="242" t="s">
        <v>402</v>
      </c>
      <c r="K476" s="242" t="s">
        <v>402</v>
      </c>
      <c r="L476" s="119" t="str">
        <f ca="1">IF(K476&lt;&gt;"","CLOSED",(IF(E476="",IF(D476="","Do not type here","Waiting for action plan"),(IF(AND(E476&lt;TODAY(),WB476&lt;&gt;""),"OVERDUE",IF(AND(E476&lt;&gt;"",H476&lt;&gt;""),"OPEN","Do not type here"))))))</f>
        <v>CLOSED</v>
      </c>
      <c r="M476" s="242" t="str">
        <f ca="1">IF(G476="",IF(E476&gt;=TODAY(),"OK","Retard"),IF(E476&lt;G476,"Retard","OK"))</f>
        <v>OK</v>
      </c>
    </row>
    <row r="477" spans="1:13" ht="60" customHeight="1" x14ac:dyDescent="0.25">
      <c r="A477" s="190" t="s">
        <v>408</v>
      </c>
      <c r="B477" s="190" t="s">
        <v>889</v>
      </c>
      <c r="C477" s="117" t="s">
        <v>789</v>
      </c>
      <c r="D477" s="243">
        <v>44503</v>
      </c>
      <c r="E477" s="120">
        <v>45107</v>
      </c>
      <c r="F477" s="120"/>
      <c r="G477" s="120"/>
      <c r="H477" s="181" t="s">
        <v>402</v>
      </c>
      <c r="I477" s="242"/>
      <c r="J477" s="242"/>
      <c r="K477" s="242"/>
      <c r="L477" s="119" t="str">
        <f ca="1">IF(K477&lt;&gt;"","CLOSED",(IF(E477="",IF(D477="","Do not type here","Waiting for action plan"),(IF(AND(E477&lt;TODAY(),WB477&lt;&gt;""),"OVERDUE",IF(AND(E477&lt;&gt;"",H477&lt;&gt;""),"OPEN","Do not type here"))))))</f>
        <v>OPEN</v>
      </c>
      <c r="M477" s="242" t="str">
        <f ca="1">IF(G477="",IF(E477&gt;=TODAY(),"OK","Retard"),IF(E477&lt;G477,"Retard","OK"))</f>
        <v>Retard</v>
      </c>
    </row>
    <row r="478" spans="1:13" ht="60" customHeight="1" x14ac:dyDescent="0.25">
      <c r="A478" s="190" t="s">
        <v>408</v>
      </c>
      <c r="B478" s="190" t="s">
        <v>890</v>
      </c>
      <c r="C478" s="117" t="s">
        <v>789</v>
      </c>
      <c r="D478" s="243">
        <v>44503</v>
      </c>
      <c r="E478" s="120">
        <v>44593</v>
      </c>
      <c r="F478" s="120"/>
      <c r="G478" s="120">
        <v>44835</v>
      </c>
      <c r="H478" s="181" t="s">
        <v>402</v>
      </c>
      <c r="I478" s="242" t="s">
        <v>189</v>
      </c>
      <c r="J478" s="242" t="s">
        <v>189</v>
      </c>
      <c r="K478" s="242" t="s">
        <v>189</v>
      </c>
      <c r="L478" s="119" t="str">
        <f ca="1">IF(K478&lt;&gt;"","CLOSED",(IF(E478="",IF(D478="","Do not type here","Waiting for action plan"),(IF(AND(E478&lt;TODAY(),WB478&lt;&gt;""),"OVERDUE",IF(AND(E478&lt;&gt;"",H478&lt;&gt;""),"OPEN","Do not type here"))))))</f>
        <v>CLOSED</v>
      </c>
      <c r="M478" s="242" t="str">
        <f ca="1">IF(G478="",IF(E478&gt;=TODAY(),"OK","Retard"),IF(E478&lt;G478,"Retard","OK"))</f>
        <v>Retard</v>
      </c>
    </row>
    <row r="479" spans="1:13" ht="60" customHeight="1" x14ac:dyDescent="0.25">
      <c r="A479" s="190" t="s">
        <v>408</v>
      </c>
      <c r="B479" s="190" t="s">
        <v>822</v>
      </c>
      <c r="C479" s="117" t="s">
        <v>789</v>
      </c>
      <c r="D479" s="243">
        <v>44530</v>
      </c>
      <c r="E479" s="120">
        <v>44888</v>
      </c>
      <c r="F479" s="120"/>
      <c r="G479" s="120">
        <v>44712</v>
      </c>
      <c r="H479" s="181" t="s">
        <v>402</v>
      </c>
      <c r="I479" s="242" t="s">
        <v>402</v>
      </c>
      <c r="J479" s="242" t="s">
        <v>402</v>
      </c>
      <c r="K479" s="242" t="s">
        <v>402</v>
      </c>
      <c r="L479" s="119" t="str">
        <f ca="1">IF(K479&lt;&gt;"","CLOSED",(IF(E479="",IF(D479="","Do not type here","Waiting for action plan"),(IF(AND(E479&lt;TODAY(),WB479&lt;&gt;""),"OVERDUE",IF(AND(E479&lt;&gt;"",H479&lt;&gt;""),"OPEN","Do not type here"))))))</f>
        <v>CLOSED</v>
      </c>
      <c r="M479" s="242" t="str">
        <f ca="1">IF(G479="",IF(E479&gt;=TODAY(),"OK","Retard"),IF(E479&lt;G479,"Retard","OK"))</f>
        <v>OK</v>
      </c>
    </row>
    <row r="480" spans="1:13" ht="60" customHeight="1" x14ac:dyDescent="0.25">
      <c r="A480" s="190" t="s">
        <v>408</v>
      </c>
      <c r="B480" s="190" t="s">
        <v>823</v>
      </c>
      <c r="C480" s="117" t="s">
        <v>789</v>
      </c>
      <c r="D480" s="243">
        <v>44530</v>
      </c>
      <c r="E480" s="120">
        <v>44523</v>
      </c>
      <c r="F480" s="120"/>
      <c r="G480" s="120">
        <v>44712</v>
      </c>
      <c r="H480" s="181" t="s">
        <v>402</v>
      </c>
      <c r="I480" s="242" t="s">
        <v>402</v>
      </c>
      <c r="J480" s="242" t="s">
        <v>402</v>
      </c>
      <c r="K480" s="242" t="s">
        <v>402</v>
      </c>
      <c r="L480" s="119" t="str">
        <f ca="1">IF(K480&lt;&gt;"","CLOSED",(IF(E480="",IF(D480="","Do not type here","Waiting for action plan"),(IF(AND(E480&lt;TODAY(),WB480&lt;&gt;""),"OVERDUE",IF(AND(E480&lt;&gt;"",H480&lt;&gt;""),"OPEN","Do not type here"))))))</f>
        <v>CLOSED</v>
      </c>
      <c r="M480" s="242" t="str">
        <f ca="1">IF(G480="",IF(E480&gt;=TODAY(),"OK","Retard"),IF(E480&lt;G480,"Retard","OK"))</f>
        <v>Retard</v>
      </c>
    </row>
    <row r="481" spans="1:13" ht="60" customHeight="1" x14ac:dyDescent="0.25">
      <c r="A481" s="190" t="s">
        <v>408</v>
      </c>
      <c r="B481" s="190" t="s">
        <v>824</v>
      </c>
      <c r="C481" s="117" t="s">
        <v>789</v>
      </c>
      <c r="D481" s="243">
        <v>44530</v>
      </c>
      <c r="E481" s="120">
        <v>44523</v>
      </c>
      <c r="F481" s="120"/>
      <c r="G481" s="120">
        <v>44712</v>
      </c>
      <c r="H481" s="181" t="s">
        <v>402</v>
      </c>
      <c r="I481" s="242" t="s">
        <v>402</v>
      </c>
      <c r="J481" s="242" t="s">
        <v>402</v>
      </c>
      <c r="K481" s="242" t="s">
        <v>402</v>
      </c>
      <c r="L481" s="119" t="str">
        <f ca="1">IF(K481&lt;&gt;"","CLOSED",(IF(E481="",IF(D481="","Do not type here","Waiting for action plan"),(IF(AND(E481&lt;TODAY(),WB481&lt;&gt;""),"OVERDUE",IF(AND(E481&lt;&gt;"",H481&lt;&gt;""),"OPEN","Do not type here"))))))</f>
        <v>CLOSED</v>
      </c>
      <c r="M481" s="242" t="str">
        <f ca="1">IF(G481="",IF(E481&gt;=TODAY(),"OK","Retard"),IF(E481&lt;G481,"Retard","OK"))</f>
        <v>Retard</v>
      </c>
    </row>
    <row r="482" spans="1:13" ht="60" customHeight="1" x14ac:dyDescent="0.25">
      <c r="A482" s="190" t="s">
        <v>408</v>
      </c>
      <c r="B482" s="190" t="s">
        <v>825</v>
      </c>
      <c r="C482" s="117" t="s">
        <v>789</v>
      </c>
      <c r="D482" s="243">
        <v>44539</v>
      </c>
      <c r="E482" s="120">
        <v>44651</v>
      </c>
      <c r="F482" s="120"/>
      <c r="G482" s="120"/>
      <c r="H482" s="181" t="s">
        <v>402</v>
      </c>
      <c r="I482" s="242"/>
      <c r="J482" s="242"/>
      <c r="K482" s="242"/>
      <c r="L482" s="119" t="str">
        <f ca="1">IF(K482&lt;&gt;"","CLOSED",(IF(E482="",IF(D482="","Do not type here","Waiting for action plan"),(IF(AND(E482&lt;TODAY(),WB482&lt;&gt;""),"OVERDUE",IF(AND(E482&lt;&gt;"",H482&lt;&gt;""),"OPEN","Do not type here"))))))</f>
        <v>OPEN</v>
      </c>
      <c r="M482" s="242" t="str">
        <f ca="1">IF(G482="",IF(E482&gt;=TODAY(),"OK","Retard"),IF(E482&lt;G482,"Retard","OK"))</f>
        <v>Retard</v>
      </c>
    </row>
    <row r="483" spans="1:13" ht="60" customHeight="1" x14ac:dyDescent="0.25">
      <c r="A483" s="190" t="s">
        <v>408</v>
      </c>
      <c r="B483" s="190" t="s">
        <v>826</v>
      </c>
      <c r="C483" s="117" t="s">
        <v>789</v>
      </c>
      <c r="D483" s="243">
        <v>44539</v>
      </c>
      <c r="E483" s="120">
        <v>44553</v>
      </c>
      <c r="F483" s="120"/>
      <c r="G483" s="120">
        <v>44622</v>
      </c>
      <c r="H483" s="181" t="s">
        <v>402</v>
      </c>
      <c r="I483" s="242" t="s">
        <v>402</v>
      </c>
      <c r="J483" s="242" t="s">
        <v>402</v>
      </c>
      <c r="K483" s="242" t="s">
        <v>402</v>
      </c>
      <c r="L483" s="119" t="str">
        <f ca="1">IF(K483&lt;&gt;"","CLOSED",(IF(E483="",IF(D483="","Do not type here","Waiting for action plan"),(IF(AND(E483&lt;TODAY(),WB483&lt;&gt;""),"OVERDUE",IF(AND(E483&lt;&gt;"",H483&lt;&gt;""),"OPEN","Do not type here"))))))</f>
        <v>CLOSED</v>
      </c>
      <c r="M483" s="242" t="str">
        <f ca="1">IF(G483="",IF(E483&gt;=TODAY(),"OK","Retard"),IF(E483&lt;G483,"Retard","OK"))</f>
        <v>Retard</v>
      </c>
    </row>
    <row r="484" spans="1:13" ht="60" customHeight="1" x14ac:dyDescent="0.25">
      <c r="A484" s="190" t="s">
        <v>408</v>
      </c>
      <c r="B484" s="190" t="s">
        <v>827</v>
      </c>
      <c r="C484" s="117" t="s">
        <v>789</v>
      </c>
      <c r="D484" s="243">
        <v>44539</v>
      </c>
      <c r="E484" s="120">
        <v>44553</v>
      </c>
      <c r="F484" s="120"/>
      <c r="G484" s="120">
        <v>44550</v>
      </c>
      <c r="H484" s="181" t="s">
        <v>402</v>
      </c>
      <c r="I484" s="242" t="s">
        <v>402</v>
      </c>
      <c r="J484" s="242" t="s">
        <v>402</v>
      </c>
      <c r="K484" s="242" t="s">
        <v>402</v>
      </c>
      <c r="L484" s="119" t="str">
        <f ca="1">IF(K484&lt;&gt;"","CLOSED",(IF(E484="",IF(D484="","Do not type here","Waiting for action plan"),(IF(AND(E484&lt;TODAY(),WB484&lt;&gt;""),"OVERDUE",IF(AND(E484&lt;&gt;"",H484&lt;&gt;""),"OPEN","Do not type here"))))))</f>
        <v>CLOSED</v>
      </c>
      <c r="M484" s="242" t="str">
        <f ca="1">IF(G484="",IF(E484&gt;=TODAY(),"OK","Retard"),IF(E484&lt;G484,"Retard","OK"))</f>
        <v>OK</v>
      </c>
    </row>
    <row r="485" spans="1:13" ht="60" customHeight="1" x14ac:dyDescent="0.25">
      <c r="A485" s="190" t="s">
        <v>408</v>
      </c>
      <c r="B485" s="190" t="s">
        <v>828</v>
      </c>
      <c r="C485" s="117" t="s">
        <v>789</v>
      </c>
      <c r="D485" s="243">
        <v>44524</v>
      </c>
      <c r="E485" s="120">
        <v>44742</v>
      </c>
      <c r="F485" s="120"/>
      <c r="G485" s="120">
        <v>44712</v>
      </c>
      <c r="H485" s="181" t="s">
        <v>402</v>
      </c>
      <c r="I485" s="242" t="s">
        <v>402</v>
      </c>
      <c r="J485" s="242" t="s">
        <v>402</v>
      </c>
      <c r="K485" s="242" t="s">
        <v>402</v>
      </c>
      <c r="L485" s="119" t="str">
        <f ca="1">IF(K485&lt;&gt;"","CLOSED",(IF(E485="",IF(D485="","Do not type here","Waiting for action plan"),(IF(AND(E485&lt;TODAY(),WB485&lt;&gt;""),"OVERDUE",IF(AND(E485&lt;&gt;"",H485&lt;&gt;""),"OPEN","Do not type here"))))))</f>
        <v>CLOSED</v>
      </c>
      <c r="M485" s="242" t="str">
        <f ca="1">IF(G485="",IF(E485&gt;=TODAY(),"OK","Retard"),IF(E485&lt;G485,"Retard","OK"))</f>
        <v>OK</v>
      </c>
    </row>
    <row r="486" spans="1:13" ht="60" customHeight="1" x14ac:dyDescent="0.25">
      <c r="A486" s="190" t="s">
        <v>408</v>
      </c>
      <c r="B486" s="190" t="s">
        <v>829</v>
      </c>
      <c r="C486" s="117" t="s">
        <v>789</v>
      </c>
      <c r="D486" s="243">
        <v>44524</v>
      </c>
      <c r="E486" s="120">
        <v>44592</v>
      </c>
      <c r="F486" s="120"/>
      <c r="G486" s="120">
        <v>44562</v>
      </c>
      <c r="H486" s="181" t="s">
        <v>402</v>
      </c>
      <c r="I486" s="242" t="s">
        <v>402</v>
      </c>
      <c r="J486" s="242" t="s">
        <v>402</v>
      </c>
      <c r="K486" s="242" t="s">
        <v>402</v>
      </c>
      <c r="L486" s="119" t="str">
        <f ca="1">IF(K486&lt;&gt;"","CLOSED",(IF(E486="",IF(D486="","Do not type here","Waiting for action plan"),(IF(AND(E486&lt;TODAY(),WB486&lt;&gt;""),"OVERDUE",IF(AND(E486&lt;&gt;"",H486&lt;&gt;""),"OPEN","Do not type here"))))))</f>
        <v>CLOSED</v>
      </c>
      <c r="M486" s="242" t="str">
        <f ca="1">IF(G486="",IF(E486&gt;=TODAY(),"OK","Retard"),IF(E486&lt;G486,"Retard","OK"))</f>
        <v>OK</v>
      </c>
    </row>
    <row r="487" spans="1:13" ht="60" customHeight="1" x14ac:dyDescent="0.25">
      <c r="A487" s="190" t="s">
        <v>408</v>
      </c>
      <c r="B487" s="190" t="s">
        <v>830</v>
      </c>
      <c r="C487" s="117" t="s">
        <v>789</v>
      </c>
      <c r="D487" s="243">
        <v>44552</v>
      </c>
      <c r="E487" s="120">
        <v>44651</v>
      </c>
      <c r="F487" s="120"/>
      <c r="G487" s="120">
        <v>44616</v>
      </c>
      <c r="H487" s="181" t="s">
        <v>402</v>
      </c>
      <c r="I487" s="242" t="s">
        <v>402</v>
      </c>
      <c r="J487" s="242" t="s">
        <v>402</v>
      </c>
      <c r="K487" s="242" t="s">
        <v>402</v>
      </c>
      <c r="L487" s="119" t="str">
        <f ca="1">IF(K487&lt;&gt;"","CLOSED",(IF(E487="",IF(D487="","Do not type here","Waiting for action plan"),(IF(AND(E487&lt;TODAY(),WB487&lt;&gt;""),"OVERDUE",IF(AND(E487&lt;&gt;"",H487&lt;&gt;""),"OPEN","Do not type here"))))))</f>
        <v>CLOSED</v>
      </c>
      <c r="M487" s="242" t="str">
        <f ca="1">IF(G487="",IF(E487&gt;=TODAY(),"OK","Retard"),IF(E487&lt;G487,"Retard","OK"))</f>
        <v>OK</v>
      </c>
    </row>
    <row r="488" spans="1:13" ht="60" customHeight="1" x14ac:dyDescent="0.25">
      <c r="A488" s="190" t="s">
        <v>408</v>
      </c>
      <c r="B488" s="190" t="s">
        <v>831</v>
      </c>
      <c r="C488" s="117" t="s">
        <v>789</v>
      </c>
      <c r="D488" s="243">
        <v>44589</v>
      </c>
      <c r="E488" s="243">
        <v>44651</v>
      </c>
      <c r="F488" s="234"/>
      <c r="G488" s="243">
        <v>44638</v>
      </c>
      <c r="H488" s="181" t="s">
        <v>402</v>
      </c>
      <c r="I488" s="242" t="s">
        <v>402</v>
      </c>
      <c r="J488" s="242" t="s">
        <v>402</v>
      </c>
      <c r="K488" s="242" t="s">
        <v>402</v>
      </c>
      <c r="L488" s="119" t="str">
        <f ca="1">IF(K488&lt;&gt;"","CLOSED",(IF(E488="",IF(D488="","Do not type here","Waiting for action plan"),(IF(AND(E488&lt;TODAY(),WB488&lt;&gt;""),"OVERDUE",IF(AND(E488&lt;&gt;"",H488&lt;&gt;""),"OPEN","Do not type here"))))))</f>
        <v>CLOSED</v>
      </c>
      <c r="M488" s="242" t="str">
        <f ca="1">IF(G488="",IF(E488&gt;=TODAY(),"OK","Retard"),IF(E488&lt;G488,"Retard","OK"))</f>
        <v>OK</v>
      </c>
    </row>
    <row r="489" spans="1:13" ht="60" customHeight="1" x14ac:dyDescent="0.25">
      <c r="A489" s="190" t="s">
        <v>408</v>
      </c>
      <c r="B489" s="190" t="s">
        <v>832</v>
      </c>
      <c r="C489" s="117" t="s">
        <v>789</v>
      </c>
      <c r="D489" s="243">
        <v>44589</v>
      </c>
      <c r="E489" s="243">
        <v>44589</v>
      </c>
      <c r="F489" s="234"/>
      <c r="G489" s="243">
        <v>44712</v>
      </c>
      <c r="H489" s="181" t="s">
        <v>402</v>
      </c>
      <c r="I489" s="242" t="s">
        <v>402</v>
      </c>
      <c r="J489" s="242" t="s">
        <v>402</v>
      </c>
      <c r="K489" s="242" t="s">
        <v>402</v>
      </c>
      <c r="L489" s="119" t="str">
        <f ca="1">IF(K489&lt;&gt;"","CLOSED",(IF(E489="",IF(D489="","Do not type here","Waiting for action plan"),(IF(AND(E489&lt;TODAY(),WB489&lt;&gt;""),"OVERDUE",IF(AND(E489&lt;&gt;"",H489&lt;&gt;""),"OPEN","Do not type here"))))))</f>
        <v>CLOSED</v>
      </c>
      <c r="M489" s="242" t="str">
        <f ca="1">IF(G489="",IF(E489&gt;=TODAY(),"OK","Retard"),IF(E489&lt;G489,"Retard","OK"))</f>
        <v>Retard</v>
      </c>
    </row>
    <row r="490" spans="1:13" ht="60" customHeight="1" x14ac:dyDescent="0.25">
      <c r="A490" s="190" t="s">
        <v>408</v>
      </c>
      <c r="B490" s="190" t="s">
        <v>834</v>
      </c>
      <c r="C490" s="117" t="s">
        <v>789</v>
      </c>
      <c r="D490" s="243">
        <v>44587</v>
      </c>
      <c r="E490" s="243">
        <v>44681</v>
      </c>
      <c r="F490" s="234"/>
      <c r="G490" s="243">
        <v>44257</v>
      </c>
      <c r="H490" s="181" t="s">
        <v>402</v>
      </c>
      <c r="I490" s="242" t="s">
        <v>402</v>
      </c>
      <c r="J490" s="242" t="s">
        <v>402</v>
      </c>
      <c r="K490" s="242" t="s">
        <v>402</v>
      </c>
      <c r="L490" s="119" t="str">
        <f ca="1">IF(K490&lt;&gt;"","CLOSED",(IF(E490="",IF(D490="","Do not type here","Waiting for action plan"),(IF(AND(E490&lt;TODAY(),WB490&lt;&gt;""),"OVERDUE",IF(AND(E490&lt;&gt;"",H490&lt;&gt;""),"OPEN","Do not type here"))))))</f>
        <v>CLOSED</v>
      </c>
      <c r="M490" s="242" t="str">
        <f ca="1">IF(G490="",IF(E490&gt;=TODAY(),"OK","Retard"),IF(E490&lt;G490,"Retard","OK"))</f>
        <v>OK</v>
      </c>
    </row>
    <row r="491" spans="1:13" ht="60" customHeight="1" x14ac:dyDescent="0.25">
      <c r="A491" s="190" t="s">
        <v>408</v>
      </c>
      <c r="B491" s="190" t="s">
        <v>835</v>
      </c>
      <c r="C491" s="117" t="s">
        <v>789</v>
      </c>
      <c r="D491" s="243">
        <v>44587</v>
      </c>
      <c r="E491" s="243">
        <v>44804</v>
      </c>
      <c r="F491" s="234"/>
      <c r="G491" s="234"/>
      <c r="H491" s="181" t="s">
        <v>402</v>
      </c>
      <c r="I491" s="242"/>
      <c r="J491" s="242"/>
      <c r="K491" s="242"/>
      <c r="L491" s="119" t="str">
        <f ca="1">IF(K491&lt;&gt;"","CLOSED",(IF(E491="",IF(D491="","Do not type here","Waiting for action plan"),(IF(AND(E491&lt;TODAY(),WB491&lt;&gt;""),"OVERDUE",IF(AND(E491&lt;&gt;"",H491&lt;&gt;""),"OPEN","Do not type here"))))))</f>
        <v>OPEN</v>
      </c>
      <c r="M491" s="242" t="str">
        <f ca="1">IF(G491="",IF(E491&gt;=TODAY(),"OK","Retard"),IF(E491&lt;G491,"Retard","OK"))</f>
        <v>Retard</v>
      </c>
    </row>
    <row r="492" spans="1:13" ht="60" customHeight="1" x14ac:dyDescent="0.25">
      <c r="A492" s="190" t="s">
        <v>408</v>
      </c>
      <c r="B492" s="190" t="s">
        <v>836</v>
      </c>
      <c r="C492" s="117" t="s">
        <v>789</v>
      </c>
      <c r="D492" s="243">
        <v>44484</v>
      </c>
      <c r="E492" s="243">
        <v>44621</v>
      </c>
      <c r="F492" s="234"/>
      <c r="G492" s="243">
        <v>44621</v>
      </c>
      <c r="H492" s="181" t="s">
        <v>402</v>
      </c>
      <c r="I492" s="242" t="s">
        <v>189</v>
      </c>
      <c r="J492" s="242" t="s">
        <v>189</v>
      </c>
      <c r="K492" s="242" t="s">
        <v>189</v>
      </c>
      <c r="L492" s="119" t="str">
        <f ca="1">IF(K492&lt;&gt;"","CLOSED",(IF(E492="",IF(D492="","Do not type here","Waiting for action plan"),(IF(AND(E492&lt;TODAY(),WB492&lt;&gt;""),"OVERDUE",IF(AND(E492&lt;&gt;"",H492&lt;&gt;""),"OPEN","Do not type here"))))))</f>
        <v>CLOSED</v>
      </c>
      <c r="M492" s="242" t="str">
        <f ca="1">IF(G492="",IF(E492&gt;=TODAY(),"OK","Retard"),IF(E492&lt;G492,"Retard","OK"))</f>
        <v>OK</v>
      </c>
    </row>
    <row r="493" spans="1:13" ht="60" customHeight="1" x14ac:dyDescent="0.25">
      <c r="A493" s="190" t="s">
        <v>408</v>
      </c>
      <c r="B493" s="190" t="s">
        <v>838</v>
      </c>
      <c r="C493" s="117" t="s">
        <v>789</v>
      </c>
      <c r="D493" s="243">
        <v>44627</v>
      </c>
      <c r="E493" s="243">
        <v>44849</v>
      </c>
      <c r="F493" s="234"/>
      <c r="G493" s="243">
        <v>44895</v>
      </c>
      <c r="H493" s="181" t="s">
        <v>402</v>
      </c>
      <c r="I493" s="242" t="s">
        <v>402</v>
      </c>
      <c r="J493" s="242"/>
      <c r="K493" s="242" t="s">
        <v>402</v>
      </c>
      <c r="L493" s="119" t="str">
        <f ca="1">IF(K493&lt;&gt;"","CLOSED",(IF(E493="",IF(D493="","Do not type here","Waiting for action plan"),(IF(AND(E493&lt;TODAY(),WB493&lt;&gt;""),"OVERDUE",IF(AND(E493&lt;&gt;"",H493&lt;&gt;""),"OPEN","Do not type here"))))))</f>
        <v>CLOSED</v>
      </c>
      <c r="M493" s="242" t="str">
        <f ca="1">IF(G493="",IF(E493&gt;=TODAY(),"OK","Retard"),IF(E493&lt;G493,"Retard","OK"))</f>
        <v>Retard</v>
      </c>
    </row>
    <row r="494" spans="1:13" ht="60" customHeight="1" x14ac:dyDescent="0.25">
      <c r="A494" s="190" t="s">
        <v>408</v>
      </c>
      <c r="B494" s="190" t="s">
        <v>839</v>
      </c>
      <c r="C494" s="117" t="s">
        <v>403</v>
      </c>
      <c r="D494" s="243">
        <v>44627</v>
      </c>
      <c r="E494" s="243">
        <v>44849</v>
      </c>
      <c r="F494" s="234"/>
      <c r="G494" s="243">
        <v>44910</v>
      </c>
      <c r="H494" s="181" t="s">
        <v>402</v>
      </c>
      <c r="I494" s="242" t="s">
        <v>402</v>
      </c>
      <c r="J494" s="242"/>
      <c r="K494" s="242" t="s">
        <v>402</v>
      </c>
      <c r="L494" s="119" t="str">
        <f ca="1">IF(K494&lt;&gt;"","CLOSED",(IF(E494="",IF(D494="","Do not type here","Waiting for action plan"),(IF(AND(E494&lt;TODAY(),WB494&lt;&gt;""),"OVERDUE",IF(AND(E494&lt;&gt;"",H494&lt;&gt;""),"OPEN","Do not type here"))))))</f>
        <v>CLOSED</v>
      </c>
      <c r="M494" s="242" t="str">
        <f ca="1">IF(G494="",IF(E494&gt;=TODAY(),"OK","Retard"),IF(E494&lt;G494,"Retard","OK"))</f>
        <v>Retard</v>
      </c>
    </row>
    <row r="495" spans="1:13" ht="60" customHeight="1" x14ac:dyDescent="0.25">
      <c r="A495" s="190" t="s">
        <v>408</v>
      </c>
      <c r="B495" s="190" t="s">
        <v>841</v>
      </c>
      <c r="C495" s="117" t="s">
        <v>403</v>
      </c>
      <c r="D495" s="243">
        <v>44630</v>
      </c>
      <c r="E495" s="243">
        <v>44615</v>
      </c>
      <c r="F495" s="234"/>
      <c r="G495" s="243">
        <v>44615</v>
      </c>
      <c r="H495" s="181" t="s">
        <v>402</v>
      </c>
      <c r="I495" s="242" t="s">
        <v>189</v>
      </c>
      <c r="J495" s="242" t="s">
        <v>189</v>
      </c>
      <c r="K495" s="242" t="s">
        <v>189</v>
      </c>
      <c r="L495" s="119" t="str">
        <f ca="1">IF(K495&lt;&gt;"","CLOSED",(IF(E495="",IF(D495="","Do not type here","Waiting for action plan"),(IF(AND(E495&lt;TODAY(),WB495&lt;&gt;""),"OVERDUE",IF(AND(E495&lt;&gt;"",H495&lt;&gt;""),"OPEN","Do not type here"))))))</f>
        <v>CLOSED</v>
      </c>
      <c r="M495" s="242" t="str">
        <f ca="1">IF(G495="",IF(E495&gt;=TODAY(),"OK","Retard"),IF(E495&lt;G495,"Retard","OK"))</f>
        <v>OK</v>
      </c>
    </row>
    <row r="496" spans="1:13" ht="60" customHeight="1" x14ac:dyDescent="0.25">
      <c r="A496" s="190" t="s">
        <v>408</v>
      </c>
      <c r="B496" s="190" t="s">
        <v>842</v>
      </c>
      <c r="C496" s="117" t="s">
        <v>204</v>
      </c>
      <c r="D496" s="243">
        <v>44630</v>
      </c>
      <c r="E496" s="243">
        <v>44638</v>
      </c>
      <c r="F496" s="234"/>
      <c r="G496" s="243">
        <v>44711</v>
      </c>
      <c r="H496" s="181" t="s">
        <v>402</v>
      </c>
      <c r="I496" s="242" t="s">
        <v>402</v>
      </c>
      <c r="J496" s="242" t="s">
        <v>402</v>
      </c>
      <c r="K496" s="242" t="s">
        <v>402</v>
      </c>
      <c r="L496" s="119" t="str">
        <f ca="1">IF(K496&lt;&gt;"","CLOSED",(IF(E496="",IF(D496="","Do not type here","Waiting for action plan"),(IF(AND(E496&lt;TODAY(),WB496&lt;&gt;""),"OVERDUE",IF(AND(E496&lt;&gt;"",H496&lt;&gt;""),"OPEN","Do not type here"))))))</f>
        <v>CLOSED</v>
      </c>
      <c r="M496" s="242" t="str">
        <f ca="1">IF(G496="",IF(E496&gt;=TODAY(),"OK","Retard"),IF(E496&lt;G496,"Retard","OK"))</f>
        <v>Retard</v>
      </c>
    </row>
    <row r="497" spans="1:13" ht="60" customHeight="1" x14ac:dyDescent="0.25">
      <c r="A497" s="190" t="s">
        <v>408</v>
      </c>
      <c r="B497" s="190" t="s">
        <v>843</v>
      </c>
      <c r="C497" s="117" t="s">
        <v>204</v>
      </c>
      <c r="D497" s="243">
        <v>44608</v>
      </c>
      <c r="E497" s="243">
        <v>44631</v>
      </c>
      <c r="F497" s="234"/>
      <c r="G497" s="243">
        <v>44630</v>
      </c>
      <c r="H497" s="181" t="s">
        <v>402</v>
      </c>
      <c r="I497" s="242" t="s">
        <v>402</v>
      </c>
      <c r="J497" s="242" t="s">
        <v>402</v>
      </c>
      <c r="K497" s="242" t="s">
        <v>402</v>
      </c>
      <c r="L497" s="119" t="str">
        <f ca="1">IF(K497&lt;&gt;"","CLOSED",(IF(E497="",IF(D497="","Do not type here","Waiting for action plan"),(IF(AND(E497&lt;TODAY(),WB497&lt;&gt;""),"OVERDUE",IF(AND(E497&lt;&gt;"",H497&lt;&gt;""),"OPEN","Do not type here"))))))</f>
        <v>CLOSED</v>
      </c>
      <c r="M497" s="242" t="str">
        <f ca="1">IF(G497="",IF(E497&gt;=TODAY(),"OK","Retard"),IF(E497&lt;G497,"Retard","OK"))</f>
        <v>OK</v>
      </c>
    </row>
    <row r="498" spans="1:13" ht="60" customHeight="1" x14ac:dyDescent="0.25">
      <c r="A498" s="190" t="s">
        <v>408</v>
      </c>
      <c r="B498" s="190" t="s">
        <v>847</v>
      </c>
      <c r="C498" s="117" t="s">
        <v>204</v>
      </c>
      <c r="D498" s="243">
        <v>44680</v>
      </c>
      <c r="E498" s="243">
        <v>44680</v>
      </c>
      <c r="F498" s="234"/>
      <c r="G498" s="243">
        <v>44680</v>
      </c>
      <c r="H498" s="181" t="s">
        <v>402</v>
      </c>
      <c r="I498" s="242" t="s">
        <v>402</v>
      </c>
      <c r="J498" s="242" t="s">
        <v>402</v>
      </c>
      <c r="K498" s="242" t="s">
        <v>402</v>
      </c>
      <c r="L498" s="119" t="str">
        <f ca="1">IF(K498&lt;&gt;"","CLOSED",(IF(E498="",IF(D498="","Do not type here","Waiting for action plan"),(IF(AND(E498&lt;TODAY(),WB498&lt;&gt;""),"OVERDUE",IF(AND(E498&lt;&gt;"",H498&lt;&gt;""),"OPEN","Do not type here"))))))</f>
        <v>CLOSED</v>
      </c>
      <c r="M498" s="242" t="str">
        <f ca="1">IF(G498="",IF(E498&gt;=TODAY(),"OK","Retard"),IF(E498&lt;G498,"Retard","OK"))</f>
        <v>OK</v>
      </c>
    </row>
    <row r="499" spans="1:13" ht="60" customHeight="1" x14ac:dyDescent="0.25">
      <c r="A499" s="190" t="s">
        <v>408</v>
      </c>
      <c r="B499" s="190" t="s">
        <v>848</v>
      </c>
      <c r="C499" s="117" t="s">
        <v>204</v>
      </c>
      <c r="D499" s="243">
        <v>44600</v>
      </c>
      <c r="E499" s="243">
        <v>44790</v>
      </c>
      <c r="F499" s="234"/>
      <c r="G499" s="243"/>
      <c r="H499" s="181" t="s">
        <v>402</v>
      </c>
      <c r="I499" s="242" t="s">
        <v>402</v>
      </c>
      <c r="J499" s="242"/>
      <c r="K499" s="242" t="s">
        <v>402</v>
      </c>
      <c r="L499" s="119" t="str">
        <f ca="1">IF(K499&lt;&gt;"","CLOSED",(IF(E499="",IF(D499="","Do not type here","Waiting for action plan"),(IF(AND(E499&lt;TODAY(),WB499&lt;&gt;""),"OVERDUE",IF(AND(E499&lt;&gt;"",H499&lt;&gt;""),"OPEN","Do not type here"))))))</f>
        <v>CLOSED</v>
      </c>
      <c r="M499" s="242" t="str">
        <f ca="1">IF(G499="",IF(E499&gt;=TODAY(),"OK","Retard"),IF(E499&lt;G499,"Retard","OK"))</f>
        <v>Retard</v>
      </c>
    </row>
    <row r="500" spans="1:13" ht="60" customHeight="1" x14ac:dyDescent="0.25">
      <c r="A500" s="190" t="s">
        <v>408</v>
      </c>
      <c r="B500" s="190" t="s">
        <v>848</v>
      </c>
      <c r="C500" s="117" t="s">
        <v>204</v>
      </c>
      <c r="D500" s="243">
        <v>44600</v>
      </c>
      <c r="E500" s="243">
        <v>44790</v>
      </c>
      <c r="F500" s="234"/>
      <c r="G500" s="243"/>
      <c r="H500" s="181" t="s">
        <v>402</v>
      </c>
      <c r="I500" s="242" t="s">
        <v>402</v>
      </c>
      <c r="J500" s="242"/>
      <c r="K500" s="242" t="s">
        <v>402</v>
      </c>
      <c r="L500" s="119" t="str">
        <f ca="1">IF(K500&lt;&gt;"","CLOSED",(IF(E500="",IF(D500="","Do not type here","Waiting for action plan"),(IF(AND(E500&lt;TODAY(),WB500&lt;&gt;""),"OVERDUE",IF(AND(E500&lt;&gt;"",H500&lt;&gt;""),"OPEN","Do not type here"))))))</f>
        <v>CLOSED</v>
      </c>
      <c r="M500" s="242" t="str">
        <f ca="1">IF(G500="",IF(E500&gt;=TODAY(),"OK","Retard"),IF(E500&lt;G500,"Retard","OK"))</f>
        <v>Retard</v>
      </c>
    </row>
    <row r="501" spans="1:13" ht="60" customHeight="1" x14ac:dyDescent="0.25">
      <c r="A501" s="190" t="s">
        <v>408</v>
      </c>
      <c r="B501" s="190" t="s">
        <v>849</v>
      </c>
      <c r="C501" s="117" t="s">
        <v>204</v>
      </c>
      <c r="D501" s="243">
        <v>43950</v>
      </c>
      <c r="E501" s="243">
        <v>44680</v>
      </c>
      <c r="F501" s="234"/>
      <c r="G501" s="243">
        <v>44680</v>
      </c>
      <c r="H501" s="181" t="s">
        <v>402</v>
      </c>
      <c r="I501" s="242" t="s">
        <v>402</v>
      </c>
      <c r="J501" s="242" t="s">
        <v>402</v>
      </c>
      <c r="K501" s="242" t="s">
        <v>402</v>
      </c>
      <c r="L501" s="119" t="str">
        <f ca="1">IF(K501&lt;&gt;"","CLOSED",(IF(E501="",IF(D501="","Do not type here","Waiting for action plan"),(IF(AND(E501&lt;TODAY(),WB501&lt;&gt;""),"OVERDUE",IF(AND(E501&lt;&gt;"",H501&lt;&gt;""),"OPEN","Do not type here"))))))</f>
        <v>CLOSED</v>
      </c>
      <c r="M501" s="242" t="str">
        <f ca="1">IF(G501="",IF(E501&gt;=TODAY(),"OK","Retard"),IF(E501&lt;G501,"Retard","OK"))</f>
        <v>OK</v>
      </c>
    </row>
    <row r="502" spans="1:13" ht="60" customHeight="1" x14ac:dyDescent="0.25">
      <c r="A502" s="190" t="s">
        <v>408</v>
      </c>
      <c r="B502" s="190" t="s">
        <v>850</v>
      </c>
      <c r="C502" s="117" t="s">
        <v>204</v>
      </c>
      <c r="D502" s="243">
        <v>43950</v>
      </c>
      <c r="E502" s="243">
        <v>44743</v>
      </c>
      <c r="F502" s="234"/>
      <c r="G502" s="243"/>
      <c r="H502" s="181" t="s">
        <v>402</v>
      </c>
      <c r="I502" s="242"/>
      <c r="J502" s="242"/>
      <c r="K502" s="242" t="s">
        <v>402</v>
      </c>
      <c r="L502" s="119" t="str">
        <f ca="1">IF(K502&lt;&gt;"","CLOSED",(IF(E502="",IF(D502="","Do not type here","Waiting for action plan"),(IF(AND(E502&lt;TODAY(),WB502&lt;&gt;""),"OVERDUE",IF(AND(E502&lt;&gt;"",H502&lt;&gt;""),"OPEN","Do not type here"))))))</f>
        <v>CLOSED</v>
      </c>
      <c r="M502" s="242" t="str">
        <f ca="1">IF(G502="",IF(E502&gt;=TODAY(),"OK","Retard"),IF(E502&lt;G502,"Retard","OK"))</f>
        <v>Retard</v>
      </c>
    </row>
    <row r="503" spans="1:13" ht="60" customHeight="1" x14ac:dyDescent="0.25">
      <c r="A503" s="190" t="s">
        <v>408</v>
      </c>
      <c r="B503" s="190" t="s">
        <v>850</v>
      </c>
      <c r="C503" s="117" t="s">
        <v>403</v>
      </c>
      <c r="D503" s="243">
        <v>43950</v>
      </c>
      <c r="E503" s="243">
        <v>44708</v>
      </c>
      <c r="F503" s="234"/>
      <c r="G503" s="243">
        <v>44701</v>
      </c>
      <c r="H503" s="181" t="s">
        <v>402</v>
      </c>
      <c r="I503" s="242" t="s">
        <v>402</v>
      </c>
      <c r="J503" s="242" t="s">
        <v>402</v>
      </c>
      <c r="K503" s="242" t="s">
        <v>402</v>
      </c>
      <c r="L503" s="119" t="str">
        <f ca="1">IF(K503&lt;&gt;"","CLOSED",(IF(E503="",IF(D503="","Do not type here","Waiting for action plan"),(IF(AND(E503&lt;TODAY(),WB503&lt;&gt;""),"OVERDUE",IF(AND(E503&lt;&gt;"",H503&lt;&gt;""),"OPEN","Do not type here"))))))</f>
        <v>CLOSED</v>
      </c>
      <c r="M503" s="242" t="str">
        <f ca="1">IF(G503="",IF(E503&gt;=TODAY(),"OK","Retard"),IF(E503&lt;G503,"Retard","OK"))</f>
        <v>OK</v>
      </c>
    </row>
    <row r="504" spans="1:13" ht="60" customHeight="1" x14ac:dyDescent="0.25">
      <c r="A504" s="190" t="s">
        <v>408</v>
      </c>
      <c r="B504" s="190" t="s">
        <v>851</v>
      </c>
      <c r="C504" s="117" t="s">
        <v>230</v>
      </c>
      <c r="D504" s="243">
        <v>44686</v>
      </c>
      <c r="E504" s="243">
        <v>44686</v>
      </c>
      <c r="F504" s="234"/>
      <c r="G504" s="243">
        <v>44686</v>
      </c>
      <c r="H504" s="181" t="s">
        <v>402</v>
      </c>
      <c r="I504" s="242" t="s">
        <v>402</v>
      </c>
      <c r="J504" s="242" t="s">
        <v>402</v>
      </c>
      <c r="K504" s="242" t="s">
        <v>402</v>
      </c>
      <c r="L504" s="119" t="str">
        <f ca="1">IF(K504&lt;&gt;"","CLOSED",(IF(E504="",IF(D504="","Do not type here","Waiting for action plan"),(IF(AND(E504&lt;TODAY(),WB504&lt;&gt;""),"OVERDUE",IF(AND(E504&lt;&gt;"",H504&lt;&gt;""),"OPEN","Do not type here"))))))</f>
        <v>CLOSED</v>
      </c>
      <c r="M504" s="242" t="str">
        <f ca="1">IF(G504="",IF(E504&gt;=TODAY(),"OK","Retard"),IF(E504&lt;G504,"Retard","OK"))</f>
        <v>OK</v>
      </c>
    </row>
    <row r="505" spans="1:13" ht="60" customHeight="1" x14ac:dyDescent="0.25">
      <c r="A505" s="190" t="s">
        <v>408</v>
      </c>
      <c r="B505" s="190" t="s">
        <v>852</v>
      </c>
      <c r="C505" s="117" t="s">
        <v>403</v>
      </c>
      <c r="D505" s="243">
        <v>44686</v>
      </c>
      <c r="E505" s="243">
        <v>44686</v>
      </c>
      <c r="F505" s="234"/>
      <c r="G505" s="243">
        <v>44686</v>
      </c>
      <c r="H505" s="181" t="s">
        <v>402</v>
      </c>
      <c r="I505" s="242" t="s">
        <v>402</v>
      </c>
      <c r="J505" s="242" t="s">
        <v>402</v>
      </c>
      <c r="K505" s="242" t="s">
        <v>402</v>
      </c>
      <c r="L505" s="119" t="str">
        <f ca="1">IF(K505&lt;&gt;"","CLOSED",(IF(E505="",IF(D505="","Do not type here","Waiting for action plan"),(IF(AND(E505&lt;TODAY(),WB505&lt;&gt;""),"OVERDUE",IF(AND(E505&lt;&gt;"",H505&lt;&gt;""),"OPEN","Do not type here"))))))</f>
        <v>CLOSED</v>
      </c>
      <c r="M505" s="242" t="str">
        <f ca="1">IF(G505="",IF(E505&gt;=TODAY(),"OK","Retard"),IF(E505&lt;G505,"Retard","OK"))</f>
        <v>OK</v>
      </c>
    </row>
    <row r="506" spans="1:13" ht="60" customHeight="1" x14ac:dyDescent="0.25">
      <c r="A506" s="190" t="s">
        <v>408</v>
      </c>
      <c r="B506" s="190" t="s">
        <v>855</v>
      </c>
      <c r="C506" s="117" t="s">
        <v>204</v>
      </c>
      <c r="D506" s="243">
        <v>44683</v>
      </c>
      <c r="E506" s="243">
        <v>44690</v>
      </c>
      <c r="F506" s="234"/>
      <c r="G506" s="243">
        <v>44690</v>
      </c>
      <c r="H506" s="181" t="s">
        <v>402</v>
      </c>
      <c r="I506" s="242" t="s">
        <v>402</v>
      </c>
      <c r="J506" s="242" t="s">
        <v>402</v>
      </c>
      <c r="K506" s="242" t="s">
        <v>402</v>
      </c>
      <c r="L506" s="119" t="str">
        <f ca="1">IF(K506&lt;&gt;"","CLOSED",(IF(E506="",IF(D506="","Do not type here","Waiting for action plan"),(IF(AND(E506&lt;TODAY(),WB506&lt;&gt;""),"OVERDUE",IF(AND(E506&lt;&gt;"",H506&lt;&gt;""),"OPEN","Do not type here"))))))</f>
        <v>CLOSED</v>
      </c>
      <c r="M506" s="242" t="str">
        <f ca="1">IF(G506="",IF(E506&gt;=TODAY(),"OK","Retard"),IF(E506&lt;G506,"Retard","OK"))</f>
        <v>OK</v>
      </c>
    </row>
    <row r="507" spans="1:13" ht="60" customHeight="1" x14ac:dyDescent="0.25">
      <c r="A507" s="190" t="s">
        <v>408</v>
      </c>
      <c r="B507" s="190" t="s">
        <v>853</v>
      </c>
      <c r="C507" s="117" t="s">
        <v>204</v>
      </c>
      <c r="D507" s="243">
        <v>44683</v>
      </c>
      <c r="E507" s="243">
        <v>44690</v>
      </c>
      <c r="F507" s="234"/>
      <c r="G507" s="243">
        <v>44690</v>
      </c>
      <c r="H507" s="181" t="s">
        <v>402</v>
      </c>
      <c r="I507" s="242" t="s">
        <v>402</v>
      </c>
      <c r="J507" s="242" t="s">
        <v>402</v>
      </c>
      <c r="K507" s="242" t="s">
        <v>402</v>
      </c>
      <c r="L507" s="119" t="str">
        <f ca="1">IF(K507&lt;&gt;"","CLOSED",(IF(E507="",IF(D507="","Do not type here","Waiting for action plan"),(IF(AND(E507&lt;TODAY(),WB507&lt;&gt;""),"OVERDUE",IF(AND(E507&lt;&gt;"",H507&lt;&gt;""),"OPEN","Do not type here"))))))</f>
        <v>CLOSED</v>
      </c>
      <c r="M507" s="242" t="str">
        <f ca="1">IF(G507="",IF(E507&gt;=TODAY(),"OK","Retard"),IF(E507&lt;G507,"Retard","OK"))</f>
        <v>OK</v>
      </c>
    </row>
    <row r="508" spans="1:13" ht="60" customHeight="1" x14ac:dyDescent="0.25">
      <c r="A508" s="190" t="s">
        <v>408</v>
      </c>
      <c r="B508" s="190" t="s">
        <v>856</v>
      </c>
      <c r="C508" s="117" t="s">
        <v>204</v>
      </c>
      <c r="D508" s="243">
        <v>44683</v>
      </c>
      <c r="E508" s="243">
        <v>44692</v>
      </c>
      <c r="F508" s="234"/>
      <c r="G508" s="243">
        <v>44692</v>
      </c>
      <c r="H508" s="181" t="s">
        <v>402</v>
      </c>
      <c r="I508" s="242" t="s">
        <v>402</v>
      </c>
      <c r="J508" s="242" t="s">
        <v>402</v>
      </c>
      <c r="K508" s="242" t="s">
        <v>402</v>
      </c>
      <c r="L508" s="119" t="str">
        <f ca="1">IF(K508&lt;&gt;"","CLOSED",(IF(E508="",IF(D508="","Do not type here","Waiting for action plan"),(IF(AND(E508&lt;TODAY(),WB508&lt;&gt;""),"OVERDUE",IF(AND(E508&lt;&gt;"",H508&lt;&gt;""),"OPEN","Do not type here"))))))</f>
        <v>CLOSED</v>
      </c>
      <c r="M508" s="242" t="str">
        <f ca="1">IF(G508="",IF(E508&gt;=TODAY(),"OK","Retard"),IF(E508&lt;G508,"Retard","OK"))</f>
        <v>OK</v>
      </c>
    </row>
    <row r="509" spans="1:13" ht="60" customHeight="1" x14ac:dyDescent="0.25">
      <c r="A509" s="190" t="s">
        <v>408</v>
      </c>
      <c r="B509" s="190" t="s">
        <v>857</v>
      </c>
      <c r="C509" s="117" t="s">
        <v>204</v>
      </c>
      <c r="D509" s="243">
        <v>44683</v>
      </c>
      <c r="E509" s="243">
        <v>44926</v>
      </c>
      <c r="F509" s="234"/>
      <c r="G509" s="243">
        <v>44957</v>
      </c>
      <c r="H509" s="181" t="s">
        <v>402</v>
      </c>
      <c r="I509" s="242" t="s">
        <v>402</v>
      </c>
      <c r="J509" s="242"/>
      <c r="K509" s="242" t="s">
        <v>402</v>
      </c>
      <c r="L509" s="119" t="str">
        <f ca="1">IF(K509&lt;&gt;"","CLOSED",(IF(E509="",IF(D509="","Do not type here","Waiting for action plan"),(IF(AND(E509&lt;TODAY(),WB509&lt;&gt;""),"OVERDUE",IF(AND(E509&lt;&gt;"",H509&lt;&gt;""),"OPEN","Do not type here"))))))</f>
        <v>CLOSED</v>
      </c>
      <c r="M509" s="242" t="str">
        <f ca="1">IF(G509="",IF(E509&gt;=TODAY(),"OK","Retard"),IF(E509&lt;G509,"Retard","OK"))</f>
        <v>Retard</v>
      </c>
    </row>
    <row r="510" spans="1:13" ht="60" customHeight="1" x14ac:dyDescent="0.25">
      <c r="A510" s="190" t="s">
        <v>408</v>
      </c>
      <c r="B510" s="190" t="s">
        <v>854</v>
      </c>
      <c r="C510" s="117" t="s">
        <v>204</v>
      </c>
      <c r="D510" s="243">
        <v>44740</v>
      </c>
      <c r="E510" s="243">
        <v>44864</v>
      </c>
      <c r="F510" s="234"/>
      <c r="G510" s="243">
        <v>44910</v>
      </c>
      <c r="H510" s="181" t="s">
        <v>402</v>
      </c>
      <c r="I510" s="242" t="s">
        <v>402</v>
      </c>
      <c r="J510" s="242"/>
      <c r="K510" s="242" t="s">
        <v>402</v>
      </c>
      <c r="L510" s="119" t="str">
        <f ca="1">IF(K510&lt;&gt;"","CLOSED",(IF(E510="",IF(D510="","Do not type here","Waiting for action plan"),(IF(AND(E510&lt;TODAY(),WB510&lt;&gt;""),"OVERDUE",IF(AND(E510&lt;&gt;"",H510&lt;&gt;""),"OPEN","Do not type here"))))))</f>
        <v>CLOSED</v>
      </c>
      <c r="M510" s="242" t="str">
        <f ca="1">IF(G510="",IF(E510&gt;=TODAY(),"OK","Retard"),IF(E510&lt;G510,"Retard","OK"))</f>
        <v>Retard</v>
      </c>
    </row>
    <row r="511" spans="1:13" ht="60" customHeight="1" x14ac:dyDescent="0.25">
      <c r="A511" s="190" t="s">
        <v>408</v>
      </c>
      <c r="B511" s="190" t="s">
        <v>858</v>
      </c>
      <c r="C511" s="117" t="s">
        <v>204</v>
      </c>
      <c r="D511" s="243">
        <v>44740</v>
      </c>
      <c r="E511" s="243">
        <v>45108</v>
      </c>
      <c r="F511" s="234"/>
      <c r="G511" s="243"/>
      <c r="H511" s="181" t="s">
        <v>402</v>
      </c>
      <c r="I511" s="242"/>
      <c r="J511" s="242"/>
      <c r="K511" s="242"/>
      <c r="L511" s="119" t="str">
        <f ca="1">IF(K511&lt;&gt;"","CLOSED",(IF(E511="",IF(D511="","Do not type here","Waiting for action plan"),(IF(AND(E511&lt;TODAY(),WB511&lt;&gt;""),"OVERDUE",IF(AND(E511&lt;&gt;"",H511&lt;&gt;""),"OPEN","Do not type here"))))))</f>
        <v>OPEN</v>
      </c>
      <c r="M511" s="242" t="str">
        <f ca="1">IF(G511="",IF(E511&gt;=TODAY(),"OK","Retard"),IF(E511&lt;G511,"Retard","OK"))</f>
        <v>Retard</v>
      </c>
    </row>
    <row r="512" spans="1:13" ht="60" customHeight="1" x14ac:dyDescent="0.25">
      <c r="A512" s="190" t="s">
        <v>408</v>
      </c>
      <c r="B512" s="190" t="s">
        <v>859</v>
      </c>
      <c r="C512" s="117" t="s">
        <v>403</v>
      </c>
      <c r="D512" s="243">
        <v>44714</v>
      </c>
      <c r="E512" s="243">
        <v>44750</v>
      </c>
      <c r="F512" s="234"/>
      <c r="G512" s="243"/>
      <c r="H512" s="181" t="s">
        <v>402</v>
      </c>
      <c r="I512" s="242" t="s">
        <v>402</v>
      </c>
      <c r="J512" s="242" t="s">
        <v>402</v>
      </c>
      <c r="K512" s="242" t="s">
        <v>402</v>
      </c>
      <c r="L512" s="119" t="str">
        <f ca="1">IF(K512&lt;&gt;"","CLOSED",(IF(E512="",IF(D512="","Do not type here","Waiting for action plan"),(IF(AND(E512&lt;TODAY(),WB512&lt;&gt;""),"OVERDUE",IF(AND(E512&lt;&gt;"",H512&lt;&gt;""),"OPEN","Do not type here"))))))</f>
        <v>CLOSED</v>
      </c>
      <c r="M512" s="242" t="str">
        <f ca="1">IF(G512="",IF(E512&gt;=TODAY(),"OK","Retard"),IF(E512&lt;G512,"Retard","OK"))</f>
        <v>Retard</v>
      </c>
    </row>
    <row r="513" spans="1:13" ht="60" customHeight="1" x14ac:dyDescent="0.25">
      <c r="A513" s="190" t="s">
        <v>408</v>
      </c>
      <c r="B513" s="190" t="s">
        <v>860</v>
      </c>
      <c r="C513" s="117" t="s">
        <v>403</v>
      </c>
      <c r="D513" s="243">
        <v>44764</v>
      </c>
      <c r="E513" s="243">
        <v>44834</v>
      </c>
      <c r="F513" s="234"/>
      <c r="G513" s="243"/>
      <c r="H513" s="181" t="s">
        <v>402</v>
      </c>
      <c r="I513" s="242" t="s">
        <v>402</v>
      </c>
      <c r="J513" s="242" t="s">
        <v>402</v>
      </c>
      <c r="K513" s="242" t="s">
        <v>402</v>
      </c>
      <c r="L513" s="119" t="str">
        <f ca="1">IF(K513&lt;&gt;"","CLOSED",(IF(E513="",IF(D513="","Do not type here","Waiting for action plan"),(IF(AND(E513&lt;TODAY(),WB513&lt;&gt;""),"OVERDUE",IF(AND(E513&lt;&gt;"",H513&lt;&gt;""),"OPEN","Do not type here"))))))</f>
        <v>CLOSED</v>
      </c>
      <c r="M513" s="242" t="str">
        <f ca="1">IF(G513="",IF(E513&gt;=TODAY(),"OK","Retard"),IF(E513&lt;G513,"Retard","OK"))</f>
        <v>Retard</v>
      </c>
    </row>
    <row r="514" spans="1:13" ht="60" customHeight="1" x14ac:dyDescent="0.25">
      <c r="A514" s="190" t="s">
        <v>408</v>
      </c>
      <c r="B514" s="190" t="s">
        <v>860</v>
      </c>
      <c r="C514" s="117" t="s">
        <v>403</v>
      </c>
      <c r="D514" s="243">
        <v>44764</v>
      </c>
      <c r="E514" s="243">
        <v>44834</v>
      </c>
      <c r="F514" s="234"/>
      <c r="G514" s="243"/>
      <c r="H514" s="181" t="s">
        <v>402</v>
      </c>
      <c r="I514" s="242" t="s">
        <v>402</v>
      </c>
      <c r="J514" s="242"/>
      <c r="K514" s="242" t="s">
        <v>402</v>
      </c>
      <c r="L514" s="119" t="str">
        <f ca="1">IF(K514&lt;&gt;"","CLOSED",(IF(E514="",IF(D514="","Do not type here","Waiting for action plan"),(IF(AND(E514&lt;TODAY(),WB514&lt;&gt;""),"OVERDUE",IF(AND(E514&lt;&gt;"",H514&lt;&gt;""),"OPEN","Do not type here"))))))</f>
        <v>CLOSED</v>
      </c>
      <c r="M514" s="242" t="str">
        <f ca="1">IF(G514="",IF(E514&gt;=TODAY(),"OK","Retard"),IF(E514&lt;G514,"Retard","OK"))</f>
        <v>Retard</v>
      </c>
    </row>
    <row r="515" spans="1:13" ht="60" customHeight="1" x14ac:dyDescent="0.25">
      <c r="A515" s="190" t="s">
        <v>408</v>
      </c>
      <c r="B515" s="190" t="s">
        <v>861</v>
      </c>
      <c r="C515" s="117" t="s">
        <v>204</v>
      </c>
      <c r="D515" s="243">
        <v>44764</v>
      </c>
      <c r="E515" s="243">
        <v>44926</v>
      </c>
      <c r="F515" s="234"/>
      <c r="G515" s="243"/>
      <c r="H515" s="181" t="s">
        <v>402</v>
      </c>
      <c r="I515" s="242" t="s">
        <v>402</v>
      </c>
      <c r="J515" s="242"/>
      <c r="K515" s="242" t="s">
        <v>402</v>
      </c>
      <c r="L515" s="119" t="str">
        <f ca="1">IF(K515&lt;&gt;"","CLOSED",(IF(E515="",IF(D515="","Do not type here","Waiting for action plan"),(IF(AND(E515&lt;TODAY(),WB515&lt;&gt;""),"OVERDUE",IF(AND(E515&lt;&gt;"",H515&lt;&gt;""),"OPEN","Do not type here"))))))</f>
        <v>CLOSED</v>
      </c>
      <c r="M515" s="242" t="str">
        <f ca="1">IF(G515="",IF(E515&gt;=TODAY(),"OK","Retard"),IF(E515&lt;G515,"Retard","OK"))</f>
        <v>Retard</v>
      </c>
    </row>
    <row r="516" spans="1:13" ht="60" customHeight="1" x14ac:dyDescent="0.25">
      <c r="A516" s="190" t="s">
        <v>408</v>
      </c>
      <c r="B516" s="190" t="s">
        <v>862</v>
      </c>
      <c r="C516" s="117" t="s">
        <v>204</v>
      </c>
      <c r="D516" s="243">
        <v>44764</v>
      </c>
      <c r="E516" s="243">
        <v>44715</v>
      </c>
      <c r="F516" s="234"/>
      <c r="G516" s="243">
        <v>44715</v>
      </c>
      <c r="H516" s="181" t="s">
        <v>402</v>
      </c>
      <c r="I516" s="242" t="s">
        <v>402</v>
      </c>
      <c r="J516" s="242" t="s">
        <v>402</v>
      </c>
      <c r="K516" s="242" t="s">
        <v>402</v>
      </c>
      <c r="L516" s="119" t="str">
        <f ca="1">IF(K516&lt;&gt;"","CLOSED",(IF(E516="",IF(D516="","Do not type here","Waiting for action plan"),(IF(AND(E516&lt;TODAY(),WB516&lt;&gt;""),"OVERDUE",IF(AND(E516&lt;&gt;"",H516&lt;&gt;""),"OPEN","Do not type here"))))))</f>
        <v>CLOSED</v>
      </c>
      <c r="M516" s="242" t="str">
        <f ca="1">IF(G516="",IF(E516&gt;=TODAY(),"OK","Retard"),IF(E516&lt;G516,"Retard","OK"))</f>
        <v>OK</v>
      </c>
    </row>
    <row r="517" spans="1:13" ht="60" customHeight="1" x14ac:dyDescent="0.25">
      <c r="A517" s="190" t="s">
        <v>408</v>
      </c>
      <c r="B517" s="190" t="s">
        <v>864</v>
      </c>
      <c r="C517" s="117" t="s">
        <v>204</v>
      </c>
      <c r="D517" s="243">
        <v>44764</v>
      </c>
      <c r="E517" s="243">
        <v>44715</v>
      </c>
      <c r="F517" s="234"/>
      <c r="G517" s="243">
        <v>44715</v>
      </c>
      <c r="H517" s="181" t="s">
        <v>402</v>
      </c>
      <c r="I517" s="242" t="s">
        <v>402</v>
      </c>
      <c r="J517" s="242" t="s">
        <v>402</v>
      </c>
      <c r="K517" s="242" t="s">
        <v>402</v>
      </c>
      <c r="L517" s="119" t="str">
        <f ca="1">IF(K517&lt;&gt;"","CLOSED",(IF(E517="",IF(D517="","Do not type here","Waiting for action plan"),(IF(AND(E517&lt;TODAY(),WB517&lt;&gt;""),"OVERDUE",IF(AND(E517&lt;&gt;"",H517&lt;&gt;""),"OPEN","Do not type here"))))))</f>
        <v>CLOSED</v>
      </c>
      <c r="M517" s="242" t="str">
        <f ca="1">IF(G517="",IF(E517&gt;=TODAY(),"OK","Retard"),IF(E517&lt;G517,"Retard","OK"))</f>
        <v>OK</v>
      </c>
    </row>
    <row r="518" spans="1:13" ht="60" customHeight="1" x14ac:dyDescent="0.25">
      <c r="A518" s="190" t="s">
        <v>408</v>
      </c>
      <c r="B518" s="190" t="s">
        <v>863</v>
      </c>
      <c r="C518" s="117" t="s">
        <v>204</v>
      </c>
      <c r="D518" s="243">
        <v>44764</v>
      </c>
      <c r="E518" s="243">
        <v>44722</v>
      </c>
      <c r="F518" s="234"/>
      <c r="G518" s="243">
        <v>44722</v>
      </c>
      <c r="H518" s="181" t="s">
        <v>402</v>
      </c>
      <c r="I518" s="242" t="s">
        <v>402</v>
      </c>
      <c r="J518" s="242" t="s">
        <v>402</v>
      </c>
      <c r="K518" s="242" t="s">
        <v>402</v>
      </c>
      <c r="L518" s="119" t="str">
        <f ca="1">IF(K518&lt;&gt;"","CLOSED",(IF(E518="",IF(D518="","Do not type here","Waiting for action plan"),(IF(AND(E518&lt;TODAY(),WB518&lt;&gt;""),"OVERDUE",IF(AND(E518&lt;&gt;"",H518&lt;&gt;""),"OPEN","Do not type here"))))))</f>
        <v>CLOSED</v>
      </c>
      <c r="M518" s="242" t="str">
        <f ca="1">IF(G518="",IF(E518&gt;=TODAY(),"OK","Retard"),IF(E518&lt;G518,"Retard","OK"))</f>
        <v>OK</v>
      </c>
    </row>
    <row r="519" spans="1:13" ht="60" customHeight="1" x14ac:dyDescent="0.25">
      <c r="A519" s="190" t="s">
        <v>408</v>
      </c>
      <c r="B519" s="190" t="s">
        <v>873</v>
      </c>
      <c r="C519" s="190" t="s">
        <v>204</v>
      </c>
      <c r="D519" s="243">
        <v>44858</v>
      </c>
      <c r="E519" s="243">
        <v>44869</v>
      </c>
      <c r="F519" s="234"/>
      <c r="G519" s="243">
        <v>44957</v>
      </c>
      <c r="H519" s="181" t="s">
        <v>402</v>
      </c>
      <c r="I519" s="242" t="s">
        <v>402</v>
      </c>
      <c r="J519" s="242"/>
      <c r="K519" s="242" t="s">
        <v>402</v>
      </c>
      <c r="L519" s="119" t="str">
        <f ca="1">IF(K519&lt;&gt;"","CLOSED",(IF(E519="",IF(D519="","Do not type here","Waiting for action plan"),(IF(AND(E519&lt;TODAY(),WB519&lt;&gt;""),"OVERDUE",IF(AND(E519&lt;&gt;"",H519&lt;&gt;""),"OPEN","Do not type here"))))))</f>
        <v>CLOSED</v>
      </c>
      <c r="M519" s="242" t="str">
        <f ca="1">IF(G519="",IF(E519&gt;=TODAY(),"OK","Retard"),IF(E519&lt;G519,"Retard","OK"))</f>
        <v>Retard</v>
      </c>
    </row>
    <row r="520" spans="1:13" ht="60" customHeight="1" x14ac:dyDescent="0.25">
      <c r="A520" s="190" t="s">
        <v>408</v>
      </c>
      <c r="B520" s="190" t="s">
        <v>874</v>
      </c>
      <c r="C520" s="117" t="s">
        <v>204</v>
      </c>
      <c r="D520" s="181">
        <v>44900</v>
      </c>
      <c r="E520" s="203">
        <v>44985</v>
      </c>
      <c r="F520" s="242"/>
      <c r="G520" s="242"/>
      <c r="H520" s="181" t="s">
        <v>402</v>
      </c>
      <c r="I520" s="242"/>
      <c r="J520" s="242"/>
      <c r="K520" s="242" t="s">
        <v>402</v>
      </c>
      <c r="L520" s="119" t="str">
        <f ca="1">IF(K520&lt;&gt;"","CLOSED",(IF(E520="",IF(D520="","Do not type here","Waiting for action plan"),(IF(AND(E520&lt;TODAY(),WB520&lt;&gt;""),"OVERDUE",IF(AND(E520&lt;&gt;"",H520&lt;&gt;""),"OPEN","Do not type here"))))))</f>
        <v>CLOSED</v>
      </c>
      <c r="M520" s="242" t="str">
        <f ca="1">IF(G520="",IF(E520&gt;=TODAY(),"OK","Retard"),IF(E520&lt;G520,"Retard","OK"))</f>
        <v>Retard</v>
      </c>
    </row>
    <row r="521" spans="1:13" ht="60" customHeight="1" x14ac:dyDescent="0.25">
      <c r="A521" s="190" t="s">
        <v>408</v>
      </c>
      <c r="B521" s="190" t="s">
        <v>875</v>
      </c>
      <c r="C521" s="190" t="s">
        <v>204</v>
      </c>
      <c r="D521" s="120">
        <v>44900</v>
      </c>
      <c r="E521" s="120">
        <v>44729</v>
      </c>
      <c r="F521" s="120"/>
      <c r="G521" s="120"/>
      <c r="H521" s="118" t="s">
        <v>402</v>
      </c>
      <c r="I521" s="118"/>
      <c r="J521" s="118"/>
      <c r="K521" s="118" t="s">
        <v>402</v>
      </c>
      <c r="L521" s="119" t="str">
        <f ca="1">IF(K521&lt;&gt;"","CLOSED",(IF(E521="",IF(D521="","Do not type here","Waiting for action plan"),(IF(AND(E521&lt;TODAY(),WB521&lt;&gt;""),"OVERDUE",IF(AND(E521&lt;&gt;"",H521&lt;&gt;""),"OPEN","Do not type here"))))))</f>
        <v>CLOSED</v>
      </c>
      <c r="M521" s="242" t="str">
        <f ca="1">IF(G521="",IF(E521&gt;=TODAY(),"OK","Retard"),IF(E521&lt;G521,"Retard","OK"))</f>
        <v>Retard</v>
      </c>
    </row>
    <row r="522" spans="1:13" ht="60" customHeight="1" x14ac:dyDescent="0.25">
      <c r="A522" s="190" t="s">
        <v>408</v>
      </c>
      <c r="B522" s="190" t="s">
        <v>876</v>
      </c>
      <c r="C522" s="190" t="s">
        <v>204</v>
      </c>
      <c r="D522" s="120">
        <v>44881</v>
      </c>
      <c r="E522" s="120">
        <v>45016</v>
      </c>
      <c r="F522" s="120"/>
      <c r="G522" s="120"/>
      <c r="H522" s="118" t="s">
        <v>402</v>
      </c>
      <c r="I522" s="118" t="s">
        <v>189</v>
      </c>
      <c r="J522" s="118"/>
      <c r="K522" s="118"/>
      <c r="L522" s="119" t="str">
        <f ca="1">IF(K522&lt;&gt;"","CLOSED",(IF(E522="",IF(D522="","Do not type here","Waiting for action plan"),(IF(AND(E522&lt;TODAY(),WB522&lt;&gt;""),"OVERDUE",IF(AND(E522&lt;&gt;"",H522&lt;&gt;""),"OPEN","Do not type here"))))))</f>
        <v>OPEN</v>
      </c>
      <c r="M522" s="242" t="str">
        <f ca="1">IF(G522="",IF(E522&gt;=TODAY(),"OK","Retard"),IF(E522&lt;G522,"Retard","OK"))</f>
        <v>Retard</v>
      </c>
    </row>
    <row r="523" spans="1:13" ht="60" customHeight="1" x14ac:dyDescent="0.25">
      <c r="A523" s="190" t="s">
        <v>408</v>
      </c>
      <c r="B523" s="190" t="s">
        <v>877</v>
      </c>
      <c r="C523" s="117" t="s">
        <v>204</v>
      </c>
      <c r="D523" s="243">
        <v>44817</v>
      </c>
      <c r="E523" s="120">
        <v>44849</v>
      </c>
      <c r="F523" s="120"/>
      <c r="G523" s="120">
        <v>44817</v>
      </c>
      <c r="H523" s="181" t="s">
        <v>402</v>
      </c>
      <c r="I523" s="242" t="s">
        <v>402</v>
      </c>
      <c r="J523" s="242" t="s">
        <v>402</v>
      </c>
      <c r="K523" s="242" t="s">
        <v>402</v>
      </c>
      <c r="L523" s="119" t="str">
        <f ca="1">IF(K523&lt;&gt;"","CLOSED",(IF(E523="",IF(D523="","Do not type here","Waiting for action plan"),(IF(AND(E523&lt;TODAY(),WB523&lt;&gt;""),"OVERDUE",IF(AND(E523&lt;&gt;"",H523&lt;&gt;""),"OPEN","Do not type here"))))))</f>
        <v>CLOSED</v>
      </c>
      <c r="M523" s="242" t="str">
        <f ca="1">IF(G523="",IF(E523&gt;=TODAY(),"OK","Retard"),IF(E523&lt;G523,"Retard","OK"))</f>
        <v>OK</v>
      </c>
    </row>
    <row r="524" spans="1:13" ht="60" customHeight="1" x14ac:dyDescent="0.25">
      <c r="A524" s="190" t="s">
        <v>408</v>
      </c>
      <c r="B524" s="190" t="s">
        <v>878</v>
      </c>
      <c r="C524" s="117" t="s">
        <v>789</v>
      </c>
      <c r="D524" s="243">
        <v>44817</v>
      </c>
      <c r="E524" s="120">
        <v>44834</v>
      </c>
      <c r="F524" s="120"/>
      <c r="G524" s="120">
        <v>44943</v>
      </c>
      <c r="H524" s="181" t="s">
        <v>402</v>
      </c>
      <c r="I524" s="242" t="s">
        <v>402</v>
      </c>
      <c r="J524" s="242" t="s">
        <v>402</v>
      </c>
      <c r="K524" s="242" t="s">
        <v>402</v>
      </c>
      <c r="L524" s="119" t="str">
        <f ca="1">IF(K524&lt;&gt;"","CLOSED",(IF(E524="",IF(D524="","Do not type here","Waiting for action plan"),(IF(AND(E524&lt;TODAY(),WB524&lt;&gt;""),"OVERDUE",IF(AND(E524&lt;&gt;"",H524&lt;&gt;""),"OPEN","Do not type here"))))))</f>
        <v>CLOSED</v>
      </c>
      <c r="M524" s="242" t="str">
        <f ca="1">IF(G524="",IF(E524&gt;=TODAY(),"OK","Retard"),IF(E524&lt;G524,"Retard","OK"))</f>
        <v>Retard</v>
      </c>
    </row>
    <row r="525" spans="1:13" ht="60" customHeight="1" x14ac:dyDescent="0.25">
      <c r="A525" s="190" t="s">
        <v>407</v>
      </c>
      <c r="B525" s="190" t="s">
        <v>885</v>
      </c>
      <c r="C525" s="117" t="s">
        <v>204</v>
      </c>
      <c r="D525" s="181">
        <v>44949</v>
      </c>
      <c r="E525" s="181">
        <v>45200</v>
      </c>
      <c r="F525" s="120">
        <v>45005</v>
      </c>
      <c r="G525" s="203"/>
      <c r="H525" s="181" t="s">
        <v>402</v>
      </c>
      <c r="I525" s="242"/>
      <c r="J525" s="242"/>
      <c r="K525" s="242"/>
      <c r="L525" s="119" t="str">
        <f ca="1">IF(K525&lt;&gt;"","CLOSED",(IF(E525="",IF(D525="","Do not type here","Waiting for action plan"),(IF(AND(E525&lt;TODAY(),WB525&lt;&gt;""),"OVERDUE",IF(AND(E525&lt;&gt;"",H525&lt;&gt;""),"OPEN","Do not type here"))))))</f>
        <v>OPEN</v>
      </c>
      <c r="M525" s="242" t="str">
        <f ca="1">IF(G525="",IF(E525&gt;=TODAY(),"OK","Retard"),IF(E525&lt;G525,"Retard","OK"))</f>
        <v>OK</v>
      </c>
    </row>
    <row r="526" spans="1:13" ht="60" customHeight="1" x14ac:dyDescent="0.25">
      <c r="A526" s="190" t="s">
        <v>407</v>
      </c>
      <c r="B526" s="190" t="s">
        <v>886</v>
      </c>
      <c r="C526" s="117" t="s">
        <v>204</v>
      </c>
      <c r="D526" s="181">
        <v>44949</v>
      </c>
      <c r="E526" s="181">
        <v>45291</v>
      </c>
      <c r="F526" s="120">
        <v>45005</v>
      </c>
      <c r="G526" s="203"/>
      <c r="H526" s="181" t="s">
        <v>402</v>
      </c>
      <c r="I526" s="242"/>
      <c r="J526" s="242"/>
      <c r="K526" s="242"/>
      <c r="L526" s="119" t="str">
        <f ca="1">IF(K526&lt;&gt;"","CLOSED",(IF(E526="",IF(D526="","Do not type here","Waiting for action plan"),(IF(AND(E526&lt;TODAY(),WB526&lt;&gt;""),"OVERDUE",IF(AND(E526&lt;&gt;"",H526&lt;&gt;""),"OPEN","Do not type here"))))))</f>
        <v>OPEN</v>
      </c>
      <c r="M526" s="242" t="str">
        <f ca="1">IF(G526="",IF(E526&gt;=TODAY(),"OK","Retard"),IF(E526&lt;G526,"Retard","OK"))</f>
        <v>OK</v>
      </c>
    </row>
    <row r="527" spans="1:13" ht="60" customHeight="1" x14ac:dyDescent="0.25">
      <c r="A527" s="190" t="s">
        <v>407</v>
      </c>
      <c r="B527" s="190" t="s">
        <v>887</v>
      </c>
      <c r="C527" s="117" t="s">
        <v>204</v>
      </c>
      <c r="D527" s="181">
        <v>44949</v>
      </c>
      <c r="E527" s="120">
        <v>45170</v>
      </c>
      <c r="F527" s="120">
        <v>45005</v>
      </c>
      <c r="G527" s="120"/>
      <c r="H527" s="181" t="s">
        <v>402</v>
      </c>
      <c r="I527" s="242"/>
      <c r="J527" s="242"/>
      <c r="K527" s="242"/>
      <c r="L527" s="119" t="str">
        <f ca="1">IF(K527&lt;&gt;"","CLOSED",(IF(E527="",IF(D527="","Do not type here","Waiting for action plan"),(IF(AND(E527&lt;TODAY(),WB527&lt;&gt;""),"OVERDUE",IF(AND(E527&lt;&gt;"",H527&lt;&gt;""),"OPEN","Do not type here"))))))</f>
        <v>OPEN</v>
      </c>
      <c r="M527" s="242" t="str">
        <f ca="1">IF(G527="",IF(E527&gt;=TODAY(),"OK","Retard"),IF(E527&lt;G527,"Retard","OK"))</f>
        <v>OK</v>
      </c>
    </row>
    <row r="528" spans="1:13" ht="60" customHeight="1" x14ac:dyDescent="0.25">
      <c r="A528" s="190" t="s">
        <v>407</v>
      </c>
      <c r="B528" s="190" t="s">
        <v>883</v>
      </c>
      <c r="C528" s="117" t="s">
        <v>403</v>
      </c>
      <c r="D528" s="181">
        <v>44949</v>
      </c>
      <c r="E528" s="120">
        <v>45110</v>
      </c>
      <c r="F528" s="120">
        <v>45243</v>
      </c>
      <c r="G528" s="120">
        <v>45110</v>
      </c>
      <c r="H528" s="181" t="s">
        <v>402</v>
      </c>
      <c r="I528" s="117" t="s">
        <v>402</v>
      </c>
      <c r="J528" s="117" t="s">
        <v>402</v>
      </c>
      <c r="K528" s="117" t="s">
        <v>402</v>
      </c>
      <c r="L528" s="119" t="str">
        <f ca="1">IF(K528&lt;&gt;"","CLOSED",(IF(E528="",IF(D528="","Do not type here","Waiting for action plan"),(IF(AND(E528&lt;TODAY(),WB528&lt;&gt;""),"OVERDUE",IF(AND(E528&lt;&gt;"",H528&lt;&gt;""),"OPEN","Do not type here"))))))</f>
        <v>CLOSED</v>
      </c>
      <c r="M528" s="242" t="str">
        <f ca="1">IF(G528="",IF(E528&gt;=TODAY(),"OK","Retard"),IF(E528&lt;G528,"Retard","OK"))</f>
        <v>OK</v>
      </c>
    </row>
    <row r="529" spans="1:13" ht="60" customHeight="1" x14ac:dyDescent="0.25">
      <c r="A529" s="190" t="s">
        <v>407</v>
      </c>
      <c r="B529" s="190" t="s">
        <v>805</v>
      </c>
      <c r="C529" s="117" t="s">
        <v>403</v>
      </c>
      <c r="D529" s="181">
        <v>44949</v>
      </c>
      <c r="E529" s="120">
        <v>45243</v>
      </c>
      <c r="F529" s="120">
        <v>45243</v>
      </c>
      <c r="G529" s="120"/>
      <c r="H529" s="181" t="s">
        <v>189</v>
      </c>
      <c r="I529" s="117"/>
      <c r="J529" s="117"/>
      <c r="K529" s="117"/>
      <c r="L529" s="119" t="str">
        <f ca="1">IF(K529&lt;&gt;"","CLOSED",(IF(E529="",IF(D529="","Do not type here","Waiting for action plan"),(IF(AND(E529&lt;TODAY(),WB529&lt;&gt;""),"OVERDUE",IF(AND(E529&lt;&gt;"",H529&lt;&gt;""),"OPEN","Do not type here"))))))</f>
        <v>OPEN</v>
      </c>
      <c r="M529" s="242" t="str">
        <f ca="1">IF(G529="",IF(E529&gt;=TODAY(),"OK","Retard"),IF(E529&lt;G529,"Retard","OK"))</f>
        <v>OK</v>
      </c>
    </row>
    <row r="530" spans="1:13" ht="60" customHeight="1" x14ac:dyDescent="0.25">
      <c r="A530" s="190" t="s">
        <v>407</v>
      </c>
      <c r="B530" s="190" t="s">
        <v>806</v>
      </c>
      <c r="C530" s="117" t="s">
        <v>403</v>
      </c>
      <c r="D530" s="181">
        <v>44949</v>
      </c>
      <c r="E530" s="120">
        <v>45243</v>
      </c>
      <c r="F530" s="120">
        <v>45243</v>
      </c>
      <c r="G530" s="120">
        <v>44992</v>
      </c>
      <c r="H530" s="181" t="s">
        <v>402</v>
      </c>
      <c r="I530" s="117" t="s">
        <v>402</v>
      </c>
      <c r="J530" s="117" t="s">
        <v>402</v>
      </c>
      <c r="K530" s="117" t="s">
        <v>402</v>
      </c>
      <c r="L530" s="119" t="str">
        <f ca="1">IF(K530&lt;&gt;"","CLOSED",(IF(E530="",IF(D530="","Do not type here","Waiting for action plan"),(IF(AND(E530&lt;TODAY(),WB530&lt;&gt;""),"OVERDUE",IF(AND(E530&lt;&gt;"",H530&lt;&gt;""),"OPEN","Do not type here"))))))</f>
        <v>CLOSED</v>
      </c>
      <c r="M530" s="242" t="str">
        <f ca="1">IF(G530="",IF(E530&gt;=TODAY(),"OK","Retard"),IF(E530&lt;G530,"Retard","OK"))</f>
        <v>OK</v>
      </c>
    </row>
    <row r="531" spans="1:13" ht="60" customHeight="1" x14ac:dyDescent="0.25">
      <c r="A531" s="190" t="s">
        <v>407</v>
      </c>
      <c r="B531" s="190" t="s">
        <v>893</v>
      </c>
      <c r="C531" s="117" t="s">
        <v>403</v>
      </c>
      <c r="D531" s="181">
        <v>44956</v>
      </c>
      <c r="E531" s="120">
        <v>45170</v>
      </c>
      <c r="F531" s="120">
        <v>45243</v>
      </c>
      <c r="G531" s="120"/>
      <c r="H531" s="181" t="s">
        <v>189</v>
      </c>
      <c r="I531" s="117" t="s">
        <v>189</v>
      </c>
      <c r="J531" s="117"/>
      <c r="K531" s="117"/>
      <c r="L531" s="119" t="str">
        <f ca="1">IF(K531&lt;&gt;"","CLOSED",(IF(E531="",IF(D531="","Do not type here","Waiting for action plan"),(IF(AND(E531&lt;TODAY(),WB531&lt;&gt;""),"OVERDUE",IF(AND(E531&lt;&gt;"",H531&lt;&gt;""),"OPEN","Do not type here"))))))</f>
        <v>OPEN</v>
      </c>
      <c r="M531" s="242" t="str">
        <f ca="1">IF(G531="",IF(E531&gt;=TODAY(),"OK","Retard"),IF(E531&lt;G531,"Retard","OK"))</f>
        <v>OK</v>
      </c>
    </row>
    <row r="532" spans="1:13" ht="60" customHeight="1" x14ac:dyDescent="0.25">
      <c r="A532" s="190" t="s">
        <v>407</v>
      </c>
      <c r="B532" s="190" t="s">
        <v>894</v>
      </c>
      <c r="C532" s="117" t="s">
        <v>403</v>
      </c>
      <c r="D532" s="181">
        <v>44956</v>
      </c>
      <c r="E532" s="120">
        <v>45017</v>
      </c>
      <c r="F532" s="120">
        <v>45243</v>
      </c>
      <c r="G532" s="120"/>
      <c r="H532" s="181" t="s">
        <v>402</v>
      </c>
      <c r="I532" s="117" t="s">
        <v>189</v>
      </c>
      <c r="J532" s="117" t="s">
        <v>189</v>
      </c>
      <c r="K532" s="117" t="s">
        <v>189</v>
      </c>
      <c r="L532" s="119" t="str">
        <f ca="1">IF(K532&lt;&gt;"","CLOSED",(IF(E532="",IF(D532="","Do not type here","Waiting for action plan"),(IF(AND(E532&lt;TODAY(),WB532&lt;&gt;""),"OVERDUE",IF(AND(E532&lt;&gt;"",H532&lt;&gt;""),"OPEN","Do not type here"))))))</f>
        <v>CLOSED</v>
      </c>
      <c r="M532" s="242" t="str">
        <f ca="1">IF(G532="",IF(E532&gt;=TODAY(),"OK","Retard"),IF(E532&lt;G532,"Retard","OK"))</f>
        <v>Retard</v>
      </c>
    </row>
    <row r="533" spans="1:13" ht="60" customHeight="1" x14ac:dyDescent="0.25">
      <c r="A533" s="190" t="s">
        <v>407</v>
      </c>
      <c r="B533" s="190" t="s">
        <v>867</v>
      </c>
      <c r="C533" s="117" t="s">
        <v>403</v>
      </c>
      <c r="D533" s="181">
        <v>44949</v>
      </c>
      <c r="E533" s="120">
        <v>45243</v>
      </c>
      <c r="F533" s="120">
        <v>45243</v>
      </c>
      <c r="G533" s="120">
        <v>44950</v>
      </c>
      <c r="H533" s="181" t="s">
        <v>402</v>
      </c>
      <c r="I533" s="117" t="s">
        <v>402</v>
      </c>
      <c r="J533" s="117" t="s">
        <v>402</v>
      </c>
      <c r="K533" s="117" t="s">
        <v>402</v>
      </c>
      <c r="L533" s="119" t="str">
        <f ca="1">IF(K533&lt;&gt;"","CLOSED",(IF(E533="",IF(D533="","Do not type here","Waiting for action plan"),(IF(AND(E533&lt;TODAY(),WB533&lt;&gt;""),"OVERDUE",IF(AND(E533&lt;&gt;"",H533&lt;&gt;""),"OPEN","Do not type here"))))))</f>
        <v>CLOSED</v>
      </c>
      <c r="M533" s="242" t="str">
        <f ca="1">IF(G533="",IF(E533&gt;=TODAY(),"OK","Retard"),IF(E533&lt;G533,"Retard","OK"))</f>
        <v>OK</v>
      </c>
    </row>
    <row r="534" spans="1:13" ht="60" customHeight="1" x14ac:dyDescent="0.25">
      <c r="A534" s="190" t="s">
        <v>407</v>
      </c>
      <c r="B534" s="190" t="s">
        <v>868</v>
      </c>
      <c r="C534" s="117" t="s">
        <v>403</v>
      </c>
      <c r="D534" s="181">
        <v>44949</v>
      </c>
      <c r="E534" s="120">
        <v>45009</v>
      </c>
      <c r="F534" s="120">
        <v>45243</v>
      </c>
      <c r="G534" s="120">
        <v>45054</v>
      </c>
      <c r="H534" s="181" t="s">
        <v>189</v>
      </c>
      <c r="I534" s="117" t="s">
        <v>189</v>
      </c>
      <c r="J534" s="117" t="s">
        <v>189</v>
      </c>
      <c r="K534" s="117" t="s">
        <v>189</v>
      </c>
      <c r="L534" s="119" t="str">
        <f ca="1">IF(K534&lt;&gt;"","CLOSED",(IF(E534="",IF(D534="","Do not type here","Waiting for action plan"),(IF(AND(E534&lt;TODAY(),WB534&lt;&gt;""),"OVERDUE",IF(AND(E534&lt;&gt;"",H534&lt;&gt;""),"OPEN","Do not type here"))))))</f>
        <v>CLOSED</v>
      </c>
      <c r="M534" s="242" t="str">
        <f ca="1">IF(G534="",IF(E534&gt;=TODAY(),"OK","Retard"),IF(E534&lt;G534,"Retard","OK"))</f>
        <v>Retard</v>
      </c>
    </row>
    <row r="535" spans="1:13" ht="60" customHeight="1" x14ac:dyDescent="0.25">
      <c r="A535" s="190" t="s">
        <v>407</v>
      </c>
      <c r="B535" s="190" t="s">
        <v>869</v>
      </c>
      <c r="C535" s="117" t="s">
        <v>403</v>
      </c>
      <c r="D535" s="181">
        <v>44949</v>
      </c>
      <c r="E535" s="118">
        <v>45016</v>
      </c>
      <c r="F535" s="120">
        <v>45243</v>
      </c>
      <c r="G535" s="120"/>
      <c r="H535" s="181" t="s">
        <v>189</v>
      </c>
      <c r="I535" s="117" t="s">
        <v>402</v>
      </c>
      <c r="J535" s="117" t="s">
        <v>402</v>
      </c>
      <c r="K535" s="117" t="s">
        <v>402</v>
      </c>
      <c r="L535" s="119" t="str">
        <f ca="1">IF(K535&lt;&gt;"","CLOSED",(IF(E535="",IF(D535="","Do not type here","Waiting for action plan"),(IF(AND(E535&lt;TODAY(),WB535&lt;&gt;""),"OVERDUE",IF(AND(E535&lt;&gt;"",H535&lt;&gt;""),"OPEN","Do not type here"))))))</f>
        <v>CLOSED</v>
      </c>
      <c r="M535" s="242" t="str">
        <f ca="1">IF(G535="",IF(E535&gt;=TODAY(),"OK","Retard"),IF(E535&lt;G535,"Retard","OK"))</f>
        <v>Retard</v>
      </c>
    </row>
    <row r="536" spans="1:13" ht="60" customHeight="1" x14ac:dyDescent="0.25">
      <c r="A536" s="190" t="s">
        <v>407</v>
      </c>
      <c r="B536" s="190" t="s">
        <v>870</v>
      </c>
      <c r="C536" s="117" t="s">
        <v>403</v>
      </c>
      <c r="D536" s="181">
        <v>44949</v>
      </c>
      <c r="E536" s="120">
        <v>45243</v>
      </c>
      <c r="F536" s="120">
        <v>45243</v>
      </c>
      <c r="G536" s="120"/>
      <c r="H536" s="181" t="s">
        <v>189</v>
      </c>
      <c r="I536" s="117" t="s">
        <v>402</v>
      </c>
      <c r="J536" s="117" t="s">
        <v>402</v>
      </c>
      <c r="K536" s="117"/>
      <c r="L536" s="119" t="str">
        <f ca="1">IF(K536&lt;&gt;"","CLOSED",(IF(E536="",IF(D536="","Do not type here","Waiting for action plan"),(IF(AND(E536&lt;TODAY(),WB536&lt;&gt;""),"OVERDUE",IF(AND(E536&lt;&gt;"",H536&lt;&gt;""),"OPEN","Do not type here"))))))</f>
        <v>OPEN</v>
      </c>
      <c r="M536" s="242" t="str">
        <f ca="1">IF(G536="",IF(E536&gt;=TODAY(),"OK","Retard"),IF(E536&lt;G536,"Retard","OK"))</f>
        <v>OK</v>
      </c>
    </row>
    <row r="537" spans="1:13" ht="60" customHeight="1" x14ac:dyDescent="0.25">
      <c r="A537" s="190" t="s">
        <v>407</v>
      </c>
      <c r="B537" s="190" t="s">
        <v>871</v>
      </c>
      <c r="C537" s="117" t="s">
        <v>403</v>
      </c>
      <c r="D537" s="181">
        <v>44949</v>
      </c>
      <c r="E537" s="120">
        <v>45047</v>
      </c>
      <c r="F537" s="120">
        <v>45243</v>
      </c>
      <c r="G537" s="120"/>
      <c r="H537" s="181" t="s">
        <v>189</v>
      </c>
      <c r="I537" s="117" t="s">
        <v>402</v>
      </c>
      <c r="J537" s="117"/>
      <c r="K537" s="117"/>
      <c r="L537" s="119" t="str">
        <f ca="1">IF(K537&lt;&gt;"","CLOSED",(IF(E537="",IF(D537="","Do not type here","Waiting for action plan"),(IF(AND(E537&lt;TODAY(),WB537&lt;&gt;""),"OVERDUE",IF(AND(E537&lt;&gt;"",H537&lt;&gt;""),"OPEN","Do not type here"))))))</f>
        <v>OPEN</v>
      </c>
      <c r="M537" s="242" t="str">
        <f ca="1">IF(G537="",IF(E537&gt;=TODAY(),"OK","Retard"),IF(E537&lt;G537,"Retard","OK"))</f>
        <v>Retard</v>
      </c>
    </row>
    <row r="538" spans="1:13" ht="60" customHeight="1" x14ac:dyDescent="0.25">
      <c r="A538" s="190" t="s">
        <v>407</v>
      </c>
      <c r="B538" s="190" t="s">
        <v>872</v>
      </c>
      <c r="C538" s="117" t="s">
        <v>403</v>
      </c>
      <c r="D538" s="181">
        <v>44949</v>
      </c>
      <c r="E538" s="120">
        <v>45261</v>
      </c>
      <c r="F538" s="120">
        <v>45243</v>
      </c>
      <c r="G538" s="120"/>
      <c r="H538" s="181" t="s">
        <v>402</v>
      </c>
      <c r="I538" s="117"/>
      <c r="J538" s="117"/>
      <c r="K538" s="117"/>
      <c r="L538" s="119" t="str">
        <f ca="1">IF(K538&lt;&gt;"","CLOSED",(IF(E538="",IF(D538="","Do not type here","Waiting for action plan"),(IF(AND(E538&lt;TODAY(),WB538&lt;&gt;""),"OVERDUE",IF(AND(E538&lt;&gt;"",H538&lt;&gt;""),"OPEN","Do not type here"))))))</f>
        <v>OPEN</v>
      </c>
      <c r="M538" s="242" t="str">
        <f ca="1">IF(G538="",IF(E538&gt;=TODAY(),"OK","Retard"),IF(E538&lt;G538,"Retard","OK"))</f>
        <v>OK</v>
      </c>
    </row>
    <row r="539" spans="1:13" ht="60" customHeight="1" x14ac:dyDescent="0.25">
      <c r="A539" s="190" t="s">
        <v>407</v>
      </c>
      <c r="B539" s="190" t="s">
        <v>884</v>
      </c>
      <c r="C539" s="117" t="s">
        <v>403</v>
      </c>
      <c r="D539" s="181">
        <v>44949</v>
      </c>
      <c r="E539" s="120">
        <v>45243</v>
      </c>
      <c r="F539" s="120">
        <v>45243</v>
      </c>
      <c r="G539" s="120"/>
      <c r="H539" s="181" t="s">
        <v>189</v>
      </c>
      <c r="I539" s="117" t="s">
        <v>402</v>
      </c>
      <c r="J539" s="117" t="s">
        <v>402</v>
      </c>
      <c r="K539" s="117" t="s">
        <v>402</v>
      </c>
      <c r="L539" s="119" t="str">
        <f ca="1">IF(K539&lt;&gt;"","CLOSED",(IF(E539="",IF(D539="","Do not type here","Waiting for action plan"),(IF(AND(E539&lt;TODAY(),WB539&lt;&gt;""),"OVERDUE",IF(AND(E539&lt;&gt;"",H539&lt;&gt;""),"OPEN","Do not type here"))))))</f>
        <v>CLOSED</v>
      </c>
      <c r="M539" s="242" t="str">
        <f ca="1">IF(G539="",IF(E539&gt;=TODAY(),"OK","Retard"),IF(E539&lt;G539,"Retard","OK"))</f>
        <v>OK</v>
      </c>
    </row>
    <row r="540" spans="1:13" ht="60" customHeight="1" x14ac:dyDescent="0.25">
      <c r="A540" s="190" t="s">
        <v>417</v>
      </c>
      <c r="B540" s="190" t="s">
        <v>891</v>
      </c>
      <c r="C540" s="117" t="s">
        <v>204</v>
      </c>
      <c r="D540" s="181">
        <v>44853</v>
      </c>
      <c r="E540" s="120">
        <v>44865</v>
      </c>
      <c r="F540" s="120"/>
      <c r="G540" s="202"/>
      <c r="H540" s="181" t="s">
        <v>402</v>
      </c>
      <c r="I540" s="117" t="s">
        <v>189</v>
      </c>
      <c r="J540" s="117" t="s">
        <v>189</v>
      </c>
      <c r="K540" s="117" t="s">
        <v>402</v>
      </c>
      <c r="L540" s="119" t="str">
        <f ca="1">IF(K540&lt;&gt;"","CLOSED",(IF(E540="",IF(D540="","Do not type here","Waiting for action plan"),(IF(AND(E540&lt;TODAY(),WB540&lt;&gt;""),"OVERDUE",IF(AND(E540&lt;&gt;"",H540&lt;&gt;""),"OPEN","Do not type here"))))))</f>
        <v>CLOSED</v>
      </c>
      <c r="M540" s="242" t="str">
        <f ca="1">IF(G540="",IF(E540&gt;=TODAY(),"OK","Retard"),IF(E540&lt;G540,"Retard","OK"))</f>
        <v>Retard</v>
      </c>
    </row>
    <row r="541" spans="1:13" ht="60" customHeight="1" x14ac:dyDescent="0.25">
      <c r="A541" s="190" t="s">
        <v>417</v>
      </c>
      <c r="B541" s="190" t="s">
        <v>892</v>
      </c>
      <c r="C541" s="117" t="s">
        <v>204</v>
      </c>
      <c r="D541" s="181">
        <v>44853</v>
      </c>
      <c r="E541" s="120">
        <v>44916</v>
      </c>
      <c r="F541" s="120"/>
      <c r="G541" s="202"/>
      <c r="H541" s="181" t="s">
        <v>402</v>
      </c>
      <c r="I541" s="117"/>
      <c r="J541" s="117"/>
      <c r="K541" s="117"/>
      <c r="L541" s="119" t="str">
        <f ca="1">IF(K541&lt;&gt;"","CLOSED",(IF(E541="",IF(D541="","Do not type here","Waiting for action plan"),(IF(AND(E541&lt;TODAY(),WB541&lt;&gt;""),"OVERDUE",IF(AND(E541&lt;&gt;"",H541&lt;&gt;""),"OPEN","Do not type here"))))))</f>
        <v>OPEN</v>
      </c>
      <c r="M541" s="242" t="str">
        <f ca="1">IF(G541="",IF(E541&gt;=TODAY(),"OK","Retard"),IF(E541&lt;G541,"Retard","OK"))</f>
        <v>Retard</v>
      </c>
    </row>
    <row r="542" spans="1:13" ht="60" customHeight="1" x14ac:dyDescent="0.25">
      <c r="A542" s="224" t="s">
        <v>417</v>
      </c>
      <c r="B542" s="224" t="s">
        <v>895</v>
      </c>
      <c r="C542" s="225" t="s">
        <v>204</v>
      </c>
      <c r="D542" s="227">
        <v>44508</v>
      </c>
      <c r="E542" s="228">
        <v>44621</v>
      </c>
      <c r="F542" s="228"/>
      <c r="G542" s="229">
        <v>44958</v>
      </c>
      <c r="H542" s="227" t="s">
        <v>402</v>
      </c>
      <c r="I542" s="225"/>
      <c r="J542" s="225"/>
      <c r="K542" s="225" t="s">
        <v>402</v>
      </c>
      <c r="L542" s="230" t="str">
        <f ca="1">IF(K542&lt;&gt;"","CLOSED",(IF(E542="",IF(D542="","Do not type here","Waiting for action plan"),(IF(AND(E542&lt;TODAY(),WB542&lt;&gt;""),"OVERDUE",IF(AND(E542&lt;&gt;"",H542&lt;&gt;""),"OPEN","Do not type here"))))))</f>
        <v>CLOSED</v>
      </c>
      <c r="M542" s="231" t="str">
        <f ca="1">IF(G542="",IF(E542&gt;=TODAY(),"OK","Retard"),IF(E542&lt;G542,"Retard","OK"))</f>
        <v>Retard</v>
      </c>
    </row>
    <row r="543" spans="1:13" ht="60" customHeight="1" x14ac:dyDescent="0.25">
      <c r="A543" s="190" t="s">
        <v>408</v>
      </c>
      <c r="B543" s="190" t="s">
        <v>896</v>
      </c>
      <c r="C543" s="117" t="s">
        <v>204</v>
      </c>
      <c r="D543" s="181">
        <v>44900</v>
      </c>
      <c r="E543" s="203">
        <v>44985</v>
      </c>
      <c r="F543" s="242"/>
      <c r="G543" s="242"/>
      <c r="H543" s="181" t="s">
        <v>402</v>
      </c>
      <c r="I543" s="242"/>
      <c r="J543" s="242"/>
      <c r="K543" s="242"/>
      <c r="L543" s="119" t="str">
        <f ca="1">IF(K543&lt;&gt;"","CLOSED",(IF(E543="",IF(D543="","Do not type here","Waiting for action plan"),(IF(AND(E543&lt;TODAY(),WB543&lt;&gt;""),"OVERDUE",IF(AND(E543&lt;&gt;"",H543&lt;&gt;""),"OPEN","Do not type here"))))))</f>
        <v>OPEN</v>
      </c>
      <c r="M543" s="242" t="str">
        <f ca="1">IF(G543="",IF(E543&gt;=TODAY(),"OK","Retard"),IF(E543&lt;G543,"Retard","OK"))</f>
        <v>Retard</v>
      </c>
    </row>
    <row r="544" spans="1:13" ht="60" customHeight="1" x14ac:dyDescent="0.25">
      <c r="A544" s="190" t="s">
        <v>408</v>
      </c>
      <c r="B544" s="190" t="s">
        <v>897</v>
      </c>
      <c r="C544" s="190" t="s">
        <v>204</v>
      </c>
      <c r="D544" s="120">
        <v>44900</v>
      </c>
      <c r="E544" s="120">
        <v>44729</v>
      </c>
      <c r="F544" s="120"/>
      <c r="G544" s="120"/>
      <c r="H544" s="118" t="s">
        <v>402</v>
      </c>
      <c r="I544" s="118"/>
      <c r="J544" s="118"/>
      <c r="K544" s="118"/>
      <c r="L544" s="119" t="str">
        <f ca="1">IF(K544&lt;&gt;"","CLOSED",(IF(E544="",IF(D544="","Do not type here","Waiting for action plan"),(IF(AND(E544&lt;TODAY(),WB544&lt;&gt;""),"OVERDUE",IF(AND(E544&lt;&gt;"",H544&lt;&gt;""),"OPEN","Do not type here"))))))</f>
        <v>OPEN</v>
      </c>
      <c r="M544" s="242" t="str">
        <f ca="1">IF(G544="",IF(E544&gt;=TODAY(),"OK","Retard"),IF(E544&lt;G544,"Retard","OK"))</f>
        <v>Retard</v>
      </c>
    </row>
    <row r="545" spans="1:13" ht="60" customHeight="1" x14ac:dyDescent="0.25">
      <c r="A545" s="224" t="s">
        <v>408</v>
      </c>
      <c r="B545" s="224" t="s">
        <v>909</v>
      </c>
      <c r="C545" s="190" t="s">
        <v>204</v>
      </c>
      <c r="D545" s="229">
        <v>45049</v>
      </c>
      <c r="E545" s="229">
        <v>45049</v>
      </c>
      <c r="F545" s="235"/>
      <c r="G545" s="229">
        <v>45049</v>
      </c>
      <c r="H545" s="227" t="s">
        <v>189</v>
      </c>
      <c r="I545" s="225" t="s">
        <v>189</v>
      </c>
      <c r="J545" s="225" t="s">
        <v>189</v>
      </c>
      <c r="K545" s="225" t="s">
        <v>189</v>
      </c>
      <c r="L545" s="236" t="str">
        <f ca="1">IF(K545&lt;&gt;"","CLOSED",(IF(E545="",IF(D545="","Do not type here","Waiting for action plan"),(IF(AND(E545&lt;TODAY(),WB545&lt;&gt;""),"OVERDUE",IF(AND(E545&lt;&gt;"",H545&lt;&gt;""),"OPEN","Do not type here"))))))</f>
        <v>CLOSED</v>
      </c>
      <c r="M545" s="237" t="str">
        <f ca="1">IF(G545="",IF(E545&gt;=TODAY(),"OK","Retard"),IF(E545&lt;G545,"Retard","OK"))</f>
        <v>OK</v>
      </c>
    </row>
    <row r="546" spans="1:13" ht="60" customHeight="1" x14ac:dyDescent="0.25">
      <c r="A546" s="224" t="s">
        <v>408</v>
      </c>
      <c r="B546" s="224" t="s">
        <v>903</v>
      </c>
      <c r="C546" s="225" t="s">
        <v>204</v>
      </c>
      <c r="D546" s="229">
        <v>45051</v>
      </c>
      <c r="E546" s="235">
        <v>45291</v>
      </c>
      <c r="F546" s="235"/>
      <c r="G546" s="238"/>
      <c r="H546" s="227" t="s">
        <v>402</v>
      </c>
      <c r="I546" s="225"/>
      <c r="J546" s="225"/>
      <c r="K546" s="225"/>
      <c r="L546" s="236" t="str">
        <f ca="1">IF(K546&lt;&gt;"","CLOSED",(IF(E546="",IF(D546="","Do not type here","Waiting for action plan"),(IF(AND(E546&lt;TODAY(),WB546&lt;&gt;""),"OVERDUE",IF(AND(E546&lt;&gt;"",H546&lt;&gt;""),"OPEN","Do not type here"))))))</f>
        <v>OPEN</v>
      </c>
      <c r="M546" s="237" t="str">
        <f ca="1">IF(G546="",IF(E546&gt;=TODAY(),"OK","Retard"),IF(E546&lt;G546,"Retard","OK"))</f>
        <v>OK</v>
      </c>
    </row>
    <row r="547" spans="1:13" ht="60" customHeight="1" x14ac:dyDescent="0.25">
      <c r="A547" s="224" t="s">
        <v>408</v>
      </c>
      <c r="B547" s="224" t="s">
        <v>904</v>
      </c>
      <c r="C547" s="225" t="s">
        <v>204</v>
      </c>
      <c r="D547" s="229">
        <v>45051</v>
      </c>
      <c r="E547" s="235">
        <v>45291</v>
      </c>
      <c r="F547" s="235"/>
      <c r="G547" s="238"/>
      <c r="H547" s="227" t="s">
        <v>402</v>
      </c>
      <c r="I547" s="225"/>
      <c r="J547" s="225"/>
      <c r="K547" s="225"/>
      <c r="L547" s="236" t="str">
        <f ca="1">IF(K547&lt;&gt;"","CLOSED",(IF(E547="",IF(D547="","Do not type here","Waiting for action plan"),(IF(AND(E547&lt;TODAY(),WB547&lt;&gt;""),"OVERDUE",IF(AND(E547&lt;&gt;"",H547&lt;&gt;""),"OPEN","Do not type here"))))))</f>
        <v>OPEN</v>
      </c>
      <c r="M547" s="237" t="str">
        <f ca="1">IF(G547="",IF(E547&gt;=TODAY(),"OK","Retard"),IF(E547&lt;G547,"Retard","OK"))</f>
        <v>OK</v>
      </c>
    </row>
    <row r="548" spans="1:13" ht="60" customHeight="1" x14ac:dyDescent="0.25">
      <c r="A548" s="224" t="s">
        <v>408</v>
      </c>
      <c r="B548" s="224" t="s">
        <v>906</v>
      </c>
      <c r="C548" s="225" t="s">
        <v>204</v>
      </c>
      <c r="D548" s="229">
        <v>45062</v>
      </c>
      <c r="E548" s="235">
        <v>45292</v>
      </c>
      <c r="F548" s="235">
        <v>45292</v>
      </c>
      <c r="G548" s="238"/>
      <c r="H548" s="227" t="s">
        <v>189</v>
      </c>
      <c r="I548" s="225"/>
      <c r="J548" s="225"/>
      <c r="K548" s="225"/>
      <c r="L548" s="236" t="str">
        <f ca="1">IF(K548&lt;&gt;"","CLOSED",(IF(E548="",IF(D548="","Do not type here","Waiting for action plan"),(IF(AND(E548&lt;TODAY(),WB548&lt;&gt;""),"OVERDUE",IF(AND(E548&lt;&gt;"",H548&lt;&gt;""),"OPEN","Do not type here"))))))</f>
        <v>OPEN</v>
      </c>
      <c r="M548" s="237" t="str">
        <f ca="1">IF(G548="",IF(E548&gt;=TODAY(),"OK","Retard"),IF(E548&lt;G548,"Retard","OK"))</f>
        <v>OK</v>
      </c>
    </row>
    <row r="549" spans="1:13" ht="60" customHeight="1" x14ac:dyDescent="0.25">
      <c r="A549" s="224" t="s">
        <v>408</v>
      </c>
      <c r="B549" s="224" t="s">
        <v>907</v>
      </c>
      <c r="C549" s="225" t="s">
        <v>204</v>
      </c>
      <c r="D549" s="229">
        <v>45058</v>
      </c>
      <c r="E549" s="235">
        <v>45072</v>
      </c>
      <c r="F549" s="235"/>
      <c r="G549" s="238"/>
      <c r="H549" s="227" t="s">
        <v>189</v>
      </c>
      <c r="I549" s="225" t="s">
        <v>402</v>
      </c>
      <c r="J549" s="225" t="s">
        <v>402</v>
      </c>
      <c r="K549" s="225" t="s">
        <v>402</v>
      </c>
      <c r="L549" s="236" t="str">
        <f ca="1">IF(K549&lt;&gt;"","CLOSED",(IF(E549="",IF(D549="","Do not type here","Waiting for action plan"),(IF(AND(E549&lt;TODAY(),WB549&lt;&gt;""),"OVERDUE",IF(AND(E549&lt;&gt;"",H549&lt;&gt;""),"OPEN","Do not type here"))))))</f>
        <v>CLOSED</v>
      </c>
      <c r="M549" s="237" t="str">
        <f ca="1">IF(G549="",IF(E549&gt;=TODAY(),"OK","Retard"),IF(E549&lt;G549,"Retard","OK"))</f>
        <v>Retard</v>
      </c>
    </row>
    <row r="550" spans="1:13" ht="60" customHeight="1" x14ac:dyDescent="0.25">
      <c r="A550" s="224" t="s">
        <v>408</v>
      </c>
      <c r="B550" s="224" t="s">
        <v>908</v>
      </c>
      <c r="C550" s="225" t="s">
        <v>204</v>
      </c>
      <c r="D550" s="229">
        <v>45058</v>
      </c>
      <c r="E550" s="235">
        <v>45072</v>
      </c>
      <c r="F550" s="235"/>
      <c r="G550" s="238"/>
      <c r="H550" s="227" t="s">
        <v>189</v>
      </c>
      <c r="I550" s="225" t="s">
        <v>402</v>
      </c>
      <c r="J550" s="225" t="s">
        <v>402</v>
      </c>
      <c r="K550" s="225" t="s">
        <v>402</v>
      </c>
      <c r="L550" s="236" t="str">
        <f ca="1">IF(K550&lt;&gt;"","CLOSED",(IF(E550="",IF(D550="","Do not type here","Waiting for action plan"),(IF(AND(E550&lt;TODAY(),WB550&lt;&gt;""),"OVERDUE",IF(AND(E550&lt;&gt;"",H550&lt;&gt;""),"OPEN","Do not type here"))))))</f>
        <v>CLOSED</v>
      </c>
      <c r="M550" s="237" t="str">
        <f ca="1">IF(G550="",IF(E550&gt;=TODAY(),"OK","Retard"),IF(E550&lt;G550,"Retard","OK"))</f>
        <v>Retard</v>
      </c>
    </row>
    <row r="551" spans="1:13" ht="60" customHeight="1" x14ac:dyDescent="0.25">
      <c r="A551" s="224" t="s">
        <v>408</v>
      </c>
      <c r="B551" s="224" t="s">
        <v>911</v>
      </c>
      <c r="C551" s="225" t="s">
        <v>204</v>
      </c>
      <c r="D551" s="229">
        <v>45098</v>
      </c>
      <c r="E551" s="239">
        <v>45098</v>
      </c>
      <c r="F551" s="239"/>
      <c r="G551" s="240">
        <v>45098</v>
      </c>
      <c r="H551" s="227" t="s">
        <v>402</v>
      </c>
      <c r="I551" s="225" t="s">
        <v>402</v>
      </c>
      <c r="J551" s="225" t="s">
        <v>402</v>
      </c>
      <c r="K551" s="225" t="s">
        <v>402</v>
      </c>
      <c r="L551" s="241" t="str">
        <f ca="1">IF(K551&lt;&gt;"","CLOSED",(IF(E551="",IF(D551="","Do not type here","Waiting for action plan"),(IF(AND(E551&lt;TODAY(),WB551&lt;&gt;""),"OVERDUE",IF(AND(E551&lt;&gt;"",H551&lt;&gt;""),"OPEN","Do not type here"))))))</f>
        <v>CLOSED</v>
      </c>
      <c r="M551" s="237" t="str">
        <f ca="1">IF(G551="",IF(E551&gt;=TODAY(),"OK","Retard"),IF(E551&lt;G551,"Retard","OK"))</f>
        <v>OK</v>
      </c>
    </row>
    <row r="552" spans="1:13" ht="60" customHeight="1" x14ac:dyDescent="0.25">
      <c r="A552" s="224" t="s">
        <v>408</v>
      </c>
      <c r="B552" s="224" t="s">
        <v>913</v>
      </c>
      <c r="C552" s="225" t="s">
        <v>204</v>
      </c>
      <c r="D552" s="226">
        <v>45106</v>
      </c>
      <c r="E552" s="239">
        <v>45114</v>
      </c>
      <c r="F552" s="239"/>
      <c r="G552" s="240"/>
      <c r="H552" s="227" t="s">
        <v>402</v>
      </c>
      <c r="I552" s="225"/>
      <c r="J552" s="225"/>
      <c r="K552" s="225"/>
      <c r="L552" s="241" t="str">
        <f ca="1">IF(K552&lt;&gt;"","CLOSED",(IF(E552="",IF(D552="","Do not type here","Waiting for action plan"),(IF(AND(E552&lt;TODAY(),WB552&lt;&gt;""),"OVERDUE",IF(AND(E552&lt;&gt;"",H552&lt;&gt;""),"OPEN","Do not type here"))))))</f>
        <v>OPEN</v>
      </c>
      <c r="M552" s="237" t="str">
        <f ca="1">IF(G552="",IF(E552&gt;=TODAY(),"OK","Retard"),IF(E552&lt;G552,"Retard","OK"))</f>
        <v>Retard</v>
      </c>
    </row>
    <row r="553" spans="1:13" ht="60" customHeight="1" x14ac:dyDescent="0.25">
      <c r="A553" s="224" t="s">
        <v>408</v>
      </c>
      <c r="B553" s="224" t="s">
        <v>914</v>
      </c>
      <c r="C553" s="225" t="s">
        <v>403</v>
      </c>
      <c r="D553" s="229">
        <v>45106</v>
      </c>
      <c r="E553" s="229">
        <v>45128</v>
      </c>
      <c r="F553" s="239"/>
      <c r="G553" s="240"/>
      <c r="H553" s="227" t="s">
        <v>402</v>
      </c>
      <c r="I553" s="225"/>
      <c r="J553" s="225"/>
      <c r="K553" s="225"/>
      <c r="L553" s="241" t="str">
        <f ca="1">IF(K553&lt;&gt;"","CLOSED",(IF(E553="",IF(D553="","Do not type here","Waiting for action plan"),(IF(AND(E553&lt;TODAY(),WB553&lt;&gt;""),"OVERDUE",IF(AND(E553&lt;&gt;"",H553&lt;&gt;""),"OPEN","Do not type here"))))))</f>
        <v>OPEN</v>
      </c>
      <c r="M553" s="237" t="str">
        <f ca="1">IF(G553="",IF(E553&gt;=TODAY(),"OK","Retard"),IF(E553&lt;G553,"Retard","OK"))</f>
        <v>Retard</v>
      </c>
    </row>
    <row r="554" spans="1:13" ht="60" customHeight="1" x14ac:dyDescent="0.25">
      <c r="A554" s="224" t="s">
        <v>408</v>
      </c>
      <c r="B554" s="224" t="s">
        <v>915</v>
      </c>
      <c r="C554" s="225" t="s">
        <v>403</v>
      </c>
      <c r="D554" s="226">
        <v>45106</v>
      </c>
      <c r="E554" s="239">
        <v>45114</v>
      </c>
      <c r="F554" s="239"/>
      <c r="G554" s="240"/>
      <c r="H554" s="227" t="s">
        <v>402</v>
      </c>
      <c r="I554" s="225"/>
      <c r="J554" s="225"/>
      <c r="K554" s="225"/>
      <c r="L554" s="241" t="str">
        <f ca="1">IF(K554&lt;&gt;"","CLOSED",(IF(E554="",IF(D554="","Do not type here","Waiting for action plan"),(IF(AND(E554&lt;TODAY(),WB554&lt;&gt;""),"OVERDUE",IF(AND(E554&lt;&gt;"",H554&lt;&gt;""),"OPEN","Do not type here"))))))</f>
        <v>OPEN</v>
      </c>
      <c r="M554" s="237" t="str">
        <f ca="1">IF(G554="",IF(E554&gt;=TODAY(),"OK","Retard"),IF(E554&lt;G554,"Retard","OK"))</f>
        <v>Retard</v>
      </c>
    </row>
    <row r="555" spans="1:13" ht="60" customHeight="1" x14ac:dyDescent="0.25">
      <c r="A555" s="224" t="s">
        <v>408</v>
      </c>
      <c r="B555" s="224" t="s">
        <v>916</v>
      </c>
      <c r="C555" s="225" t="s">
        <v>403</v>
      </c>
      <c r="D555" s="226">
        <v>45106</v>
      </c>
      <c r="E555" s="239">
        <v>45170</v>
      </c>
      <c r="F555" s="239"/>
      <c r="G555" s="240"/>
      <c r="H555" s="227" t="s">
        <v>402</v>
      </c>
      <c r="I555" s="225"/>
      <c r="J555" s="225"/>
      <c r="K555" s="225"/>
      <c r="L555" s="241" t="str">
        <f ca="1">IF(K555&lt;&gt;"","CLOSED",(IF(E555="",IF(D555="","Do not type here","Waiting for action plan"),(IF(AND(E555&lt;TODAY(),WB555&lt;&gt;""),"OVERDUE",IF(AND(E555&lt;&gt;"",H555&lt;&gt;""),"OPEN","Do not type here"))))))</f>
        <v>OPEN</v>
      </c>
      <c r="M555" s="237" t="str">
        <f ca="1">IF(G555="",IF(E555&gt;=TODAY(),"OK","Retard"),IF(E555&lt;G555,"Retard","OK"))</f>
        <v>OK</v>
      </c>
    </row>
    <row r="556" spans="1:13" ht="60" customHeight="1" x14ac:dyDescent="0.25">
      <c r="A556" s="224" t="s">
        <v>408</v>
      </c>
      <c r="B556" s="224" t="s">
        <v>917</v>
      </c>
      <c r="C556" s="225" t="s">
        <v>204</v>
      </c>
      <c r="D556" s="229">
        <v>45113</v>
      </c>
      <c r="E556" s="249">
        <v>45114</v>
      </c>
      <c r="F556" s="249"/>
      <c r="G556" s="250"/>
      <c r="H556" s="227" t="s">
        <v>402</v>
      </c>
      <c r="I556" s="225" t="s">
        <v>402</v>
      </c>
      <c r="J556" s="225" t="s">
        <v>402</v>
      </c>
      <c r="K556" s="225" t="s">
        <v>402</v>
      </c>
      <c r="L556" s="251" t="str">
        <f ca="1">IF(K556&lt;&gt;"","CLOSED",(IF(E556="",IF(D556="","Do not type here","Waiting for action plan"),(IF(AND(E556&lt;TODAY(),WB556&lt;&gt;""),"OVERDUE",IF(AND(E556&lt;&gt;"",H556&lt;&gt;""),"OPEN","Do not type here"))))))</f>
        <v>CLOSED</v>
      </c>
      <c r="M556" s="237" t="str">
        <f ca="1">IF(G556="",IF(E556&gt;=TODAY(),"OK","Retard"),IF(E556&lt;G556,"Retard","OK"))</f>
        <v>Retard</v>
      </c>
    </row>
    <row r="557" spans="1:13" ht="60" customHeight="1" x14ac:dyDescent="0.25">
      <c r="A557" s="224" t="s">
        <v>408</v>
      </c>
      <c r="B557" s="224" t="s">
        <v>918</v>
      </c>
      <c r="C557" s="225" t="s">
        <v>204</v>
      </c>
      <c r="D557" s="229">
        <v>45113</v>
      </c>
      <c r="E557" s="249">
        <v>45291</v>
      </c>
      <c r="F557" s="249"/>
      <c r="G557" s="250"/>
      <c r="H557" s="227" t="s">
        <v>402</v>
      </c>
      <c r="I557" s="225"/>
      <c r="J557" s="225"/>
      <c r="K557" s="225"/>
      <c r="L557" s="251" t="str">
        <f ca="1">IF(K557&lt;&gt;"","CLOSED",(IF(E557="",IF(D557="","Do not type here","Waiting for action plan"),(IF(AND(E557&lt;TODAY(),WB557&lt;&gt;""),"OVERDUE",IF(AND(E557&lt;&gt;"",H557&lt;&gt;""),"OPEN","Do not type here"))))))</f>
        <v>OPEN</v>
      </c>
      <c r="M557" s="237" t="str">
        <f ca="1">IF(G557="",IF(E557&gt;=TODAY(),"OK","Retard"),IF(E557&lt;G557,"Retard","OK"))</f>
        <v>OK</v>
      </c>
    </row>
    <row r="558" spans="1:13" ht="60" customHeight="1" x14ac:dyDescent="0.25">
      <c r="A558" s="224" t="s">
        <v>408</v>
      </c>
      <c r="B558" s="224" t="s">
        <v>919</v>
      </c>
      <c r="C558" s="225" t="s">
        <v>204</v>
      </c>
      <c r="D558" s="229">
        <v>45113</v>
      </c>
      <c r="E558" s="249">
        <v>45128</v>
      </c>
      <c r="F558" s="249"/>
      <c r="G558" s="250"/>
      <c r="H558" s="227" t="s">
        <v>402</v>
      </c>
      <c r="I558" s="225"/>
      <c r="J558" s="225"/>
      <c r="K558" s="225"/>
      <c r="L558" s="251" t="str">
        <f ca="1">IF(K558&lt;&gt;"","CLOSED",(IF(E558="",IF(D558="","Do not type here","Waiting for action plan"),(IF(AND(E558&lt;TODAY(),WB558&lt;&gt;""),"OVERDUE",IF(AND(E558&lt;&gt;"",H558&lt;&gt;""),"OPEN","Do not type here"))))))</f>
        <v>OPEN</v>
      </c>
      <c r="M558" s="237" t="str">
        <f ca="1">IF(G558="",IF(E558&gt;=TODAY(),"OK","Retard"),IF(E558&lt;G558,"Retard","OK"))</f>
        <v>Retard</v>
      </c>
    </row>
    <row r="559" spans="1:13" ht="60" customHeight="1" x14ac:dyDescent="0.25">
      <c r="A559" s="224" t="s">
        <v>407</v>
      </c>
      <c r="B559" s="224" t="s">
        <v>920</v>
      </c>
      <c r="C559" s="225" t="s">
        <v>230</v>
      </c>
      <c r="D559" s="229">
        <v>45114</v>
      </c>
      <c r="E559" s="249">
        <v>45128</v>
      </c>
      <c r="F559" s="249">
        <v>45128</v>
      </c>
      <c r="G559" s="250"/>
      <c r="H559" s="227" t="s">
        <v>402</v>
      </c>
      <c r="I559" s="225"/>
      <c r="J559" s="225"/>
      <c r="K559" s="225"/>
      <c r="L559" s="251" t="str">
        <f ca="1">IF(K559&lt;&gt;"","CLOSED",(IF(E559="",IF(D559="","Do not type here","Waiting for action plan"),(IF(AND(E559&lt;TODAY(),WB559&lt;&gt;""),"OVERDUE",IF(AND(E559&lt;&gt;"",H559&lt;&gt;""),"OPEN","Do not type here"))))))</f>
        <v>OPEN</v>
      </c>
      <c r="M559" s="237" t="str">
        <f ca="1">IF(G559="",IF(E559&gt;=TODAY(),"OK","Retard"),IF(E559&lt;G559,"Retard","OK"))</f>
        <v>Retard</v>
      </c>
    </row>
    <row r="560" spans="1:13" ht="60" customHeight="1" x14ac:dyDescent="0.25">
      <c r="A560" s="224" t="s">
        <v>407</v>
      </c>
      <c r="B560" s="224" t="s">
        <v>921</v>
      </c>
      <c r="C560" s="225" t="s">
        <v>230</v>
      </c>
      <c r="D560" s="229">
        <v>45115</v>
      </c>
      <c r="E560" s="249">
        <v>45152</v>
      </c>
      <c r="F560" s="249">
        <v>45152</v>
      </c>
      <c r="G560" s="250"/>
      <c r="H560" s="227" t="s">
        <v>402</v>
      </c>
      <c r="I560" s="225"/>
      <c r="J560" s="225"/>
      <c r="K560" s="225"/>
      <c r="L560" s="251" t="str">
        <f ca="1">IF(K560&lt;&gt;"","CLOSED",(IF(E560="",IF(D560="","Do not type here","Waiting for action plan"),(IF(AND(E560&lt;TODAY(),WB560&lt;&gt;""),"OVERDUE",IF(AND(E560&lt;&gt;"",H560&lt;&gt;""),"OPEN","Do not type here"))))))</f>
        <v>OPEN</v>
      </c>
      <c r="M560" s="237" t="str">
        <f ca="1">IF(G560="",IF(E560&gt;=TODAY(),"OK","Retard"),IF(E560&lt;G560,"Retard","OK"))</f>
        <v>OK</v>
      </c>
    </row>
    <row r="561" spans="1:13" ht="60" customHeight="1" x14ac:dyDescent="0.25">
      <c r="A561" s="224" t="s">
        <v>407</v>
      </c>
      <c r="B561" s="224" t="s">
        <v>922</v>
      </c>
      <c r="C561" s="225" t="s">
        <v>230</v>
      </c>
      <c r="D561" s="229">
        <v>45116</v>
      </c>
      <c r="E561" s="249">
        <v>45152</v>
      </c>
      <c r="F561" s="249">
        <v>45152</v>
      </c>
      <c r="G561" s="250"/>
      <c r="H561" s="227" t="s">
        <v>402</v>
      </c>
      <c r="I561" s="225"/>
      <c r="J561" s="225"/>
      <c r="K561" s="225"/>
      <c r="L561" s="251" t="str">
        <f ca="1">IF(K561&lt;&gt;"","CLOSED",(IF(E561="",IF(D561="","Do not type here","Waiting for action plan"),(IF(AND(E561&lt;TODAY(),WB561&lt;&gt;""),"OVERDUE",IF(AND(E561&lt;&gt;"",H561&lt;&gt;""),"OPEN","Do not type here"))))))</f>
        <v>OPEN</v>
      </c>
      <c r="M561" s="237" t="str">
        <f ca="1">IF(G561="",IF(E561&gt;=TODAY(),"OK","Retard"),IF(E561&lt;G561,"Retard","OK"))</f>
        <v>OK</v>
      </c>
    </row>
    <row r="562" spans="1:13" ht="60" customHeight="1" x14ac:dyDescent="0.25">
      <c r="A562" s="224" t="s">
        <v>407</v>
      </c>
      <c r="B562" s="224" t="s">
        <v>923</v>
      </c>
      <c r="C562" s="225" t="s">
        <v>230</v>
      </c>
      <c r="D562" s="229">
        <v>45117</v>
      </c>
      <c r="E562" s="249">
        <v>45169</v>
      </c>
      <c r="F562" s="249">
        <v>45169</v>
      </c>
      <c r="G562" s="250"/>
      <c r="H562" s="227" t="s">
        <v>402</v>
      </c>
      <c r="I562" s="225"/>
      <c r="J562" s="225"/>
      <c r="K562" s="225"/>
      <c r="L562" s="251" t="str">
        <f ca="1">IF(K562&lt;&gt;"","CLOSED",(IF(E562="",IF(D562="","Do not type here","Waiting for action plan"),(IF(AND(E562&lt;TODAY(),WB562&lt;&gt;""),"OVERDUE",IF(AND(E562&lt;&gt;"",H562&lt;&gt;""),"OPEN","Do not type here"))))))</f>
        <v>OPEN</v>
      </c>
      <c r="M562" s="237" t="str">
        <f ca="1">IF(G562="",IF(E562&gt;=TODAY(),"OK","Retard"),IF(E562&lt;G562,"Retard","OK"))</f>
        <v>OK</v>
      </c>
    </row>
    <row r="563" spans="1:13" ht="60" customHeight="1" x14ac:dyDescent="0.25">
      <c r="A563" s="224" t="s">
        <v>407</v>
      </c>
      <c r="B563" s="224" t="s">
        <v>925</v>
      </c>
      <c r="C563" s="225" t="s">
        <v>230</v>
      </c>
      <c r="D563" s="229">
        <v>45155</v>
      </c>
      <c r="E563" s="249"/>
      <c r="F563" s="249"/>
      <c r="G563" s="250"/>
      <c r="H563" s="227"/>
      <c r="I563" s="225"/>
      <c r="J563" s="225"/>
      <c r="K563" s="225"/>
      <c r="L563" s="251" t="str">
        <f ca="1">IF(K563&lt;&gt;"","CLOSED",(IF(E563="",IF(D563="","Do not type here","Waiting for action plan"),(IF(AND(E563&lt;TODAY(),WB563&lt;&gt;""),"OVERDUE",IF(AND(E563&lt;&gt;"",H563&lt;&gt;""),"OPEN","Do not type here"))))))</f>
        <v>Waiting for action plan</v>
      </c>
      <c r="M563" s="237" t="str">
        <f ca="1">IF(G563="",IF(E563&gt;=TODAY(),"OK","Retard"),IF(E563&lt;G563,"Retard","OK"))</f>
        <v>Retard</v>
      </c>
    </row>
    <row r="564" spans="1:13" ht="60" customHeight="1" x14ac:dyDescent="0.25">
      <c r="A564" s="224" t="s">
        <v>407</v>
      </c>
      <c r="B564" s="224" t="s">
        <v>926</v>
      </c>
      <c r="C564" s="225" t="s">
        <v>230</v>
      </c>
      <c r="D564" s="229">
        <v>45155</v>
      </c>
      <c r="E564" s="228"/>
      <c r="F564" s="228"/>
      <c r="G564" s="229"/>
      <c r="H564" s="227"/>
      <c r="I564" s="225"/>
      <c r="J564" s="225"/>
      <c r="K564" s="225"/>
      <c r="L564" s="230" t="str">
        <f ca="1">IF(K564&lt;&gt;"","CLOSED",(IF(E564="",IF(D564="","Do not type here","Waiting for action plan"),(IF(AND(E564&lt;TODAY(),WB564&lt;&gt;""),"OVERDUE",IF(AND(E564&lt;&gt;"",H564&lt;&gt;""),"OPEN","Do not type here"))))))</f>
        <v>Waiting for action plan</v>
      </c>
      <c r="M564" s="237" t="str">
        <f ca="1">IF(G564="",IF(E564&gt;=TODAY(),"OK","Retard"),IF(E564&lt;G564,"Retard","OK"))</f>
        <v>Retard</v>
      </c>
    </row>
    <row r="565" spans="1:13" ht="60" customHeight="1" x14ac:dyDescent="0.25">
      <c r="A565" s="224" t="s">
        <v>407</v>
      </c>
      <c r="B565" s="224" t="s">
        <v>927</v>
      </c>
      <c r="C565" s="225" t="s">
        <v>230</v>
      </c>
      <c r="D565" s="229">
        <v>45155</v>
      </c>
      <c r="E565" s="249"/>
      <c r="F565" s="249"/>
      <c r="G565" s="250"/>
      <c r="H565" s="227"/>
      <c r="I565" s="225"/>
      <c r="J565" s="225"/>
      <c r="K565" s="225"/>
      <c r="L565" s="251" t="str">
        <f ca="1">IF(K565&lt;&gt;"","CLOSED",(IF(E565="",IF(D565="","Do not type here","Waiting for action plan"),(IF(AND(E565&lt;TODAY(),WB565&lt;&gt;""),"OVERDUE",IF(AND(E565&lt;&gt;"",H565&lt;&gt;""),"OPEN","Do not type here"))))))</f>
        <v>Waiting for action plan</v>
      </c>
      <c r="M565" s="237" t="str">
        <f ca="1">IF(G565="",IF(E565&gt;=TODAY(),"OK","Retard"),IF(E565&lt;G565,"Retard","OK"))</f>
        <v>Retard</v>
      </c>
    </row>
    <row r="566" spans="1:13" ht="60" customHeight="1" x14ac:dyDescent="0.25">
      <c r="A566" s="224" t="s">
        <v>407</v>
      </c>
      <c r="B566" s="224" t="s">
        <v>928</v>
      </c>
      <c r="C566" s="225" t="s">
        <v>230</v>
      </c>
      <c r="D566" s="229">
        <v>45155</v>
      </c>
      <c r="E566" s="249"/>
      <c r="F566" s="249"/>
      <c r="G566" s="250"/>
      <c r="H566" s="227"/>
      <c r="I566" s="225"/>
      <c r="J566" s="225"/>
      <c r="K566" s="225"/>
      <c r="L566" s="251" t="str">
        <f ca="1">IF(K566&lt;&gt;"","CLOSED",(IF(E566="",IF(D566="","Do not type here","Waiting for action plan"),(IF(AND(E566&lt;TODAY(),WB566&lt;&gt;""),"OVERDUE",IF(AND(E566&lt;&gt;"",H566&lt;&gt;""),"OPEN","Do not type here"))))))</f>
        <v>Waiting for action plan</v>
      </c>
      <c r="M566" s="237" t="str">
        <f ca="1">IF(G566="",IF(E566&gt;=TODAY(),"OK","Retard"),IF(E566&lt;G566,"Retard","OK"))</f>
        <v>Retard</v>
      </c>
    </row>
    <row r="567" spans="1:13" ht="60" customHeight="1" x14ac:dyDescent="0.25">
      <c r="A567" s="224" t="s">
        <v>408</v>
      </c>
      <c r="B567" s="224" t="s">
        <v>930</v>
      </c>
      <c r="C567" s="225" t="s">
        <v>204</v>
      </c>
      <c r="D567" s="229">
        <v>45126</v>
      </c>
      <c r="E567" s="249">
        <v>45291</v>
      </c>
      <c r="F567" s="249"/>
      <c r="G567" s="250"/>
      <c r="H567" s="227" t="s">
        <v>402</v>
      </c>
      <c r="I567" s="225"/>
      <c r="J567" s="225"/>
      <c r="K567" s="225"/>
      <c r="L567" s="251" t="str">
        <f ca="1">IF(K567&lt;&gt;"","CLOSED",(IF(E567="",IF(D567="","Do not type here","Waiting for action plan"),(IF(AND(E567&lt;TODAY(),WB567&lt;&gt;""),"OVERDUE",IF(AND(E567&lt;&gt;"",H567&lt;&gt;""),"OPEN","Do not type here"))))))</f>
        <v>OPEN</v>
      </c>
      <c r="M567" s="237" t="str">
        <f ca="1">IF(G567="",IF(E567&gt;=TODAY(),"OK","Retard"),IF(E567&lt;G567,"Retard","OK"))</f>
        <v>OK</v>
      </c>
    </row>
    <row r="568" spans="1:13" ht="60" customHeight="1" x14ac:dyDescent="0.25">
      <c r="A568" s="224" t="s">
        <v>408</v>
      </c>
      <c r="B568" s="224" t="s">
        <v>931</v>
      </c>
      <c r="C568" s="225" t="s">
        <v>204</v>
      </c>
      <c r="D568" s="229">
        <v>45126</v>
      </c>
      <c r="E568" s="249">
        <v>45166</v>
      </c>
      <c r="F568" s="249"/>
      <c r="G568" s="250">
        <v>45128</v>
      </c>
      <c r="H568" s="227" t="s">
        <v>402</v>
      </c>
      <c r="I568" s="225" t="s">
        <v>402</v>
      </c>
      <c r="J568" s="225" t="s">
        <v>402</v>
      </c>
      <c r="K568" s="225" t="s">
        <v>402</v>
      </c>
      <c r="L568" s="251" t="str">
        <f ca="1">IF(K568&lt;&gt;"","CLOSED",(IF(E568="",IF(D568="","Do not type here","Waiting for action plan"),(IF(AND(E568&lt;TODAY(),WB568&lt;&gt;""),"OVERDUE",IF(AND(E568&lt;&gt;"",H568&lt;&gt;""),"OPEN","Do not type here"))))))</f>
        <v>CLOSED</v>
      </c>
      <c r="M568" s="237" t="str">
        <f ca="1">IF(G568="",IF(E568&gt;=TODAY(),"OK","Retard"),IF(E568&lt;G568,"Retard","OK"))</f>
        <v>OK</v>
      </c>
    </row>
  </sheetData>
  <conditionalFormatting sqref="L4:L568">
    <cfRule type="containsText" dxfId="46" priority="2645" operator="containsText" text="CLOSE">
      <formula>NOT(ISERROR(SEARCH("CLOSE",L4)))</formula>
    </cfRule>
    <cfRule type="cellIs" dxfId="45" priority="3427" operator="equal">
      <formula>"OPEN"</formula>
    </cfRule>
    <cfRule type="cellIs" dxfId="44" priority="3428" operator="equal">
      <formula>"Do not type here"</formula>
    </cfRule>
    <cfRule type="cellIs" dxfId="43" priority="3429" operator="equal">
      <formula>"OVERDUE"</formula>
    </cfRule>
  </conditionalFormatting>
  <conditionalFormatting sqref="C4:C568">
    <cfRule type="containsText" dxfId="39" priority="3406" operator="containsText" text="Preventive">
      <formula>NOT(ISERROR(SEARCH("Preventive",C4)))</formula>
    </cfRule>
    <cfRule type="containsText" dxfId="38" priority="3407" operator="containsText" text="Major">
      <formula>NOT(ISERROR(SEARCH("Major",C4)))</formula>
    </cfRule>
    <cfRule type="containsText" dxfId="37" priority="3408" operator="containsText" text="Minor">
      <formula>NOT(ISERROR(SEARCH("Minor",C4)))</formula>
    </cfRule>
  </conditionalFormatting>
  <dataValidations count="3">
    <dataValidation type="list" allowBlank="1" showInputMessage="1" showErrorMessage="1" sqref="C4:C568">
      <formula1>INDIRECT("CATEGORY")</formula1>
    </dataValidation>
    <dataValidation type="custom" allowBlank="1" showInputMessage="1" showErrorMessage="1" sqref="B1:B1048576">
      <formula1>COUNTIF(B:B,B1)=1</formula1>
    </dataValidation>
    <dataValidation type="list" allowBlank="1" showInputMessage="1" showErrorMessage="1" sqref="A4:A568">
      <formula1>INDIRECT("TYPE")</formula1>
    </dataValidation>
  </dataValidations>
  <printOptions horizontalCentered="1"/>
  <pageMargins left="0.31496062992125984" right="0.31496062992125984" top="0.35433070866141736" bottom="0.35433070866141736" header="0.31496062992125984" footer="0.31496062992125984"/>
  <pageSetup paperSize="9" scale="26" fitToHeight="0"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abSelected="1" zoomScale="90" zoomScaleNormal="90" workbookViewId="0">
      <pane xSplit="1" topLeftCell="B1" activePane="topRight" state="frozen"/>
      <selection pane="topRight" activeCell="H6" sqref="H6"/>
    </sheetView>
  </sheetViews>
  <sheetFormatPr baseColWidth="10" defaultRowHeight="15" x14ac:dyDescent="0.25"/>
  <cols>
    <col min="1" max="1" width="23.42578125" style="39" bestFit="1" customWidth="1"/>
    <col min="2" max="2" width="26.140625" style="39" customWidth="1"/>
    <col min="3" max="3" width="7" style="39" customWidth="1"/>
    <col min="4" max="4" width="12.5703125" style="39" customWidth="1"/>
    <col min="5" max="5" width="7.85546875" style="39" customWidth="1"/>
    <col min="6" max="6" width="7" style="39" customWidth="1"/>
    <col min="7" max="7" width="10.85546875" style="39" customWidth="1"/>
    <col min="8" max="8" width="23.28515625" style="39" customWidth="1"/>
    <col min="9" max="9" width="26.42578125" style="39" bestFit="1" customWidth="1"/>
    <col min="10" max="10" width="12.5703125" style="39" customWidth="1"/>
    <col min="11" max="13" width="3.28515625" style="39" customWidth="1"/>
    <col min="14" max="14" width="12.5703125" style="39" customWidth="1"/>
    <col min="15" max="15" width="4.42578125" style="39" customWidth="1"/>
    <col min="16" max="16" width="3.85546875" style="39" customWidth="1"/>
    <col min="17" max="17" width="4.85546875" style="39" customWidth="1"/>
    <col min="18" max="18" width="3.7109375" style="39" customWidth="1"/>
    <col min="19" max="19" width="4.28515625" style="39" customWidth="1"/>
    <col min="20" max="20" width="4.140625" style="39" customWidth="1"/>
    <col min="21" max="21" width="9.85546875" style="39" customWidth="1"/>
    <col min="22" max="22" width="6.85546875" style="39" customWidth="1"/>
    <col min="23" max="23" width="9.85546875" style="39" customWidth="1"/>
    <col min="24" max="24" width="3.85546875" style="39" customWidth="1"/>
    <col min="25" max="25" width="3.7109375" style="39" customWidth="1"/>
    <col min="26" max="26" width="4.28515625" style="39" customWidth="1"/>
    <col min="27" max="27" width="4.140625" style="39" customWidth="1"/>
    <col min="28" max="28" width="9.85546875" style="39" customWidth="1"/>
    <col min="29" max="29" width="6.85546875" style="39" customWidth="1"/>
    <col min="30" max="30" width="9.85546875" style="39" customWidth="1"/>
    <col min="31" max="32" width="12.5703125" style="39" customWidth="1"/>
    <col min="33" max="33" width="6.85546875" style="39" customWidth="1"/>
    <col min="34" max="34" width="9.85546875" style="39" customWidth="1"/>
    <col min="35" max="35" width="12.5703125" style="39" customWidth="1"/>
    <col min="36" max="36" width="4.140625" style="39" customWidth="1"/>
    <col min="37" max="37" width="9.85546875" style="39" customWidth="1"/>
    <col min="38" max="38" width="6.85546875" style="39" customWidth="1"/>
    <col min="39" max="39" width="9.85546875" style="39" customWidth="1"/>
    <col min="40" max="40" width="12.5703125" style="39" customWidth="1"/>
    <col min="41" max="42" width="5" style="39" customWidth="1"/>
    <col min="43" max="43" width="9.140625" style="39" customWidth="1"/>
    <col min="44" max="44" width="6" style="39" customWidth="1"/>
    <col min="45" max="47" width="5" style="39" customWidth="1"/>
    <col min="48" max="48" width="9" style="39" customWidth="1"/>
    <col min="49" max="49" width="12.5703125" style="39" customWidth="1"/>
    <col min="50" max="96" width="10.7109375" style="39" customWidth="1"/>
    <col min="97" max="97" width="12.5703125" style="39" bestFit="1" customWidth="1"/>
    <col min="98" max="16384" width="11.42578125" style="39"/>
  </cols>
  <sheetData>
    <row r="1" spans="1:14" x14ac:dyDescent="0.25">
      <c r="A1" s="232" t="s">
        <v>37</v>
      </c>
      <c r="B1" s="39" t="s">
        <v>745</v>
      </c>
    </row>
    <row r="2" spans="1:14" x14ac:dyDescent="0.25">
      <c r="A2" s="232" t="s">
        <v>200</v>
      </c>
      <c r="B2" s="39" t="s">
        <v>745</v>
      </c>
    </row>
    <row r="4" spans="1:14" x14ac:dyDescent="0.25">
      <c r="A4" s="232" t="s">
        <v>754</v>
      </c>
      <c r="B4" s="232" t="s">
        <v>275</v>
      </c>
    </row>
    <row r="5" spans="1:14" x14ac:dyDescent="0.25">
      <c r="B5" s="39" t="s">
        <v>746</v>
      </c>
      <c r="D5" s="39" t="s">
        <v>902</v>
      </c>
      <c r="E5" s="39" t="s">
        <v>398</v>
      </c>
      <c r="G5" s="39" t="s">
        <v>465</v>
      </c>
      <c r="H5" s="39" t="s">
        <v>747</v>
      </c>
      <c r="I5" s="39" t="s">
        <v>755</v>
      </c>
      <c r="J5" s="39" t="s">
        <v>274</v>
      </c>
    </row>
    <row r="6" spans="1:14" x14ac:dyDescent="0.25">
      <c r="A6" s="232" t="s">
        <v>273</v>
      </c>
      <c r="B6" s="39" t="s">
        <v>837</v>
      </c>
      <c r="C6" s="39" t="s">
        <v>799</v>
      </c>
      <c r="E6" s="39" t="s">
        <v>837</v>
      </c>
      <c r="F6" s="39" t="s">
        <v>799</v>
      </c>
      <c r="H6" s="39" t="s">
        <v>799</v>
      </c>
    </row>
    <row r="7" spans="1:14" x14ac:dyDescent="0.25">
      <c r="A7" s="39" t="s">
        <v>898</v>
      </c>
      <c r="B7" s="233">
        <v>93</v>
      </c>
      <c r="C7" s="233">
        <v>49</v>
      </c>
      <c r="D7" s="233">
        <v>142</v>
      </c>
      <c r="E7" s="233"/>
      <c r="F7" s="233"/>
      <c r="G7" s="233"/>
      <c r="H7" s="233"/>
      <c r="I7" s="233"/>
      <c r="J7" s="233">
        <v>142</v>
      </c>
      <c r="K7"/>
      <c r="L7"/>
      <c r="M7"/>
      <c r="N7"/>
    </row>
    <row r="8" spans="1:14" x14ac:dyDescent="0.25">
      <c r="A8" s="39" t="s">
        <v>899</v>
      </c>
      <c r="B8" s="233">
        <v>28</v>
      </c>
      <c r="C8" s="233">
        <v>29</v>
      </c>
      <c r="D8" s="233">
        <v>57</v>
      </c>
      <c r="E8" s="233"/>
      <c r="F8" s="233"/>
      <c r="G8" s="233"/>
      <c r="H8" s="233"/>
      <c r="I8" s="233"/>
      <c r="J8" s="233">
        <v>57</v>
      </c>
      <c r="K8"/>
      <c r="L8"/>
      <c r="M8"/>
      <c r="N8"/>
    </row>
    <row r="9" spans="1:14" x14ac:dyDescent="0.25">
      <c r="A9" s="39" t="s">
        <v>900</v>
      </c>
      <c r="B9" s="233"/>
      <c r="C9" s="233">
        <v>3</v>
      </c>
      <c r="D9" s="233">
        <v>3</v>
      </c>
      <c r="E9" s="233"/>
      <c r="F9" s="233"/>
      <c r="G9" s="233"/>
      <c r="H9" s="233"/>
      <c r="I9" s="233"/>
      <c r="J9" s="233">
        <v>3</v>
      </c>
      <c r="K9"/>
      <c r="L9"/>
      <c r="M9"/>
      <c r="N9"/>
    </row>
    <row r="10" spans="1:14" x14ac:dyDescent="0.25">
      <c r="A10" s="39" t="s">
        <v>879</v>
      </c>
      <c r="B10" s="233">
        <v>68</v>
      </c>
      <c r="C10" s="233">
        <v>62</v>
      </c>
      <c r="D10" s="233">
        <v>130</v>
      </c>
      <c r="E10" s="233"/>
      <c r="F10" s="233">
        <v>8</v>
      </c>
      <c r="G10" s="233">
        <v>8</v>
      </c>
      <c r="H10" s="233">
        <v>3</v>
      </c>
      <c r="I10" s="233">
        <v>3</v>
      </c>
      <c r="J10" s="233">
        <v>141</v>
      </c>
      <c r="K10"/>
      <c r="L10"/>
      <c r="M10"/>
      <c r="N10"/>
    </row>
    <row r="11" spans="1:14" x14ac:dyDescent="0.25">
      <c r="A11" s="39" t="s">
        <v>880</v>
      </c>
      <c r="B11" s="233">
        <v>14</v>
      </c>
      <c r="C11" s="233">
        <v>54</v>
      </c>
      <c r="D11" s="233">
        <v>68</v>
      </c>
      <c r="E11" s="233"/>
      <c r="F11" s="233">
        <v>3</v>
      </c>
      <c r="G11" s="233">
        <v>3</v>
      </c>
      <c r="H11" s="233">
        <v>2</v>
      </c>
      <c r="I11" s="233">
        <v>2</v>
      </c>
      <c r="J11" s="233">
        <v>73</v>
      </c>
      <c r="K11"/>
      <c r="L11"/>
      <c r="M11"/>
      <c r="N11"/>
    </row>
    <row r="12" spans="1:14" x14ac:dyDescent="0.25">
      <c r="A12" s="39" t="s">
        <v>881</v>
      </c>
      <c r="B12" s="233">
        <v>36</v>
      </c>
      <c r="C12" s="233">
        <v>31</v>
      </c>
      <c r="D12" s="233">
        <v>67</v>
      </c>
      <c r="E12" s="233"/>
      <c r="F12" s="233">
        <v>6</v>
      </c>
      <c r="G12" s="233">
        <v>6</v>
      </c>
      <c r="H12" s="233"/>
      <c r="I12" s="233"/>
      <c r="J12" s="233">
        <v>73</v>
      </c>
      <c r="K12"/>
      <c r="L12"/>
      <c r="M12"/>
      <c r="N12"/>
    </row>
    <row r="13" spans="1:14" x14ac:dyDescent="0.25">
      <c r="A13" s="39" t="s">
        <v>882</v>
      </c>
      <c r="B13" s="233">
        <v>14</v>
      </c>
      <c r="C13" s="233">
        <v>17</v>
      </c>
      <c r="D13" s="233">
        <v>31</v>
      </c>
      <c r="E13" s="233"/>
      <c r="F13" s="233">
        <v>6</v>
      </c>
      <c r="G13" s="233">
        <v>6</v>
      </c>
      <c r="H13" s="233"/>
      <c r="I13" s="233"/>
      <c r="J13" s="233">
        <v>37</v>
      </c>
      <c r="K13"/>
      <c r="L13"/>
      <c r="M13"/>
      <c r="N13"/>
    </row>
    <row r="14" spans="1:14" x14ac:dyDescent="0.25">
      <c r="A14" s="39" t="s">
        <v>901</v>
      </c>
      <c r="B14" s="233">
        <v>7</v>
      </c>
      <c r="C14" s="233">
        <v>6</v>
      </c>
      <c r="D14" s="233">
        <v>13</v>
      </c>
      <c r="E14" s="233">
        <v>16</v>
      </c>
      <c r="F14" s="233">
        <v>6</v>
      </c>
      <c r="G14" s="233">
        <v>22</v>
      </c>
      <c r="H14" s="233">
        <v>4</v>
      </c>
      <c r="I14" s="233">
        <v>4</v>
      </c>
      <c r="J14" s="233">
        <v>39</v>
      </c>
    </row>
    <row r="15" spans="1:14" x14ac:dyDescent="0.25">
      <c r="A15" s="180" t="s">
        <v>865</v>
      </c>
      <c r="B15" s="233">
        <v>4</v>
      </c>
      <c r="C15" s="233">
        <v>3</v>
      </c>
      <c r="D15" s="233">
        <v>7</v>
      </c>
      <c r="E15" s="233">
        <v>7</v>
      </c>
      <c r="F15" s="233">
        <v>1</v>
      </c>
      <c r="G15" s="233">
        <v>8</v>
      </c>
      <c r="H15" s="233"/>
      <c r="I15" s="233"/>
      <c r="J15" s="233">
        <v>15</v>
      </c>
    </row>
    <row r="16" spans="1:14" x14ac:dyDescent="0.25">
      <c r="A16" s="180" t="s">
        <v>905</v>
      </c>
      <c r="B16" s="233">
        <v>1</v>
      </c>
      <c r="C16" s="233">
        <v>2</v>
      </c>
      <c r="D16" s="233">
        <v>3</v>
      </c>
      <c r="E16" s="233">
        <v>3</v>
      </c>
      <c r="F16" s="233"/>
      <c r="G16" s="233">
        <v>3</v>
      </c>
      <c r="H16" s="233"/>
      <c r="I16" s="233"/>
      <c r="J16" s="233">
        <v>6</v>
      </c>
    </row>
    <row r="17" spans="1:10" x14ac:dyDescent="0.25">
      <c r="A17" s="180" t="s">
        <v>912</v>
      </c>
      <c r="B17" s="233">
        <v>1</v>
      </c>
      <c r="C17" s="233"/>
      <c r="D17" s="233">
        <v>1</v>
      </c>
      <c r="E17" s="233">
        <v>1</v>
      </c>
      <c r="F17" s="233">
        <v>3</v>
      </c>
      <c r="G17" s="233">
        <v>4</v>
      </c>
      <c r="H17" s="233"/>
      <c r="I17" s="233"/>
      <c r="J17" s="233">
        <v>5</v>
      </c>
    </row>
    <row r="18" spans="1:10" x14ac:dyDescent="0.25">
      <c r="A18" s="180" t="s">
        <v>924</v>
      </c>
      <c r="B18" s="233">
        <v>1</v>
      </c>
      <c r="C18" s="233">
        <v>1</v>
      </c>
      <c r="D18" s="233">
        <v>2</v>
      </c>
      <c r="E18" s="233">
        <v>5</v>
      </c>
      <c r="F18" s="233">
        <v>2</v>
      </c>
      <c r="G18" s="233">
        <v>7</v>
      </c>
      <c r="H18" s="233"/>
      <c r="I18" s="233"/>
      <c r="J18" s="233">
        <v>9</v>
      </c>
    </row>
    <row r="19" spans="1:10" x14ac:dyDescent="0.25">
      <c r="A19" s="180" t="s">
        <v>929</v>
      </c>
      <c r="B19" s="233"/>
      <c r="C19" s="233"/>
      <c r="D19" s="233"/>
      <c r="E19" s="233"/>
      <c r="F19" s="233"/>
      <c r="G19" s="233"/>
      <c r="H19" s="233">
        <v>4</v>
      </c>
      <c r="I19" s="233">
        <v>4</v>
      </c>
      <c r="J19" s="233">
        <v>4</v>
      </c>
    </row>
    <row r="20" spans="1:10" x14ac:dyDescent="0.25">
      <c r="A20" s="39" t="s">
        <v>274</v>
      </c>
      <c r="B20" s="233">
        <v>260</v>
      </c>
      <c r="C20" s="233">
        <v>251</v>
      </c>
      <c r="D20" s="233">
        <v>511</v>
      </c>
      <c r="E20" s="233">
        <v>16</v>
      </c>
      <c r="F20" s="233">
        <v>29</v>
      </c>
      <c r="G20" s="233">
        <v>45</v>
      </c>
      <c r="H20" s="233">
        <v>9</v>
      </c>
      <c r="I20" s="233">
        <v>9</v>
      </c>
      <c r="J20" s="233">
        <v>565</v>
      </c>
    </row>
  </sheetData>
  <pageMargins left="0.7" right="0.7" top="0.75" bottom="0.75" header="0.3" footer="0.3"/>
  <pageSetup paperSize="9" orientation="portrait" verticalDpi="0"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
  <sheetViews>
    <sheetView zoomScaleNormal="100" workbookViewId="0">
      <selection activeCell="B5" sqref="B5"/>
    </sheetView>
  </sheetViews>
  <sheetFormatPr baseColWidth="10" defaultRowHeight="15" x14ac:dyDescent="0.25"/>
  <cols>
    <col min="1" max="1" width="21.5703125" customWidth="1"/>
    <col min="2" max="2" width="22" bestFit="1" customWidth="1"/>
    <col min="3" max="3" width="25.7109375" bestFit="1" customWidth="1"/>
    <col min="4" max="4" width="9.42578125" bestFit="1" customWidth="1"/>
    <col min="5" max="20" width="9" customWidth="1"/>
    <col min="22" max="23" width="3" bestFit="1" customWidth="1"/>
    <col min="24" max="25" width="2" bestFit="1" customWidth="1"/>
    <col min="26" max="26" width="7.7109375" bestFit="1" customWidth="1"/>
  </cols>
  <sheetData>
    <row r="1" spans="1:26" ht="15" customHeight="1" x14ac:dyDescent="0.25">
      <c r="A1" s="257" t="s">
        <v>261</v>
      </c>
      <c r="B1" s="257"/>
      <c r="C1" s="257"/>
      <c r="D1" s="257"/>
      <c r="E1" s="257"/>
      <c r="F1" s="257"/>
      <c r="G1" s="257"/>
      <c r="H1" s="257"/>
      <c r="I1" s="257"/>
      <c r="J1" s="257"/>
      <c r="K1" s="257"/>
      <c r="L1" s="257"/>
      <c r="M1" s="257"/>
      <c r="N1" s="257"/>
      <c r="O1" s="257"/>
      <c r="P1" s="257"/>
      <c r="Q1" s="257"/>
      <c r="R1" s="257"/>
      <c r="S1" s="257"/>
      <c r="T1" s="257"/>
    </row>
    <row r="2" spans="1:26" ht="15" customHeight="1" x14ac:dyDescent="0.25">
      <c r="A2" s="257"/>
      <c r="B2" s="257"/>
      <c r="C2" s="257"/>
      <c r="D2" s="257"/>
      <c r="E2" s="257"/>
      <c r="F2" s="257"/>
      <c r="G2" s="257"/>
      <c r="H2" s="257"/>
      <c r="I2" s="257"/>
      <c r="J2" s="257"/>
      <c r="K2" s="257"/>
      <c r="L2" s="257"/>
      <c r="M2" s="257"/>
      <c r="N2" s="257"/>
      <c r="O2" s="257"/>
      <c r="P2" s="257"/>
      <c r="Q2" s="257"/>
      <c r="R2" s="257"/>
      <c r="S2" s="257"/>
      <c r="T2" s="257"/>
    </row>
    <row r="3" spans="1:26" ht="33.75" customHeight="1" x14ac:dyDescent="0.25">
      <c r="A3" s="257"/>
      <c r="B3" s="257"/>
      <c r="C3" s="257"/>
      <c r="D3" s="257"/>
      <c r="E3" s="257"/>
      <c r="F3" s="257"/>
      <c r="G3" s="257"/>
      <c r="H3" s="257"/>
      <c r="I3" s="257"/>
      <c r="J3" s="257"/>
      <c r="K3" s="257"/>
      <c r="L3" s="257"/>
      <c r="M3" s="257"/>
      <c r="N3" s="257"/>
      <c r="O3" s="257"/>
      <c r="P3" s="257"/>
      <c r="Q3" s="257"/>
      <c r="R3" s="257"/>
      <c r="S3" s="257"/>
      <c r="T3" s="257"/>
    </row>
    <row r="4" spans="1:26" ht="15.75" thickBot="1" x14ac:dyDescent="0.3">
      <c r="A4" t="s">
        <v>236</v>
      </c>
      <c r="B4" s="124">
        <v>42680</v>
      </c>
    </row>
    <row r="5" spans="1:26" ht="30.75" thickBot="1" x14ac:dyDescent="0.3">
      <c r="A5" s="145" t="s">
        <v>205</v>
      </c>
      <c r="B5" s="146" t="s">
        <v>206</v>
      </c>
      <c r="C5" s="147" t="s">
        <v>207</v>
      </c>
      <c r="D5" s="265" t="s">
        <v>277</v>
      </c>
      <c r="E5" s="262" t="s">
        <v>262</v>
      </c>
      <c r="F5" s="263"/>
      <c r="G5" s="263"/>
      <c r="H5" s="263"/>
      <c r="I5" s="263"/>
      <c r="J5" s="263"/>
      <c r="K5" s="263"/>
      <c r="L5" s="264"/>
      <c r="M5" s="262" t="s">
        <v>263</v>
      </c>
      <c r="N5" s="263"/>
      <c r="O5" s="263"/>
      <c r="P5" s="263"/>
      <c r="Q5" s="263"/>
      <c r="R5" s="263"/>
      <c r="S5" s="263"/>
      <c r="T5" s="264"/>
    </row>
    <row r="6" spans="1:26" ht="49.5" customHeight="1" x14ac:dyDescent="0.25">
      <c r="A6" s="133" t="s">
        <v>237</v>
      </c>
      <c r="B6" s="143"/>
      <c r="C6" s="144"/>
      <c r="D6" s="266"/>
      <c r="E6" s="129" t="s">
        <v>265</v>
      </c>
      <c r="F6" s="130" t="s">
        <v>269</v>
      </c>
      <c r="G6" s="130" t="s">
        <v>270</v>
      </c>
      <c r="H6" s="132" t="s">
        <v>266</v>
      </c>
      <c r="I6" s="129" t="s">
        <v>267</v>
      </c>
      <c r="J6" s="130" t="s">
        <v>271</v>
      </c>
      <c r="K6" s="130" t="s">
        <v>272</v>
      </c>
      <c r="L6" s="131" t="s">
        <v>268</v>
      </c>
      <c r="M6" s="129" t="s">
        <v>265</v>
      </c>
      <c r="N6" s="130" t="s">
        <v>269</v>
      </c>
      <c r="O6" s="130" t="s">
        <v>270</v>
      </c>
      <c r="P6" s="131" t="s">
        <v>266</v>
      </c>
      <c r="Q6" s="129" t="s">
        <v>267</v>
      </c>
      <c r="R6" s="130" t="s">
        <v>271</v>
      </c>
      <c r="S6" s="130" t="s">
        <v>272</v>
      </c>
      <c r="T6" s="131" t="s">
        <v>268</v>
      </c>
    </row>
    <row r="7" spans="1:26" x14ac:dyDescent="0.25">
      <c r="A7" s="259" t="s">
        <v>208</v>
      </c>
      <c r="B7" s="123" t="s">
        <v>31</v>
      </c>
      <c r="C7" s="127" t="s">
        <v>400</v>
      </c>
      <c r="D7" s="167">
        <f>Z7</f>
        <v>0</v>
      </c>
      <c r="E7" s="148"/>
      <c r="F7" s="162"/>
      <c r="G7" s="162"/>
      <c r="H7" s="149"/>
      <c r="I7" s="148">
        <v>1</v>
      </c>
      <c r="J7" s="162"/>
      <c r="K7" s="162">
        <v>1</v>
      </c>
      <c r="L7" s="150"/>
      <c r="M7" s="148">
        <v>0</v>
      </c>
      <c r="N7" s="162"/>
      <c r="O7" s="162"/>
      <c r="P7" s="150"/>
      <c r="Q7" s="151">
        <v>1</v>
      </c>
      <c r="R7" s="162">
        <v>1</v>
      </c>
      <c r="S7" s="162"/>
      <c r="T7" s="152"/>
      <c r="V7">
        <f>E7+I7+M7+Q7</f>
        <v>2</v>
      </c>
      <c r="W7">
        <f>F7+J7+N7+R7</f>
        <v>1</v>
      </c>
      <c r="X7">
        <f>G7+K7+O7+S7</f>
        <v>1</v>
      </c>
      <c r="Y7">
        <f>H7+L7+P7+T7</f>
        <v>0</v>
      </c>
      <c r="Z7" s="166">
        <f>IF(V7=0,1,Y7/V7)</f>
        <v>0</v>
      </c>
    </row>
    <row r="8" spans="1:26" x14ac:dyDescent="0.25">
      <c r="A8" s="260"/>
      <c r="B8" s="123" t="s">
        <v>250</v>
      </c>
      <c r="C8" s="127" t="s">
        <v>399</v>
      </c>
      <c r="D8" s="167">
        <f t="shared" ref="D8:D29" si="0">Z8</f>
        <v>0</v>
      </c>
      <c r="E8" s="148"/>
      <c r="F8" s="162"/>
      <c r="G8" s="162"/>
      <c r="H8" s="149"/>
      <c r="I8" s="148"/>
      <c r="J8" s="162"/>
      <c r="K8" s="162"/>
      <c r="L8" s="150"/>
      <c r="M8" s="148">
        <v>1</v>
      </c>
      <c r="N8" s="162">
        <v>1</v>
      </c>
      <c r="O8" s="162"/>
      <c r="P8" s="150"/>
      <c r="Q8" s="151"/>
      <c r="R8" s="162"/>
      <c r="S8" s="162"/>
      <c r="T8" s="152"/>
      <c r="V8">
        <f t="shared" ref="V8:V29" si="1">E8+I8+M8+Q8</f>
        <v>1</v>
      </c>
      <c r="W8">
        <f t="shared" ref="W8:W29" si="2">F8+J8+N8+R8</f>
        <v>1</v>
      </c>
      <c r="X8">
        <f t="shared" ref="X8:X29" si="3">G8+K8+O8+S8</f>
        <v>0</v>
      </c>
      <c r="Y8">
        <f t="shared" ref="Y8:Y29" si="4">H8+L8+P8+T8</f>
        <v>0</v>
      </c>
      <c r="Z8" s="166">
        <f t="shared" ref="Z8:Z29" si="5">IF(V8=0,1,Y8/V8)</f>
        <v>0</v>
      </c>
    </row>
    <row r="9" spans="1:26" x14ac:dyDescent="0.25">
      <c r="A9" s="260"/>
      <c r="B9" s="123" t="s">
        <v>251</v>
      </c>
      <c r="C9" s="127" t="s">
        <v>399</v>
      </c>
      <c r="D9" s="167">
        <f t="shared" si="0"/>
        <v>0.42857142857142855</v>
      </c>
      <c r="E9" s="148"/>
      <c r="F9" s="162"/>
      <c r="G9" s="162"/>
      <c r="H9" s="149"/>
      <c r="I9" s="148"/>
      <c r="J9" s="162"/>
      <c r="K9" s="162"/>
      <c r="L9" s="150"/>
      <c r="M9" s="148">
        <v>3</v>
      </c>
      <c r="N9" s="162">
        <v>1</v>
      </c>
      <c r="O9" s="162"/>
      <c r="P9" s="150">
        <v>2</v>
      </c>
      <c r="Q9" s="151">
        <v>4</v>
      </c>
      <c r="R9" s="162">
        <v>3</v>
      </c>
      <c r="S9" s="162"/>
      <c r="T9" s="152">
        <v>1</v>
      </c>
      <c r="V9">
        <f t="shared" si="1"/>
        <v>7</v>
      </c>
      <c r="W9">
        <f t="shared" si="2"/>
        <v>4</v>
      </c>
      <c r="X9">
        <f t="shared" si="3"/>
        <v>0</v>
      </c>
      <c r="Y9">
        <f t="shared" si="4"/>
        <v>3</v>
      </c>
      <c r="Z9" s="166">
        <f t="shared" si="5"/>
        <v>0.42857142857142855</v>
      </c>
    </row>
    <row r="10" spans="1:26" x14ac:dyDescent="0.25">
      <c r="A10" s="260"/>
      <c r="B10" s="123" t="s">
        <v>252</v>
      </c>
      <c r="C10" s="127" t="s">
        <v>399</v>
      </c>
      <c r="D10" s="167">
        <f t="shared" si="0"/>
        <v>1</v>
      </c>
      <c r="E10" s="148"/>
      <c r="F10" s="162"/>
      <c r="G10" s="162"/>
      <c r="H10" s="149"/>
      <c r="I10" s="148"/>
      <c r="J10" s="162"/>
      <c r="K10" s="162"/>
      <c r="L10" s="150"/>
      <c r="M10" s="148">
        <v>0</v>
      </c>
      <c r="N10" s="162"/>
      <c r="O10" s="162"/>
      <c r="P10" s="150"/>
      <c r="Q10" s="151">
        <v>2</v>
      </c>
      <c r="R10" s="162"/>
      <c r="S10" s="162"/>
      <c r="T10" s="152">
        <v>2</v>
      </c>
      <c r="V10">
        <f t="shared" si="1"/>
        <v>2</v>
      </c>
      <c r="W10">
        <f t="shared" si="2"/>
        <v>0</v>
      </c>
      <c r="X10">
        <f t="shared" si="3"/>
        <v>0</v>
      </c>
      <c r="Y10">
        <f t="shared" si="4"/>
        <v>2</v>
      </c>
      <c r="Z10" s="166">
        <f t="shared" si="5"/>
        <v>1</v>
      </c>
    </row>
    <row r="11" spans="1:26" x14ac:dyDescent="0.25">
      <c r="A11" s="260"/>
      <c r="B11" s="123" t="s">
        <v>253</v>
      </c>
      <c r="C11" s="127" t="s">
        <v>399</v>
      </c>
      <c r="D11" s="167">
        <f t="shared" si="0"/>
        <v>0.5714285714285714</v>
      </c>
      <c r="E11" s="148"/>
      <c r="F11" s="162"/>
      <c r="G11" s="162"/>
      <c r="H11" s="149"/>
      <c r="I11" s="148"/>
      <c r="J11" s="162"/>
      <c r="K11" s="162"/>
      <c r="L11" s="150"/>
      <c r="M11" s="148">
        <v>0</v>
      </c>
      <c r="N11" s="162"/>
      <c r="O11" s="162"/>
      <c r="P11" s="150"/>
      <c r="Q11" s="151">
        <v>7</v>
      </c>
      <c r="R11" s="162">
        <v>3</v>
      </c>
      <c r="S11" s="162"/>
      <c r="T11" s="152">
        <v>4</v>
      </c>
      <c r="V11">
        <f t="shared" si="1"/>
        <v>7</v>
      </c>
      <c r="W11">
        <f t="shared" si="2"/>
        <v>3</v>
      </c>
      <c r="X11">
        <f t="shared" si="3"/>
        <v>0</v>
      </c>
      <c r="Y11">
        <f t="shared" si="4"/>
        <v>4</v>
      </c>
      <c r="Z11" s="166">
        <f t="shared" si="5"/>
        <v>0.5714285714285714</v>
      </c>
    </row>
    <row r="12" spans="1:26" x14ac:dyDescent="0.25">
      <c r="A12" s="260"/>
      <c r="B12" s="123" t="s">
        <v>254</v>
      </c>
      <c r="C12" s="127" t="s">
        <v>399</v>
      </c>
      <c r="D12" s="167">
        <f t="shared" si="0"/>
        <v>0</v>
      </c>
      <c r="E12" s="148"/>
      <c r="F12" s="162"/>
      <c r="G12" s="162"/>
      <c r="H12" s="149"/>
      <c r="I12" s="148"/>
      <c r="J12" s="162"/>
      <c r="K12" s="162"/>
      <c r="L12" s="150"/>
      <c r="M12" s="148">
        <v>1</v>
      </c>
      <c r="N12" s="162">
        <v>1</v>
      </c>
      <c r="O12" s="162"/>
      <c r="P12" s="150"/>
      <c r="Q12" s="151">
        <v>5</v>
      </c>
      <c r="R12" s="162">
        <v>5</v>
      </c>
      <c r="S12" s="162"/>
      <c r="T12" s="152"/>
      <c r="V12">
        <f t="shared" si="1"/>
        <v>6</v>
      </c>
      <c r="W12">
        <f t="shared" si="2"/>
        <v>6</v>
      </c>
      <c r="X12">
        <f t="shared" si="3"/>
        <v>0</v>
      </c>
      <c r="Y12">
        <f t="shared" si="4"/>
        <v>0</v>
      </c>
      <c r="Z12" s="166">
        <f t="shared" si="5"/>
        <v>0</v>
      </c>
    </row>
    <row r="13" spans="1:26" x14ac:dyDescent="0.25">
      <c r="A13" s="261"/>
      <c r="B13" s="123" t="s">
        <v>255</v>
      </c>
      <c r="C13" s="127" t="s">
        <v>399</v>
      </c>
      <c r="D13" s="167">
        <f t="shared" si="0"/>
        <v>0.375</v>
      </c>
      <c r="E13" s="148"/>
      <c r="F13" s="162"/>
      <c r="G13" s="162"/>
      <c r="H13" s="149"/>
      <c r="I13" s="148">
        <v>1</v>
      </c>
      <c r="J13" s="162"/>
      <c r="K13" s="162">
        <v>1</v>
      </c>
      <c r="L13" s="150"/>
      <c r="M13" s="148">
        <v>3</v>
      </c>
      <c r="N13" s="162">
        <v>1</v>
      </c>
      <c r="O13" s="162"/>
      <c r="P13" s="150">
        <v>2</v>
      </c>
      <c r="Q13" s="151">
        <v>4</v>
      </c>
      <c r="R13" s="162">
        <v>3</v>
      </c>
      <c r="S13" s="162"/>
      <c r="T13" s="152">
        <v>1</v>
      </c>
      <c r="V13">
        <f t="shared" si="1"/>
        <v>8</v>
      </c>
      <c r="W13">
        <f t="shared" si="2"/>
        <v>4</v>
      </c>
      <c r="X13">
        <f t="shared" si="3"/>
        <v>1</v>
      </c>
      <c r="Y13">
        <f t="shared" si="4"/>
        <v>3</v>
      </c>
      <c r="Z13" s="166">
        <f t="shared" si="5"/>
        <v>0.375</v>
      </c>
    </row>
    <row r="14" spans="1:26" x14ac:dyDescent="0.25">
      <c r="A14" s="140" t="s">
        <v>209</v>
      </c>
      <c r="B14" s="123" t="s">
        <v>209</v>
      </c>
      <c r="C14" s="127" t="s">
        <v>239</v>
      </c>
      <c r="D14" s="167">
        <f t="shared" si="0"/>
        <v>0</v>
      </c>
      <c r="E14" s="148"/>
      <c r="F14" s="162"/>
      <c r="G14" s="162"/>
      <c r="H14" s="153"/>
      <c r="I14" s="148"/>
      <c r="J14" s="162"/>
      <c r="K14" s="162"/>
      <c r="L14" s="152"/>
      <c r="M14" s="148">
        <v>0</v>
      </c>
      <c r="N14" s="162"/>
      <c r="O14" s="162"/>
      <c r="P14" s="150"/>
      <c r="Q14" s="151">
        <v>16</v>
      </c>
      <c r="R14" s="162">
        <v>16</v>
      </c>
      <c r="S14" s="162"/>
      <c r="T14" s="152"/>
      <c r="V14">
        <f t="shared" si="1"/>
        <v>16</v>
      </c>
      <c r="W14">
        <f t="shared" si="2"/>
        <v>16</v>
      </c>
      <c r="X14">
        <f t="shared" si="3"/>
        <v>0</v>
      </c>
      <c r="Y14">
        <f t="shared" si="4"/>
        <v>0</v>
      </c>
      <c r="Z14" s="166">
        <f t="shared" si="5"/>
        <v>0</v>
      </c>
    </row>
    <row r="15" spans="1:26" x14ac:dyDescent="0.25">
      <c r="A15" s="140" t="s">
        <v>210</v>
      </c>
      <c r="B15" s="123" t="s">
        <v>210</v>
      </c>
      <c r="C15" s="127" t="s">
        <v>240</v>
      </c>
      <c r="D15" s="167">
        <f t="shared" si="0"/>
        <v>0</v>
      </c>
      <c r="E15" s="148"/>
      <c r="F15" s="162"/>
      <c r="G15" s="162"/>
      <c r="H15" s="153"/>
      <c r="I15" s="148"/>
      <c r="J15" s="162"/>
      <c r="K15" s="162"/>
      <c r="L15" s="152"/>
      <c r="M15" s="148">
        <v>1</v>
      </c>
      <c r="N15" s="162"/>
      <c r="O15" s="162"/>
      <c r="P15" s="150"/>
      <c r="Q15" s="151">
        <v>6</v>
      </c>
      <c r="R15" s="162">
        <v>6</v>
      </c>
      <c r="S15" s="162"/>
      <c r="T15" s="152"/>
      <c r="V15">
        <f t="shared" si="1"/>
        <v>7</v>
      </c>
      <c r="W15">
        <f t="shared" si="2"/>
        <v>6</v>
      </c>
      <c r="X15">
        <f t="shared" si="3"/>
        <v>0</v>
      </c>
      <c r="Y15">
        <f t="shared" si="4"/>
        <v>0</v>
      </c>
      <c r="Z15" s="166">
        <f t="shared" si="5"/>
        <v>0</v>
      </c>
    </row>
    <row r="16" spans="1:26" ht="15.75" thickBot="1" x14ac:dyDescent="0.3">
      <c r="A16" s="142" t="s">
        <v>211</v>
      </c>
      <c r="B16" s="138" t="s">
        <v>211</v>
      </c>
      <c r="C16" s="139" t="s">
        <v>212</v>
      </c>
      <c r="D16" s="168">
        <f t="shared" si="0"/>
        <v>0.5625</v>
      </c>
      <c r="E16" s="154"/>
      <c r="F16" s="163"/>
      <c r="G16" s="163"/>
      <c r="H16" s="155"/>
      <c r="I16" s="154">
        <v>2</v>
      </c>
      <c r="J16" s="163"/>
      <c r="K16" s="163">
        <v>2</v>
      </c>
      <c r="L16" s="156"/>
      <c r="M16" s="154">
        <v>6</v>
      </c>
      <c r="N16" s="163">
        <v>2</v>
      </c>
      <c r="O16" s="163"/>
      <c r="P16" s="157">
        <v>4</v>
      </c>
      <c r="Q16" s="158">
        <v>8</v>
      </c>
      <c r="R16" s="163">
        <v>3</v>
      </c>
      <c r="S16" s="163"/>
      <c r="T16" s="156">
        <v>5</v>
      </c>
      <c r="V16">
        <f t="shared" si="1"/>
        <v>16</v>
      </c>
      <c r="W16">
        <f t="shared" si="2"/>
        <v>5</v>
      </c>
      <c r="X16">
        <f t="shared" si="3"/>
        <v>2</v>
      </c>
      <c r="Y16">
        <f t="shared" si="4"/>
        <v>9</v>
      </c>
      <c r="Z16" s="166">
        <f t="shared" si="5"/>
        <v>0.5625</v>
      </c>
    </row>
    <row r="17" spans="1:26" ht="23.25" x14ac:dyDescent="0.25">
      <c r="A17" s="133" t="s">
        <v>241</v>
      </c>
      <c r="B17" s="134"/>
      <c r="C17" s="135"/>
      <c r="D17" s="169"/>
      <c r="E17" s="159"/>
      <c r="F17" s="164"/>
      <c r="G17" s="164"/>
      <c r="H17" s="160"/>
      <c r="I17" s="159"/>
      <c r="J17" s="164"/>
      <c r="K17" s="164"/>
      <c r="L17" s="161"/>
      <c r="M17" s="159"/>
      <c r="N17" s="164"/>
      <c r="O17" s="164"/>
      <c r="P17" s="161"/>
      <c r="Q17" s="159"/>
      <c r="R17" s="164"/>
      <c r="S17" s="164"/>
      <c r="T17" s="161"/>
      <c r="Z17" s="166"/>
    </row>
    <row r="18" spans="1:26" x14ac:dyDescent="0.25">
      <c r="A18" s="140" t="s">
        <v>242</v>
      </c>
      <c r="B18" s="123" t="s">
        <v>242</v>
      </c>
      <c r="C18" s="127" t="s">
        <v>213</v>
      </c>
      <c r="D18" s="167">
        <f t="shared" si="0"/>
        <v>0</v>
      </c>
      <c r="E18" s="148"/>
      <c r="F18" s="162"/>
      <c r="G18" s="162"/>
      <c r="H18" s="153"/>
      <c r="I18" s="148"/>
      <c r="J18" s="162"/>
      <c r="K18" s="162"/>
      <c r="L18" s="152"/>
      <c r="M18" s="148">
        <v>1</v>
      </c>
      <c r="N18" s="162">
        <v>1</v>
      </c>
      <c r="O18" s="162"/>
      <c r="P18" s="150"/>
      <c r="Q18" s="151">
        <v>3</v>
      </c>
      <c r="R18" s="162">
        <v>3</v>
      </c>
      <c r="S18" s="162"/>
      <c r="T18" s="152"/>
      <c r="V18">
        <f t="shared" si="1"/>
        <v>4</v>
      </c>
      <c r="W18">
        <f t="shared" si="2"/>
        <v>4</v>
      </c>
      <c r="X18">
        <f t="shared" si="3"/>
        <v>0</v>
      </c>
      <c r="Y18">
        <f t="shared" si="4"/>
        <v>0</v>
      </c>
      <c r="Z18" s="166">
        <f t="shared" si="5"/>
        <v>0</v>
      </c>
    </row>
    <row r="19" spans="1:26" x14ac:dyDescent="0.25">
      <c r="A19" s="140" t="s">
        <v>243</v>
      </c>
      <c r="B19" s="123" t="s">
        <v>243</v>
      </c>
      <c r="C19" s="127" t="s">
        <v>248</v>
      </c>
      <c r="D19" s="167">
        <f t="shared" si="0"/>
        <v>0</v>
      </c>
      <c r="E19" s="148"/>
      <c r="F19" s="162"/>
      <c r="G19" s="162"/>
      <c r="H19" s="153"/>
      <c r="I19" s="148"/>
      <c r="J19" s="162"/>
      <c r="K19" s="162"/>
      <c r="L19" s="152"/>
      <c r="M19" s="148">
        <v>3</v>
      </c>
      <c r="N19" s="162">
        <v>3</v>
      </c>
      <c r="O19" s="162"/>
      <c r="P19" s="150"/>
      <c r="Q19" s="151">
        <v>5</v>
      </c>
      <c r="R19" s="162">
        <v>5</v>
      </c>
      <c r="S19" s="162"/>
      <c r="T19" s="152"/>
      <c r="V19">
        <f t="shared" si="1"/>
        <v>8</v>
      </c>
      <c r="W19">
        <f t="shared" si="2"/>
        <v>8</v>
      </c>
      <c r="X19">
        <f t="shared" si="3"/>
        <v>0</v>
      </c>
      <c r="Y19">
        <f t="shared" si="4"/>
        <v>0</v>
      </c>
      <c r="Z19" s="166">
        <f t="shared" si="5"/>
        <v>0</v>
      </c>
    </row>
    <row r="20" spans="1:26" x14ac:dyDescent="0.25">
      <c r="A20" s="258" t="s">
        <v>214</v>
      </c>
      <c r="B20" s="123" t="s">
        <v>244</v>
      </c>
      <c r="C20" s="128" t="s">
        <v>215</v>
      </c>
      <c r="D20" s="170">
        <f t="shared" si="0"/>
        <v>0</v>
      </c>
      <c r="E20" s="148"/>
      <c r="F20" s="162"/>
      <c r="G20" s="162"/>
      <c r="H20" s="153"/>
      <c r="I20" s="148">
        <v>1</v>
      </c>
      <c r="J20" s="162"/>
      <c r="K20" s="162">
        <v>1</v>
      </c>
      <c r="L20" s="152"/>
      <c r="M20" s="148">
        <v>1</v>
      </c>
      <c r="N20" s="162">
        <v>1</v>
      </c>
      <c r="O20" s="162"/>
      <c r="P20" s="150"/>
      <c r="Q20" s="151">
        <v>3</v>
      </c>
      <c r="R20" s="162">
        <v>3</v>
      </c>
      <c r="S20" s="162"/>
      <c r="T20" s="152"/>
      <c r="V20">
        <f t="shared" si="1"/>
        <v>5</v>
      </c>
      <c r="W20">
        <f t="shared" si="2"/>
        <v>4</v>
      </c>
      <c r="X20">
        <f t="shared" si="3"/>
        <v>1</v>
      </c>
      <c r="Y20">
        <f t="shared" si="4"/>
        <v>0</v>
      </c>
      <c r="Z20" s="166">
        <f t="shared" si="5"/>
        <v>0</v>
      </c>
    </row>
    <row r="21" spans="1:26" x14ac:dyDescent="0.25">
      <c r="A21" s="258"/>
      <c r="B21" s="123" t="s">
        <v>245</v>
      </c>
      <c r="C21" s="128" t="s">
        <v>394</v>
      </c>
      <c r="D21" s="170">
        <f t="shared" si="0"/>
        <v>0</v>
      </c>
      <c r="E21" s="148"/>
      <c r="F21" s="162"/>
      <c r="G21" s="162"/>
      <c r="H21" s="153"/>
      <c r="I21" s="148"/>
      <c r="J21" s="162"/>
      <c r="K21" s="162"/>
      <c r="L21" s="152"/>
      <c r="M21" s="148">
        <v>2</v>
      </c>
      <c r="N21" s="162">
        <v>2</v>
      </c>
      <c r="O21" s="162"/>
      <c r="P21" s="150"/>
      <c r="Q21" s="151">
        <v>3</v>
      </c>
      <c r="R21" s="162">
        <v>3</v>
      </c>
      <c r="S21" s="162"/>
      <c r="T21" s="152"/>
      <c r="V21">
        <f t="shared" si="1"/>
        <v>5</v>
      </c>
      <c r="W21">
        <f t="shared" si="2"/>
        <v>5</v>
      </c>
      <c r="X21">
        <f t="shared" si="3"/>
        <v>0</v>
      </c>
      <c r="Y21">
        <f t="shared" si="4"/>
        <v>0</v>
      </c>
      <c r="Z21" s="166">
        <f t="shared" si="5"/>
        <v>0</v>
      </c>
    </row>
    <row r="22" spans="1:26" x14ac:dyDescent="0.25">
      <c r="A22" s="258"/>
      <c r="B22" s="123" t="s">
        <v>223</v>
      </c>
      <c r="C22" s="128" t="s">
        <v>216</v>
      </c>
      <c r="D22" s="170">
        <f t="shared" si="0"/>
        <v>0</v>
      </c>
      <c r="E22" s="148"/>
      <c r="F22" s="162"/>
      <c r="G22" s="162"/>
      <c r="H22" s="153"/>
      <c r="I22" s="148">
        <v>1</v>
      </c>
      <c r="J22" s="162"/>
      <c r="K22" s="162">
        <v>1</v>
      </c>
      <c r="L22" s="152"/>
      <c r="M22" s="148">
        <v>1</v>
      </c>
      <c r="N22" s="162">
        <v>1</v>
      </c>
      <c r="O22" s="162"/>
      <c r="P22" s="150"/>
      <c r="Q22" s="151">
        <v>7</v>
      </c>
      <c r="R22" s="162">
        <v>7</v>
      </c>
      <c r="S22" s="162"/>
      <c r="T22" s="152"/>
      <c r="V22">
        <f t="shared" si="1"/>
        <v>9</v>
      </c>
      <c r="W22">
        <f t="shared" si="2"/>
        <v>8</v>
      </c>
      <c r="X22">
        <f t="shared" si="3"/>
        <v>1</v>
      </c>
      <c r="Y22">
        <f t="shared" si="4"/>
        <v>0</v>
      </c>
      <c r="Z22" s="166">
        <f t="shared" si="5"/>
        <v>0</v>
      </c>
    </row>
    <row r="23" spans="1:26" ht="41.25" customHeight="1" x14ac:dyDescent="0.25">
      <c r="A23" s="141" t="s">
        <v>217</v>
      </c>
      <c r="B23" s="122" t="s">
        <v>217</v>
      </c>
      <c r="C23" s="128" t="s">
        <v>395</v>
      </c>
      <c r="D23" s="170">
        <f t="shared" si="0"/>
        <v>0</v>
      </c>
      <c r="E23" s="148"/>
      <c r="F23" s="162"/>
      <c r="G23" s="162"/>
      <c r="H23" s="153"/>
      <c r="I23" s="148"/>
      <c r="J23" s="162"/>
      <c r="K23" s="162"/>
      <c r="L23" s="152"/>
      <c r="M23" s="148">
        <v>0</v>
      </c>
      <c r="N23" s="162"/>
      <c r="O23" s="162"/>
      <c r="P23" s="150"/>
      <c r="Q23" s="151">
        <v>3</v>
      </c>
      <c r="R23" s="162">
        <v>3</v>
      </c>
      <c r="S23" s="162"/>
      <c r="T23" s="152"/>
      <c r="V23">
        <f t="shared" si="1"/>
        <v>3</v>
      </c>
      <c r="W23">
        <f t="shared" si="2"/>
        <v>3</v>
      </c>
      <c r="X23">
        <f t="shared" si="3"/>
        <v>0</v>
      </c>
      <c r="Y23">
        <f t="shared" si="4"/>
        <v>0</v>
      </c>
      <c r="Z23" s="166">
        <f t="shared" si="5"/>
        <v>0</v>
      </c>
    </row>
    <row r="24" spans="1:26" ht="15.75" thickBot="1" x14ac:dyDescent="0.3">
      <c r="A24" s="142" t="s">
        <v>219</v>
      </c>
      <c r="B24" s="138" t="s">
        <v>219</v>
      </c>
      <c r="C24" s="139" t="s">
        <v>220</v>
      </c>
      <c r="D24" s="168">
        <f t="shared" si="0"/>
        <v>0.8</v>
      </c>
      <c r="E24" s="154"/>
      <c r="F24" s="163"/>
      <c r="G24" s="163"/>
      <c r="H24" s="155"/>
      <c r="I24" s="154"/>
      <c r="J24" s="163"/>
      <c r="K24" s="163"/>
      <c r="L24" s="156"/>
      <c r="M24" s="154">
        <v>0</v>
      </c>
      <c r="N24" s="163"/>
      <c r="O24" s="163"/>
      <c r="P24" s="157"/>
      <c r="Q24" s="158">
        <v>5</v>
      </c>
      <c r="R24" s="163">
        <v>1</v>
      </c>
      <c r="S24" s="163"/>
      <c r="T24" s="156">
        <v>4</v>
      </c>
      <c r="V24">
        <f t="shared" si="1"/>
        <v>5</v>
      </c>
      <c r="W24">
        <f t="shared" si="2"/>
        <v>1</v>
      </c>
      <c r="X24">
        <f t="shared" si="3"/>
        <v>0</v>
      </c>
      <c r="Y24">
        <f t="shared" si="4"/>
        <v>4</v>
      </c>
      <c r="Z24" s="166">
        <f t="shared" si="5"/>
        <v>0.8</v>
      </c>
    </row>
    <row r="25" spans="1:26" ht="23.25" x14ac:dyDescent="0.25">
      <c r="A25" s="133" t="s">
        <v>229</v>
      </c>
      <c r="B25" s="134"/>
      <c r="C25" s="135"/>
      <c r="D25" s="169"/>
      <c r="E25" s="159"/>
      <c r="F25" s="164"/>
      <c r="G25" s="164"/>
      <c r="H25" s="160"/>
      <c r="I25" s="159"/>
      <c r="J25" s="164"/>
      <c r="K25" s="164"/>
      <c r="L25" s="161"/>
      <c r="M25" s="159"/>
      <c r="N25" s="164"/>
      <c r="O25" s="164"/>
      <c r="P25" s="161"/>
      <c r="Q25" s="159"/>
      <c r="R25" s="164"/>
      <c r="S25" s="164"/>
      <c r="T25" s="161"/>
      <c r="Z25" s="166"/>
    </row>
    <row r="26" spans="1:26" ht="45" x14ac:dyDescent="0.25">
      <c r="A26" s="136" t="s">
        <v>247</v>
      </c>
      <c r="B26" s="123" t="s">
        <v>256</v>
      </c>
      <c r="C26" s="128" t="s">
        <v>249</v>
      </c>
      <c r="D26" s="170">
        <f t="shared" si="0"/>
        <v>1</v>
      </c>
      <c r="E26" s="148"/>
      <c r="F26" s="162"/>
      <c r="G26" s="162"/>
      <c r="H26" s="153"/>
      <c r="I26" s="148"/>
      <c r="J26" s="162"/>
      <c r="K26" s="162"/>
      <c r="L26" s="152"/>
      <c r="M26" s="148">
        <v>0</v>
      </c>
      <c r="N26" s="162"/>
      <c r="O26" s="162"/>
      <c r="P26" s="150"/>
      <c r="Q26" s="151">
        <v>0</v>
      </c>
      <c r="R26" s="162"/>
      <c r="S26" s="162"/>
      <c r="T26" s="152"/>
      <c r="V26">
        <f t="shared" si="1"/>
        <v>0</v>
      </c>
      <c r="W26">
        <f t="shared" si="2"/>
        <v>0</v>
      </c>
      <c r="X26">
        <f t="shared" si="3"/>
        <v>0</v>
      </c>
      <c r="Y26">
        <f t="shared" si="4"/>
        <v>0</v>
      </c>
      <c r="Z26" s="166">
        <f t="shared" si="5"/>
        <v>1</v>
      </c>
    </row>
    <row r="27" spans="1:26" x14ac:dyDescent="0.25">
      <c r="A27" s="136" t="s">
        <v>257</v>
      </c>
      <c r="B27" s="123" t="s">
        <v>224</v>
      </c>
      <c r="C27" s="128" t="s">
        <v>212</v>
      </c>
      <c r="D27" s="170">
        <f t="shared" si="0"/>
        <v>0.33333333333333331</v>
      </c>
      <c r="E27" s="148"/>
      <c r="F27" s="162"/>
      <c r="G27" s="162"/>
      <c r="H27" s="153"/>
      <c r="I27" s="148">
        <v>1</v>
      </c>
      <c r="J27" s="162"/>
      <c r="K27" s="162"/>
      <c r="L27" s="152">
        <v>1</v>
      </c>
      <c r="M27" s="148">
        <v>0</v>
      </c>
      <c r="N27" s="162"/>
      <c r="O27" s="162"/>
      <c r="P27" s="150"/>
      <c r="Q27" s="151">
        <v>2</v>
      </c>
      <c r="R27" s="162">
        <v>2</v>
      </c>
      <c r="S27" s="162"/>
      <c r="T27" s="152"/>
      <c r="V27">
        <f t="shared" si="1"/>
        <v>3</v>
      </c>
      <c r="W27">
        <f t="shared" si="2"/>
        <v>2</v>
      </c>
      <c r="X27">
        <f t="shared" si="3"/>
        <v>0</v>
      </c>
      <c r="Y27">
        <f t="shared" si="4"/>
        <v>1</v>
      </c>
      <c r="Z27" s="166">
        <f t="shared" si="5"/>
        <v>0.33333333333333331</v>
      </c>
    </row>
    <row r="28" spans="1:26" x14ac:dyDescent="0.25">
      <c r="A28" s="136" t="s">
        <v>258</v>
      </c>
      <c r="B28" s="123" t="s">
        <v>232</v>
      </c>
      <c r="C28" s="128" t="s">
        <v>396</v>
      </c>
      <c r="D28" s="170">
        <f t="shared" si="0"/>
        <v>0</v>
      </c>
      <c r="E28" s="148"/>
      <c r="F28" s="162"/>
      <c r="G28" s="162"/>
      <c r="H28" s="153"/>
      <c r="I28" s="148"/>
      <c r="J28" s="162"/>
      <c r="K28" s="162"/>
      <c r="L28" s="152"/>
      <c r="M28" s="148">
        <v>3</v>
      </c>
      <c r="N28" s="162">
        <v>3</v>
      </c>
      <c r="O28" s="162"/>
      <c r="P28" s="150"/>
      <c r="Q28" s="151">
        <v>6</v>
      </c>
      <c r="R28" s="162">
        <v>6</v>
      </c>
      <c r="S28" s="162"/>
      <c r="T28" s="152"/>
      <c r="V28">
        <f t="shared" si="1"/>
        <v>9</v>
      </c>
      <c r="W28">
        <f t="shared" si="2"/>
        <v>9</v>
      </c>
      <c r="X28">
        <f t="shared" si="3"/>
        <v>0</v>
      </c>
      <c r="Y28">
        <f t="shared" si="4"/>
        <v>0</v>
      </c>
      <c r="Z28" s="166">
        <f t="shared" si="5"/>
        <v>0</v>
      </c>
    </row>
    <row r="29" spans="1:26" ht="15.75" thickBot="1" x14ac:dyDescent="0.3">
      <c r="A29" s="137" t="s">
        <v>259</v>
      </c>
      <c r="B29" s="138" t="s">
        <v>228</v>
      </c>
      <c r="C29" s="139" t="s">
        <v>397</v>
      </c>
      <c r="D29" s="168">
        <f t="shared" si="0"/>
        <v>0</v>
      </c>
      <c r="E29" s="154"/>
      <c r="F29" s="163"/>
      <c r="G29" s="163"/>
      <c r="H29" s="155"/>
      <c r="I29" s="154"/>
      <c r="J29" s="163"/>
      <c r="K29" s="163"/>
      <c r="L29" s="156"/>
      <c r="M29" s="154">
        <v>1</v>
      </c>
      <c r="N29" s="163">
        <v>1</v>
      </c>
      <c r="O29" s="163"/>
      <c r="P29" s="157"/>
      <c r="Q29" s="158">
        <v>2</v>
      </c>
      <c r="R29" s="163">
        <v>2</v>
      </c>
      <c r="S29" s="163"/>
      <c r="T29" s="156"/>
      <c r="V29">
        <f t="shared" si="1"/>
        <v>3</v>
      </c>
      <c r="W29">
        <f t="shared" si="2"/>
        <v>3</v>
      </c>
      <c r="X29">
        <f t="shared" si="3"/>
        <v>0</v>
      </c>
      <c r="Y29">
        <f t="shared" si="4"/>
        <v>0</v>
      </c>
      <c r="Z29" s="166">
        <f t="shared" si="5"/>
        <v>0</v>
      </c>
    </row>
    <row r="30" spans="1:26" s="125" customFormat="1" ht="18.75" x14ac:dyDescent="0.3">
      <c r="E30" s="165">
        <f>SUM(E7:E29)</f>
        <v>0</v>
      </c>
      <c r="F30" s="165">
        <f t="shared" ref="F30:L30" si="6">SUM(F7:F29)</f>
        <v>0</v>
      </c>
      <c r="G30" s="165">
        <f t="shared" si="6"/>
        <v>0</v>
      </c>
      <c r="H30" s="165">
        <f t="shared" si="6"/>
        <v>0</v>
      </c>
      <c r="I30" s="165">
        <f t="shared" si="6"/>
        <v>7</v>
      </c>
      <c r="J30" s="165">
        <f t="shared" si="6"/>
        <v>0</v>
      </c>
      <c r="K30" s="165">
        <f t="shared" si="6"/>
        <v>6</v>
      </c>
      <c r="L30" s="165">
        <f t="shared" si="6"/>
        <v>1</v>
      </c>
      <c r="M30" s="171">
        <f t="shared" ref="M30:T30" si="7">SUM(M7:M29)</f>
        <v>27</v>
      </c>
      <c r="N30" s="165">
        <f t="shared" si="7"/>
        <v>18</v>
      </c>
      <c r="O30" s="165">
        <f t="shared" si="7"/>
        <v>0</v>
      </c>
      <c r="P30" s="165">
        <f t="shared" si="7"/>
        <v>8</v>
      </c>
      <c r="Q30" s="171">
        <f t="shared" si="7"/>
        <v>92</v>
      </c>
      <c r="R30" s="165">
        <f t="shared" si="7"/>
        <v>75</v>
      </c>
      <c r="S30" s="165">
        <f t="shared" si="7"/>
        <v>0</v>
      </c>
      <c r="T30" s="165">
        <f t="shared" si="7"/>
        <v>17</v>
      </c>
    </row>
    <row r="31" spans="1:26" s="125" customFormat="1" ht="18.75" x14ac:dyDescent="0.3">
      <c r="E31" s="165"/>
      <c r="F31" s="165"/>
      <c r="G31" s="165"/>
      <c r="H31" s="165"/>
      <c r="I31" s="165"/>
      <c r="J31" s="165"/>
      <c r="K31" s="165"/>
      <c r="L31" s="165"/>
      <c r="M31" s="165"/>
      <c r="N31" s="165"/>
      <c r="O31" s="165"/>
      <c r="P31" s="165"/>
      <c r="Q31" s="165"/>
      <c r="R31" s="165"/>
      <c r="S31" s="165"/>
      <c r="T31" s="165"/>
    </row>
    <row r="32" spans="1:26" s="125" customFormat="1" ht="18.75" x14ac:dyDescent="0.3">
      <c r="E32" s="112" t="s">
        <v>177</v>
      </c>
      <c r="F32" s="112" t="s">
        <v>279</v>
      </c>
      <c r="G32" s="112" t="s">
        <v>280</v>
      </c>
      <c r="H32" s="112" t="s">
        <v>264</v>
      </c>
      <c r="I32" s="165"/>
      <c r="J32" s="165"/>
      <c r="K32" s="165"/>
      <c r="L32" s="165"/>
      <c r="M32" s="165"/>
      <c r="N32" s="165"/>
      <c r="O32" s="165"/>
      <c r="P32" s="165"/>
      <c r="Q32" s="165"/>
      <c r="R32" s="165"/>
      <c r="S32" s="165"/>
      <c r="T32" s="165"/>
    </row>
    <row r="33" spans="4:12" ht="18.75" x14ac:dyDescent="0.3">
      <c r="D33" s="125" t="s">
        <v>278</v>
      </c>
      <c r="E33" s="172">
        <f>E30+I30+M30+Q30</f>
        <v>126</v>
      </c>
      <c r="F33" s="172">
        <f>F30+J30+N30+R30</f>
        <v>93</v>
      </c>
      <c r="G33" s="172">
        <f>G30+K30+O30+S30</f>
        <v>6</v>
      </c>
      <c r="H33" s="172">
        <f>H30+L30+P30+T30</f>
        <v>26</v>
      </c>
      <c r="K33" s="121" t="s">
        <v>260</v>
      </c>
      <c r="L33" s="126">
        <f>AVERAGE(D7:D29)</f>
        <v>0.24146825396825394</v>
      </c>
    </row>
  </sheetData>
  <mergeCells count="6">
    <mergeCell ref="A1:T3"/>
    <mergeCell ref="A20:A22"/>
    <mergeCell ref="A7:A13"/>
    <mergeCell ref="E5:L5"/>
    <mergeCell ref="M5:T5"/>
    <mergeCell ref="D5:D6"/>
  </mergeCells>
  <printOptions horizontalCentered="1"/>
  <pageMargins left="0.31496062992125984" right="0.31496062992125984" top="0.35433070866141736" bottom="0.35433070866141736" header="0.31496062992125984" footer="0.31496062992125984"/>
  <pageSetup paperSize="8" scale="9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
  <sheetViews>
    <sheetView topLeftCell="C16" zoomScaleNormal="100" workbookViewId="0">
      <selection activeCell="Z28" sqref="Z28"/>
    </sheetView>
  </sheetViews>
  <sheetFormatPr baseColWidth="10" defaultRowHeight="15" x14ac:dyDescent="0.25"/>
  <cols>
    <col min="1" max="1" width="21.5703125" customWidth="1"/>
    <col min="2" max="2" width="22" bestFit="1" customWidth="1"/>
    <col min="3" max="3" width="25.7109375" bestFit="1" customWidth="1"/>
    <col min="4" max="4" width="9.42578125" bestFit="1" customWidth="1"/>
    <col min="5" max="20" width="9" customWidth="1"/>
    <col min="22" max="23" width="3" bestFit="1" customWidth="1"/>
    <col min="24" max="25" width="2" bestFit="1" customWidth="1"/>
    <col min="26" max="26" width="7.7109375" bestFit="1" customWidth="1"/>
  </cols>
  <sheetData>
    <row r="1" spans="1:26" ht="15" customHeight="1" x14ac:dyDescent="0.25">
      <c r="A1" s="257" t="s">
        <v>261</v>
      </c>
      <c r="B1" s="257"/>
      <c r="C1" s="257"/>
      <c r="D1" s="257"/>
      <c r="E1" s="257"/>
      <c r="F1" s="257"/>
      <c r="G1" s="257"/>
      <c r="H1" s="257"/>
      <c r="I1" s="257"/>
      <c r="J1" s="257"/>
      <c r="K1" s="257"/>
      <c r="L1" s="257"/>
      <c r="M1" s="257"/>
      <c r="N1" s="257"/>
      <c r="O1" s="257"/>
      <c r="P1" s="257"/>
      <c r="Q1" s="257"/>
      <c r="R1" s="257"/>
      <c r="S1" s="257"/>
      <c r="T1" s="257"/>
    </row>
    <row r="2" spans="1:26" ht="15" customHeight="1" x14ac:dyDescent="0.25">
      <c r="A2" s="257"/>
      <c r="B2" s="257"/>
      <c r="C2" s="257"/>
      <c r="D2" s="257"/>
      <c r="E2" s="257"/>
      <c r="F2" s="257"/>
      <c r="G2" s="257"/>
      <c r="H2" s="257"/>
      <c r="I2" s="257"/>
      <c r="J2" s="257"/>
      <c r="K2" s="257"/>
      <c r="L2" s="257"/>
      <c r="M2" s="257"/>
      <c r="N2" s="257"/>
      <c r="O2" s="257"/>
      <c r="P2" s="257"/>
      <c r="Q2" s="257"/>
      <c r="R2" s="257"/>
      <c r="S2" s="257"/>
      <c r="T2" s="257"/>
    </row>
    <row r="3" spans="1:26" ht="33.75" customHeight="1" x14ac:dyDescent="0.25">
      <c r="A3" s="257"/>
      <c r="B3" s="257"/>
      <c r="C3" s="257"/>
      <c r="D3" s="257"/>
      <c r="E3" s="257"/>
      <c r="F3" s="257"/>
      <c r="G3" s="257"/>
      <c r="H3" s="257"/>
      <c r="I3" s="257"/>
      <c r="J3" s="257"/>
      <c r="K3" s="257"/>
      <c r="L3" s="257"/>
      <c r="M3" s="257"/>
      <c r="N3" s="257"/>
      <c r="O3" s="257"/>
      <c r="P3" s="257"/>
      <c r="Q3" s="257"/>
      <c r="R3" s="257"/>
      <c r="S3" s="257"/>
      <c r="T3" s="257"/>
    </row>
    <row r="4" spans="1:26" ht="15.75" thickBot="1" x14ac:dyDescent="0.3">
      <c r="A4" t="s">
        <v>236</v>
      </c>
      <c r="B4" s="124">
        <v>42619</v>
      </c>
    </row>
    <row r="5" spans="1:26" ht="30.75" thickBot="1" x14ac:dyDescent="0.3">
      <c r="A5" s="145" t="s">
        <v>205</v>
      </c>
      <c r="B5" s="146" t="s">
        <v>206</v>
      </c>
      <c r="C5" s="147" t="s">
        <v>207</v>
      </c>
      <c r="D5" s="265" t="s">
        <v>277</v>
      </c>
      <c r="E5" s="262" t="s">
        <v>262</v>
      </c>
      <c r="F5" s="263"/>
      <c r="G5" s="263"/>
      <c r="H5" s="263"/>
      <c r="I5" s="263"/>
      <c r="J5" s="263"/>
      <c r="K5" s="263"/>
      <c r="L5" s="264"/>
      <c r="M5" s="262" t="s">
        <v>263</v>
      </c>
      <c r="N5" s="263"/>
      <c r="O5" s="263"/>
      <c r="P5" s="263"/>
      <c r="Q5" s="263"/>
      <c r="R5" s="263"/>
      <c r="S5" s="263"/>
      <c r="T5" s="264"/>
    </row>
    <row r="6" spans="1:26" ht="49.5" customHeight="1" x14ac:dyDescent="0.25">
      <c r="A6" s="133" t="s">
        <v>237</v>
      </c>
      <c r="B6" s="143"/>
      <c r="C6" s="144"/>
      <c r="D6" s="266"/>
      <c r="E6" s="129" t="s">
        <v>265</v>
      </c>
      <c r="F6" s="130" t="s">
        <v>269</v>
      </c>
      <c r="G6" s="130" t="s">
        <v>270</v>
      </c>
      <c r="H6" s="132" t="s">
        <v>266</v>
      </c>
      <c r="I6" s="129" t="s">
        <v>267</v>
      </c>
      <c r="J6" s="130" t="s">
        <v>271</v>
      </c>
      <c r="K6" s="130" t="s">
        <v>272</v>
      </c>
      <c r="L6" s="131" t="s">
        <v>268</v>
      </c>
      <c r="M6" s="129" t="s">
        <v>265</v>
      </c>
      <c r="N6" s="130" t="s">
        <v>269</v>
      </c>
      <c r="O6" s="130" t="s">
        <v>270</v>
      </c>
      <c r="P6" s="131" t="s">
        <v>266</v>
      </c>
      <c r="Q6" s="129" t="s">
        <v>267</v>
      </c>
      <c r="R6" s="130" t="s">
        <v>271</v>
      </c>
      <c r="S6" s="130" t="s">
        <v>272</v>
      </c>
      <c r="T6" s="131" t="s">
        <v>268</v>
      </c>
    </row>
    <row r="7" spans="1:26" x14ac:dyDescent="0.25">
      <c r="A7" s="259" t="s">
        <v>208</v>
      </c>
      <c r="B7" s="174" t="s">
        <v>31</v>
      </c>
      <c r="C7" s="127" t="s">
        <v>238</v>
      </c>
      <c r="D7" s="167">
        <f>Z7</f>
        <v>0</v>
      </c>
      <c r="E7" s="148"/>
      <c r="F7" s="162"/>
      <c r="G7" s="162"/>
      <c r="H7" s="149"/>
      <c r="I7" s="148">
        <v>1</v>
      </c>
      <c r="J7" s="162"/>
      <c r="K7" s="162">
        <v>1</v>
      </c>
      <c r="L7" s="150"/>
      <c r="M7" s="148">
        <v>0</v>
      </c>
      <c r="N7" s="162"/>
      <c r="O7" s="162"/>
      <c r="P7" s="150"/>
      <c r="Q7" s="151">
        <v>1</v>
      </c>
      <c r="R7" s="162">
        <v>1</v>
      </c>
      <c r="S7" s="162"/>
      <c r="T7" s="152"/>
      <c r="V7">
        <f t="shared" ref="V7:V16" si="0">E7+I7+M7+Q7</f>
        <v>2</v>
      </c>
      <c r="W7">
        <f t="shared" ref="W7:Y22" si="1">F7+J7+N7+R7</f>
        <v>1</v>
      </c>
      <c r="X7">
        <f t="shared" si="1"/>
        <v>1</v>
      </c>
      <c r="Y7">
        <f t="shared" si="1"/>
        <v>0</v>
      </c>
      <c r="Z7" s="166">
        <f>IF(V7=0,1,Y7/V7)</f>
        <v>0</v>
      </c>
    </row>
    <row r="8" spans="1:26" x14ac:dyDescent="0.25">
      <c r="A8" s="260"/>
      <c r="B8" s="174" t="s">
        <v>250</v>
      </c>
      <c r="C8" s="127" t="s">
        <v>238</v>
      </c>
      <c r="D8" s="167">
        <f t="shared" ref="D8:D29" si="2">Z8</f>
        <v>0</v>
      </c>
      <c r="E8" s="148"/>
      <c r="F8" s="162"/>
      <c r="G8" s="162"/>
      <c r="H8" s="149"/>
      <c r="I8" s="148"/>
      <c r="J8" s="162"/>
      <c r="K8" s="162"/>
      <c r="L8" s="150"/>
      <c r="M8" s="148">
        <v>1</v>
      </c>
      <c r="N8" s="162">
        <v>1</v>
      </c>
      <c r="O8" s="162"/>
      <c r="P8" s="150"/>
      <c r="Q8" s="151"/>
      <c r="R8" s="162"/>
      <c r="S8" s="162"/>
      <c r="T8" s="152"/>
      <c r="V8">
        <f t="shared" si="0"/>
        <v>1</v>
      </c>
      <c r="W8">
        <f t="shared" si="1"/>
        <v>1</v>
      </c>
      <c r="X8">
        <f t="shared" si="1"/>
        <v>0</v>
      </c>
      <c r="Y8">
        <f t="shared" si="1"/>
        <v>0</v>
      </c>
      <c r="Z8" s="166">
        <f t="shared" ref="Z8:Z29" si="3">IF(V8=0,1,Y8/V8)</f>
        <v>0</v>
      </c>
    </row>
    <row r="9" spans="1:26" x14ac:dyDescent="0.25">
      <c r="A9" s="260"/>
      <c r="B9" s="174" t="s">
        <v>251</v>
      </c>
      <c r="C9" s="127" t="s">
        <v>238</v>
      </c>
      <c r="D9" s="167">
        <f t="shared" si="2"/>
        <v>0.42857142857142855</v>
      </c>
      <c r="E9" s="148"/>
      <c r="F9" s="162"/>
      <c r="G9" s="162"/>
      <c r="H9" s="149"/>
      <c r="I9" s="148"/>
      <c r="J9" s="162"/>
      <c r="K9" s="162"/>
      <c r="L9" s="150"/>
      <c r="M9" s="148">
        <v>3</v>
      </c>
      <c r="N9" s="162">
        <v>1</v>
      </c>
      <c r="O9" s="162"/>
      <c r="P9" s="150">
        <v>2</v>
      </c>
      <c r="Q9" s="151">
        <v>4</v>
      </c>
      <c r="R9" s="162">
        <v>3</v>
      </c>
      <c r="S9" s="162"/>
      <c r="T9" s="152">
        <v>1</v>
      </c>
      <c r="V9">
        <f t="shared" si="0"/>
        <v>7</v>
      </c>
      <c r="W9">
        <f t="shared" si="1"/>
        <v>4</v>
      </c>
      <c r="X9">
        <f t="shared" si="1"/>
        <v>0</v>
      </c>
      <c r="Y9">
        <f t="shared" si="1"/>
        <v>3</v>
      </c>
      <c r="Z9" s="166">
        <f t="shared" si="3"/>
        <v>0.42857142857142855</v>
      </c>
    </row>
    <row r="10" spans="1:26" x14ac:dyDescent="0.25">
      <c r="A10" s="260"/>
      <c r="B10" s="174" t="s">
        <v>252</v>
      </c>
      <c r="C10" s="127" t="s">
        <v>238</v>
      </c>
      <c r="D10" s="167">
        <f t="shared" si="2"/>
        <v>1</v>
      </c>
      <c r="E10" s="148"/>
      <c r="F10" s="162"/>
      <c r="G10" s="162"/>
      <c r="H10" s="149"/>
      <c r="I10" s="148"/>
      <c r="J10" s="162"/>
      <c r="K10" s="162"/>
      <c r="L10" s="150"/>
      <c r="M10" s="148">
        <v>0</v>
      </c>
      <c r="N10" s="162"/>
      <c r="O10" s="162"/>
      <c r="P10" s="150"/>
      <c r="Q10" s="151">
        <v>2</v>
      </c>
      <c r="R10" s="162"/>
      <c r="S10" s="162"/>
      <c r="T10" s="152">
        <v>2</v>
      </c>
      <c r="V10">
        <f t="shared" si="0"/>
        <v>2</v>
      </c>
      <c r="W10">
        <f t="shared" si="1"/>
        <v>0</v>
      </c>
      <c r="X10">
        <f t="shared" si="1"/>
        <v>0</v>
      </c>
      <c r="Y10">
        <f t="shared" si="1"/>
        <v>2</v>
      </c>
      <c r="Z10" s="166">
        <f t="shared" si="3"/>
        <v>1</v>
      </c>
    </row>
    <row r="11" spans="1:26" x14ac:dyDescent="0.25">
      <c r="A11" s="260"/>
      <c r="B11" s="174" t="s">
        <v>253</v>
      </c>
      <c r="C11" s="127" t="s">
        <v>238</v>
      </c>
      <c r="D11" s="167">
        <f t="shared" si="2"/>
        <v>0.5714285714285714</v>
      </c>
      <c r="E11" s="148"/>
      <c r="F11" s="162"/>
      <c r="G11" s="162"/>
      <c r="H11" s="149"/>
      <c r="I11" s="148"/>
      <c r="J11" s="162"/>
      <c r="K11" s="162"/>
      <c r="L11" s="150"/>
      <c r="M11" s="148">
        <v>0</v>
      </c>
      <c r="N11" s="162"/>
      <c r="O11" s="162"/>
      <c r="P11" s="150"/>
      <c r="Q11" s="151">
        <v>7</v>
      </c>
      <c r="R11" s="162">
        <v>3</v>
      </c>
      <c r="S11" s="162"/>
      <c r="T11" s="152">
        <v>4</v>
      </c>
      <c r="V11">
        <f t="shared" si="0"/>
        <v>7</v>
      </c>
      <c r="W11">
        <f t="shared" si="1"/>
        <v>3</v>
      </c>
      <c r="X11">
        <f t="shared" si="1"/>
        <v>0</v>
      </c>
      <c r="Y11">
        <f t="shared" si="1"/>
        <v>4</v>
      </c>
      <c r="Z11" s="166">
        <f t="shared" si="3"/>
        <v>0.5714285714285714</v>
      </c>
    </row>
    <row r="12" spans="1:26" x14ac:dyDescent="0.25">
      <c r="A12" s="260"/>
      <c r="B12" s="174" t="s">
        <v>254</v>
      </c>
      <c r="C12" s="127" t="s">
        <v>238</v>
      </c>
      <c r="D12" s="167">
        <f t="shared" si="2"/>
        <v>0</v>
      </c>
      <c r="E12" s="148"/>
      <c r="F12" s="162"/>
      <c r="G12" s="162"/>
      <c r="H12" s="149"/>
      <c r="I12" s="148"/>
      <c r="J12" s="162"/>
      <c r="K12" s="162"/>
      <c r="L12" s="150"/>
      <c r="M12" s="148">
        <v>1</v>
      </c>
      <c r="N12" s="162">
        <v>1</v>
      </c>
      <c r="O12" s="162"/>
      <c r="P12" s="150"/>
      <c r="Q12" s="151">
        <v>5</v>
      </c>
      <c r="R12" s="162">
        <v>5</v>
      </c>
      <c r="S12" s="162"/>
      <c r="T12" s="152"/>
      <c r="V12">
        <f t="shared" si="0"/>
        <v>6</v>
      </c>
      <c r="W12">
        <f t="shared" si="1"/>
        <v>6</v>
      </c>
      <c r="X12">
        <f t="shared" si="1"/>
        <v>0</v>
      </c>
      <c r="Y12">
        <f t="shared" si="1"/>
        <v>0</v>
      </c>
      <c r="Z12" s="166">
        <f t="shared" si="3"/>
        <v>0</v>
      </c>
    </row>
    <row r="13" spans="1:26" x14ac:dyDescent="0.25">
      <c r="A13" s="261"/>
      <c r="B13" s="174" t="s">
        <v>255</v>
      </c>
      <c r="C13" s="127" t="s">
        <v>238</v>
      </c>
      <c r="D13" s="167">
        <f t="shared" si="2"/>
        <v>0.375</v>
      </c>
      <c r="E13" s="148"/>
      <c r="F13" s="162"/>
      <c r="G13" s="162"/>
      <c r="H13" s="149"/>
      <c r="I13" s="148">
        <v>1</v>
      </c>
      <c r="J13" s="162"/>
      <c r="K13" s="162">
        <v>1</v>
      </c>
      <c r="L13" s="150"/>
      <c r="M13" s="148">
        <v>3</v>
      </c>
      <c r="N13" s="162">
        <v>1</v>
      </c>
      <c r="O13" s="162"/>
      <c r="P13" s="150">
        <v>2</v>
      </c>
      <c r="Q13" s="151">
        <v>4</v>
      </c>
      <c r="R13" s="162">
        <v>3</v>
      </c>
      <c r="S13" s="162"/>
      <c r="T13" s="152">
        <v>1</v>
      </c>
      <c r="V13">
        <f t="shared" si="0"/>
        <v>8</v>
      </c>
      <c r="W13">
        <f t="shared" si="1"/>
        <v>4</v>
      </c>
      <c r="X13">
        <f t="shared" si="1"/>
        <v>1</v>
      </c>
      <c r="Y13">
        <f t="shared" si="1"/>
        <v>3</v>
      </c>
      <c r="Z13" s="166">
        <f t="shared" si="3"/>
        <v>0.375</v>
      </c>
    </row>
    <row r="14" spans="1:26" x14ac:dyDescent="0.25">
      <c r="A14" s="175" t="s">
        <v>209</v>
      </c>
      <c r="B14" s="174" t="s">
        <v>209</v>
      </c>
      <c r="C14" s="127" t="s">
        <v>239</v>
      </c>
      <c r="D14" s="167">
        <f t="shared" si="2"/>
        <v>0</v>
      </c>
      <c r="E14" s="148"/>
      <c r="F14" s="162"/>
      <c r="G14" s="162"/>
      <c r="H14" s="153"/>
      <c r="I14" s="148"/>
      <c r="J14" s="162"/>
      <c r="K14" s="162"/>
      <c r="L14" s="152"/>
      <c r="M14" s="148">
        <v>0</v>
      </c>
      <c r="N14" s="162"/>
      <c r="O14" s="162"/>
      <c r="P14" s="150"/>
      <c r="Q14" s="151">
        <v>16</v>
      </c>
      <c r="R14" s="162">
        <v>16</v>
      </c>
      <c r="S14" s="162"/>
      <c r="T14" s="152"/>
      <c r="V14">
        <f t="shared" si="0"/>
        <v>16</v>
      </c>
      <c r="W14">
        <f t="shared" si="1"/>
        <v>16</v>
      </c>
      <c r="X14">
        <f t="shared" si="1"/>
        <v>0</v>
      </c>
      <c r="Y14">
        <f t="shared" si="1"/>
        <v>0</v>
      </c>
      <c r="Z14" s="166">
        <f t="shared" si="3"/>
        <v>0</v>
      </c>
    </row>
    <row r="15" spans="1:26" x14ac:dyDescent="0.25">
      <c r="A15" s="175" t="s">
        <v>210</v>
      </c>
      <c r="B15" s="174" t="s">
        <v>210</v>
      </c>
      <c r="C15" s="127" t="s">
        <v>240</v>
      </c>
      <c r="D15" s="167">
        <f t="shared" si="2"/>
        <v>0</v>
      </c>
      <c r="E15" s="148"/>
      <c r="F15" s="162"/>
      <c r="G15" s="162"/>
      <c r="H15" s="153"/>
      <c r="I15" s="148"/>
      <c r="J15" s="162"/>
      <c r="K15" s="162"/>
      <c r="L15" s="152"/>
      <c r="M15" s="148">
        <v>1</v>
      </c>
      <c r="N15" s="162"/>
      <c r="O15" s="162"/>
      <c r="P15" s="150"/>
      <c r="Q15" s="151">
        <v>6</v>
      </c>
      <c r="R15" s="162">
        <v>6</v>
      </c>
      <c r="S15" s="162"/>
      <c r="T15" s="152"/>
      <c r="V15">
        <f t="shared" si="0"/>
        <v>7</v>
      </c>
      <c r="W15">
        <f t="shared" si="1"/>
        <v>6</v>
      </c>
      <c r="X15">
        <f t="shared" si="1"/>
        <v>0</v>
      </c>
      <c r="Y15">
        <f t="shared" si="1"/>
        <v>0</v>
      </c>
      <c r="Z15" s="166">
        <f t="shared" si="3"/>
        <v>0</v>
      </c>
    </row>
    <row r="16" spans="1:26" ht="15.75" thickBot="1" x14ac:dyDescent="0.3">
      <c r="A16" s="142" t="s">
        <v>211</v>
      </c>
      <c r="B16" s="138" t="s">
        <v>211</v>
      </c>
      <c r="C16" s="139" t="s">
        <v>212</v>
      </c>
      <c r="D16" s="168">
        <f t="shared" si="2"/>
        <v>0.5625</v>
      </c>
      <c r="E16" s="154"/>
      <c r="F16" s="163"/>
      <c r="G16" s="163"/>
      <c r="H16" s="155"/>
      <c r="I16" s="154">
        <v>2</v>
      </c>
      <c r="J16" s="163"/>
      <c r="K16" s="163">
        <v>2</v>
      </c>
      <c r="L16" s="156"/>
      <c r="M16" s="154">
        <v>6</v>
      </c>
      <c r="N16" s="163">
        <v>2</v>
      </c>
      <c r="O16" s="163"/>
      <c r="P16" s="157">
        <v>4</v>
      </c>
      <c r="Q16" s="158">
        <v>8</v>
      </c>
      <c r="R16" s="163">
        <v>3</v>
      </c>
      <c r="S16" s="163"/>
      <c r="T16" s="156">
        <v>5</v>
      </c>
      <c r="V16">
        <f t="shared" si="0"/>
        <v>16</v>
      </c>
      <c r="W16">
        <f t="shared" si="1"/>
        <v>5</v>
      </c>
      <c r="X16">
        <f t="shared" si="1"/>
        <v>2</v>
      </c>
      <c r="Y16">
        <f t="shared" si="1"/>
        <v>9</v>
      </c>
      <c r="Z16" s="166">
        <f t="shared" si="3"/>
        <v>0.5625</v>
      </c>
    </row>
    <row r="17" spans="1:26" ht="23.25" x14ac:dyDescent="0.25">
      <c r="A17" s="133" t="s">
        <v>241</v>
      </c>
      <c r="B17" s="134"/>
      <c r="C17" s="135"/>
      <c r="D17" s="169"/>
      <c r="E17" s="159"/>
      <c r="F17" s="164"/>
      <c r="G17" s="164"/>
      <c r="H17" s="160"/>
      <c r="I17" s="159"/>
      <c r="J17" s="164"/>
      <c r="K17" s="164"/>
      <c r="L17" s="161"/>
      <c r="M17" s="159"/>
      <c r="N17" s="164"/>
      <c r="O17" s="164"/>
      <c r="P17" s="161"/>
      <c r="Q17" s="159"/>
      <c r="R17" s="164"/>
      <c r="S17" s="164"/>
      <c r="T17" s="161"/>
      <c r="Z17" s="166"/>
    </row>
    <row r="18" spans="1:26" x14ac:dyDescent="0.25">
      <c r="A18" s="175" t="s">
        <v>242</v>
      </c>
      <c r="B18" s="174" t="s">
        <v>242</v>
      </c>
      <c r="C18" s="127" t="s">
        <v>213</v>
      </c>
      <c r="D18" s="167">
        <f t="shared" si="2"/>
        <v>0</v>
      </c>
      <c r="E18" s="148"/>
      <c r="F18" s="162"/>
      <c r="G18" s="162"/>
      <c r="H18" s="153"/>
      <c r="I18" s="148"/>
      <c r="J18" s="162"/>
      <c r="K18" s="162"/>
      <c r="L18" s="152"/>
      <c r="M18" s="148">
        <v>1</v>
      </c>
      <c r="N18" s="162">
        <v>1</v>
      </c>
      <c r="O18" s="162"/>
      <c r="P18" s="150"/>
      <c r="Q18" s="151">
        <v>3</v>
      </c>
      <c r="R18" s="162">
        <v>3</v>
      </c>
      <c r="S18" s="162"/>
      <c r="T18" s="152"/>
      <c r="V18">
        <f t="shared" ref="V18:V24" si="4">E18+I18+M18+Q18</f>
        <v>4</v>
      </c>
      <c r="W18">
        <f t="shared" si="1"/>
        <v>4</v>
      </c>
      <c r="X18">
        <f t="shared" si="1"/>
        <v>0</v>
      </c>
      <c r="Y18">
        <f t="shared" si="1"/>
        <v>0</v>
      </c>
      <c r="Z18" s="166">
        <f t="shared" si="3"/>
        <v>0</v>
      </c>
    </row>
    <row r="19" spans="1:26" x14ac:dyDescent="0.25">
      <c r="A19" s="175" t="s">
        <v>243</v>
      </c>
      <c r="B19" s="174" t="s">
        <v>243</v>
      </c>
      <c r="C19" s="127" t="s">
        <v>248</v>
      </c>
      <c r="D19" s="167">
        <f t="shared" si="2"/>
        <v>0</v>
      </c>
      <c r="E19" s="148"/>
      <c r="F19" s="162"/>
      <c r="G19" s="162"/>
      <c r="H19" s="153"/>
      <c r="I19" s="148"/>
      <c r="J19" s="162"/>
      <c r="K19" s="162"/>
      <c r="L19" s="152"/>
      <c r="M19" s="148">
        <v>3</v>
      </c>
      <c r="N19" s="162">
        <v>3</v>
      </c>
      <c r="O19" s="162"/>
      <c r="P19" s="150"/>
      <c r="Q19" s="151">
        <v>5</v>
      </c>
      <c r="R19" s="162">
        <v>5</v>
      </c>
      <c r="S19" s="162"/>
      <c r="T19" s="152"/>
      <c r="V19">
        <f t="shared" si="4"/>
        <v>8</v>
      </c>
      <c r="W19">
        <f t="shared" si="1"/>
        <v>8</v>
      </c>
      <c r="X19">
        <f t="shared" si="1"/>
        <v>0</v>
      </c>
      <c r="Y19">
        <f t="shared" si="1"/>
        <v>0</v>
      </c>
      <c r="Z19" s="166">
        <f t="shared" si="3"/>
        <v>0</v>
      </c>
    </row>
    <row r="20" spans="1:26" x14ac:dyDescent="0.25">
      <c r="A20" s="258" t="s">
        <v>214</v>
      </c>
      <c r="B20" s="174" t="s">
        <v>244</v>
      </c>
      <c r="C20" s="128" t="s">
        <v>215</v>
      </c>
      <c r="D20" s="170">
        <f t="shared" si="2"/>
        <v>0</v>
      </c>
      <c r="E20" s="148"/>
      <c r="F20" s="162"/>
      <c r="G20" s="162"/>
      <c r="H20" s="153"/>
      <c r="I20" s="148">
        <v>1</v>
      </c>
      <c r="J20" s="162"/>
      <c r="K20" s="162">
        <v>1</v>
      </c>
      <c r="L20" s="152"/>
      <c r="M20" s="148">
        <v>1</v>
      </c>
      <c r="N20" s="162">
        <v>1</v>
      </c>
      <c r="O20" s="162"/>
      <c r="P20" s="150"/>
      <c r="Q20" s="151">
        <v>3</v>
      </c>
      <c r="R20" s="162">
        <v>3</v>
      </c>
      <c r="S20" s="162"/>
      <c r="T20" s="152"/>
      <c r="V20">
        <f t="shared" si="4"/>
        <v>5</v>
      </c>
      <c r="W20">
        <f t="shared" si="1"/>
        <v>4</v>
      </c>
      <c r="X20">
        <f t="shared" si="1"/>
        <v>1</v>
      </c>
      <c r="Y20">
        <f t="shared" si="1"/>
        <v>0</v>
      </c>
      <c r="Z20" s="166">
        <f t="shared" si="3"/>
        <v>0</v>
      </c>
    </row>
    <row r="21" spans="1:26" x14ac:dyDescent="0.25">
      <c r="A21" s="258"/>
      <c r="B21" s="174" t="s">
        <v>245</v>
      </c>
      <c r="C21" s="128" t="s">
        <v>246</v>
      </c>
      <c r="D21" s="170">
        <f t="shared" si="2"/>
        <v>0</v>
      </c>
      <c r="E21" s="148"/>
      <c r="F21" s="162"/>
      <c r="G21" s="162"/>
      <c r="H21" s="153"/>
      <c r="I21" s="148"/>
      <c r="J21" s="162"/>
      <c r="K21" s="162"/>
      <c r="L21" s="152"/>
      <c r="M21" s="148">
        <v>2</v>
      </c>
      <c r="N21" s="162">
        <v>2</v>
      </c>
      <c r="O21" s="162"/>
      <c r="P21" s="150"/>
      <c r="Q21" s="151">
        <v>3</v>
      </c>
      <c r="R21" s="162">
        <v>3</v>
      </c>
      <c r="S21" s="162"/>
      <c r="T21" s="152"/>
      <c r="V21">
        <f t="shared" si="4"/>
        <v>5</v>
      </c>
      <c r="W21">
        <f t="shared" si="1"/>
        <v>5</v>
      </c>
      <c r="X21">
        <f t="shared" si="1"/>
        <v>0</v>
      </c>
      <c r="Y21">
        <f t="shared" si="1"/>
        <v>0</v>
      </c>
      <c r="Z21" s="166">
        <f t="shared" si="3"/>
        <v>0</v>
      </c>
    </row>
    <row r="22" spans="1:26" x14ac:dyDescent="0.25">
      <c r="A22" s="258"/>
      <c r="B22" s="174" t="s">
        <v>223</v>
      </c>
      <c r="C22" s="128" t="s">
        <v>216</v>
      </c>
      <c r="D22" s="170">
        <f t="shared" si="2"/>
        <v>0</v>
      </c>
      <c r="E22" s="148"/>
      <c r="F22" s="162"/>
      <c r="G22" s="162"/>
      <c r="H22" s="153"/>
      <c r="I22" s="148">
        <v>1</v>
      </c>
      <c r="J22" s="162"/>
      <c r="K22" s="162">
        <v>1</v>
      </c>
      <c r="L22" s="152"/>
      <c r="M22" s="148">
        <v>1</v>
      </c>
      <c r="N22" s="162">
        <v>1</v>
      </c>
      <c r="O22" s="162"/>
      <c r="P22" s="150"/>
      <c r="Q22" s="151">
        <v>7</v>
      </c>
      <c r="R22" s="162">
        <v>7</v>
      </c>
      <c r="S22" s="162"/>
      <c r="T22" s="152"/>
      <c r="V22">
        <f t="shared" si="4"/>
        <v>9</v>
      </c>
      <c r="W22">
        <f t="shared" si="1"/>
        <v>8</v>
      </c>
      <c r="X22">
        <f t="shared" si="1"/>
        <v>1</v>
      </c>
      <c r="Y22">
        <f t="shared" si="1"/>
        <v>0</v>
      </c>
      <c r="Z22" s="166">
        <f t="shared" si="3"/>
        <v>0</v>
      </c>
    </row>
    <row r="23" spans="1:26" ht="41.25" customHeight="1" x14ac:dyDescent="0.25">
      <c r="A23" s="141" t="s">
        <v>217</v>
      </c>
      <c r="B23" s="173" t="s">
        <v>217</v>
      </c>
      <c r="C23" s="128" t="s">
        <v>218</v>
      </c>
      <c r="D23" s="170">
        <f t="shared" si="2"/>
        <v>0</v>
      </c>
      <c r="E23" s="148"/>
      <c r="F23" s="162"/>
      <c r="G23" s="162"/>
      <c r="H23" s="153"/>
      <c r="I23" s="148"/>
      <c r="J23" s="162"/>
      <c r="K23" s="162"/>
      <c r="L23" s="152"/>
      <c r="M23" s="148">
        <v>0</v>
      </c>
      <c r="N23" s="162"/>
      <c r="O23" s="162"/>
      <c r="P23" s="150"/>
      <c r="Q23" s="151">
        <v>3</v>
      </c>
      <c r="R23" s="162">
        <v>3</v>
      </c>
      <c r="S23" s="162"/>
      <c r="T23" s="152"/>
      <c r="V23">
        <f t="shared" si="4"/>
        <v>3</v>
      </c>
      <c r="W23">
        <f t="shared" ref="W23:Y24" si="5">F23+J23+N23+R23</f>
        <v>3</v>
      </c>
      <c r="X23">
        <f t="shared" si="5"/>
        <v>0</v>
      </c>
      <c r="Y23">
        <f t="shared" si="5"/>
        <v>0</v>
      </c>
      <c r="Z23" s="166">
        <f t="shared" si="3"/>
        <v>0</v>
      </c>
    </row>
    <row r="24" spans="1:26" ht="15.75" thickBot="1" x14ac:dyDescent="0.3">
      <c r="A24" s="142" t="s">
        <v>219</v>
      </c>
      <c r="B24" s="138" t="s">
        <v>219</v>
      </c>
      <c r="C24" s="139" t="s">
        <v>220</v>
      </c>
      <c r="D24" s="168">
        <f t="shared" si="2"/>
        <v>0.8</v>
      </c>
      <c r="E24" s="154"/>
      <c r="F24" s="163"/>
      <c r="G24" s="163"/>
      <c r="H24" s="155"/>
      <c r="I24" s="154"/>
      <c r="J24" s="163"/>
      <c r="K24" s="163"/>
      <c r="L24" s="156"/>
      <c r="M24" s="154">
        <v>0</v>
      </c>
      <c r="N24" s="163"/>
      <c r="O24" s="163"/>
      <c r="P24" s="157"/>
      <c r="Q24" s="158">
        <v>5</v>
      </c>
      <c r="R24" s="163">
        <v>1</v>
      </c>
      <c r="S24" s="163"/>
      <c r="T24" s="156">
        <v>4</v>
      </c>
      <c r="V24">
        <f t="shared" si="4"/>
        <v>5</v>
      </c>
      <c r="W24">
        <f t="shared" si="5"/>
        <v>1</v>
      </c>
      <c r="X24">
        <f t="shared" si="5"/>
        <v>0</v>
      </c>
      <c r="Y24">
        <f t="shared" si="5"/>
        <v>4</v>
      </c>
      <c r="Z24" s="166">
        <f t="shared" si="3"/>
        <v>0.8</v>
      </c>
    </row>
    <row r="25" spans="1:26" ht="23.25" x14ac:dyDescent="0.25">
      <c r="A25" s="133" t="s">
        <v>229</v>
      </c>
      <c r="B25" s="134"/>
      <c r="C25" s="135"/>
      <c r="D25" s="169"/>
      <c r="E25" s="159"/>
      <c r="F25" s="164"/>
      <c r="G25" s="164"/>
      <c r="H25" s="160"/>
      <c r="I25" s="159"/>
      <c r="J25" s="164"/>
      <c r="K25" s="164"/>
      <c r="L25" s="161"/>
      <c r="M25" s="159"/>
      <c r="N25" s="164"/>
      <c r="O25" s="164"/>
      <c r="P25" s="161"/>
      <c r="Q25" s="159"/>
      <c r="R25" s="164"/>
      <c r="S25" s="164"/>
      <c r="T25" s="161"/>
      <c r="Z25" s="166"/>
    </row>
    <row r="26" spans="1:26" ht="45" x14ac:dyDescent="0.25">
      <c r="A26" s="136" t="s">
        <v>247</v>
      </c>
      <c r="B26" s="174" t="s">
        <v>256</v>
      </c>
      <c r="C26" s="128" t="s">
        <v>249</v>
      </c>
      <c r="D26" s="170">
        <f t="shared" si="2"/>
        <v>1</v>
      </c>
      <c r="E26" s="148"/>
      <c r="F26" s="162"/>
      <c r="G26" s="162"/>
      <c r="H26" s="153"/>
      <c r="I26" s="148"/>
      <c r="J26" s="162"/>
      <c r="K26" s="162"/>
      <c r="L26" s="152"/>
      <c r="M26" s="148">
        <v>0</v>
      </c>
      <c r="N26" s="162"/>
      <c r="O26" s="162"/>
      <c r="P26" s="150"/>
      <c r="Q26" s="151">
        <v>0</v>
      </c>
      <c r="R26" s="162"/>
      <c r="S26" s="162"/>
      <c r="T26" s="152"/>
      <c r="V26">
        <f t="shared" ref="V26:Y29" si="6">E26+I26+M26+Q26</f>
        <v>0</v>
      </c>
      <c r="W26">
        <f t="shared" si="6"/>
        <v>0</v>
      </c>
      <c r="X26">
        <f t="shared" si="6"/>
        <v>0</v>
      </c>
      <c r="Y26">
        <f t="shared" si="6"/>
        <v>0</v>
      </c>
      <c r="Z26" s="166">
        <f t="shared" si="3"/>
        <v>1</v>
      </c>
    </row>
    <row r="27" spans="1:26" x14ac:dyDescent="0.25">
      <c r="A27" s="136" t="s">
        <v>257</v>
      </c>
      <c r="B27" s="174" t="s">
        <v>224</v>
      </c>
      <c r="C27" s="128" t="s">
        <v>212</v>
      </c>
      <c r="D27" s="170">
        <f t="shared" si="2"/>
        <v>0.33333333333333331</v>
      </c>
      <c r="E27" s="148"/>
      <c r="F27" s="162"/>
      <c r="G27" s="162"/>
      <c r="H27" s="153"/>
      <c r="I27" s="148">
        <v>1</v>
      </c>
      <c r="J27" s="162"/>
      <c r="K27" s="162"/>
      <c r="L27" s="152">
        <v>1</v>
      </c>
      <c r="M27" s="148">
        <v>0</v>
      </c>
      <c r="N27" s="162"/>
      <c r="O27" s="162"/>
      <c r="P27" s="150"/>
      <c r="Q27" s="151">
        <v>2</v>
      </c>
      <c r="R27" s="162">
        <v>2</v>
      </c>
      <c r="S27" s="162"/>
      <c r="T27" s="152"/>
      <c r="V27">
        <f t="shared" si="6"/>
        <v>3</v>
      </c>
      <c r="W27">
        <f t="shared" si="6"/>
        <v>2</v>
      </c>
      <c r="X27">
        <f t="shared" si="6"/>
        <v>0</v>
      </c>
      <c r="Y27">
        <f t="shared" si="6"/>
        <v>1</v>
      </c>
      <c r="Z27" s="166">
        <f>IF(V27=0,1,Y27/V27)</f>
        <v>0.33333333333333331</v>
      </c>
    </row>
    <row r="28" spans="1:26" x14ac:dyDescent="0.25">
      <c r="A28" s="136" t="s">
        <v>258</v>
      </c>
      <c r="B28" s="174" t="s">
        <v>232</v>
      </c>
      <c r="C28" s="128" t="s">
        <v>221</v>
      </c>
      <c r="D28" s="170">
        <f t="shared" si="2"/>
        <v>0</v>
      </c>
      <c r="E28" s="148"/>
      <c r="F28" s="162"/>
      <c r="G28" s="162"/>
      <c r="H28" s="153"/>
      <c r="I28" s="148"/>
      <c r="J28" s="162"/>
      <c r="K28" s="162"/>
      <c r="L28" s="152"/>
      <c r="M28" s="148">
        <v>3</v>
      </c>
      <c r="N28" s="162">
        <v>3</v>
      </c>
      <c r="O28" s="162"/>
      <c r="P28" s="150"/>
      <c r="Q28" s="151">
        <v>6</v>
      </c>
      <c r="R28" s="162">
        <v>6</v>
      </c>
      <c r="S28" s="162"/>
      <c r="T28" s="152"/>
      <c r="V28">
        <f t="shared" si="6"/>
        <v>9</v>
      </c>
      <c r="W28">
        <f t="shared" si="6"/>
        <v>9</v>
      </c>
      <c r="X28">
        <f t="shared" si="6"/>
        <v>0</v>
      </c>
      <c r="Y28">
        <f t="shared" si="6"/>
        <v>0</v>
      </c>
      <c r="Z28" s="166">
        <f t="shared" si="3"/>
        <v>0</v>
      </c>
    </row>
    <row r="29" spans="1:26" ht="15.75" thickBot="1" x14ac:dyDescent="0.3">
      <c r="A29" s="137" t="s">
        <v>259</v>
      </c>
      <c r="B29" s="138" t="s">
        <v>228</v>
      </c>
      <c r="C29" s="139" t="s">
        <v>222</v>
      </c>
      <c r="D29" s="168">
        <f t="shared" si="2"/>
        <v>0</v>
      </c>
      <c r="E29" s="154"/>
      <c r="F29" s="163"/>
      <c r="G29" s="163"/>
      <c r="H29" s="155"/>
      <c r="I29" s="154"/>
      <c r="J29" s="163"/>
      <c r="K29" s="163"/>
      <c r="L29" s="156"/>
      <c r="M29" s="154">
        <v>1</v>
      </c>
      <c r="N29" s="163">
        <v>1</v>
      </c>
      <c r="O29" s="163"/>
      <c r="P29" s="157"/>
      <c r="Q29" s="158">
        <v>2</v>
      </c>
      <c r="R29" s="163">
        <v>2</v>
      </c>
      <c r="S29" s="163"/>
      <c r="T29" s="156"/>
      <c r="V29">
        <f t="shared" si="6"/>
        <v>3</v>
      </c>
      <c r="W29">
        <f t="shared" si="6"/>
        <v>3</v>
      </c>
      <c r="X29">
        <f t="shared" si="6"/>
        <v>0</v>
      </c>
      <c r="Y29">
        <f t="shared" si="6"/>
        <v>0</v>
      </c>
      <c r="Z29" s="166">
        <f t="shared" si="3"/>
        <v>0</v>
      </c>
    </row>
    <row r="30" spans="1:26" s="125" customFormat="1" ht="18.75" x14ac:dyDescent="0.3">
      <c r="E30" s="165">
        <f>SUM(E7:E29)</f>
        <v>0</v>
      </c>
      <c r="F30" s="165">
        <f t="shared" ref="F30:T30" si="7">SUM(F7:F29)</f>
        <v>0</v>
      </c>
      <c r="G30" s="165">
        <f t="shared" si="7"/>
        <v>0</v>
      </c>
      <c r="H30" s="165">
        <f t="shared" si="7"/>
        <v>0</v>
      </c>
      <c r="I30" s="165">
        <f t="shared" si="7"/>
        <v>7</v>
      </c>
      <c r="J30" s="165">
        <f t="shared" si="7"/>
        <v>0</v>
      </c>
      <c r="K30" s="165">
        <f t="shared" si="7"/>
        <v>6</v>
      </c>
      <c r="L30" s="165">
        <f t="shared" si="7"/>
        <v>1</v>
      </c>
      <c r="M30" s="171">
        <f t="shared" si="7"/>
        <v>27</v>
      </c>
      <c r="N30" s="165">
        <f t="shared" si="7"/>
        <v>18</v>
      </c>
      <c r="O30" s="165">
        <f t="shared" si="7"/>
        <v>0</v>
      </c>
      <c r="P30" s="165">
        <f t="shared" si="7"/>
        <v>8</v>
      </c>
      <c r="Q30" s="171">
        <f t="shared" si="7"/>
        <v>92</v>
      </c>
      <c r="R30" s="165">
        <f t="shared" si="7"/>
        <v>75</v>
      </c>
      <c r="S30" s="165">
        <f t="shared" si="7"/>
        <v>0</v>
      </c>
      <c r="T30" s="165">
        <f t="shared" si="7"/>
        <v>17</v>
      </c>
    </row>
    <row r="31" spans="1:26" s="125" customFormat="1" ht="18.75" x14ac:dyDescent="0.3">
      <c r="E31" s="165"/>
      <c r="F31" s="165"/>
      <c r="G31" s="165"/>
      <c r="H31" s="165"/>
      <c r="I31" s="165"/>
      <c r="J31" s="165"/>
      <c r="K31" s="165"/>
      <c r="L31" s="165"/>
      <c r="M31" s="165"/>
      <c r="N31" s="165"/>
      <c r="O31" s="165"/>
      <c r="P31" s="165"/>
      <c r="Q31" s="165"/>
      <c r="R31" s="165"/>
      <c r="S31" s="165"/>
      <c r="T31" s="165"/>
    </row>
    <row r="32" spans="1:26" s="125" customFormat="1" ht="18.75" x14ac:dyDescent="0.3">
      <c r="E32" s="112" t="s">
        <v>177</v>
      </c>
      <c r="F32" s="112" t="s">
        <v>279</v>
      </c>
      <c r="G32" s="112" t="s">
        <v>280</v>
      </c>
      <c r="H32" s="112" t="s">
        <v>264</v>
      </c>
      <c r="I32" s="165"/>
      <c r="J32" s="165"/>
      <c r="K32" s="165"/>
      <c r="L32" s="165"/>
      <c r="M32" s="165"/>
      <c r="N32" s="165"/>
      <c r="O32" s="165"/>
      <c r="P32" s="165"/>
      <c r="Q32" s="165"/>
      <c r="R32" s="165"/>
      <c r="S32" s="165"/>
      <c r="T32" s="165"/>
    </row>
    <row r="33" spans="4:12" ht="18.75" x14ac:dyDescent="0.3">
      <c r="D33" s="125" t="s">
        <v>278</v>
      </c>
      <c r="E33" s="172">
        <f>E30+I30+M30+Q30</f>
        <v>126</v>
      </c>
      <c r="F33" s="172">
        <f>F30+J30+N30+R30</f>
        <v>93</v>
      </c>
      <c r="G33" s="172">
        <f>G30+K30+O30+S30</f>
        <v>6</v>
      </c>
      <c r="H33" s="172">
        <f>H30+L30+P30+T30</f>
        <v>26</v>
      </c>
      <c r="K33" s="121" t="s">
        <v>260</v>
      </c>
      <c r="L33" s="126">
        <f>AVERAGE(D7:D29)</f>
        <v>0.24146825396825394</v>
      </c>
    </row>
  </sheetData>
  <mergeCells count="6">
    <mergeCell ref="A20:A22"/>
    <mergeCell ref="A1:T3"/>
    <mergeCell ref="D5:D6"/>
    <mergeCell ref="E5:L5"/>
    <mergeCell ref="M5:T5"/>
    <mergeCell ref="A7:A13"/>
  </mergeCells>
  <printOptions horizontalCentered="1"/>
  <pageMargins left="0.31496062992125984" right="0.31496062992125984" top="0.35433070866141736" bottom="0.35433070866141736" header="0.31496062992125984" footer="0.31496062992125984"/>
  <pageSetup paperSize="8" scale="9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6"/>
  <sheetViews>
    <sheetView zoomScale="90" zoomScaleNormal="90" workbookViewId="0">
      <pane xSplit="1" ySplit="3" topLeftCell="B16" activePane="bottomRight" state="frozen"/>
      <selection pane="topRight" activeCell="C1" sqref="C1"/>
      <selection pane="bottomLeft" activeCell="A4" sqref="A4"/>
      <selection pane="bottomRight" activeCell="A4" sqref="A4:XFD10"/>
    </sheetView>
  </sheetViews>
  <sheetFormatPr baseColWidth="10" defaultRowHeight="15" x14ac:dyDescent="0.25"/>
  <cols>
    <col min="1" max="1" width="16.5703125" style="101" bestFit="1" customWidth="1"/>
    <col min="2" max="2" width="13.140625" bestFit="1" customWidth="1"/>
    <col min="3" max="3" width="10.140625" bestFit="1" customWidth="1"/>
    <col min="4" max="4" width="3.140625" bestFit="1" customWidth="1"/>
    <col min="5" max="5" width="53.7109375" bestFit="1" customWidth="1"/>
    <col min="6" max="6" width="40" bestFit="1" customWidth="1"/>
    <col min="7" max="7" width="13.5703125" bestFit="1" customWidth="1"/>
    <col min="8" max="8" width="6.7109375" bestFit="1" customWidth="1"/>
    <col min="9" max="9" width="4.5703125" bestFit="1" customWidth="1"/>
    <col min="10" max="10" width="11.85546875" bestFit="1" customWidth="1"/>
    <col min="11" max="13" width="4.85546875" bestFit="1" customWidth="1"/>
    <col min="14" max="14" width="6" bestFit="1" customWidth="1"/>
    <col min="15" max="15" width="41.28515625" bestFit="1" customWidth="1"/>
    <col min="16" max="16" width="13.28515625" style="39" bestFit="1" customWidth="1"/>
    <col min="17" max="17" width="11.7109375" bestFit="1" customWidth="1"/>
  </cols>
  <sheetData>
    <row r="2" spans="1:17" x14ac:dyDescent="0.25">
      <c r="K2" s="270" t="s">
        <v>15</v>
      </c>
      <c r="L2" s="270"/>
      <c r="M2" s="270"/>
      <c r="N2" s="270"/>
      <c r="O2" s="39"/>
    </row>
    <row r="3" spans="1:17" s="1" customFormat="1" ht="15.75" customHeight="1" x14ac:dyDescent="0.25">
      <c r="A3" s="21" t="s">
        <v>173</v>
      </c>
      <c r="B3" s="21" t="s">
        <v>16</v>
      </c>
      <c r="C3" s="31" t="s">
        <v>32</v>
      </c>
      <c r="D3" s="21" t="s">
        <v>4</v>
      </c>
      <c r="E3" s="21" t="s">
        <v>5</v>
      </c>
      <c r="F3" s="21" t="s">
        <v>21</v>
      </c>
      <c r="G3" s="21" t="s">
        <v>37</v>
      </c>
      <c r="H3" s="21" t="s">
        <v>6</v>
      </c>
      <c r="I3" s="21" t="s">
        <v>7</v>
      </c>
      <c r="J3" s="21" t="s">
        <v>8</v>
      </c>
      <c r="K3" s="22">
        <v>0.25</v>
      </c>
      <c r="L3" s="22">
        <v>0.5</v>
      </c>
      <c r="M3" s="22">
        <v>0.75</v>
      </c>
      <c r="N3" s="22">
        <v>1</v>
      </c>
      <c r="O3" s="102" t="s">
        <v>114</v>
      </c>
      <c r="P3" s="21" t="s">
        <v>7</v>
      </c>
      <c r="Q3" s="21" t="s">
        <v>8</v>
      </c>
    </row>
    <row r="4" spans="1:17" s="1" customFormat="1" ht="15.75" customHeight="1" x14ac:dyDescent="0.25">
      <c r="A4" s="103" t="s">
        <v>31</v>
      </c>
      <c r="B4" s="21"/>
      <c r="C4" s="104" t="s">
        <v>47</v>
      </c>
      <c r="D4" s="72">
        <v>1</v>
      </c>
      <c r="E4" s="105" t="s">
        <v>46</v>
      </c>
      <c r="F4" s="106"/>
      <c r="G4" s="106"/>
      <c r="H4" s="106"/>
      <c r="I4" s="106"/>
      <c r="J4" s="107"/>
      <c r="K4" s="108"/>
      <c r="L4" s="108"/>
      <c r="M4" s="108"/>
      <c r="N4" s="108"/>
      <c r="O4" s="108"/>
      <c r="P4" s="109"/>
      <c r="Q4" s="110"/>
    </row>
    <row r="5" spans="1:17" s="1" customFormat="1" ht="15.75" customHeight="1" x14ac:dyDescent="0.25">
      <c r="A5" s="103" t="s">
        <v>31</v>
      </c>
      <c r="B5" s="111"/>
      <c r="C5" s="46" t="s">
        <v>19</v>
      </c>
      <c r="D5" s="2">
        <v>2</v>
      </c>
      <c r="E5" s="31" t="s">
        <v>48</v>
      </c>
      <c r="F5" s="49" t="s">
        <v>49</v>
      </c>
      <c r="G5" s="51" t="s">
        <v>12</v>
      </c>
      <c r="H5" s="21">
        <v>9001</v>
      </c>
      <c r="I5" s="21" t="s">
        <v>36</v>
      </c>
      <c r="J5" s="29">
        <v>42580</v>
      </c>
      <c r="K5" s="27"/>
      <c r="L5" s="22"/>
      <c r="M5" s="22"/>
      <c r="N5" s="22"/>
      <c r="O5" s="22"/>
      <c r="P5" s="112"/>
      <c r="Q5" s="21"/>
    </row>
    <row r="6" spans="1:17" s="1" customFormat="1" ht="15.75" customHeight="1" x14ac:dyDescent="0.25">
      <c r="A6" s="103" t="s">
        <v>31</v>
      </c>
      <c r="B6" s="111"/>
      <c r="C6" s="47" t="s">
        <v>45</v>
      </c>
      <c r="D6" s="2">
        <v>3</v>
      </c>
      <c r="E6" s="31" t="s">
        <v>62</v>
      </c>
      <c r="F6" s="31" t="s">
        <v>63</v>
      </c>
      <c r="G6" s="31" t="s">
        <v>12</v>
      </c>
      <c r="H6" s="21">
        <v>9001</v>
      </c>
      <c r="I6" s="21" t="s">
        <v>36</v>
      </c>
      <c r="J6" s="30">
        <v>42676</v>
      </c>
      <c r="K6" s="27"/>
      <c r="L6" s="22"/>
      <c r="M6" s="22"/>
      <c r="N6" s="22"/>
      <c r="O6" s="22"/>
      <c r="P6" s="112"/>
      <c r="Q6" s="21"/>
    </row>
    <row r="7" spans="1:17" s="1" customFormat="1" ht="15.75" customHeight="1" x14ac:dyDescent="0.25">
      <c r="A7" s="103" t="s">
        <v>31</v>
      </c>
      <c r="B7" s="111"/>
      <c r="C7" s="47" t="s">
        <v>45</v>
      </c>
      <c r="D7" s="2">
        <v>4</v>
      </c>
      <c r="E7" s="31" t="s">
        <v>58</v>
      </c>
      <c r="F7" s="31" t="s">
        <v>59</v>
      </c>
      <c r="G7" s="31" t="s">
        <v>12</v>
      </c>
      <c r="H7" s="21">
        <v>9001</v>
      </c>
      <c r="I7" s="21" t="s">
        <v>36</v>
      </c>
      <c r="J7" s="30">
        <v>42676</v>
      </c>
      <c r="K7" s="27"/>
      <c r="L7" s="22"/>
      <c r="M7" s="22"/>
      <c r="N7" s="22"/>
      <c r="O7" s="22"/>
      <c r="P7" s="112"/>
      <c r="Q7" s="21"/>
    </row>
    <row r="8" spans="1:17" s="1" customFormat="1" ht="15.75" customHeight="1" x14ac:dyDescent="0.25">
      <c r="A8" s="103" t="s">
        <v>31</v>
      </c>
      <c r="B8" s="111"/>
      <c r="C8" s="47" t="s">
        <v>45</v>
      </c>
      <c r="D8" s="2">
        <v>5</v>
      </c>
      <c r="E8" s="31" t="s">
        <v>50</v>
      </c>
      <c r="F8" s="21"/>
      <c r="G8" s="49" t="s">
        <v>9</v>
      </c>
      <c r="H8" s="21">
        <v>9001</v>
      </c>
      <c r="I8" s="21" t="s">
        <v>36</v>
      </c>
      <c r="J8" s="30">
        <v>42676</v>
      </c>
      <c r="K8" s="27"/>
      <c r="L8" s="22"/>
      <c r="M8" s="22"/>
      <c r="N8" s="22"/>
      <c r="O8" s="22"/>
      <c r="P8" s="112"/>
      <c r="Q8" s="21"/>
    </row>
    <row r="9" spans="1:17" s="1" customFormat="1" ht="18.75" x14ac:dyDescent="0.25">
      <c r="A9" s="103" t="s">
        <v>31</v>
      </c>
      <c r="B9" s="111"/>
      <c r="C9" s="47" t="s">
        <v>45</v>
      </c>
      <c r="D9" s="2">
        <v>6</v>
      </c>
      <c r="E9" s="31" t="s">
        <v>61</v>
      </c>
      <c r="F9" s="21"/>
      <c r="G9" s="49" t="s">
        <v>9</v>
      </c>
      <c r="H9" s="21">
        <v>9001</v>
      </c>
      <c r="I9" s="21" t="s">
        <v>36</v>
      </c>
      <c r="J9" s="30">
        <v>42676</v>
      </c>
      <c r="K9" s="27"/>
      <c r="L9" s="22"/>
      <c r="M9" s="22"/>
      <c r="N9" s="22"/>
      <c r="O9" s="22"/>
      <c r="P9" s="112"/>
      <c r="Q9" s="21"/>
    </row>
    <row r="10" spans="1:17" s="1" customFormat="1" ht="15.75" customHeight="1" x14ac:dyDescent="0.25">
      <c r="A10" s="103" t="s">
        <v>35</v>
      </c>
      <c r="B10" s="113"/>
      <c r="C10" s="104" t="s">
        <v>47</v>
      </c>
      <c r="D10" s="72">
        <v>1</v>
      </c>
      <c r="E10" s="105" t="s">
        <v>46</v>
      </c>
      <c r="F10" s="106"/>
      <c r="G10" s="106"/>
      <c r="H10" s="106"/>
      <c r="I10" s="106"/>
      <c r="J10" s="107"/>
      <c r="K10" s="108"/>
      <c r="L10" s="108"/>
      <c r="M10" s="108"/>
      <c r="N10" s="108"/>
      <c r="O10" s="108"/>
      <c r="P10" s="109"/>
      <c r="Q10" s="110"/>
    </row>
    <row r="11" spans="1:17" s="1" customFormat="1" ht="18.75" x14ac:dyDescent="0.25">
      <c r="A11" s="103" t="s">
        <v>35</v>
      </c>
      <c r="B11" s="113"/>
      <c r="C11" s="23" t="s">
        <v>2</v>
      </c>
      <c r="D11" s="2">
        <v>2</v>
      </c>
      <c r="E11" s="31" t="s">
        <v>51</v>
      </c>
      <c r="F11" s="31"/>
      <c r="G11" s="31" t="s">
        <v>39</v>
      </c>
      <c r="H11" s="3">
        <v>9001</v>
      </c>
      <c r="I11" s="21" t="s">
        <v>38</v>
      </c>
      <c r="J11" s="25">
        <v>42551</v>
      </c>
      <c r="K11" s="27"/>
      <c r="L11" s="83"/>
      <c r="M11" s="83"/>
      <c r="N11" s="83"/>
      <c r="O11" s="83" t="s">
        <v>164</v>
      </c>
      <c r="P11" s="114" t="s">
        <v>169</v>
      </c>
      <c r="Q11" s="25">
        <v>42551</v>
      </c>
    </row>
    <row r="12" spans="1:17" s="1" customFormat="1" ht="18.75" x14ac:dyDescent="0.25">
      <c r="A12" s="103" t="s">
        <v>35</v>
      </c>
      <c r="B12" s="113"/>
      <c r="C12" s="47" t="s">
        <v>45</v>
      </c>
      <c r="D12" s="2">
        <v>3</v>
      </c>
      <c r="E12" s="31" t="s">
        <v>108</v>
      </c>
      <c r="F12" s="21"/>
      <c r="G12" s="3" t="s">
        <v>9</v>
      </c>
      <c r="H12" s="3">
        <v>9001</v>
      </c>
      <c r="I12" s="21" t="s">
        <v>38</v>
      </c>
      <c r="J12" s="30">
        <v>42676</v>
      </c>
      <c r="K12" s="27"/>
      <c r="L12" s="22"/>
      <c r="M12" s="22"/>
      <c r="N12" s="22"/>
      <c r="O12" s="22"/>
      <c r="P12" s="112"/>
      <c r="Q12" s="21"/>
    </row>
    <row r="13" spans="1:17" s="1" customFormat="1" ht="18.75" x14ac:dyDescent="0.25">
      <c r="A13" s="103" t="s">
        <v>35</v>
      </c>
      <c r="B13" s="113"/>
      <c r="C13" s="56" t="s">
        <v>45</v>
      </c>
      <c r="D13" s="54">
        <v>9</v>
      </c>
      <c r="E13" s="55" t="s">
        <v>33</v>
      </c>
      <c r="F13" s="55" t="s">
        <v>29</v>
      </c>
      <c r="G13" s="3" t="s">
        <v>9</v>
      </c>
      <c r="H13" s="3">
        <v>9001</v>
      </c>
      <c r="I13" s="21" t="s">
        <v>38</v>
      </c>
      <c r="J13" s="30">
        <v>42676</v>
      </c>
      <c r="K13" s="27"/>
      <c r="L13" s="22"/>
      <c r="M13" s="22"/>
      <c r="N13" s="22"/>
      <c r="O13" s="22"/>
      <c r="P13" s="112"/>
      <c r="Q13" s="21"/>
    </row>
    <row r="14" spans="1:17" s="1" customFormat="1" ht="15.75" customHeight="1" x14ac:dyDescent="0.25">
      <c r="A14" s="103" t="s">
        <v>35</v>
      </c>
      <c r="B14" s="115"/>
      <c r="C14" s="47" t="s">
        <v>45</v>
      </c>
      <c r="D14" s="2">
        <v>5</v>
      </c>
      <c r="E14" s="31" t="s">
        <v>109</v>
      </c>
      <c r="F14" s="21"/>
      <c r="G14" s="31" t="s">
        <v>57</v>
      </c>
      <c r="H14" s="21">
        <v>14001</v>
      </c>
      <c r="I14" s="21" t="s">
        <v>38</v>
      </c>
      <c r="J14" s="30">
        <v>42676</v>
      </c>
      <c r="K14" s="27"/>
      <c r="L14" s="22"/>
      <c r="M14" s="22"/>
      <c r="N14" s="22"/>
      <c r="O14" s="22"/>
      <c r="P14" s="112"/>
      <c r="Q14" s="21"/>
    </row>
    <row r="15" spans="1:17" s="1" customFormat="1" ht="15.75" customHeight="1" x14ac:dyDescent="0.25">
      <c r="A15" s="103" t="s">
        <v>35</v>
      </c>
      <c r="B15" s="115" t="s">
        <v>110</v>
      </c>
      <c r="C15" s="47" t="s">
        <v>45</v>
      </c>
      <c r="D15" s="2">
        <v>6</v>
      </c>
      <c r="E15" s="31" t="s">
        <v>111</v>
      </c>
      <c r="F15" s="21"/>
      <c r="G15" s="3" t="s">
        <v>97</v>
      </c>
      <c r="H15" s="21">
        <v>9001</v>
      </c>
      <c r="I15" s="21" t="s">
        <v>38</v>
      </c>
      <c r="J15" s="30">
        <v>42676</v>
      </c>
      <c r="K15" s="27"/>
      <c r="L15" s="22"/>
      <c r="M15" s="22"/>
      <c r="N15" s="22"/>
      <c r="O15" s="22"/>
      <c r="P15" s="112"/>
      <c r="Q15" s="21"/>
    </row>
    <row r="16" spans="1:17" s="1" customFormat="1" ht="18.75" x14ac:dyDescent="0.25">
      <c r="A16" s="103" t="s">
        <v>35</v>
      </c>
      <c r="B16" s="113"/>
      <c r="C16" s="47" t="s">
        <v>45</v>
      </c>
      <c r="D16" s="2">
        <v>7</v>
      </c>
      <c r="E16" s="31" t="s">
        <v>112</v>
      </c>
      <c r="F16" s="21"/>
      <c r="G16" s="31" t="s">
        <v>57</v>
      </c>
      <c r="H16" s="21">
        <v>9001</v>
      </c>
      <c r="I16" s="21" t="s">
        <v>38</v>
      </c>
      <c r="J16" s="30">
        <v>42676</v>
      </c>
      <c r="K16" s="27"/>
      <c r="L16" s="22"/>
      <c r="M16" s="22"/>
      <c r="N16" s="22"/>
      <c r="O16" s="22"/>
      <c r="P16" s="112"/>
      <c r="Q16" s="21"/>
    </row>
    <row r="17" spans="1:17" s="1" customFormat="1" ht="18.75" x14ac:dyDescent="0.25">
      <c r="A17" s="103" t="s">
        <v>35</v>
      </c>
      <c r="B17" s="113"/>
      <c r="C17" s="116" t="s">
        <v>45</v>
      </c>
      <c r="D17" s="2">
        <v>8</v>
      </c>
      <c r="E17" s="31" t="s">
        <v>113</v>
      </c>
      <c r="F17" s="21"/>
      <c r="G17" s="31" t="s">
        <v>57</v>
      </c>
      <c r="H17" s="21">
        <v>9001</v>
      </c>
      <c r="I17" s="21" t="s">
        <v>38</v>
      </c>
      <c r="J17" s="4">
        <v>42676</v>
      </c>
      <c r="K17" s="27"/>
      <c r="L17" s="22"/>
      <c r="M17" s="22"/>
      <c r="N17" s="22"/>
      <c r="O17" s="22"/>
      <c r="P17" s="112"/>
      <c r="Q17" s="21"/>
    </row>
    <row r="18" spans="1:17" ht="15" customHeight="1" x14ac:dyDescent="0.25">
      <c r="A18" s="103" t="s">
        <v>1</v>
      </c>
      <c r="B18" s="2"/>
      <c r="C18" s="23" t="s">
        <v>2</v>
      </c>
      <c r="D18" s="2">
        <v>1</v>
      </c>
      <c r="E18" s="3" t="s">
        <v>3</v>
      </c>
      <c r="F18" s="3" t="s">
        <v>10</v>
      </c>
      <c r="G18" s="3" t="s">
        <v>9</v>
      </c>
      <c r="H18" s="3">
        <v>18001</v>
      </c>
      <c r="I18" s="3" t="s">
        <v>34</v>
      </c>
      <c r="J18" s="25">
        <v>42551</v>
      </c>
      <c r="K18" s="5"/>
      <c r="L18" s="85"/>
      <c r="M18" s="85"/>
      <c r="N18" s="85"/>
      <c r="O18" s="85" t="s">
        <v>10</v>
      </c>
      <c r="P18" s="114" t="s">
        <v>170</v>
      </c>
      <c r="Q18" s="25">
        <v>42551</v>
      </c>
    </row>
    <row r="19" spans="1:17" ht="15" customHeight="1" x14ac:dyDescent="0.25">
      <c r="A19" s="103" t="s">
        <v>1</v>
      </c>
      <c r="B19" s="2"/>
      <c r="C19" s="23" t="s">
        <v>2</v>
      </c>
      <c r="D19" s="2">
        <v>2</v>
      </c>
      <c r="E19" s="3" t="s">
        <v>120</v>
      </c>
      <c r="F19" s="3" t="s">
        <v>11</v>
      </c>
      <c r="G19" s="3" t="s">
        <v>12</v>
      </c>
      <c r="H19" s="3">
        <v>18001</v>
      </c>
      <c r="I19" s="3" t="s">
        <v>34</v>
      </c>
      <c r="J19" s="25">
        <v>42551</v>
      </c>
      <c r="K19" s="5"/>
      <c r="L19" s="85"/>
      <c r="M19" s="85"/>
      <c r="N19" s="85"/>
      <c r="O19" s="85" t="s">
        <v>11</v>
      </c>
      <c r="P19" s="114" t="s">
        <v>170</v>
      </c>
      <c r="Q19" s="25">
        <v>42551</v>
      </c>
    </row>
    <row r="20" spans="1:17" ht="15" customHeight="1" x14ac:dyDescent="0.25">
      <c r="A20" s="103" t="s">
        <v>1</v>
      </c>
      <c r="B20" s="2" t="s">
        <v>121</v>
      </c>
      <c r="C20" s="23" t="s">
        <v>2</v>
      </c>
      <c r="D20" s="2">
        <v>3</v>
      </c>
      <c r="E20" s="3" t="s">
        <v>14</v>
      </c>
      <c r="F20" s="3" t="s">
        <v>30</v>
      </c>
      <c r="G20" s="7" t="s">
        <v>13</v>
      </c>
      <c r="H20" s="3">
        <v>9001</v>
      </c>
      <c r="I20" s="3" t="s">
        <v>34</v>
      </c>
      <c r="J20" s="25">
        <v>42551</v>
      </c>
      <c r="K20" s="5"/>
      <c r="L20" s="85"/>
      <c r="M20" s="85"/>
      <c r="N20" s="85"/>
      <c r="O20" s="85" t="s">
        <v>30</v>
      </c>
      <c r="P20" s="114" t="s">
        <v>170</v>
      </c>
      <c r="Q20" s="25">
        <v>42551</v>
      </c>
    </row>
    <row r="21" spans="1:17" ht="15" customHeight="1" x14ac:dyDescent="0.25">
      <c r="A21" s="103" t="s">
        <v>1</v>
      </c>
      <c r="B21" s="2" t="s">
        <v>122</v>
      </c>
      <c r="C21" s="23" t="s">
        <v>2</v>
      </c>
      <c r="D21" s="2">
        <v>4</v>
      </c>
      <c r="E21" s="3" t="s">
        <v>17</v>
      </c>
      <c r="F21" s="3" t="s">
        <v>18</v>
      </c>
      <c r="G21" s="3" t="s">
        <v>9</v>
      </c>
      <c r="H21" s="3">
        <v>9001</v>
      </c>
      <c r="I21" s="3" t="s">
        <v>34</v>
      </c>
      <c r="J21" s="26">
        <v>42580</v>
      </c>
      <c r="K21" s="5"/>
      <c r="L21" s="3"/>
      <c r="M21" s="3"/>
      <c r="N21" s="3"/>
      <c r="O21" s="3"/>
      <c r="P21" s="112"/>
      <c r="Q21" s="3"/>
    </row>
    <row r="22" spans="1:17" ht="15" customHeight="1" x14ac:dyDescent="0.25">
      <c r="A22" s="103" t="s">
        <v>1</v>
      </c>
      <c r="B22" s="2"/>
      <c r="C22" s="23" t="s">
        <v>19</v>
      </c>
      <c r="D22" s="2">
        <v>5</v>
      </c>
      <c r="E22" s="3" t="s">
        <v>20</v>
      </c>
      <c r="F22" s="3" t="s">
        <v>11</v>
      </c>
      <c r="G22" s="3" t="s">
        <v>12</v>
      </c>
      <c r="H22" s="3">
        <v>18001</v>
      </c>
      <c r="I22" s="3" t="s">
        <v>34</v>
      </c>
      <c r="J22" s="26">
        <v>42580</v>
      </c>
      <c r="K22" s="5"/>
      <c r="L22" s="3"/>
      <c r="M22" s="3"/>
      <c r="N22" s="3"/>
      <c r="O22" s="3"/>
      <c r="P22" s="112"/>
      <c r="Q22" s="3"/>
    </row>
    <row r="23" spans="1:17" ht="15" customHeight="1" x14ac:dyDescent="0.25">
      <c r="A23" s="103" t="s">
        <v>1</v>
      </c>
      <c r="B23" s="2" t="s">
        <v>22</v>
      </c>
      <c r="C23" s="23" t="s">
        <v>19</v>
      </c>
      <c r="D23" s="2">
        <v>6</v>
      </c>
      <c r="E23" s="3" t="s">
        <v>23</v>
      </c>
      <c r="F23" s="3" t="s">
        <v>24</v>
      </c>
      <c r="G23" s="3" t="s">
        <v>12</v>
      </c>
      <c r="H23" s="3">
        <v>18001</v>
      </c>
      <c r="I23" s="3" t="s">
        <v>34</v>
      </c>
      <c r="J23" s="26">
        <v>42580</v>
      </c>
      <c r="K23" s="5"/>
      <c r="L23" s="3"/>
      <c r="M23" s="3"/>
      <c r="N23" s="3"/>
      <c r="O23" s="3"/>
      <c r="P23" s="112"/>
      <c r="Q23" s="3"/>
    </row>
    <row r="24" spans="1:17" ht="15" customHeight="1" x14ac:dyDescent="0.25">
      <c r="A24" s="103" t="s">
        <v>1</v>
      </c>
      <c r="B24" s="2" t="s">
        <v>25</v>
      </c>
      <c r="C24" s="23" t="s">
        <v>19</v>
      </c>
      <c r="D24" s="2">
        <v>7</v>
      </c>
      <c r="E24" s="3" t="s">
        <v>26</v>
      </c>
      <c r="F24" s="3" t="s">
        <v>11</v>
      </c>
      <c r="G24" s="3" t="s">
        <v>9</v>
      </c>
      <c r="H24" s="3">
        <v>9001</v>
      </c>
      <c r="I24" s="3" t="s">
        <v>34</v>
      </c>
      <c r="J24" s="26">
        <v>42580</v>
      </c>
      <c r="K24" s="5"/>
      <c r="L24" s="3"/>
      <c r="M24" s="3"/>
      <c r="N24" s="3"/>
      <c r="O24" s="3"/>
      <c r="P24" s="112"/>
      <c r="Q24" s="3"/>
    </row>
    <row r="25" spans="1:17" ht="15.75" customHeight="1" x14ac:dyDescent="0.25">
      <c r="A25" s="103" t="s">
        <v>1</v>
      </c>
      <c r="B25" s="2" t="s">
        <v>27</v>
      </c>
      <c r="C25" s="71" t="s">
        <v>47</v>
      </c>
      <c r="D25" s="72">
        <v>8</v>
      </c>
      <c r="E25" s="105" t="s">
        <v>46</v>
      </c>
      <c r="F25" s="106"/>
      <c r="G25" s="106"/>
      <c r="H25" s="106"/>
      <c r="I25" s="106"/>
      <c r="J25" s="107"/>
      <c r="K25" s="108"/>
      <c r="L25" s="108"/>
      <c r="M25" s="108"/>
      <c r="N25" s="108"/>
      <c r="O25" s="62"/>
      <c r="P25" s="109"/>
      <c r="Q25" s="62"/>
    </row>
    <row r="26" spans="1:17" ht="15" customHeight="1" x14ac:dyDescent="0.25">
      <c r="A26" s="103" t="s">
        <v>1</v>
      </c>
      <c r="B26" s="2"/>
      <c r="C26" s="56" t="s">
        <v>45</v>
      </c>
      <c r="D26" s="54">
        <v>9</v>
      </c>
      <c r="E26" s="55" t="s">
        <v>33</v>
      </c>
      <c r="F26" s="55" t="s">
        <v>29</v>
      </c>
      <c r="G26" s="3" t="s">
        <v>9</v>
      </c>
      <c r="H26" s="3">
        <v>9001</v>
      </c>
      <c r="I26" s="3" t="s">
        <v>34</v>
      </c>
      <c r="J26" s="4">
        <v>42676</v>
      </c>
      <c r="K26" s="5"/>
      <c r="L26" s="3"/>
      <c r="M26" s="3"/>
      <c r="N26" s="3"/>
      <c r="O26" s="3"/>
      <c r="P26" s="112"/>
      <c r="Q26" s="3"/>
    </row>
    <row r="27" spans="1:17" ht="15" customHeight="1" x14ac:dyDescent="0.25">
      <c r="A27" s="103" t="s">
        <v>1</v>
      </c>
      <c r="B27" s="2"/>
      <c r="C27" s="47" t="s">
        <v>45</v>
      </c>
      <c r="D27" s="2">
        <v>10</v>
      </c>
      <c r="E27" s="3" t="s">
        <v>28</v>
      </c>
      <c r="F27" s="3" t="s">
        <v>30</v>
      </c>
      <c r="G27" s="3" t="s">
        <v>9</v>
      </c>
      <c r="H27" s="3">
        <v>9001</v>
      </c>
      <c r="I27" s="3" t="s">
        <v>34</v>
      </c>
      <c r="J27" s="4">
        <v>42676</v>
      </c>
      <c r="K27" s="5"/>
      <c r="L27" s="3"/>
      <c r="M27" s="3"/>
      <c r="N27" s="3"/>
      <c r="O27" s="3"/>
      <c r="P27" s="112"/>
      <c r="Q27" s="3"/>
    </row>
    <row r="28" spans="1:17" ht="15" customHeight="1" x14ac:dyDescent="0.25">
      <c r="A28" s="103" t="s">
        <v>1</v>
      </c>
      <c r="B28" s="2"/>
      <c r="C28" s="47" t="s">
        <v>45</v>
      </c>
      <c r="D28" s="2">
        <v>11</v>
      </c>
      <c r="E28" s="3" t="s">
        <v>133</v>
      </c>
      <c r="F28" s="3" t="s">
        <v>116</v>
      </c>
      <c r="G28" s="3" t="s">
        <v>9</v>
      </c>
      <c r="H28" s="3">
        <v>9001</v>
      </c>
      <c r="I28" s="3" t="s">
        <v>34</v>
      </c>
      <c r="J28" s="4">
        <v>42676</v>
      </c>
      <c r="K28" s="5"/>
      <c r="L28" s="3"/>
      <c r="M28" s="3"/>
      <c r="N28" s="3"/>
      <c r="O28" s="3"/>
      <c r="P28" s="112"/>
      <c r="Q28" s="3"/>
    </row>
    <row r="29" spans="1:17" ht="15" customHeight="1" x14ac:dyDescent="0.25">
      <c r="A29" s="103" t="s">
        <v>1</v>
      </c>
      <c r="B29" s="2"/>
      <c r="C29" s="47" t="s">
        <v>45</v>
      </c>
      <c r="D29" s="2">
        <v>12</v>
      </c>
      <c r="E29" s="3" t="s">
        <v>115</v>
      </c>
      <c r="F29" s="3" t="s">
        <v>30</v>
      </c>
      <c r="G29" s="3"/>
      <c r="H29" s="3">
        <v>9001</v>
      </c>
      <c r="I29" s="3" t="s">
        <v>34</v>
      </c>
      <c r="J29" s="4">
        <v>42676</v>
      </c>
      <c r="K29" s="5"/>
      <c r="L29" s="3"/>
      <c r="M29" s="3"/>
      <c r="N29" s="3"/>
      <c r="O29" s="3"/>
      <c r="P29" s="112"/>
      <c r="Q29" s="3"/>
    </row>
    <row r="30" spans="1:17" ht="15" customHeight="1" x14ac:dyDescent="0.25">
      <c r="A30" s="103" t="s">
        <v>1</v>
      </c>
      <c r="B30" s="2" t="s">
        <v>70</v>
      </c>
      <c r="C30" s="47" t="s">
        <v>45</v>
      </c>
      <c r="D30" s="2">
        <v>13</v>
      </c>
      <c r="E30" s="3" t="s">
        <v>117</v>
      </c>
      <c r="F30" s="3"/>
      <c r="G30" s="3"/>
      <c r="H30" s="3">
        <v>9001</v>
      </c>
      <c r="I30" s="3" t="s">
        <v>34</v>
      </c>
      <c r="J30" s="4">
        <v>42676</v>
      </c>
      <c r="K30" s="5"/>
      <c r="L30" s="3"/>
      <c r="M30" s="3"/>
      <c r="N30" s="3"/>
      <c r="O30" s="3"/>
      <c r="P30" s="112"/>
      <c r="Q30" s="3"/>
    </row>
    <row r="31" spans="1:17" ht="15" customHeight="1" x14ac:dyDescent="0.25">
      <c r="A31" s="103" t="s">
        <v>1</v>
      </c>
      <c r="B31" s="2" t="s">
        <v>70</v>
      </c>
      <c r="C31" s="47" t="s">
        <v>45</v>
      </c>
      <c r="D31" s="2">
        <v>14</v>
      </c>
      <c r="E31" s="3" t="s">
        <v>118</v>
      </c>
      <c r="F31" s="3"/>
      <c r="G31" s="3" t="s">
        <v>9</v>
      </c>
      <c r="H31" s="3">
        <v>9001</v>
      </c>
      <c r="I31" s="3" t="s">
        <v>34</v>
      </c>
      <c r="J31" s="4">
        <v>42676</v>
      </c>
      <c r="K31" s="5"/>
      <c r="L31" s="3"/>
      <c r="M31" s="3"/>
      <c r="N31" s="3"/>
      <c r="O31" s="3"/>
      <c r="P31" s="112"/>
      <c r="Q31" s="3"/>
    </row>
    <row r="32" spans="1:17" ht="15" customHeight="1" x14ac:dyDescent="0.25">
      <c r="A32" s="103" t="s">
        <v>1</v>
      </c>
      <c r="B32" s="2" t="s">
        <v>70</v>
      </c>
      <c r="C32" s="47" t="s">
        <v>45</v>
      </c>
      <c r="D32" s="2">
        <v>15</v>
      </c>
      <c r="E32" s="3" t="s">
        <v>119</v>
      </c>
      <c r="F32" s="3" t="s">
        <v>30</v>
      </c>
      <c r="G32" s="3" t="s">
        <v>9</v>
      </c>
      <c r="H32" s="3">
        <v>9001</v>
      </c>
      <c r="I32" s="3" t="s">
        <v>34</v>
      </c>
      <c r="J32" s="4">
        <v>42676</v>
      </c>
      <c r="K32" s="5"/>
      <c r="L32" s="3"/>
      <c r="M32" s="3"/>
      <c r="N32" s="3"/>
      <c r="O32" s="3"/>
      <c r="P32" s="112"/>
      <c r="Q32" s="3"/>
    </row>
    <row r="33" spans="1:17" ht="15" customHeight="1" x14ac:dyDescent="0.25">
      <c r="A33" s="103" t="s">
        <v>1</v>
      </c>
      <c r="B33" s="2" t="s">
        <v>70</v>
      </c>
      <c r="C33" s="47" t="s">
        <v>45</v>
      </c>
      <c r="D33" s="2">
        <v>16</v>
      </c>
      <c r="E33" s="3" t="s">
        <v>123</v>
      </c>
      <c r="F33" s="3"/>
      <c r="G33" s="3"/>
      <c r="H33" s="3">
        <v>9001</v>
      </c>
      <c r="I33" s="3" t="s">
        <v>34</v>
      </c>
      <c r="J33" s="4">
        <v>42676</v>
      </c>
      <c r="K33" s="5"/>
      <c r="L33" s="3"/>
      <c r="M33" s="3"/>
      <c r="N33" s="3"/>
      <c r="O33" s="3"/>
      <c r="P33" s="112"/>
      <c r="Q33" s="3"/>
    </row>
    <row r="34" spans="1:17" ht="15" customHeight="1" x14ac:dyDescent="0.25">
      <c r="A34" s="103" t="s">
        <v>1</v>
      </c>
      <c r="B34" s="2" t="s">
        <v>70</v>
      </c>
      <c r="C34" s="47" t="s">
        <v>45</v>
      </c>
      <c r="D34" s="2">
        <v>17</v>
      </c>
      <c r="E34" s="3" t="s">
        <v>124</v>
      </c>
      <c r="F34" s="3"/>
      <c r="G34" s="3"/>
      <c r="H34" s="3">
        <v>9001</v>
      </c>
      <c r="I34" s="3" t="s">
        <v>34</v>
      </c>
      <c r="J34" s="4">
        <v>42676</v>
      </c>
      <c r="K34" s="5"/>
      <c r="L34" s="3"/>
      <c r="M34" s="3"/>
      <c r="N34" s="3"/>
      <c r="O34" s="3"/>
      <c r="P34" s="112"/>
      <c r="Q34" s="3"/>
    </row>
    <row r="35" spans="1:17" ht="15" customHeight="1" x14ac:dyDescent="0.25">
      <c r="A35" s="103" t="s">
        <v>1</v>
      </c>
      <c r="B35" s="2" t="s">
        <v>126</v>
      </c>
      <c r="C35" s="47" t="s">
        <v>45</v>
      </c>
      <c r="D35" s="2">
        <v>18</v>
      </c>
      <c r="E35" s="3" t="s">
        <v>125</v>
      </c>
      <c r="F35" s="3"/>
      <c r="G35" s="3" t="s">
        <v>57</v>
      </c>
      <c r="H35" s="3">
        <v>18001</v>
      </c>
      <c r="I35" s="3" t="s">
        <v>34</v>
      </c>
      <c r="J35" s="4">
        <v>42676</v>
      </c>
      <c r="K35" s="5"/>
      <c r="L35" s="3"/>
      <c r="M35" s="3"/>
      <c r="N35" s="3"/>
      <c r="O35" s="3"/>
      <c r="P35" s="112"/>
      <c r="Q35" s="3"/>
    </row>
    <row r="36" spans="1:17" ht="15" customHeight="1" x14ac:dyDescent="0.25">
      <c r="A36" s="103" t="s">
        <v>1</v>
      </c>
      <c r="B36" s="2"/>
      <c r="C36" s="47" t="s">
        <v>45</v>
      </c>
      <c r="D36" s="2">
        <v>19</v>
      </c>
      <c r="E36" s="3" t="s">
        <v>127</v>
      </c>
      <c r="F36" s="3" t="s">
        <v>30</v>
      </c>
      <c r="G36" s="3" t="s">
        <v>57</v>
      </c>
      <c r="H36" s="3">
        <v>18001</v>
      </c>
      <c r="I36" s="3" t="s">
        <v>34</v>
      </c>
      <c r="J36" s="4">
        <v>42676</v>
      </c>
      <c r="K36" s="5"/>
      <c r="L36" s="3"/>
      <c r="M36" s="3"/>
      <c r="N36" s="3"/>
      <c r="O36" s="3"/>
      <c r="P36" s="112"/>
      <c r="Q36" s="3"/>
    </row>
    <row r="37" spans="1:17" ht="15" customHeight="1" x14ac:dyDescent="0.25">
      <c r="A37" s="103" t="s">
        <v>1</v>
      </c>
      <c r="B37" s="2"/>
      <c r="C37" s="47" t="s">
        <v>45</v>
      </c>
      <c r="D37" s="2">
        <v>20</v>
      </c>
      <c r="E37" s="3" t="s">
        <v>128</v>
      </c>
      <c r="F37" s="3" t="s">
        <v>18</v>
      </c>
      <c r="G37" s="3" t="s">
        <v>9</v>
      </c>
      <c r="H37" s="3">
        <v>14001</v>
      </c>
      <c r="I37" s="3" t="s">
        <v>34</v>
      </c>
      <c r="J37" s="4">
        <v>42676</v>
      </c>
      <c r="K37" s="5"/>
      <c r="L37" s="3"/>
      <c r="M37" s="3"/>
      <c r="N37" s="3"/>
      <c r="O37" s="3"/>
      <c r="P37" s="112"/>
      <c r="Q37" s="3"/>
    </row>
    <row r="38" spans="1:17" ht="15.75" customHeight="1" x14ac:dyDescent="0.25">
      <c r="A38" s="103" t="s">
        <v>1</v>
      </c>
      <c r="B38" s="2"/>
      <c r="C38" s="47" t="s">
        <v>45</v>
      </c>
      <c r="D38" s="2">
        <v>21</v>
      </c>
      <c r="E38" s="3" t="s">
        <v>129</v>
      </c>
      <c r="F38" s="3" t="s">
        <v>29</v>
      </c>
      <c r="G38" s="3" t="s">
        <v>12</v>
      </c>
      <c r="H38" s="3">
        <v>18001</v>
      </c>
      <c r="I38" s="3" t="s">
        <v>34</v>
      </c>
      <c r="J38" s="4">
        <v>42676</v>
      </c>
      <c r="K38" s="5"/>
      <c r="L38" s="3"/>
      <c r="M38" s="3"/>
      <c r="N38" s="3"/>
      <c r="O38" s="3"/>
      <c r="P38" s="112"/>
      <c r="Q38" s="3"/>
    </row>
    <row r="39" spans="1:17" ht="15" customHeight="1" x14ac:dyDescent="0.25">
      <c r="A39" s="103" t="s">
        <v>40</v>
      </c>
      <c r="B39" s="2"/>
      <c r="C39" s="47" t="s">
        <v>19</v>
      </c>
      <c r="D39" s="2">
        <v>1</v>
      </c>
      <c r="E39" s="3" t="s">
        <v>52</v>
      </c>
      <c r="F39" s="3" t="s">
        <v>161</v>
      </c>
      <c r="G39" s="3" t="s">
        <v>9</v>
      </c>
      <c r="H39" s="3">
        <v>9001</v>
      </c>
      <c r="I39" s="3" t="s">
        <v>68</v>
      </c>
      <c r="J39" s="26">
        <v>42580</v>
      </c>
      <c r="K39" s="5"/>
      <c r="L39" s="5"/>
      <c r="M39" s="5"/>
      <c r="N39" s="3"/>
      <c r="O39" s="3"/>
      <c r="P39" s="112"/>
      <c r="Q39" s="3"/>
    </row>
    <row r="40" spans="1:17" ht="15" customHeight="1" x14ac:dyDescent="0.25">
      <c r="A40" s="103" t="s">
        <v>40</v>
      </c>
      <c r="B40" s="2"/>
      <c r="C40" s="23" t="s">
        <v>19</v>
      </c>
      <c r="D40" s="2">
        <v>2</v>
      </c>
      <c r="E40" s="3" t="s">
        <v>130</v>
      </c>
      <c r="F40" s="3" t="s">
        <v>161</v>
      </c>
      <c r="G40" s="3"/>
      <c r="H40" s="3">
        <v>18001</v>
      </c>
      <c r="I40" s="3" t="s">
        <v>68</v>
      </c>
      <c r="J40" s="26">
        <v>42580</v>
      </c>
      <c r="K40" s="5"/>
      <c r="L40" s="5"/>
      <c r="M40" s="5"/>
      <c r="N40" s="3"/>
      <c r="O40" s="3"/>
      <c r="P40" s="112"/>
      <c r="Q40" s="3"/>
    </row>
    <row r="41" spans="1:17" ht="15.75" customHeight="1" x14ac:dyDescent="0.25">
      <c r="A41" s="103" t="s">
        <v>40</v>
      </c>
      <c r="B41" s="2"/>
      <c r="C41" s="71" t="s">
        <v>47</v>
      </c>
      <c r="D41" s="72">
        <v>3</v>
      </c>
      <c r="E41" s="105" t="s">
        <v>46</v>
      </c>
      <c r="F41" s="106"/>
      <c r="G41" s="106"/>
      <c r="H41" s="106"/>
      <c r="I41" s="106"/>
      <c r="J41" s="107"/>
      <c r="K41" s="108"/>
      <c r="L41" s="108"/>
      <c r="M41" s="108"/>
      <c r="N41" s="108"/>
      <c r="O41" s="108"/>
      <c r="P41" s="109"/>
      <c r="Q41" s="62"/>
    </row>
    <row r="42" spans="1:17" ht="15" customHeight="1" x14ac:dyDescent="0.25">
      <c r="A42" s="103" t="s">
        <v>40</v>
      </c>
      <c r="B42" s="2" t="s">
        <v>70</v>
      </c>
      <c r="C42" s="47" t="s">
        <v>45</v>
      </c>
      <c r="D42" s="2">
        <v>4</v>
      </c>
      <c r="E42" s="3" t="s">
        <v>131</v>
      </c>
      <c r="F42" s="3"/>
      <c r="G42" s="3" t="s">
        <v>9</v>
      </c>
      <c r="H42" s="3">
        <v>9001</v>
      </c>
      <c r="I42" s="3" t="s">
        <v>68</v>
      </c>
      <c r="J42" s="4">
        <v>42676</v>
      </c>
      <c r="K42" s="5"/>
      <c r="L42" s="3"/>
      <c r="M42" s="3"/>
      <c r="N42" s="3"/>
      <c r="O42" s="3"/>
      <c r="P42" s="112"/>
      <c r="Q42" s="3"/>
    </row>
    <row r="43" spans="1:17" ht="15" customHeight="1" x14ac:dyDescent="0.25">
      <c r="A43" s="103" t="s">
        <v>40</v>
      </c>
      <c r="B43" s="2" t="s">
        <v>141</v>
      </c>
      <c r="C43" s="47" t="s">
        <v>45</v>
      </c>
      <c r="D43" s="2">
        <v>5</v>
      </c>
      <c r="E43" s="3" t="s">
        <v>132</v>
      </c>
      <c r="F43" s="3"/>
      <c r="G43" s="3"/>
      <c r="H43" s="3">
        <v>18001</v>
      </c>
      <c r="I43" s="3" t="s">
        <v>68</v>
      </c>
      <c r="J43" s="4">
        <v>42676</v>
      </c>
      <c r="K43" s="5"/>
      <c r="L43" s="3"/>
      <c r="M43" s="3"/>
      <c r="N43" s="3"/>
      <c r="O43" s="3"/>
      <c r="P43" s="112"/>
      <c r="Q43" s="3"/>
    </row>
    <row r="44" spans="1:17" ht="15" customHeight="1" x14ac:dyDescent="0.25">
      <c r="A44" s="103" t="s">
        <v>40</v>
      </c>
      <c r="B44" s="2" t="s">
        <v>140</v>
      </c>
      <c r="C44" s="47" t="s">
        <v>45</v>
      </c>
      <c r="D44" s="2">
        <v>6</v>
      </c>
      <c r="E44" s="3" t="s">
        <v>134</v>
      </c>
      <c r="F44" s="3"/>
      <c r="G44" s="3" t="s">
        <v>9</v>
      </c>
      <c r="H44" s="3">
        <v>9001</v>
      </c>
      <c r="I44" s="3" t="s">
        <v>68</v>
      </c>
      <c r="J44" s="4">
        <v>42676</v>
      </c>
      <c r="K44" s="5"/>
      <c r="L44" s="3"/>
      <c r="M44" s="3"/>
      <c r="N44" s="3"/>
      <c r="O44" s="3"/>
      <c r="P44" s="112"/>
      <c r="Q44" s="3"/>
    </row>
    <row r="45" spans="1:17" ht="15" customHeight="1" x14ac:dyDescent="0.25">
      <c r="A45" s="103" t="s">
        <v>40</v>
      </c>
      <c r="B45" s="2" t="s">
        <v>135</v>
      </c>
      <c r="C45" s="47" t="s">
        <v>45</v>
      </c>
      <c r="D45" s="2">
        <v>7</v>
      </c>
      <c r="E45" s="3" t="s">
        <v>136</v>
      </c>
      <c r="F45" s="3"/>
      <c r="G45" s="3" t="s">
        <v>9</v>
      </c>
      <c r="H45" s="3">
        <v>9001</v>
      </c>
      <c r="I45" s="3" t="s">
        <v>68</v>
      </c>
      <c r="J45" s="4">
        <v>42676</v>
      </c>
      <c r="K45" s="5"/>
      <c r="L45" s="3"/>
      <c r="M45" s="3"/>
      <c r="N45" s="3"/>
      <c r="O45" s="3"/>
      <c r="P45" s="112"/>
      <c r="Q45" s="3"/>
    </row>
    <row r="46" spans="1:17" ht="15" customHeight="1" x14ac:dyDescent="0.25">
      <c r="A46" s="103" t="s">
        <v>40</v>
      </c>
      <c r="B46" s="2"/>
      <c r="C46" s="47" t="s">
        <v>45</v>
      </c>
      <c r="D46" s="2">
        <v>8</v>
      </c>
      <c r="E46" s="3" t="s">
        <v>137</v>
      </c>
      <c r="F46" s="3"/>
      <c r="G46" s="3" t="s">
        <v>57</v>
      </c>
      <c r="H46" s="3">
        <v>9001</v>
      </c>
      <c r="I46" s="3" t="s">
        <v>68</v>
      </c>
      <c r="J46" s="4">
        <v>42676</v>
      </c>
      <c r="K46" s="5"/>
      <c r="L46" s="3"/>
      <c r="M46" s="3"/>
      <c r="N46" s="3"/>
      <c r="O46" s="3"/>
      <c r="P46" s="112"/>
      <c r="Q46" s="3"/>
    </row>
    <row r="47" spans="1:17" ht="15" customHeight="1" x14ac:dyDescent="0.25">
      <c r="A47" s="103" t="s">
        <v>40</v>
      </c>
      <c r="B47" s="2"/>
      <c r="C47" s="47" t="s">
        <v>45</v>
      </c>
      <c r="D47" s="2">
        <v>9</v>
      </c>
      <c r="E47" s="3" t="s">
        <v>138</v>
      </c>
      <c r="F47" s="3"/>
      <c r="G47" s="3"/>
      <c r="H47" s="3">
        <v>9001</v>
      </c>
      <c r="I47" s="3" t="s">
        <v>68</v>
      </c>
      <c r="J47" s="4">
        <v>42676</v>
      </c>
      <c r="K47" s="5"/>
      <c r="L47" s="3"/>
      <c r="M47" s="3"/>
      <c r="N47" s="3"/>
      <c r="O47" s="3"/>
      <c r="P47" s="112"/>
      <c r="Q47" s="3"/>
    </row>
    <row r="48" spans="1:17" ht="15" customHeight="1" x14ac:dyDescent="0.25">
      <c r="A48" s="103" t="s">
        <v>40</v>
      </c>
      <c r="B48" s="2" t="s">
        <v>139</v>
      </c>
      <c r="C48" s="47" t="s">
        <v>45</v>
      </c>
      <c r="D48" s="2">
        <v>10</v>
      </c>
      <c r="E48" s="3" t="s">
        <v>142</v>
      </c>
      <c r="F48" s="3"/>
      <c r="G48" s="3"/>
      <c r="H48" s="3">
        <v>9001</v>
      </c>
      <c r="I48" s="3" t="s">
        <v>68</v>
      </c>
      <c r="J48" s="4">
        <v>42676</v>
      </c>
      <c r="K48" s="5"/>
      <c r="L48" s="3"/>
      <c r="M48" s="3"/>
      <c r="N48" s="3"/>
      <c r="O48" s="3"/>
      <c r="P48" s="112"/>
      <c r="Q48" s="3"/>
    </row>
    <row r="49" spans="1:17" ht="15" customHeight="1" x14ac:dyDescent="0.25">
      <c r="A49" s="103" t="s">
        <v>40</v>
      </c>
      <c r="B49" s="2"/>
      <c r="C49" s="47" t="s">
        <v>45</v>
      </c>
      <c r="D49" s="2">
        <v>11</v>
      </c>
      <c r="E49" s="3" t="s">
        <v>143</v>
      </c>
      <c r="F49" s="3"/>
      <c r="G49" s="3" t="s">
        <v>12</v>
      </c>
      <c r="H49" s="3">
        <v>9001</v>
      </c>
      <c r="I49" s="3" t="s">
        <v>68</v>
      </c>
      <c r="J49" s="4">
        <v>42676</v>
      </c>
      <c r="K49" s="5"/>
      <c r="L49" s="3"/>
      <c r="M49" s="3"/>
      <c r="N49" s="3"/>
      <c r="O49" s="3"/>
      <c r="P49" s="112"/>
      <c r="Q49" s="3"/>
    </row>
    <row r="50" spans="1:17" ht="15.75" customHeight="1" x14ac:dyDescent="0.25">
      <c r="A50" s="103" t="s">
        <v>40</v>
      </c>
      <c r="B50" s="2"/>
      <c r="C50" s="47" t="s">
        <v>45</v>
      </c>
      <c r="D50" s="2">
        <v>12</v>
      </c>
      <c r="E50" s="3" t="s">
        <v>144</v>
      </c>
      <c r="F50" s="3"/>
      <c r="G50" s="3" t="s">
        <v>9</v>
      </c>
      <c r="H50" s="3">
        <v>9001</v>
      </c>
      <c r="I50" s="3" t="s">
        <v>68</v>
      </c>
      <c r="J50" s="4">
        <v>42676</v>
      </c>
      <c r="K50" s="5"/>
      <c r="L50" s="3"/>
      <c r="M50" s="3"/>
      <c r="N50" s="3"/>
      <c r="O50" s="3"/>
      <c r="P50" s="112"/>
      <c r="Q50" s="3"/>
    </row>
    <row r="51" spans="1:17" s="68" customFormat="1" ht="26.25" x14ac:dyDescent="0.25">
      <c r="A51" s="100"/>
      <c r="B51" s="66"/>
      <c r="C51" s="67"/>
      <c r="D51" s="66"/>
      <c r="J51" s="69"/>
      <c r="K51" s="70"/>
      <c r="P51" s="86"/>
    </row>
    <row r="52" spans="1:17" s="68" customFormat="1" ht="26.25" x14ac:dyDescent="0.25">
      <c r="A52" s="100"/>
      <c r="B52" s="66"/>
      <c r="C52" s="67"/>
      <c r="D52" s="66"/>
      <c r="J52" s="69"/>
      <c r="K52" s="70"/>
      <c r="P52" s="86"/>
    </row>
    <row r="53" spans="1:17" s="68" customFormat="1" ht="26.25" x14ac:dyDescent="0.25">
      <c r="A53" s="100"/>
      <c r="B53" s="66"/>
      <c r="C53" s="67"/>
      <c r="D53" s="66"/>
      <c r="J53" s="69"/>
      <c r="K53" s="70"/>
      <c r="P53" s="86"/>
    </row>
    <row r="54" spans="1:17" s="68" customFormat="1" ht="26.25" x14ac:dyDescent="0.25">
      <c r="A54" s="100"/>
      <c r="B54" s="66"/>
      <c r="C54" s="67"/>
      <c r="D54" s="66"/>
      <c r="J54" s="69"/>
      <c r="K54" s="70"/>
      <c r="P54" s="86"/>
    </row>
    <row r="55" spans="1:17" s="68" customFormat="1" ht="26.25" x14ac:dyDescent="0.25">
      <c r="A55" s="100"/>
      <c r="B55" s="66"/>
      <c r="C55" s="67"/>
      <c r="D55" s="66"/>
      <c r="J55" s="69"/>
      <c r="K55" s="70"/>
      <c r="P55" s="86"/>
    </row>
    <row r="67" spans="1:17" ht="15.75" thickBot="1" x14ac:dyDescent="0.3"/>
    <row r="68" spans="1:17" ht="15.75" thickBot="1" x14ac:dyDescent="0.3">
      <c r="K68" s="271" t="s">
        <v>15</v>
      </c>
      <c r="L68" s="272"/>
      <c r="M68" s="272"/>
      <c r="N68" s="273"/>
    </row>
    <row r="69" spans="1:17" ht="16.5" thickBot="1" x14ac:dyDescent="0.3">
      <c r="A69" s="16" t="s">
        <v>0</v>
      </c>
      <c r="B69" s="18" t="s">
        <v>16</v>
      </c>
      <c r="C69" s="16" t="s">
        <v>32</v>
      </c>
      <c r="D69" s="16" t="s">
        <v>4</v>
      </c>
      <c r="E69" s="16" t="s">
        <v>5</v>
      </c>
      <c r="F69" s="16" t="s">
        <v>21</v>
      </c>
      <c r="G69" s="16" t="s">
        <v>37</v>
      </c>
      <c r="H69" s="16" t="s">
        <v>6</v>
      </c>
      <c r="I69" s="16" t="s">
        <v>7</v>
      </c>
      <c r="J69" s="16" t="s">
        <v>8</v>
      </c>
      <c r="K69" s="17">
        <v>0.25</v>
      </c>
      <c r="L69" s="17">
        <v>0.5</v>
      </c>
      <c r="M69" s="17">
        <v>0.75</v>
      </c>
      <c r="N69" s="17">
        <v>1</v>
      </c>
      <c r="O69" s="79" t="s">
        <v>114</v>
      </c>
      <c r="P69" s="16" t="s">
        <v>7</v>
      </c>
      <c r="Q69" s="16" t="s">
        <v>8</v>
      </c>
    </row>
    <row r="70" spans="1:17" ht="15.75" x14ac:dyDescent="0.25">
      <c r="A70" s="267" t="s">
        <v>42</v>
      </c>
      <c r="B70" s="36"/>
      <c r="C70" s="52" t="s">
        <v>19</v>
      </c>
      <c r="D70" s="28">
        <v>1</v>
      </c>
      <c r="E70" s="32" t="s">
        <v>148</v>
      </c>
      <c r="F70" s="32" t="s">
        <v>60</v>
      </c>
      <c r="G70" s="32" t="s">
        <v>53</v>
      </c>
      <c r="H70" s="32">
        <v>14001</v>
      </c>
      <c r="I70" s="32" t="s">
        <v>55</v>
      </c>
      <c r="J70" s="26">
        <v>42580</v>
      </c>
      <c r="K70" s="34"/>
      <c r="L70" s="34"/>
      <c r="M70" s="34"/>
      <c r="N70" s="80"/>
      <c r="O70" s="35"/>
      <c r="P70" s="93"/>
      <c r="Q70" s="74"/>
    </row>
    <row r="71" spans="1:17" ht="15.75" x14ac:dyDescent="0.25">
      <c r="A71" s="268"/>
      <c r="B71" s="37"/>
      <c r="C71" s="23" t="s">
        <v>19</v>
      </c>
      <c r="D71" s="2">
        <v>2</v>
      </c>
      <c r="E71" s="3" t="s">
        <v>54</v>
      </c>
      <c r="F71" s="3" t="s">
        <v>56</v>
      </c>
      <c r="G71" s="3" t="s">
        <v>57</v>
      </c>
      <c r="H71" s="3">
        <v>18001</v>
      </c>
      <c r="I71" s="14" t="s">
        <v>55</v>
      </c>
      <c r="J71" s="26">
        <v>42580</v>
      </c>
      <c r="K71" s="5"/>
      <c r="L71" s="5"/>
      <c r="M71" s="5"/>
      <c r="N71" s="81"/>
      <c r="O71" s="6"/>
      <c r="P71" s="89"/>
      <c r="Q71" s="73"/>
    </row>
    <row r="72" spans="1:17" ht="15.75" x14ac:dyDescent="0.25">
      <c r="A72" s="268"/>
      <c r="B72" s="37"/>
      <c r="C72" s="23" t="s">
        <v>19</v>
      </c>
      <c r="D72" s="2">
        <v>3</v>
      </c>
      <c r="E72" s="3" t="s">
        <v>149</v>
      </c>
      <c r="F72" s="3" t="s">
        <v>60</v>
      </c>
      <c r="G72" s="3" t="s">
        <v>53</v>
      </c>
      <c r="H72" s="3">
        <v>14001</v>
      </c>
      <c r="I72" s="3" t="s">
        <v>55</v>
      </c>
      <c r="J72" s="26">
        <v>42580</v>
      </c>
      <c r="K72" s="5"/>
      <c r="L72" s="5"/>
      <c r="M72" s="5"/>
      <c r="N72" s="81"/>
      <c r="O72" s="6"/>
      <c r="P72" s="89"/>
      <c r="Q72" s="73"/>
    </row>
    <row r="73" spans="1:17" ht="15.75" x14ac:dyDescent="0.25">
      <c r="A73" s="268"/>
      <c r="B73" s="37"/>
      <c r="C73" s="23" t="s">
        <v>19</v>
      </c>
      <c r="D73" s="2">
        <v>4</v>
      </c>
      <c r="E73" s="3" t="s">
        <v>150</v>
      </c>
      <c r="F73" s="3" t="s">
        <v>60</v>
      </c>
      <c r="G73" s="3" t="s">
        <v>53</v>
      </c>
      <c r="H73" s="3">
        <v>9001</v>
      </c>
      <c r="I73" s="3" t="s">
        <v>55</v>
      </c>
      <c r="J73" s="26">
        <v>42580</v>
      </c>
      <c r="K73" s="5"/>
      <c r="L73" s="5"/>
      <c r="M73" s="3"/>
      <c r="N73" s="6"/>
      <c r="O73" s="6"/>
      <c r="P73" s="89"/>
      <c r="Q73" s="73"/>
    </row>
    <row r="74" spans="1:17" ht="15.75" x14ac:dyDescent="0.25">
      <c r="A74" s="268"/>
      <c r="B74" s="37"/>
      <c r="C74" s="23" t="s">
        <v>19</v>
      </c>
      <c r="D74" s="2">
        <v>5</v>
      </c>
      <c r="E74" s="3" t="s">
        <v>151</v>
      </c>
      <c r="F74" s="3" t="s">
        <v>60</v>
      </c>
      <c r="G74" s="3" t="s">
        <v>9</v>
      </c>
      <c r="H74" s="3">
        <v>9001</v>
      </c>
      <c r="I74" s="3" t="s">
        <v>55</v>
      </c>
      <c r="J74" s="26">
        <v>42580</v>
      </c>
      <c r="K74" s="5"/>
      <c r="L74" s="3"/>
      <c r="M74" s="3"/>
      <c r="N74" s="6"/>
      <c r="O74" s="6"/>
      <c r="P74" s="89"/>
      <c r="Q74" s="73"/>
    </row>
    <row r="75" spans="1:17" ht="15.75" x14ac:dyDescent="0.25">
      <c r="A75" s="268"/>
      <c r="B75" s="37"/>
      <c r="C75" s="23" t="s">
        <v>19</v>
      </c>
      <c r="D75" s="2">
        <v>6</v>
      </c>
      <c r="E75" s="3" t="s">
        <v>64</v>
      </c>
      <c r="F75" s="3" t="s">
        <v>156</v>
      </c>
      <c r="G75" s="3" t="s">
        <v>57</v>
      </c>
      <c r="H75" s="3">
        <v>18001</v>
      </c>
      <c r="I75" s="3" t="s">
        <v>55</v>
      </c>
      <c r="J75" s="26">
        <v>42580</v>
      </c>
      <c r="K75" s="5"/>
      <c r="L75" s="5"/>
      <c r="M75" s="5"/>
      <c r="N75" s="81"/>
      <c r="O75" s="6"/>
      <c r="P75" s="89"/>
      <c r="Q75" s="73"/>
    </row>
    <row r="76" spans="1:17" ht="15.75" x14ac:dyDescent="0.25">
      <c r="A76" s="268"/>
      <c r="B76" s="37"/>
      <c r="C76" s="23" t="s">
        <v>19</v>
      </c>
      <c r="D76" s="95">
        <v>7</v>
      </c>
      <c r="E76" s="96" t="s">
        <v>65</v>
      </c>
      <c r="F76" s="3" t="s">
        <v>67</v>
      </c>
      <c r="G76" s="3" t="s">
        <v>12</v>
      </c>
      <c r="H76" s="3">
        <v>18001</v>
      </c>
      <c r="I76" s="3" t="s">
        <v>66</v>
      </c>
      <c r="J76" s="26">
        <v>42580</v>
      </c>
      <c r="K76" s="5"/>
      <c r="L76" s="5"/>
      <c r="M76" s="3"/>
      <c r="N76" s="6"/>
      <c r="O76" s="6" t="s">
        <v>162</v>
      </c>
      <c r="P76" s="89" t="s">
        <v>152</v>
      </c>
      <c r="Q76" s="78" t="s">
        <v>153</v>
      </c>
    </row>
    <row r="77" spans="1:17" ht="15.75" x14ac:dyDescent="0.25">
      <c r="A77" s="268"/>
      <c r="B77" s="37"/>
      <c r="C77" s="71" t="s">
        <v>47</v>
      </c>
      <c r="D77" s="72">
        <v>8</v>
      </c>
      <c r="E77" s="50" t="s">
        <v>46</v>
      </c>
      <c r="F77" s="62"/>
      <c r="G77" s="62"/>
      <c r="H77" s="62"/>
      <c r="I77" s="62"/>
      <c r="J77" s="63"/>
      <c r="K77" s="62"/>
      <c r="L77" s="62"/>
      <c r="M77" s="62"/>
      <c r="N77" s="64"/>
      <c r="O77" s="64"/>
      <c r="P77" s="92"/>
      <c r="Q77" s="75"/>
    </row>
    <row r="78" spans="1:17" ht="15.75" x14ac:dyDescent="0.25">
      <c r="A78" s="268"/>
      <c r="B78" s="37"/>
      <c r="C78" s="47" t="s">
        <v>45</v>
      </c>
      <c r="D78" s="2">
        <v>9</v>
      </c>
      <c r="E78" s="3" t="s">
        <v>145</v>
      </c>
      <c r="F78" s="3" t="s">
        <v>102</v>
      </c>
      <c r="G78" s="3" t="s">
        <v>74</v>
      </c>
      <c r="H78" s="3">
        <v>18001</v>
      </c>
      <c r="I78" s="3" t="s">
        <v>55</v>
      </c>
      <c r="J78" s="4">
        <v>42676</v>
      </c>
      <c r="K78" s="5"/>
      <c r="L78" s="5"/>
      <c r="M78" s="5"/>
      <c r="N78" s="81"/>
      <c r="O78" s="6" t="s">
        <v>154</v>
      </c>
      <c r="P78" s="91" t="s">
        <v>155</v>
      </c>
      <c r="Q78" s="73"/>
    </row>
    <row r="79" spans="1:17" ht="15.75" x14ac:dyDescent="0.25">
      <c r="A79" s="268"/>
      <c r="B79" s="19"/>
      <c r="C79" s="47" t="s">
        <v>45</v>
      </c>
      <c r="D79" s="95">
        <v>10</v>
      </c>
      <c r="E79" s="96" t="s">
        <v>65</v>
      </c>
      <c r="F79" s="3" t="s">
        <v>103</v>
      </c>
      <c r="G79" s="3" t="s">
        <v>12</v>
      </c>
      <c r="H79" s="3">
        <v>18001</v>
      </c>
      <c r="I79" s="3" t="s">
        <v>66</v>
      </c>
      <c r="J79" s="4">
        <v>42676</v>
      </c>
      <c r="K79" s="5"/>
      <c r="L79" s="5"/>
      <c r="M79" s="3"/>
      <c r="N79" s="6"/>
      <c r="O79" s="6" t="s">
        <v>162</v>
      </c>
      <c r="P79" s="89" t="s">
        <v>152</v>
      </c>
      <c r="Q79" s="73" t="s">
        <v>153</v>
      </c>
    </row>
    <row r="80" spans="1:17" ht="15.75" x14ac:dyDescent="0.25">
      <c r="A80" s="268"/>
      <c r="B80" s="19"/>
      <c r="C80" s="47" t="s">
        <v>45</v>
      </c>
      <c r="D80" s="2">
        <v>11</v>
      </c>
      <c r="E80" s="3" t="s">
        <v>146</v>
      </c>
      <c r="F80" s="3" t="s">
        <v>157</v>
      </c>
      <c r="G80" s="3" t="s">
        <v>12</v>
      </c>
      <c r="H80" s="3">
        <v>9001</v>
      </c>
      <c r="I80" s="3" t="s">
        <v>55</v>
      </c>
      <c r="J80" s="4">
        <v>42676</v>
      </c>
      <c r="K80" s="5"/>
      <c r="L80" s="5"/>
      <c r="M80" s="5"/>
      <c r="N80" s="81"/>
      <c r="O80" s="6"/>
      <c r="P80" s="89"/>
      <c r="Q80" s="73"/>
    </row>
    <row r="81" spans="1:17" x14ac:dyDescent="0.25">
      <c r="A81" s="268"/>
      <c r="B81" s="19"/>
      <c r="C81" s="47" t="s">
        <v>45</v>
      </c>
      <c r="D81" s="13">
        <v>12</v>
      </c>
      <c r="E81" s="3" t="s">
        <v>104</v>
      </c>
      <c r="F81" s="3" t="s">
        <v>158</v>
      </c>
      <c r="G81" s="3" t="s">
        <v>57</v>
      </c>
      <c r="H81" s="3">
        <v>18001</v>
      </c>
      <c r="I81" s="3" t="s">
        <v>66</v>
      </c>
      <c r="J81" s="4">
        <v>42676</v>
      </c>
      <c r="K81" s="5"/>
      <c r="L81" s="5"/>
      <c r="M81" s="5"/>
      <c r="N81" s="81"/>
      <c r="O81" s="6" t="s">
        <v>159</v>
      </c>
      <c r="P81" s="89" t="s">
        <v>152</v>
      </c>
      <c r="Q81" s="88" t="s">
        <v>163</v>
      </c>
    </row>
    <row r="82" spans="1:17" ht="15.75" x14ac:dyDescent="0.25">
      <c r="A82" s="268"/>
      <c r="B82" s="19"/>
      <c r="C82" s="47" t="s">
        <v>45</v>
      </c>
      <c r="D82" s="2">
        <v>13</v>
      </c>
      <c r="E82" s="3" t="s">
        <v>105</v>
      </c>
      <c r="F82" s="3" t="s">
        <v>60</v>
      </c>
      <c r="G82" s="3" t="s">
        <v>9</v>
      </c>
      <c r="H82" s="3">
        <v>14001</v>
      </c>
      <c r="I82" s="3" t="s">
        <v>55</v>
      </c>
      <c r="J82" s="4">
        <v>42676</v>
      </c>
      <c r="K82" s="5"/>
      <c r="L82" s="3"/>
      <c r="M82" s="3"/>
      <c r="N82" s="6"/>
      <c r="O82" s="6"/>
      <c r="P82" s="89"/>
      <c r="Q82" s="73"/>
    </row>
    <row r="83" spans="1:17" ht="15.75" x14ac:dyDescent="0.25">
      <c r="A83" s="268"/>
      <c r="B83" s="19"/>
      <c r="C83" s="47" t="s">
        <v>45</v>
      </c>
      <c r="D83" s="2">
        <v>14</v>
      </c>
      <c r="E83" s="3" t="s">
        <v>106</v>
      </c>
      <c r="F83" s="3" t="s">
        <v>157</v>
      </c>
      <c r="G83" s="3" t="s">
        <v>9</v>
      </c>
      <c r="H83" s="3">
        <v>14001</v>
      </c>
      <c r="I83" s="3" t="s">
        <v>55</v>
      </c>
      <c r="J83" s="4">
        <v>42676</v>
      </c>
      <c r="K83" s="5"/>
      <c r="L83" s="5"/>
      <c r="M83" s="5"/>
      <c r="N83" s="81"/>
      <c r="O83" s="6"/>
      <c r="P83" s="89"/>
      <c r="Q83" s="73"/>
    </row>
    <row r="84" spans="1:17" ht="15.75" x14ac:dyDescent="0.25">
      <c r="A84" s="268"/>
      <c r="B84" s="65"/>
      <c r="C84" s="47" t="s">
        <v>45</v>
      </c>
      <c r="D84" s="2">
        <v>15</v>
      </c>
      <c r="E84" s="43" t="s">
        <v>160</v>
      </c>
      <c r="F84" s="3" t="s">
        <v>60</v>
      </c>
      <c r="G84" s="3" t="s">
        <v>9</v>
      </c>
      <c r="H84" s="3">
        <v>14001</v>
      </c>
      <c r="I84" s="3" t="s">
        <v>55</v>
      </c>
      <c r="J84" s="4">
        <v>42676</v>
      </c>
      <c r="K84" s="44"/>
      <c r="L84" s="44"/>
      <c r="M84" s="44"/>
      <c r="N84" s="82"/>
      <c r="O84" s="45"/>
      <c r="P84" s="89"/>
      <c r="Q84" s="73"/>
    </row>
    <row r="85" spans="1:17" ht="16.5" thickBot="1" x14ac:dyDescent="0.3">
      <c r="A85" s="269"/>
      <c r="B85" s="20"/>
      <c r="C85" s="48" t="s">
        <v>45</v>
      </c>
      <c r="D85" s="8">
        <v>16</v>
      </c>
      <c r="E85" s="9" t="s">
        <v>107</v>
      </c>
      <c r="F85" s="9" t="s">
        <v>60</v>
      </c>
      <c r="G85" s="9" t="s">
        <v>9</v>
      </c>
      <c r="H85" s="9">
        <v>14001</v>
      </c>
      <c r="I85" s="14" t="s">
        <v>55</v>
      </c>
      <c r="J85" s="10">
        <v>42676</v>
      </c>
      <c r="K85" s="11"/>
      <c r="L85" s="9"/>
      <c r="M85" s="9"/>
      <c r="N85" s="12"/>
      <c r="O85" s="12" t="s">
        <v>60</v>
      </c>
      <c r="P85" s="90" t="s">
        <v>155</v>
      </c>
      <c r="Q85" s="77" t="s">
        <v>153</v>
      </c>
    </row>
    <row r="86" spans="1:17" ht="15.75" x14ac:dyDescent="0.25">
      <c r="A86" s="267" t="s">
        <v>43</v>
      </c>
      <c r="B86" s="36" t="s">
        <v>71</v>
      </c>
      <c r="C86" s="24" t="s">
        <v>2</v>
      </c>
      <c r="D86" s="28">
        <v>1</v>
      </c>
      <c r="E86" s="32" t="s">
        <v>91</v>
      </c>
      <c r="F86" s="32" t="s">
        <v>75</v>
      </c>
      <c r="G86" s="3" t="s">
        <v>74</v>
      </c>
      <c r="H86" s="32">
        <v>18001</v>
      </c>
      <c r="I86" s="32" t="s">
        <v>41</v>
      </c>
      <c r="J86" s="33">
        <v>42551</v>
      </c>
      <c r="K86" s="34"/>
      <c r="L86" s="34"/>
      <c r="M86" s="32"/>
      <c r="N86" s="35"/>
      <c r="O86" s="35" t="s">
        <v>147</v>
      </c>
      <c r="P86" s="89" t="s">
        <v>155</v>
      </c>
      <c r="Q86" s="76"/>
    </row>
    <row r="87" spans="1:17" ht="15.75" x14ac:dyDescent="0.25">
      <c r="A87" s="268"/>
      <c r="B87" s="37"/>
      <c r="C87" s="23" t="s">
        <v>19</v>
      </c>
      <c r="D87" s="2">
        <v>2</v>
      </c>
      <c r="E87" s="3" t="s">
        <v>69</v>
      </c>
      <c r="F87" s="3"/>
      <c r="G87" s="3" t="s">
        <v>9</v>
      </c>
      <c r="H87" s="3">
        <v>9001</v>
      </c>
      <c r="I87" s="3" t="s">
        <v>41</v>
      </c>
      <c r="J87" s="26">
        <v>42580</v>
      </c>
      <c r="K87" s="5"/>
      <c r="L87" s="3"/>
      <c r="M87" s="3"/>
      <c r="N87" s="6"/>
      <c r="O87" s="6"/>
      <c r="P87" s="89"/>
      <c r="Q87" s="73"/>
    </row>
    <row r="88" spans="1:17" ht="15.75" x14ac:dyDescent="0.25">
      <c r="A88" s="268"/>
      <c r="B88" s="37" t="s">
        <v>70</v>
      </c>
      <c r="C88" s="23" t="s">
        <v>19</v>
      </c>
      <c r="D88" s="2">
        <v>3</v>
      </c>
      <c r="E88" s="3" t="s">
        <v>92</v>
      </c>
      <c r="F88" s="3"/>
      <c r="G88" s="3" t="s">
        <v>9</v>
      </c>
      <c r="H88" s="3">
        <v>9001</v>
      </c>
      <c r="I88" s="3" t="s">
        <v>41</v>
      </c>
      <c r="J88" s="26">
        <v>42580</v>
      </c>
      <c r="K88" s="5"/>
      <c r="L88" s="3"/>
      <c r="M88" s="3"/>
      <c r="N88" s="6"/>
      <c r="O88" s="6"/>
      <c r="P88" s="89"/>
      <c r="Q88" s="73"/>
    </row>
    <row r="89" spans="1:17" x14ac:dyDescent="0.25">
      <c r="A89" s="268"/>
      <c r="B89" s="37" t="s">
        <v>93</v>
      </c>
      <c r="C89" s="53" t="s">
        <v>19</v>
      </c>
      <c r="D89" s="54">
        <v>4</v>
      </c>
      <c r="E89" s="61" t="s">
        <v>88</v>
      </c>
      <c r="F89" s="3"/>
      <c r="G89" s="43" t="s">
        <v>53</v>
      </c>
      <c r="H89" s="3">
        <v>9001</v>
      </c>
      <c r="I89" s="3" t="s">
        <v>41</v>
      </c>
      <c r="J89" s="26">
        <v>42580</v>
      </c>
      <c r="K89" s="5"/>
      <c r="L89" s="3"/>
      <c r="M89" s="3"/>
      <c r="N89" s="6"/>
      <c r="O89" s="6"/>
      <c r="P89" s="89"/>
      <c r="Q89" s="6"/>
    </row>
    <row r="90" spans="1:17" x14ac:dyDescent="0.25">
      <c r="A90" s="268"/>
      <c r="B90" s="37"/>
      <c r="C90" s="53" t="s">
        <v>19</v>
      </c>
      <c r="D90" s="54">
        <v>5</v>
      </c>
      <c r="E90" s="55" t="s">
        <v>33</v>
      </c>
      <c r="F90" s="3" t="s">
        <v>29</v>
      </c>
      <c r="G90" s="3" t="s">
        <v>9</v>
      </c>
      <c r="H90" s="3">
        <v>9001</v>
      </c>
      <c r="I90" s="3" t="s">
        <v>41</v>
      </c>
      <c r="J90" s="26">
        <v>42580</v>
      </c>
      <c r="K90" s="5"/>
      <c r="L90" s="3"/>
      <c r="M90" s="3"/>
      <c r="N90" s="6"/>
      <c r="O90" s="6"/>
      <c r="P90" s="89"/>
      <c r="Q90" s="6"/>
    </row>
    <row r="91" spans="1:17" x14ac:dyDescent="0.25">
      <c r="A91" s="268"/>
      <c r="B91" s="37" t="s">
        <v>95</v>
      </c>
      <c r="C91" s="23" t="s">
        <v>19</v>
      </c>
      <c r="D91" s="2">
        <v>6</v>
      </c>
      <c r="E91" s="3" t="s">
        <v>94</v>
      </c>
      <c r="F91" s="3"/>
      <c r="G91" s="3" t="s">
        <v>9</v>
      </c>
      <c r="H91" s="3">
        <v>18001</v>
      </c>
      <c r="I91" s="3" t="s">
        <v>41</v>
      </c>
      <c r="J91" s="26">
        <v>42580</v>
      </c>
      <c r="K91" s="5"/>
      <c r="L91" s="3"/>
      <c r="M91" s="3"/>
      <c r="N91" s="6"/>
      <c r="O91" s="6"/>
      <c r="P91" s="89"/>
      <c r="Q91" s="6"/>
    </row>
    <row r="92" spans="1:17" x14ac:dyDescent="0.25">
      <c r="A92" s="268"/>
      <c r="B92" s="37"/>
      <c r="C92" s="47" t="s">
        <v>45</v>
      </c>
      <c r="D92" s="2">
        <v>7</v>
      </c>
      <c r="E92" s="3" t="s">
        <v>98</v>
      </c>
      <c r="F92" s="3" t="s">
        <v>99</v>
      </c>
      <c r="G92" s="3" t="s">
        <v>53</v>
      </c>
      <c r="H92" s="3">
        <v>18001</v>
      </c>
      <c r="I92" s="3" t="s">
        <v>41</v>
      </c>
      <c r="J92" s="4">
        <v>42676</v>
      </c>
      <c r="K92" s="5"/>
      <c r="L92" s="3"/>
      <c r="M92" s="3"/>
      <c r="N92" s="6"/>
      <c r="O92" s="6"/>
      <c r="P92" s="89"/>
      <c r="Q92" s="6"/>
    </row>
    <row r="93" spans="1:17" x14ac:dyDescent="0.25">
      <c r="A93" s="268"/>
      <c r="B93" s="37"/>
      <c r="C93" s="47" t="s">
        <v>45</v>
      </c>
      <c r="D93" s="2">
        <v>8</v>
      </c>
      <c r="E93" s="3" t="s">
        <v>100</v>
      </c>
      <c r="F93" s="3"/>
      <c r="G93" s="3" t="s">
        <v>53</v>
      </c>
      <c r="H93" s="3">
        <v>9001</v>
      </c>
      <c r="I93" s="3" t="s">
        <v>41</v>
      </c>
      <c r="J93" s="4">
        <v>42676</v>
      </c>
      <c r="K93" s="5"/>
      <c r="L93" s="3"/>
      <c r="M93" s="3"/>
      <c r="N93" s="6"/>
      <c r="O93" s="6"/>
      <c r="P93" s="89"/>
      <c r="Q93" s="6"/>
    </row>
    <row r="94" spans="1:17" ht="15.75" thickBot="1" x14ac:dyDescent="0.3">
      <c r="A94" s="269"/>
      <c r="B94" s="38"/>
      <c r="C94" s="48" t="s">
        <v>45</v>
      </c>
      <c r="D94" s="8">
        <v>10</v>
      </c>
      <c r="E94" s="9" t="s">
        <v>101</v>
      </c>
      <c r="F94" s="9"/>
      <c r="G94" s="3" t="s">
        <v>9</v>
      </c>
      <c r="H94" s="9">
        <v>18001</v>
      </c>
      <c r="I94" s="9" t="s">
        <v>41</v>
      </c>
      <c r="J94" s="10">
        <v>42676</v>
      </c>
      <c r="K94" s="11"/>
      <c r="L94" s="9"/>
      <c r="M94" s="9"/>
      <c r="N94" s="12"/>
      <c r="O94" s="12"/>
      <c r="P94" s="90"/>
      <c r="Q94" s="12"/>
    </row>
    <row r="95" spans="1:17" ht="15.75" thickBot="1" x14ac:dyDescent="0.3">
      <c r="A95" s="267" t="s">
        <v>44</v>
      </c>
      <c r="B95" s="36"/>
      <c r="C95" s="52" t="s">
        <v>2</v>
      </c>
      <c r="D95" s="28">
        <v>1</v>
      </c>
      <c r="E95" s="32" t="s">
        <v>80</v>
      </c>
      <c r="F95" s="32" t="s">
        <v>72</v>
      </c>
      <c r="G95" s="32" t="s">
        <v>76</v>
      </c>
      <c r="H95" s="32">
        <v>9001</v>
      </c>
      <c r="I95" s="32" t="s">
        <v>41</v>
      </c>
      <c r="J95" s="33">
        <v>42551</v>
      </c>
      <c r="K95" s="34"/>
      <c r="L95" s="34"/>
      <c r="M95" s="97"/>
      <c r="N95" s="98"/>
      <c r="O95" s="99" t="s">
        <v>168</v>
      </c>
      <c r="P95" s="94" t="s">
        <v>171</v>
      </c>
      <c r="Q95" s="84"/>
    </row>
    <row r="96" spans="1:17" ht="15.75" thickBot="1" x14ac:dyDescent="0.3">
      <c r="A96" s="268"/>
      <c r="B96" s="37" t="s">
        <v>73</v>
      </c>
      <c r="C96" s="23" t="s">
        <v>2</v>
      </c>
      <c r="D96" s="2">
        <v>2</v>
      </c>
      <c r="E96" s="3" t="s">
        <v>96</v>
      </c>
      <c r="F96" s="3" t="s">
        <v>75</v>
      </c>
      <c r="G96" s="3" t="s">
        <v>97</v>
      </c>
      <c r="H96" s="3">
        <v>18001</v>
      </c>
      <c r="I96" s="3" t="s">
        <v>41</v>
      </c>
      <c r="J96" s="33">
        <v>42551</v>
      </c>
      <c r="K96" s="5"/>
      <c r="L96" s="5"/>
      <c r="M96" s="3"/>
      <c r="N96" s="6"/>
      <c r="O96" s="87" t="s">
        <v>165</v>
      </c>
      <c r="P96" s="89" t="s">
        <v>172</v>
      </c>
      <c r="Q96" s="6" t="s">
        <v>166</v>
      </c>
    </row>
    <row r="97" spans="1:17" x14ac:dyDescent="0.25">
      <c r="A97" s="268"/>
      <c r="B97" s="37" t="s">
        <v>77</v>
      </c>
      <c r="C97" s="23" t="s">
        <v>2</v>
      </c>
      <c r="D97" s="2">
        <v>3</v>
      </c>
      <c r="E97" s="3" t="s">
        <v>79</v>
      </c>
      <c r="F97" s="3" t="s">
        <v>75</v>
      </c>
      <c r="G97" s="3" t="s">
        <v>74</v>
      </c>
      <c r="H97" s="3">
        <v>18001</v>
      </c>
      <c r="I97" s="3" t="s">
        <v>41</v>
      </c>
      <c r="J97" s="33">
        <v>42551</v>
      </c>
      <c r="K97" s="5"/>
      <c r="L97" s="5"/>
      <c r="M97" s="5"/>
      <c r="N97" s="81"/>
      <c r="O97" s="15" t="s">
        <v>167</v>
      </c>
      <c r="P97" s="89" t="s">
        <v>155</v>
      </c>
      <c r="Q97" s="6"/>
    </row>
    <row r="98" spans="1:17" x14ac:dyDescent="0.25">
      <c r="A98" s="268"/>
      <c r="B98" s="37"/>
      <c r="C98" s="23" t="s">
        <v>19</v>
      </c>
      <c r="D98" s="2">
        <v>4</v>
      </c>
      <c r="E98" s="3" t="s">
        <v>78</v>
      </c>
      <c r="F98" s="3"/>
      <c r="G98" s="3" t="s">
        <v>9</v>
      </c>
      <c r="H98" s="3">
        <v>18001</v>
      </c>
      <c r="I98" s="3" t="s">
        <v>41</v>
      </c>
      <c r="J98" s="26">
        <v>42580</v>
      </c>
      <c r="K98" s="5"/>
      <c r="L98" s="3"/>
      <c r="M98" s="3"/>
      <c r="N98" s="6"/>
      <c r="O98" s="6"/>
      <c r="P98" s="89"/>
      <c r="Q98" s="6"/>
    </row>
    <row r="99" spans="1:17" x14ac:dyDescent="0.25">
      <c r="A99" s="268"/>
      <c r="B99" s="37"/>
      <c r="C99" s="23" t="s">
        <v>19</v>
      </c>
      <c r="D99" s="2">
        <v>5</v>
      </c>
      <c r="E99" s="3" t="s">
        <v>81</v>
      </c>
      <c r="F99" s="3"/>
      <c r="G99" s="3" t="s">
        <v>84</v>
      </c>
      <c r="H99" s="3">
        <v>18001</v>
      </c>
      <c r="I99" s="3" t="s">
        <v>41</v>
      </c>
      <c r="J99" s="26">
        <v>42580</v>
      </c>
      <c r="K99" s="5"/>
      <c r="L99" s="3"/>
      <c r="M99" s="3"/>
      <c r="N99" s="6"/>
      <c r="O99" s="6"/>
      <c r="P99" s="89"/>
      <c r="Q99" s="6"/>
    </row>
    <row r="100" spans="1:17" x14ac:dyDescent="0.25">
      <c r="A100" s="268"/>
      <c r="B100" s="37"/>
      <c r="C100" s="23" t="s">
        <v>19</v>
      </c>
      <c r="D100" s="2">
        <v>6</v>
      </c>
      <c r="E100" s="3" t="s">
        <v>82</v>
      </c>
      <c r="F100" s="3"/>
      <c r="G100" s="3" t="s">
        <v>83</v>
      </c>
      <c r="H100" s="3">
        <v>9001</v>
      </c>
      <c r="I100" s="3" t="s">
        <v>41</v>
      </c>
      <c r="J100" s="26">
        <v>42580</v>
      </c>
      <c r="K100" s="5"/>
      <c r="L100" s="3"/>
      <c r="M100" s="3"/>
      <c r="N100" s="6"/>
      <c r="O100" s="6"/>
      <c r="P100" s="89"/>
      <c r="Q100" s="6"/>
    </row>
    <row r="101" spans="1:17" x14ac:dyDescent="0.25">
      <c r="A101" s="268"/>
      <c r="B101" s="37"/>
      <c r="C101" s="23" t="s">
        <v>19</v>
      </c>
      <c r="D101" s="2">
        <v>7</v>
      </c>
      <c r="E101" s="3" t="s">
        <v>85</v>
      </c>
      <c r="F101" s="3"/>
      <c r="G101" s="3" t="s">
        <v>9</v>
      </c>
      <c r="H101" s="3">
        <v>9001</v>
      </c>
      <c r="I101" s="3" t="s">
        <v>41</v>
      </c>
      <c r="J101" s="26">
        <v>42580</v>
      </c>
      <c r="K101" s="5"/>
      <c r="L101" s="3"/>
      <c r="M101" s="3"/>
      <c r="N101" s="6"/>
      <c r="O101" s="6"/>
      <c r="P101" s="89"/>
      <c r="Q101" s="6"/>
    </row>
    <row r="102" spans="1:17" x14ac:dyDescent="0.25">
      <c r="A102" s="268"/>
      <c r="B102" s="37"/>
      <c r="C102" s="47" t="s">
        <v>45</v>
      </c>
      <c r="D102" s="2">
        <v>8</v>
      </c>
      <c r="E102" s="3" t="s">
        <v>90</v>
      </c>
      <c r="F102" s="3"/>
      <c r="G102" s="3" t="s">
        <v>86</v>
      </c>
      <c r="H102" s="3">
        <v>9001</v>
      </c>
      <c r="I102" s="3" t="s">
        <v>41</v>
      </c>
      <c r="J102" s="4">
        <v>42676</v>
      </c>
      <c r="K102" s="5"/>
      <c r="L102" s="3"/>
      <c r="M102" s="3"/>
      <c r="N102" s="6"/>
      <c r="O102" s="6"/>
      <c r="P102" s="89"/>
      <c r="Q102" s="6"/>
    </row>
    <row r="103" spans="1:17" x14ac:dyDescent="0.25">
      <c r="A103" s="268"/>
      <c r="B103" s="41"/>
      <c r="C103" s="47" t="s">
        <v>45</v>
      </c>
      <c r="D103" s="42">
        <v>9</v>
      </c>
      <c r="E103" s="43" t="s">
        <v>96</v>
      </c>
      <c r="F103" s="43" t="s">
        <v>87</v>
      </c>
      <c r="G103" s="3" t="s">
        <v>97</v>
      </c>
      <c r="H103" s="43">
        <v>9001</v>
      </c>
      <c r="I103" s="3" t="s">
        <v>41</v>
      </c>
      <c r="J103" s="4">
        <v>42676</v>
      </c>
      <c r="K103" s="44"/>
      <c r="L103" s="43"/>
      <c r="M103" s="43"/>
      <c r="N103" s="45"/>
      <c r="O103" s="45"/>
      <c r="P103" s="89"/>
      <c r="Q103" s="6"/>
    </row>
    <row r="104" spans="1:17" x14ac:dyDescent="0.25">
      <c r="A104" s="268"/>
      <c r="B104" s="41"/>
      <c r="C104" s="47" t="s">
        <v>45</v>
      </c>
      <c r="D104" s="42">
        <v>10</v>
      </c>
      <c r="E104" s="43" t="s">
        <v>89</v>
      </c>
      <c r="F104" s="43"/>
      <c r="G104" s="3" t="s">
        <v>9</v>
      </c>
      <c r="H104" s="43">
        <v>14001</v>
      </c>
      <c r="I104" s="3" t="s">
        <v>41</v>
      </c>
      <c r="J104" s="4">
        <v>42676</v>
      </c>
      <c r="K104" s="44"/>
      <c r="L104" s="43"/>
      <c r="M104" s="43"/>
      <c r="N104" s="45"/>
      <c r="O104" s="45"/>
      <c r="P104" s="89"/>
      <c r="Q104" s="6"/>
    </row>
    <row r="105" spans="1:17" x14ac:dyDescent="0.25">
      <c r="A105" s="268"/>
      <c r="B105" s="41" t="s">
        <v>93</v>
      </c>
      <c r="C105" s="56" t="s">
        <v>45</v>
      </c>
      <c r="D105" s="60">
        <v>11</v>
      </c>
      <c r="E105" s="61" t="s">
        <v>88</v>
      </c>
      <c r="F105" s="43"/>
      <c r="G105" s="43" t="s">
        <v>53</v>
      </c>
      <c r="H105" s="3">
        <v>9001</v>
      </c>
      <c r="I105" s="3" t="s">
        <v>41</v>
      </c>
      <c r="J105" s="4">
        <v>42676</v>
      </c>
      <c r="K105" s="44"/>
      <c r="L105" s="43"/>
      <c r="M105" s="43"/>
      <c r="N105" s="45"/>
      <c r="O105" s="45"/>
      <c r="P105" s="89"/>
      <c r="Q105" s="6"/>
    </row>
    <row r="106" spans="1:17" ht="15.75" thickBot="1" x14ac:dyDescent="0.3">
      <c r="A106" s="269"/>
      <c r="B106" s="38"/>
      <c r="C106" s="57" t="s">
        <v>45</v>
      </c>
      <c r="D106" s="58">
        <v>12</v>
      </c>
      <c r="E106" s="59" t="s">
        <v>33</v>
      </c>
      <c r="F106" s="9" t="s">
        <v>29</v>
      </c>
      <c r="G106" s="9" t="s">
        <v>9</v>
      </c>
      <c r="H106" s="9">
        <v>9001</v>
      </c>
      <c r="I106" s="9" t="s">
        <v>41</v>
      </c>
      <c r="J106" s="40">
        <v>42676</v>
      </c>
      <c r="K106" s="11"/>
      <c r="L106" s="9"/>
      <c r="M106" s="9"/>
      <c r="N106" s="12"/>
      <c r="O106" s="12"/>
      <c r="P106" s="90"/>
      <c r="Q106" s="12"/>
    </row>
  </sheetData>
  <mergeCells count="5">
    <mergeCell ref="A86:A94"/>
    <mergeCell ref="A95:A106"/>
    <mergeCell ref="K2:N2"/>
    <mergeCell ref="A70:A85"/>
    <mergeCell ref="K68:N68"/>
  </mergeCells>
  <pageMargins left="0.70866141732283472" right="0.70866141732283472" top="0.74803149606299213" bottom="0.74803149606299213" header="0.31496062992125984" footer="0.31496062992125984"/>
  <pageSetup paperSize="8" scale="75" orientation="landscape" r:id="rId1"/>
  <headerFooter>
    <oddHeader xml:space="preserve">&amp;C&amp;"-,Gras italique"&amp;18&amp;UPlan d'action Audit atelier 2016&amp;"-,Normal"&amp;11&amp;U
&amp;RVersion : 01
</oddHeader>
    <oddFooter>&amp;L&amp;"-,Gras italique"&amp;14P.MAUCLER&amp;C&amp;14&amp;P&amp;R&amp;"-,Gras"&amp;14&amp;D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TCD (KPI)2019</vt:lpstr>
      <vt:lpstr>CAR Ext Min 2018_2021</vt:lpstr>
      <vt:lpstr>Feuil1</vt:lpstr>
      <vt:lpstr>CAR mangement</vt:lpstr>
      <vt:lpstr>Pivot</vt:lpstr>
      <vt:lpstr>KPI</vt:lpstr>
      <vt:lpstr>KPI (6sept16)</vt:lpstr>
      <vt:lpstr>Atelier</vt:lpstr>
      <vt:lpstr>Data</vt:lpstr>
      <vt:lpstr>KPI!Zone_d_impression</vt:lpstr>
      <vt:lpstr>'KPI (6sept16)'!Zone_d_impression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U151102</dc:creator>
  <cp:lastModifiedBy>Theophile CARPENTIER</cp:lastModifiedBy>
  <cp:lastPrinted>2023-01-23T13:16:54Z</cp:lastPrinted>
  <dcterms:created xsi:type="dcterms:W3CDTF">2016-06-06T08:20:25Z</dcterms:created>
  <dcterms:modified xsi:type="dcterms:W3CDTF">2023-07-25T08:04:43Z</dcterms:modified>
</cp:coreProperties>
</file>