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8_{0B79D4A5-4B7C-4CD4-860F-5CDC0AF91735}" xr6:coauthVersionLast="47" xr6:coauthVersionMax="47" xr10:uidLastSave="{00000000-0000-0000-0000-000000000000}"/>
  <bookViews>
    <workbookView xWindow="-108" yWindow="-108" windowWidth="23256" windowHeight="12456" activeTab="1" xr2:uid="{65FE439C-C08C-4156-BE60-4ED6DD4A196A}"/>
  </bookViews>
  <sheets>
    <sheet name="Liste" sheetId="2" r:id="rId1"/>
    <sheet name="Scanne et ventes" sheetId="1" r:id="rId2"/>
    <sheet name="Archivage des vente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0" i="1" l="1" a="1"/>
  <c r="R10" i="1" s="1"/>
  <c r="P6" i="3" a="1"/>
  <c r="P6" i="3" s="1"/>
  <c r="R6" i="3" s="1" a="1"/>
  <c r="R6" i="3" s="1"/>
  <c r="C6" i="3"/>
  <c r="A6" i="3"/>
  <c r="P5" i="3" a="1"/>
  <c r="P5" i="3" s="1"/>
  <c r="R5" i="3" s="1" a="1"/>
  <c r="R5" i="3" s="1"/>
  <c r="C5" i="3"/>
  <c r="A5" i="3"/>
  <c r="A10" i="1"/>
  <c r="A11" i="1"/>
  <c r="A12" i="1"/>
  <c r="A13" i="1"/>
  <c r="A14" i="1"/>
  <c r="A15" i="1"/>
  <c r="A16" i="1"/>
  <c r="P10" i="1" a="1"/>
  <c r="P10" i="1" s="1"/>
  <c r="P11" i="1" a="1"/>
  <c r="P11" i="1" s="1"/>
  <c r="R11" i="1" s="1" a="1"/>
  <c r="R11" i="1" s="1"/>
  <c r="P12" i="1" a="1"/>
  <c r="P12" i="1" s="1"/>
  <c r="R12" i="1" s="1" a="1"/>
  <c r="R12" i="1" s="1"/>
  <c r="P13" i="1" a="1"/>
  <c r="P13" i="1" s="1"/>
  <c r="R13" i="1" s="1" a="1"/>
  <c r="R13" i="1" s="1"/>
  <c r="P14" i="1" a="1"/>
  <c r="P14" i="1" s="1"/>
  <c r="R14" i="1" s="1" a="1"/>
  <c r="R14" i="1" s="1"/>
  <c r="P15" i="1" a="1"/>
  <c r="P15" i="1" s="1"/>
  <c r="R15" i="1" s="1" a="1"/>
  <c r="R15" i="1" s="1"/>
  <c r="P16" i="1" a="1"/>
  <c r="P16" i="1" s="1"/>
  <c r="R16" i="1" s="1" a="1"/>
  <c r="R16" i="1" s="1"/>
  <c r="C12" i="1"/>
  <c r="C13" i="1"/>
  <c r="C14" i="1"/>
  <c r="C15" i="1"/>
  <c r="C16" i="1"/>
  <c r="G7" i="1"/>
  <c r="C10" i="1" s="1"/>
  <c r="G5" i="1"/>
  <c r="C11" i="1" l="1"/>
  <c r="P4" i="1"/>
  <c r="P7" i="1" s="1"/>
  <c r="P6" i="1" s="1" a="1"/>
  <c r="P6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PAYET David</author>
  </authors>
  <commentList>
    <comment ref="A9" authorId="0" shapeId="0" xr:uid="{2390F070-B2E2-453B-8F9E-96BA137FE537}">
      <text>
        <r>
          <rPr>
            <b/>
            <sz val="9"/>
            <color indexed="81"/>
            <rFont val="Tahoma"/>
            <family val="2"/>
          </rPr>
          <t>PAYET David:</t>
        </r>
        <r>
          <rPr>
            <sz val="9"/>
            <color indexed="81"/>
            <rFont val="Tahoma"/>
            <family val="2"/>
          </rPr>
          <t xml:space="preserve">
Nombre d'article possible à la vente 80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<sst xmlns="http://schemas.openxmlformats.org/spreadsheetml/2006/main" count="50" uniqueCount="37">
  <si>
    <t>Vendeuse</t>
  </si>
  <si>
    <t>Nom-Prenom</t>
  </si>
  <si>
    <t>Vendeuse 2</t>
  </si>
  <si>
    <t>Date</t>
  </si>
  <si>
    <t xml:space="preserve">Scanne </t>
  </si>
  <si>
    <t>Description</t>
  </si>
  <si>
    <t>Quantité</t>
  </si>
  <si>
    <t>Prix</t>
  </si>
  <si>
    <t>Total</t>
  </si>
  <si>
    <t>Archivage</t>
  </si>
  <si>
    <t xml:space="preserve">Code </t>
  </si>
  <si>
    <t>Liste des vendeuse</t>
  </si>
  <si>
    <t>Nom Prénom</t>
  </si>
  <si>
    <t>Vendeuse 1</t>
  </si>
  <si>
    <t>Vendeuse 3</t>
  </si>
  <si>
    <t>Vendeuse 4</t>
  </si>
  <si>
    <t>Vendeuse 5</t>
  </si>
  <si>
    <t>Vendeuse 6</t>
  </si>
  <si>
    <t>Vendeuse 7</t>
  </si>
  <si>
    <t>Vendeuse 8</t>
  </si>
  <si>
    <t>Vendeuse 9</t>
  </si>
  <si>
    <t>Vendeuse 10</t>
  </si>
  <si>
    <t>Vendeuse 11</t>
  </si>
  <si>
    <t>Vendeuse 12</t>
  </si>
  <si>
    <t>Vendeuse 13</t>
  </si>
  <si>
    <t>aa</t>
  </si>
  <si>
    <t>bb</t>
  </si>
  <si>
    <t>cc</t>
  </si>
  <si>
    <t>dd</t>
  </si>
  <si>
    <t xml:space="preserve">Somme </t>
  </si>
  <si>
    <t>client</t>
  </si>
  <si>
    <t>Achat</t>
  </si>
  <si>
    <t>Reste à donner</t>
  </si>
  <si>
    <t>ARCHIVAGES DES VENTES</t>
  </si>
  <si>
    <t>fruits</t>
  </si>
  <si>
    <t>riz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</si>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</sst>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rgb="FF00B05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165" fontId="1" fillId="2" borderId="0" xfId="0" applyNumberFormat="1" applyFont="1" applyFill="1" applyAlignment="1">
      <alignment horizontal="center" vertical="center"/>
    </xf>
    <xf numFmtId="0" fontId="0" fillId="2" borderId="0" xfId="0" applyFill="1"/>
    <xf numFmtId="14" fontId="0" fillId="0" borderId="0" xfId="0" applyNumberFormat="1"/>
    <xf numFmtId="14" fontId="1" fillId="2" borderId="0" xfId="0" applyNumberFormat="1" applyFont="1" applyFill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center"/>
    </xf>
    <xf numFmtId="14" fontId="0" fillId="2" borderId="0" xfId="0" applyNumberFormat="1" applyFill="1"/>
    <xf numFmtId="0" fontId="0" fillId="2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3" borderId="0" xfId="0" applyFill="1" applyAlignment="1"/>
    <xf numFmtId="0" fontId="0" fillId="2" borderId="0" xfId="0" applyFill="1" applyAlignment="1"/>
    <xf numFmtId="14" fontId="0" fillId="3" borderId="0" xfId="0" applyNumberFormat="1" applyFill="1" applyAlignment="1">
      <alignment horizontal="center"/>
    </xf>
    <xf numFmtId="14" fontId="0" fillId="2" borderId="0" xfId="0" applyNumberFormat="1" applyFill="1" applyAlignment="1"/>
    <xf numFmtId="0" fontId="4" fillId="4" borderId="0" xfId="0" applyFont="1" applyFill="1" applyAlignment="1">
      <alignment horizontal="center"/>
    </xf>
    <xf numFmtId="165" fontId="4" fillId="4" borderId="0" xfId="0" applyNumberFormat="1" applyFont="1" applyFill="1" applyAlignment="1">
      <alignment horizontal="center"/>
    </xf>
    <xf numFmtId="0" fontId="4" fillId="4" borderId="0" xfId="0" applyFont="1" applyFill="1" applyAlignment="1">
      <alignment horizontal="center" wrapText="1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182880</xdr:colOff>
      <xdr:row>5</xdr:row>
      <xdr:rowOff>38100</xdr:rowOff>
    </xdr:from>
    <xdr:to>
      <xdr:col>17</xdr:col>
      <xdr:colOff>762000</xdr:colOff>
      <xdr:row>7</xdr:row>
      <xdr:rowOff>30480</xdr:rowOff>
    </xdr:to>
    <xdr:sp macro="[0]!Tes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0970FA8-0953-506B-6ABB-6D2892FC1524}"/>
            </a:ext>
          </a:extLst>
        </xdr:cNvPr>
        <xdr:cNvSpPr/>
      </xdr:nvSpPr>
      <xdr:spPr>
        <a:xfrm>
          <a:off x="9037320" y="1135380"/>
          <a:ext cx="876300" cy="35814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Archive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6BAD0A-976E-49B7-A027-5C29A318A9CC}" name="Tableau1" displayName="Tableau1" ref="B7:C20" totalsRowShown="0">
  <autoFilter ref="B7:C20" xr:uid="{E56BAD0A-976E-49B7-A027-5C29A318A9CC}"/>
  <tableColumns count="2">
    <tableColumn id="1" xr3:uid="{97CFD61C-4BCB-4F21-8DFA-44DE4B990419}" name="Liste des vendeuse"/>
    <tableColumn id="2" xr3:uid="{74D57F46-7D2E-4A20-8050-399B9488C44E}" name="Nom Pré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CC9251-B457-45C8-9528-7B85B1EEC4D3}">
  <sheetPr codeName="Feuil1"/>
  <dimension ref="B7:C20"/>
  <sheetViews>
    <sheetView workbookViewId="0">
      <selection activeCell="C8" sqref="C8"/>
    </sheetView>
  </sheetViews>
  <sheetFormatPr baseColWidth="10" defaultRowHeight="14.4" x14ac:dyDescent="0.3"/>
  <sheetData>
    <row r="7" spans="2:3" x14ac:dyDescent="0.3">
      <c r="B7" t="s">
        <v>11</v>
      </c>
      <c r="C7" t="s">
        <v>12</v>
      </c>
    </row>
    <row r="8" spans="2:3" x14ac:dyDescent="0.3">
      <c r="B8" t="s">
        <v>13</v>
      </c>
      <c r="C8" t="s">
        <v>25</v>
      </c>
    </row>
    <row r="9" spans="2:3" x14ac:dyDescent="0.3">
      <c r="B9" t="s">
        <v>2</v>
      </c>
      <c r="C9" t="s">
        <v>26</v>
      </c>
    </row>
    <row r="10" spans="2:3" x14ac:dyDescent="0.3">
      <c r="B10" t="s">
        <v>14</v>
      </c>
      <c r="C10" t="s">
        <v>27</v>
      </c>
    </row>
    <row r="11" spans="2:3" x14ac:dyDescent="0.3">
      <c r="B11" t="s">
        <v>15</v>
      </c>
      <c r="C11" t="s">
        <v>28</v>
      </c>
    </row>
    <row r="12" spans="2:3" x14ac:dyDescent="0.3">
      <c r="B12" t="s">
        <v>16</v>
      </c>
    </row>
    <row r="13" spans="2:3" x14ac:dyDescent="0.3">
      <c r="B13" t="s">
        <v>17</v>
      </c>
    </row>
    <row r="14" spans="2:3" x14ac:dyDescent="0.3">
      <c r="B14" t="s">
        <v>18</v>
      </c>
    </row>
    <row r="15" spans="2:3" x14ac:dyDescent="0.3">
      <c r="B15" t="s">
        <v>19</v>
      </c>
    </row>
    <row r="16" spans="2:3" x14ac:dyDescent="0.3">
      <c r="B16" t="s">
        <v>20</v>
      </c>
    </row>
    <row r="17" spans="2:2" x14ac:dyDescent="0.3">
      <c r="B17" t="s">
        <v>21</v>
      </c>
    </row>
    <row r="18" spans="2:2" x14ac:dyDescent="0.3">
      <c r="B18" t="s">
        <v>22</v>
      </c>
    </row>
    <row r="19" spans="2:2" x14ac:dyDescent="0.3">
      <c r="B19" t="s">
        <v>23</v>
      </c>
    </row>
    <row r="20" spans="2:2" x14ac:dyDescent="0.3">
      <c r="B20" t="s">
        <v>24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D9E9BE-39BC-4421-9B39-0C9F9E43EBE1}">
  <sheetPr codeName="Feuil2"/>
  <dimension ref="A1:R17"/>
  <sheetViews>
    <sheetView tabSelected="1" workbookViewId="0">
      <selection activeCell="N11" sqref="N11"/>
    </sheetView>
  </sheetViews>
  <sheetFormatPr baseColWidth="10" defaultRowHeight="14.4" x14ac:dyDescent="0.3"/>
  <cols>
    <col min="2" max="2" width="1.88671875" customWidth="1"/>
    <col min="3" max="3" width="11.5546875" style="7"/>
    <col min="4" max="4" width="2.33203125" customWidth="1"/>
    <col min="5" max="5" width="11.33203125" customWidth="1"/>
    <col min="6" max="6" width="2.44140625" customWidth="1"/>
    <col min="8" max="8" width="3.44140625" customWidth="1"/>
    <col min="11" max="11" width="5" customWidth="1"/>
    <col min="13" max="13" width="4.44140625" customWidth="1"/>
    <col min="14" max="14" width="16.109375" customWidth="1"/>
    <col min="15" max="15" width="4" customWidth="1"/>
    <col min="16" max="16" width="11.5546875" style="1"/>
    <col min="17" max="17" width="4.33203125" customWidth="1"/>
  </cols>
  <sheetData>
    <row r="1" spans="1:18" x14ac:dyDescent="0.3">
      <c r="A1" s="6"/>
      <c r="B1" s="6"/>
      <c r="C1" s="11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12"/>
      <c r="Q1" s="6"/>
      <c r="R1" s="6"/>
    </row>
    <row r="2" spans="1:18" x14ac:dyDescent="0.3">
      <c r="A2" s="6"/>
      <c r="B2" s="6"/>
      <c r="C2" s="11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12"/>
      <c r="Q2" s="6"/>
      <c r="R2" s="6"/>
    </row>
    <row r="3" spans="1:18" x14ac:dyDescent="0.3">
      <c r="A3" s="6"/>
      <c r="B3" s="6"/>
      <c r="C3" s="11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12"/>
      <c r="Q3" s="6"/>
      <c r="R3" s="6"/>
    </row>
    <row r="4" spans="1:18" x14ac:dyDescent="0.3">
      <c r="A4" s="6"/>
      <c r="B4" s="6"/>
      <c r="C4" s="11"/>
      <c r="D4" s="6"/>
      <c r="E4" s="13" t="s">
        <v>0</v>
      </c>
      <c r="F4" s="16"/>
      <c r="G4" s="15" t="s">
        <v>1</v>
      </c>
      <c r="H4" s="15"/>
      <c r="I4" s="6"/>
      <c r="J4" s="6"/>
      <c r="K4" s="6"/>
      <c r="L4" s="6"/>
      <c r="M4" s="6"/>
      <c r="N4" s="19" t="s">
        <v>29</v>
      </c>
      <c r="O4" s="19"/>
      <c r="P4" s="20">
        <f>SUM(P10:P16)</f>
        <v>40</v>
      </c>
      <c r="Q4" s="6"/>
      <c r="R4" s="6"/>
    </row>
    <row r="5" spans="1:18" x14ac:dyDescent="0.3">
      <c r="A5" s="6"/>
      <c r="B5" s="6"/>
      <c r="C5" s="11"/>
      <c r="D5" s="6"/>
      <c r="E5" s="13" t="s">
        <v>13</v>
      </c>
      <c r="F5" s="16"/>
      <c r="G5" s="14" t="str">
        <f>IFERROR(VLOOKUP(E5,Liste!B8:C20,2,FALSE),"")</f>
        <v>aa</v>
      </c>
      <c r="H5" s="14"/>
      <c r="I5" s="6"/>
      <c r="J5" s="6"/>
      <c r="K5" s="6"/>
      <c r="L5" s="6"/>
      <c r="M5" s="6"/>
      <c r="N5" s="19" t="s">
        <v>30</v>
      </c>
      <c r="O5" s="19"/>
      <c r="P5" s="19">
        <v>20</v>
      </c>
      <c r="Q5" s="6"/>
      <c r="R5" s="6"/>
    </row>
    <row r="6" spans="1:18" x14ac:dyDescent="0.3">
      <c r="A6" s="6"/>
      <c r="B6" s="6"/>
      <c r="C6" s="11"/>
      <c r="D6" s="6"/>
      <c r="E6" s="6"/>
      <c r="F6" s="6"/>
      <c r="G6" s="6"/>
      <c r="H6" s="6"/>
      <c r="I6" s="6"/>
      <c r="J6" s="6"/>
      <c r="K6" s="6"/>
      <c r="L6" s="6"/>
      <c r="M6" s="6"/>
      <c r="N6" s="19" t="s">
        <v>31</v>
      </c>
      <c r="O6" s="19"/>
      <c r="P6" s="19" t="str" cm="1">
        <f t="array" ref="P6">_xlfn.IFS(P7&gt;=0,"Oui",P7&lt;0,"Non")</f>
        <v>Non</v>
      </c>
      <c r="Q6" s="6"/>
      <c r="R6" s="6"/>
    </row>
    <row r="7" spans="1:18" ht="17.399999999999999" customHeight="1" x14ac:dyDescent="0.3">
      <c r="A7" s="6"/>
      <c r="B7" s="6"/>
      <c r="C7" s="11"/>
      <c r="D7" s="6"/>
      <c r="E7" s="13" t="s">
        <v>3</v>
      </c>
      <c r="F7" s="18"/>
      <c r="G7" s="17">
        <f ca="1">TODAY()</f>
        <v>44903</v>
      </c>
      <c r="H7" s="17"/>
      <c r="I7" s="6"/>
      <c r="J7" s="6"/>
      <c r="K7" s="6"/>
      <c r="L7" s="6"/>
      <c r="M7" s="6"/>
      <c r="N7" s="21" t="s">
        <v>32</v>
      </c>
      <c r="O7" s="19"/>
      <c r="P7" s="20">
        <f>P5-P4</f>
        <v>-20</v>
      </c>
      <c r="Q7" s="6"/>
      <c r="R7" s="6"/>
    </row>
    <row r="8" spans="1:18" x14ac:dyDescent="0.3">
      <c r="A8" s="6"/>
      <c r="B8" s="6"/>
      <c r="C8" s="11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12"/>
      <c r="Q8" s="6"/>
      <c r="R8" s="6"/>
    </row>
    <row r="9" spans="1:18" x14ac:dyDescent="0.3">
      <c r="A9" s="3" t="s">
        <v>0</v>
      </c>
      <c r="B9" s="3"/>
      <c r="C9" s="8" t="s">
        <v>3</v>
      </c>
      <c r="D9" s="3"/>
      <c r="E9" s="3" t="s">
        <v>4</v>
      </c>
      <c r="F9" s="3"/>
      <c r="G9" s="3" t="s">
        <v>10</v>
      </c>
      <c r="H9" s="3"/>
      <c r="I9" s="4" t="s">
        <v>5</v>
      </c>
      <c r="J9" s="4"/>
      <c r="K9" s="3"/>
      <c r="L9" s="3" t="s">
        <v>6</v>
      </c>
      <c r="M9" s="3"/>
      <c r="N9" s="5" t="s">
        <v>7</v>
      </c>
      <c r="O9" s="3"/>
      <c r="P9" s="5" t="s">
        <v>8</v>
      </c>
      <c r="Q9" s="3"/>
      <c r="R9" s="3" t="s">
        <v>9</v>
      </c>
    </row>
    <row r="10" spans="1:18" x14ac:dyDescent="0.3">
      <c r="A10" t="str">
        <f t="shared" ref="A10:A16" si="0">IF(E10="","",$G$5)</f>
        <v>aa</v>
      </c>
      <c r="B10" s="6"/>
      <c r="C10" s="7">
        <f t="shared" ref="C10:C16" ca="1" si="1">IF(E10="","",$G$7)</f>
        <v>44903</v>
      </c>
      <c r="D10" s="6"/>
      <c r="E10">
        <v>4</v>
      </c>
      <c r="F10" s="6"/>
      <c r="G10">
        <v>6</v>
      </c>
      <c r="H10" s="6"/>
      <c r="I10" s="2" t="s">
        <v>36</v>
      </c>
      <c r="J10" s="2"/>
      <c r="K10" s="6"/>
      <c r="L10">
        <v>10</v>
      </c>
      <c r="M10" s="6"/>
      <c r="N10" s="9">
        <v>2</v>
      </c>
      <c r="O10" s="6"/>
      <c r="P10" s="10" cm="1">
        <f t="array" ref="P10">_xlfn.IFS(L10*N10,L10*N10,L10*N10&lt;=0,"")</f>
        <v>20</v>
      </c>
      <c r="Q10" s="6"/>
      <c r="R10" s="6" t="str" cm="1">
        <f t="array" ref="R10">_xlfn.IFS($P$5&gt;P10,"Oui",$P$5=P10,"Oui",$P$5&lt;P10,"Non")</f>
        <v>Oui</v>
      </c>
    </row>
    <row r="11" spans="1:18" x14ac:dyDescent="0.3">
      <c r="A11" t="str">
        <f t="shared" si="0"/>
        <v>aa</v>
      </c>
      <c r="B11" s="6"/>
      <c r="C11" s="7">
        <f t="shared" ca="1" si="1"/>
        <v>44903</v>
      </c>
      <c r="D11" s="6"/>
      <c r="E11">
        <v>5</v>
      </c>
      <c r="F11" s="6"/>
      <c r="G11">
        <v>8</v>
      </c>
      <c r="H11" s="6"/>
      <c r="I11" s="2" t="s">
        <v>36</v>
      </c>
      <c r="J11" s="2"/>
      <c r="K11" s="6"/>
      <c r="L11">
        <v>2</v>
      </c>
      <c r="M11" s="6"/>
      <c r="N11" s="9">
        <v>10</v>
      </c>
      <c r="O11" s="6"/>
      <c r="P11" s="10" cm="1">
        <f t="array" ref="P11">_xlfn.IFS(L11*N11,L11*N11,L11*N11&lt;=0,"")</f>
        <v>20</v>
      </c>
      <c r="Q11" s="6"/>
      <c r="R11" s="6" t="str" cm="1">
        <f t="array" ref="R11">_xlfn.IFS($P$5&gt;P11,"Oui",$P$5=P11,"Oui",$P$5&lt;P11,"Non")</f>
        <v>Oui</v>
      </c>
    </row>
    <row r="12" spans="1:18" x14ac:dyDescent="0.3">
      <c r="A12" t="str">
        <f t="shared" si="0"/>
        <v/>
      </c>
      <c r="B12" s="6"/>
      <c r="C12" s="7" t="str">
        <f t="shared" si="1"/>
        <v/>
      </c>
      <c r="D12" s="6"/>
      <c r="F12" s="6"/>
      <c r="H12" s="6"/>
      <c r="I12" s="2"/>
      <c r="J12" s="2"/>
      <c r="K12" s="6"/>
      <c r="M12" s="6"/>
      <c r="N12" s="9"/>
      <c r="O12" s="6"/>
      <c r="P12" s="10" t="str" cm="1">
        <f t="array" ref="P12">_xlfn.IFS(L12*N12,L12*N12,L12*N12&lt;=0,"")</f>
        <v/>
      </c>
      <c r="Q12" s="6"/>
      <c r="R12" s="6" t="str" cm="1">
        <f t="array" ref="R12">_xlfn.IFS($P$5&gt;P12,"Oui",$P$5=P12,"Oui",$P$5&lt;P12,"Non")</f>
        <v>Non</v>
      </c>
    </row>
    <row r="13" spans="1:18" x14ac:dyDescent="0.3">
      <c r="A13" t="str">
        <f t="shared" si="0"/>
        <v/>
      </c>
      <c r="B13" s="6"/>
      <c r="C13" s="7" t="str">
        <f t="shared" si="1"/>
        <v/>
      </c>
      <c r="D13" s="6"/>
      <c r="F13" s="6"/>
      <c r="H13" s="6"/>
      <c r="I13" s="2"/>
      <c r="J13" s="2"/>
      <c r="K13" s="6"/>
      <c r="M13" s="6"/>
      <c r="N13" s="9"/>
      <c r="O13" s="6"/>
      <c r="P13" s="10" t="str" cm="1">
        <f t="array" ref="P13">_xlfn.IFS(L13*N13,L13*N13,L13*N13&lt;=0,"")</f>
        <v/>
      </c>
      <c r="Q13" s="6"/>
      <c r="R13" s="6" t="str" cm="1">
        <f t="array" ref="R13">_xlfn.IFS($P$5&gt;P13,"Oui",$P$5=P13,"Oui",$P$5&lt;P13,"Non")</f>
        <v>Non</v>
      </c>
    </row>
    <row r="14" spans="1:18" x14ac:dyDescent="0.3">
      <c r="A14" t="str">
        <f t="shared" si="0"/>
        <v/>
      </c>
      <c r="B14" s="6"/>
      <c r="C14" s="7" t="str">
        <f t="shared" si="1"/>
        <v/>
      </c>
      <c r="D14" s="6"/>
      <c r="F14" s="6"/>
      <c r="H14" s="6"/>
      <c r="I14" s="2"/>
      <c r="J14" s="2"/>
      <c r="K14" s="6"/>
      <c r="M14" s="6"/>
      <c r="N14" s="9"/>
      <c r="O14" s="6"/>
      <c r="P14" s="10" t="str" cm="1">
        <f t="array" ref="P14">_xlfn.IFS(L14*N14,L14*N14,L14*N14&lt;=0,"")</f>
        <v/>
      </c>
      <c r="Q14" s="6"/>
      <c r="R14" s="6" t="str" cm="1">
        <f t="array" ref="R14">_xlfn.IFS($P$5&gt;P14,"Oui",$P$5=P14,"Oui",$P$5&lt;P14,"Non")</f>
        <v>Non</v>
      </c>
    </row>
    <row r="15" spans="1:18" x14ac:dyDescent="0.3">
      <c r="A15" t="str">
        <f t="shared" si="0"/>
        <v/>
      </c>
      <c r="B15" s="6"/>
      <c r="C15" s="7" t="str">
        <f t="shared" si="1"/>
        <v/>
      </c>
      <c r="D15" s="6"/>
      <c r="F15" s="6"/>
      <c r="H15" s="6"/>
      <c r="I15" s="2"/>
      <c r="J15" s="2"/>
      <c r="K15" s="6"/>
      <c r="M15" s="6"/>
      <c r="N15" s="9"/>
      <c r="O15" s="6"/>
      <c r="P15" s="10" t="str" cm="1">
        <f t="array" ref="P15">_xlfn.IFS(L15*N15,L15*N15,L15*N15&lt;=0,"")</f>
        <v/>
      </c>
      <c r="Q15" s="6"/>
      <c r="R15" s="6" t="str" cm="1">
        <f t="array" ref="R15">_xlfn.IFS($P$5&gt;P15,"Oui",$P$5=P15,"Oui",$P$5&lt;P15,"Non")</f>
        <v>Non</v>
      </c>
    </row>
    <row r="16" spans="1:18" x14ac:dyDescent="0.3">
      <c r="A16" t="str">
        <f t="shared" si="0"/>
        <v/>
      </c>
      <c r="B16" s="6"/>
      <c r="C16" s="7" t="str">
        <f t="shared" si="1"/>
        <v/>
      </c>
      <c r="D16" s="6"/>
      <c r="F16" s="6"/>
      <c r="H16" s="6"/>
      <c r="I16" s="2"/>
      <c r="J16" s="2"/>
      <c r="K16" s="6"/>
      <c r="M16" s="6"/>
      <c r="O16" s="6"/>
      <c r="P16" s="10" t="str" cm="1">
        <f t="array" ref="P16">_xlfn.IFS(L16*N16,L16*N16,L16*N16&lt;=0,"")</f>
        <v/>
      </c>
      <c r="Q16" s="6"/>
      <c r="R16" s="6" t="str" cm="1">
        <f t="array" ref="R16">_xlfn.IFS($P$5&gt;P16,"Oui",$P$5=P16,"Oui",$P$5&lt;P16,"Non")</f>
        <v>Non</v>
      </c>
    </row>
    <row r="17" spans="1:18" x14ac:dyDescent="0.3">
      <c r="A17" s="6"/>
      <c r="B17" s="6"/>
      <c r="C17" s="11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12"/>
      <c r="Q17" s="6"/>
      <c r="R17" s="6"/>
    </row>
  </sheetData>
  <mergeCells count="10">
    <mergeCell ref="I12:J12"/>
    <mergeCell ref="I13:J13"/>
    <mergeCell ref="I14:J14"/>
    <mergeCell ref="I15:J15"/>
    <mergeCell ref="I16:J16"/>
    <mergeCell ref="G5:H5"/>
    <mergeCell ref="G7:H7"/>
    <mergeCell ref="I10:J10"/>
    <mergeCell ref="I11:J11"/>
    <mergeCell ref="I9:J9"/>
  </mergeCells>
  <pageMargins left="0.7" right="0.7" top="0.75" bottom="0.75" header="0.3" footer="0.3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0623695-E62B-4E5E-B629-4BF9FCAAC838}">
          <x14:formula1>
            <xm:f>Liste!$B$8:$B$20</xm:f>
          </x14:formula1>
          <xm:sqref>E5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9E1E36-6C16-4728-A994-0D5D1BFFA5A3}">
  <sheetPr codeName="Feuil3"/>
  <dimension ref="A1:R6"/>
  <sheetViews>
    <sheetView workbookViewId="0">
      <selection activeCell="A6" sqref="A6"/>
    </sheetView>
  </sheetViews>
  <sheetFormatPr baseColWidth="10" defaultRowHeight="14.4" x14ac:dyDescent="0.3"/>
  <cols>
    <col min="2" max="2" width="0" hidden="1" customWidth="1"/>
    <col min="4" max="4" width="0" hidden="1" customWidth="1"/>
    <col min="6" max="6" width="0" hidden="1" customWidth="1"/>
    <col min="8" max="8" width="0" hidden="1" customWidth="1"/>
    <col min="11" max="11" width="0" hidden="1" customWidth="1"/>
    <col min="13" max="13" width="0" hidden="1" customWidth="1"/>
    <col min="15" max="15" width="0" hidden="1" customWidth="1"/>
    <col min="17" max="17" width="0" hidden="1" customWidth="1"/>
  </cols>
  <sheetData>
    <row r="1" spans="1:18" x14ac:dyDescent="0.3">
      <c r="A1" s="22" t="s">
        <v>33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</row>
    <row r="2" spans="1:18" x14ac:dyDescent="0.3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</row>
    <row r="3" spans="1:18" x14ac:dyDescent="0.3">
      <c r="A3" s="22"/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</row>
    <row r="4" spans="1:18" x14ac:dyDescent="0.3">
      <c r="A4" s="3" t="s">
        <v>0</v>
      </c>
      <c r="B4" s="3"/>
      <c r="C4" s="8" t="s">
        <v>3</v>
      </c>
      <c r="D4" s="3"/>
      <c r="E4" s="3" t="s">
        <v>4</v>
      </c>
      <c r="F4" s="3"/>
      <c r="G4" s="3" t="s">
        <v>10</v>
      </c>
      <c r="H4" s="3"/>
      <c r="I4" s="4" t="s">
        <v>5</v>
      </c>
      <c r="J4" s="4"/>
      <c r="K4" s="3"/>
      <c r="L4" s="3" t="s">
        <v>6</v>
      </c>
      <c r="M4" s="3"/>
      <c r="N4" s="5" t="s">
        <v>7</v>
      </c>
      <c r="O4" s="3"/>
      <c r="P4" s="5" t="s">
        <v>8</v>
      </c>
      <c r="Q4" s="3"/>
      <c r="R4" s="3" t="s">
        <v>9</v>
      </c>
    </row>
    <row r="5" spans="1:18" x14ac:dyDescent="0.3">
      <c r="A5">
        <f t="shared" ref="A5" si="0">IF(E5="","",$G$5)</f>
        <v>4</v>
      </c>
      <c r="B5" s="6"/>
      <c r="C5" s="7">
        <f t="shared" ref="C5:C6" si="1">IF(E5="","",$G$7)</f>
        <v>0</v>
      </c>
      <c r="D5" s="6"/>
      <c r="E5">
        <v>2</v>
      </c>
      <c r="F5" s="6"/>
      <c r="G5">
        <v>4</v>
      </c>
      <c r="H5" s="6"/>
      <c r="I5" s="2" t="s">
        <v>35</v>
      </c>
      <c r="J5" s="2"/>
      <c r="K5" s="6"/>
      <c r="L5">
        <v>4</v>
      </c>
      <c r="M5" s="6"/>
      <c r="N5" s="9">
        <v>2</v>
      </c>
      <c r="O5" s="6"/>
      <c r="P5" s="10" cm="1">
        <f t="array" ref="P5">_xlfn.IFS(L5*N5,L5*N5,L5*N5&lt;=0,"")</f>
        <v>8</v>
      </c>
      <c r="Q5" s="6"/>
      <c r="R5" s="6" t="str" cm="1">
        <f t="array" ref="R5">_xlfn.IFS($P$5&gt;P5,"Oui",$P$5=P5,"Oui",$P$5&lt;P5,"Non")</f>
        <v>Oui</v>
      </c>
    </row>
    <row r="6" spans="1:18" x14ac:dyDescent="0.3">
      <c r="A6">
        <f>IF(E6="","",$G$5)</f>
        <v>4</v>
      </c>
      <c r="B6" s="6"/>
      <c r="C6" s="7">
        <f t="shared" si="1"/>
        <v>0</v>
      </c>
      <c r="D6" s="6"/>
      <c r="E6">
        <v>1</v>
      </c>
      <c r="F6" s="6"/>
      <c r="G6">
        <v>2</v>
      </c>
      <c r="H6" s="6"/>
      <c r="I6" s="2" t="s">
        <v>34</v>
      </c>
      <c r="J6" s="2"/>
      <c r="K6" s="6"/>
      <c r="L6">
        <v>2</v>
      </c>
      <c r="M6" s="6"/>
      <c r="N6" s="9">
        <v>2</v>
      </c>
      <c r="O6" s="6"/>
      <c r="P6" s="10" cm="1">
        <f t="array" ref="P6">_xlfn.IFS(L6*N6,L6*N6,L6*N6&lt;=0,"")</f>
        <v>4</v>
      </c>
      <c r="Q6" s="6"/>
      <c r="R6" s="6" t="str" cm="1">
        <f t="array" ref="R6">_xlfn.IFS($P$5&gt;P6,"Oui",$P$5=P6,"Oui",$P$5&lt;P6,"Non")</f>
        <v>Oui</v>
      </c>
    </row>
  </sheetData>
  <mergeCells count="4">
    <mergeCell ref="I4:J4"/>
    <mergeCell ref="A1:R3"/>
    <mergeCell ref="I5:J5"/>
    <mergeCell ref="I6:J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Scanne et ventes</vt:lpstr>
      <vt:lpstr>Archivage des ventes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payet</dc:creator>
  <cp:lastModifiedBy>david payet</cp:lastModifiedBy>
  <dcterms:created xsi:type="dcterms:W3CDTF">2022-12-08T07:48:35Z</dcterms:created>
  <dcterms:modified xsi:type="dcterms:W3CDTF">2022-12-08T08:38:51Z</dcterms:modified>
</cp:coreProperties>
</file>